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企画部\財政課\財政計画ライン\18団体間で比較可能な財政情報の開示\H29年度分提出関係\011016【作業依頼】平成29年度財政状況資料集の作成について（2回目）\提出\"/>
    </mc:Choice>
  </mc:AlternateContent>
  <bookViews>
    <workbookView xWindow="0" yWindow="0" windowWidth="20490" windowHeight="730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8"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C39" i="10"/>
  <c r="BE38" i="10"/>
  <c r="AM38" i="10"/>
  <c r="C38" i="10"/>
  <c r="BE37" i="10"/>
  <c r="AM37" i="10"/>
  <c r="C37" i="10"/>
  <c r="BE36" i="10"/>
  <c r="AM36" i="10"/>
  <c r="C36" i="10"/>
  <c r="BE35" i="10"/>
  <c r="AM35" i="10"/>
  <c r="C35" i="10"/>
  <c r="BE34" i="10"/>
  <c r="AM34" i="10"/>
  <c r="C34" i="10"/>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CO34" i="10" l="1"/>
  <c r="CO35" i="10" s="1"/>
  <c r="CO36" i="10" s="1"/>
  <c r="CO37" i="10" s="1"/>
  <c r="CO38" i="10" s="1"/>
  <c r="CO39" i="10" s="1"/>
</calcChain>
</file>

<file path=xl/sharedStrings.xml><?xml version="1.0" encoding="utf-8"?>
<sst xmlns="http://schemas.openxmlformats.org/spreadsheetml/2006/main" count="1130" uniqueCount="613">
  <si>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</si>
  <si>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</si>
  <si>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</si>
  <si>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</si>
  <si>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</si>
  <si>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</si>
  <si>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</si>
  <si>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</si>
  <si>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</si>
  <si>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</si>
  <si>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</si>
  <si>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</si>
  <si>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</si>
  <si>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</si>
  <si>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</si>
  <si>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</si>
  <si>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</si>
  <si>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</si>
  <si>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</si>
  <si>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</si>
  <si>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</si>
  <si>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</si>
  <si>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</si>
  <si>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</si>
  <si>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</si>
  <si>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</si>
  <si>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</si>
  <si>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</si>
  <si>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</si>
  <si>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</si>
  <si>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</si>
  <si>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</si>
  <si>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</si>
  <si>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</si>
  <si>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</si>
  <si>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</si>
  <si>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</si>
  <si>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</si>
  <si>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</si>
  <si>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</si>
  <si>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</si>
  <si>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</si>
  <si>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</si>
  <si>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</si>
  <si>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</si>
  <si>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</si>
  <si>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</si>
  <si>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</si>
  <si>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</si>
  <si>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</si>
  <si>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</si>
  <si>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</si>
  <si>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</si>
  <si>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</si>
  <si>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</si>
  <si>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</si>
  <si>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</si>
  <si>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</si>
  <si>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</si>
  <si>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</si>
  <si>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</si>
  <si>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</si>
  <si>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</si>
  <si>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</si>
  <si>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</si>
  <si>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</si>
  <si>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</si>
  <si>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</si>
  <si>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</si>
  <si>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</si>
  <si>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</si>
  <si>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</si>
  <si>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</si>
  <si>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</si>
  <si>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</si>
  <si>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</si>
  <si>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</si>
  <si>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</si>
  <si>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</si>
  <si>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</si>
  <si>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</si>
  <si>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</si>
  <si>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</si>
  <si>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</si>
  <si>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</si>
  <si>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</si>
  <si>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</si>
  <si>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</si>
  <si>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</si>
  <si>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</si>
  <si>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</si>
  <si>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</si>
  <si>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練馬区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</si>
  <si>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</si>
  <si>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</si>
  <si>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</si>
  <si>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</si>
  <si>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</si>
  <si>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</si>
  <si>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</si>
  <si>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</si>
  <si>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</si>
  <si>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</si>
  <si>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</si>
  <si>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</si>
  <si>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</si>
  <si>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</si>
  <si>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</si>
  <si>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</si>
  <si>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</si>
  <si>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</si>
  <si>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</si>
  <si>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</si>
  <si>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</si>
  <si>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</si>
  <si>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</si>
  <si>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</si>
  <si>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</si>
  <si>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</si>
  <si>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</si>
  <si>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</si>
  <si>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</si>
  <si>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</si>
  <si>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</si>
  <si>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</si>
  <si>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</si>
  <si>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</si>
  <si>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</si>
  <si>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</si>
  <si>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</si>
  <si>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</si>
  <si>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</si>
  <si>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</si>
  <si>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</si>
  <si>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</si>
  <si>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</si>
  <si>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</si>
  <si>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</si>
  <si>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</si>
  <si>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</si>
  <si>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</si>
  <si>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</si>
  <si>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</si>
  <si>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</si>
  <si>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</si>
  <si>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</si>
  <si>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</si>
  <si>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</si>
  <si>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</si>
  <si>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</si>
  <si>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</si>
  <si>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</si>
  <si>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</si>
  <si>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</si>
  <si>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</si>
  <si>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</si>
  <si>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</si>
  <si>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</si>
  <si>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</si>
  <si>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</si>
  <si>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</si>
  <si>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</si>
  <si>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</si>
  <si>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</si>
  <si>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</si>
  <si>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</si>
  <si>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</si>
  <si>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</si>
  <si>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</si>
  <si>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</si>
  <si>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</si>
  <si>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</si>
  <si>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</si>
  <si>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</si>
  <si>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</si>
  <si>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</si>
  <si>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</si>
  <si>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</si>
  <si>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</si>
  <si>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</si>
  <si>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</si>
  <si>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</si>
  <si>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</si>
  <si>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</si>
  <si>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</si>
  <si>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</si>
  <si>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</si>
  <si>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</si>
  <si>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</si>
  <si>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</si>
  <si>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</si>
  <si>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</si>
  <si>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</si>
  <si>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</si>
  <si>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</si>
  <si>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</si>
  <si>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</si>
  <si>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</si>
  <si>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</si>
  <si>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</si>
  <si>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</si>
  <si>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</si>
  <si>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</si>
  <si>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</si>
  <si>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</si>
  <si>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</si>
  <si>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</si>
  <si>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</si>
  <si>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</si>
  <si>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</si>
  <si>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東京都練馬区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</si>
  <si>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</si>
  <si>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</si>
  <si>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</si>
  <si>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</si>
  <si>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</si>
  <si>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</si>
  <si>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</si>
  <si>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</si>
  <si>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</si>
  <si>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</si>
  <si>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</si>
  <si>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</si>
  <si>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</si>
  <si>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</si>
  <si>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</si>
  <si>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</si>
  <si>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</si>
  <si>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</si>
  <si>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</si>
  <si>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</si>
  <si>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</si>
  <si>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</si>
  <si>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</si>
  <si>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</si>
  <si>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</si>
  <si>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</si>
  <si>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</si>
  <si>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</si>
  <si>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</si>
  <si>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</si>
  <si>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</si>
  <si>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</si>
  <si>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</si>
  <si>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</si>
  <si>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</si>
  <si>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</si>
  <si>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</si>
  <si>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</si>
  <si>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</si>
  <si>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</si>
  <si>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</si>
  <si>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</si>
  <si>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</si>
  <si>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</si>
  <si>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</si>
  <si>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</si>
  <si>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</si>
  <si>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</si>
  <si>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</si>
  <si>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</si>
  <si>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</si>
  <si>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</si>
  <si>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</si>
  <si>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</si>
  <si>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</si>
  <si>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</si>
  <si>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</si>
  <si>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</si>
  <si>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</si>
  <si>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</si>
  <si>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</si>
  <si>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</si>
  <si>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</si>
  <si>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</si>
  <si>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</si>
  <si>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</si>
  <si>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</si>
  <si>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</si>
  <si>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</si>
  <si>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</si>
  <si>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</si>
  <si>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</si>
  <si>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</si>
  <si>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</si>
  <si>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</si>
  <si>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</si>
  <si>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</si>
  <si>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</si>
  <si>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</si>
  <si>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</si>
  <si>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</si>
  <si>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</si>
  <si>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</si>
  <si>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</si>
  <si>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</si>
  <si>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</si>
  <si>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</si>
  <si>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</si>
  <si>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</si>
  <si>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</si>
  <si>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</si>
  <si>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</si>
  <si>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</si>
  <si>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</si>
  <si>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</si>
  <si>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</si>
  <si>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</si>
  <si>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</si>
  <si>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</si>
  <si>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</si>
  <si>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</si>
  <si>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</si>
  <si>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</si>
  <si>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</si>
  <si>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</si>
  <si>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</si>
  <si>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</si>
  <si>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</si>
  <si>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</si>
  <si>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</si>
  <si>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</si>
  <si>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</si>
  <si>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</si>
  <si>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</si>
  <si>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</si>
  <si>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駐車場整備</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</si>
  <si>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</si>
  <si>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</si>
  <si>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</si>
  <si>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</si>
  <si>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</si>
  <si>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</si>
  <si>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</si>
  <si>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</si>
  <si>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</si>
  <si>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</si>
  <si>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</si>
  <si>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</si>
  <si>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</si>
  <si>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</si>
  <si>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</si>
  <si>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</si>
  <si>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</si>
  <si>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</si>
  <si>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</si>
  <si>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</si>
  <si>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</si>
  <si>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</si>
  <si>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</si>
  <si>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</si>
  <si>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</si>
  <si>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</si>
  <si>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</si>
  <si>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</si>
  <si>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</si>
  <si>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</si>
  <si>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</si>
  <si>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</si>
  <si>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</si>
  <si>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東京都練馬区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</si>
  <si>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</si>
  <si>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</si>
  <si>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</si>
  <si>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</si>
  <si>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</si>
  <si>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</si>
  <si>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</si>
  <si>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</si>
  <si>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</si>
  <si>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</si>
  <si>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</si>
  <si>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</si>
  <si>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</si>
  <si>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</si>
  <si>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</si>
  <si>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</si>
  <si>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</si>
  <si>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</si>
  <si>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</si>
  <si>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</si>
  <si>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</si>
  <si>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</si>
  <si>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</si>
  <si>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</si>
  <si>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</si>
  <si>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</si>
  <si>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</si>
  <si>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</si>
  <si>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</si>
  <si>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</si>
  <si>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</si>
  <si>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</si>
  <si>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</si>
  <si>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</si>
  <si>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介護保険会計（保険事業勘定）</t>
    <phoneticPr fontId="5"/>
  </si>
  <si>
    <t>後期高齢者医療会計</t>
    <phoneticPr fontId="5"/>
  </si>
  <si>
    <t>介護保険会計（サービス事業勘定）</t>
    <phoneticPr fontId="5"/>
  </si>
  <si>
    <t>-</t>
    <phoneticPr fontId="5"/>
  </si>
  <si>
    <t>公共駐車場会計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</si>
  <si>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</si>
  <si>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</si>
  <si>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</si>
  <si>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</si>
  <si>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</si>
  <si>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</si>
  <si>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</si>
  <si>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</si>
  <si>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</si>
  <si>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</si>
  <si>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</si>
  <si>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</si>
  <si>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</si>
  <si>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</si>
  <si>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</si>
  <si>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</si>
  <si>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</si>
  <si>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</si>
  <si>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</si>
  <si>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</si>
  <si>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</si>
  <si>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</si>
  <si>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</si>
  <si>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</si>
  <si>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</si>
  <si>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</si>
  <si>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</si>
  <si>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</si>
  <si>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</si>
  <si>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</si>
  <si>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</si>
  <si>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</si>
  <si>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</si>
  <si>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</si>
  <si>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</si>
  <si>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</si>
  <si>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</si>
  <si>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</si>
  <si>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</si>
  <si>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</si>
  <si>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</si>
  <si>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</si>
  <si>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</si>
  <si>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</si>
  <si>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</si>
  <si>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</si>
  <si>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</si>
  <si>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</si>
  <si>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</si>
  <si>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</si>
  <si>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</si>
  <si>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</si>
  <si>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</si>
  <si>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</si>
  <si>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</si>
  <si>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</si>
  <si>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</si>
  <si>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</si>
  <si>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</si>
  <si>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</si>
  <si>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</si>
  <si>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</si>
  <si>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介護保険会計（サービス事業勘定）</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</si>
  <si>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</si>
  <si>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t>
    <phoneticPr fontId="5"/>
  </si>
  <si>
    <t>-</t>
    <phoneticPr fontId="5"/>
  </si>
  <si>
    <t xml:space="preserve">充当可能特定歳入 </t>
    <rPh sb="0" eb="2">
      <t>ジュウトウ</t>
    </rPh>
    <rPh sb="2" eb="4">
      <t>カノウ</t>
    </rPh>
    <rPh sb="4" eb="6">
      <t>トクテイ</t>
    </rPh>
    <rPh sb="6" eb="8">
      <t>サイニュウ</t>
    </rPh>
    <phoneticPr fontId="26"/>
  </si>
  <si>
    <t>公共駐車場会計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</si>
  <si>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</si>
  <si>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介護保険会計（保険事業勘定）</t>
    <phoneticPr fontId="5"/>
  </si>
  <si>
    <t>(Ｆ)</t>
    <phoneticPr fontId="5"/>
  </si>
  <si>
    <t>後期高齢者医療会計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</si>
  <si>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</si>
  <si>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</si>
  <si>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</si>
  <si>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</si>
  <si>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</si>
  <si>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</si>
  <si>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</si>
  <si>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</si>
  <si>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</si>
  <si>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</si>
  <si>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</si>
  <si>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</si>
  <si>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</si>
  <si>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</si>
  <si>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</si>
  <si>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</si>
  <si>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</si>
  <si>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</si>
  <si>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</si>
  <si>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</si>
  <si>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</si>
  <si>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</si>
  <si>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</si>
  <si>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</si>
  <si>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</si>
  <si>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</si>
  <si>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</si>
  <si>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</si>
  <si>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</si>
  <si>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</si>
  <si>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</si>
  <si>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</si>
  <si>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</si>
  <si>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</si>
  <si>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</si>
  <si>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</si>
  <si>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</si>
  <si>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</si>
  <si>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</si>
  <si>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</si>
  <si>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</si>
  <si>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</si>
  <si>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</si>
  <si>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</si>
  <si>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</si>
  <si>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</si>
  <si>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</si>
  <si>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</si>
  <si>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</si>
  <si>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</si>
  <si>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</si>
  <si>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</si>
  <si>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</si>
  <si>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</si>
  <si>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</si>
  <si>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</si>
  <si>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</si>
  <si>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</si>
  <si>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</si>
  <si>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</si>
  <si>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</si>
  <si>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</si>
  <si>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</si>
  <si>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</si>
  <si>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</si>
  <si>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</si>
  <si>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</si>
  <si>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</si>
  <si>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</si>
  <si>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</si>
  <si>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</si>
  <si>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</si>
  <si>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</si>
  <si>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</si>
  <si>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</si>
  <si>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</si>
  <si>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</si>
  <si>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</si>
  <si>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</si>
  <si>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</si>
  <si>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</si>
  <si>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</si>
  <si>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</si>
  <si>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</si>
  <si>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</si>
  <si>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</si>
  <si>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</si>
  <si>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</si>
  <si>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4.15</t>
  </si>
  <si>
    <t>一般会計</t>
  </si>
  <si>
    <t>介護保険会計（保険事業勘定）</t>
  </si>
  <si>
    <t>国民健康保険事業会計</t>
  </si>
  <si>
    <t>後期高齢者医療会計</t>
  </si>
  <si>
    <t>介護保険会計（サービス事業勘定）</t>
  </si>
  <si>
    <t>公共駐車場会計</t>
  </si>
  <si>
    <t>その他会計（赤字）</t>
  </si>
  <si>
    <t>その他会計（黒字）</t>
  </si>
  <si>
    <t>法非適用</t>
    <rPh sb="0" eb="1">
      <t>ホウ</t>
    </rPh>
    <rPh sb="1" eb="2">
      <t>ヒ</t>
    </rPh>
    <rPh sb="2" eb="4">
      <t>テキヨウ</t>
    </rPh>
    <phoneticPr fontId="2"/>
  </si>
  <si>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</si>
  <si>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</si>
  <si>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</si>
  <si>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</si>
  <si>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</si>
  <si>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</si>
  <si>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練馬区土地開発公社</t>
  </si>
  <si>
    <t>練馬区環境まちづくり公社</t>
  </si>
  <si>
    <t>練馬区文化振興協会</t>
  </si>
  <si>
    <t>江古田駅整備株式会社</t>
  </si>
  <si>
    <t>練馬区産業振興公社</t>
  </si>
  <si>
    <t>練馬区障害者就労促進協会</t>
  </si>
  <si>
    <t>○</t>
    <phoneticPr fontId="2"/>
  </si>
  <si>
    <t>-</t>
    <phoneticPr fontId="2"/>
  </si>
  <si>
    <t>-</t>
    <phoneticPr fontId="2"/>
  </si>
  <si>
    <t>-</t>
    <phoneticPr fontId="2"/>
  </si>
  <si>
    <t>-</t>
    <phoneticPr fontId="2"/>
  </si>
  <si>
    <t>-</t>
    <phoneticPr fontId="2"/>
  </si>
  <si>
    <t>-</t>
    <phoneticPr fontId="2"/>
  </si>
  <si>
    <t>施設整備基金</t>
    <phoneticPr fontId="11"/>
  </si>
  <si>
    <t>医療環境整備基金</t>
    <phoneticPr fontId="11"/>
  </si>
  <si>
    <t>大江戸線延伸推進基金</t>
    <phoneticPr fontId="11"/>
  </si>
  <si>
    <t>区営住宅整備基金</t>
    <phoneticPr fontId="11"/>
  </si>
  <si>
    <t>みどりを育む基金</t>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</si>
  <si>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</si>
  <si>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</si>
  <si>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</si>
  <si>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</si>
  <si>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建築後30年以上経過している建物が総延床面積の67％となっており、有形固定資産減価償却率は類似団体に比べ高い水準となっている。公共施設総合管理計画に基づき、目標使用可能年数を80年とするなど長寿命化、改修メニューの絞り込み、新築改築時の施設規模精査等の取り組みを行う。</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</si>
  <si>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</si>
  <si>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</si>
  <si>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</si>
  <si>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</si>
  <si>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</si>
  <si>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</si>
  <si>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</si>
  <si>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</si>
  <si>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将来負担比率、実質公債費比率とも類似団体と同程度であり、今後とも公債費の適正管理に取り組んでいく。</t>
    <rPh sb="0" eb="2">
      <t>ショウライ</t>
    </rPh>
    <rPh sb="2" eb="4">
      <t>フタン</t>
    </rPh>
    <rPh sb="4" eb="6">
      <t>ヒリツ</t>
    </rPh>
    <rPh sb="7" eb="9">
      <t>ジッシツ</t>
    </rPh>
    <rPh sb="9" eb="12">
      <t>コウサイヒ</t>
    </rPh>
    <rPh sb="12" eb="14">
      <t>ヒリツ</t>
    </rPh>
    <rPh sb="16" eb="18">
      <t>ルイジ</t>
    </rPh>
    <rPh sb="18" eb="20">
      <t>ダンタイ</t>
    </rPh>
    <rPh sb="21" eb="24">
      <t>ドウテイド</t>
    </rPh>
    <rPh sb="28" eb="30">
      <t>コンゴ</t>
    </rPh>
    <rPh sb="32" eb="35">
      <t>コウサイヒ</t>
    </rPh>
    <rPh sb="36" eb="38">
      <t>テキセイ</t>
    </rPh>
    <rPh sb="38" eb="40">
      <t>カンリ</t>
    </rPh>
    <rPh sb="41" eb="42">
      <t>ト</t>
    </rPh>
    <rPh sb="43" eb="44">
      <t>ク</t>
    </rPh>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</si>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</sst>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9" xfId="12" applyNumberFormat="1" applyFont="1" applyBorder="1" applyAlignment="1" applyProtection="1">
      <alignment horizontal="lef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0" borderId="117" xfId="12" applyNumberFormat="1" applyFont="1" applyBorder="1" applyAlignment="1" applyProtection="1">
      <alignment horizontal="left" vertical="center" shrinkToFit="1"/>
      <protection locked="0"/>
    </xf>
    <xf numFmtId="0" fontId="29" fillId="0" borderId="113" xfId="12" applyNumberFormat="1" applyFont="1" applyBorder="1" applyAlignment="1" applyProtection="1">
      <alignment horizontal="left" vertical="center" shrinkToFit="1"/>
      <protection locked="0"/>
    </xf>
    <xf numFmtId="0" fontId="29" fillId="0" borderId="119" xfId="12" applyNumberFormat="1"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36861</c:v>
                </c:pt>
                <c:pt idx="1">
                  <c:v>47064</c:v>
                </c:pt>
                <c:pt idx="2">
                  <c:v>43773</c:v>
                </c:pt>
                <c:pt idx="3">
                  <c:v>51565</c:v>
                </c:pt>
                <c:pt idx="4">
                  <c:v>46686</c:v>
                </c:pt>
              </c:numCache>
            </c:numRef>
          </c:val>
          <c:smooth val="0"/>
          <c:extLst>
            <c:ext xmlns:c16="http://schemas.microsoft.com/office/drawing/2014/chart" uri="{C3380CC4-5D6E-409C-BE32-E72D297353CC}">
              <c16:uniqueId val="{00000000-66EC-4291-A35A-9B428A0775C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33685</c:v>
                </c:pt>
                <c:pt idx="1">
                  <c:v>42634</c:v>
                </c:pt>
                <c:pt idx="2">
                  <c:v>27434</c:v>
                </c:pt>
                <c:pt idx="3">
                  <c:v>39973</c:v>
                </c:pt>
                <c:pt idx="4">
                  <c:v>27916</c:v>
                </c:pt>
              </c:numCache>
            </c:numRef>
          </c:val>
          <c:smooth val="0"/>
          <c:extLst>
            <c:ext xmlns:c16="http://schemas.microsoft.com/office/drawing/2014/chart" uri="{C3380CC4-5D6E-409C-BE32-E72D297353CC}">
              <c16:uniqueId val="{00000001-66EC-4291-A35A-9B428A0775C1}"/>
            </c:ext>
          </c:extLst>
        </c:ser>
        <c:dLbls>
          <c:showLegendKey val="0"/>
          <c:showVal val="0"/>
          <c:showCatName val="0"/>
          <c:showSerName val="0"/>
          <c:showPercent val="0"/>
          <c:showBubbleSize val="0"/>
        </c:dLbls>
        <c:marker val="1"/>
        <c:smooth val="0"/>
        <c:axId val="103104512"/>
        <c:axId val="103106048"/>
      </c:lineChart>
      <c:catAx>
        <c:axId val="103104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106048"/>
        <c:crosses val="autoZero"/>
        <c:auto val="1"/>
        <c:lblAlgn val="ctr"/>
        <c:lblOffset val="100"/>
        <c:tickLblSkip val="1"/>
        <c:tickMarkSkip val="1"/>
        <c:noMultiLvlLbl val="0"/>
      </c:catAx>
      <c:valAx>
        <c:axId val="1031060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104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2.87</c:v>
                </c:pt>
                <c:pt idx="1">
                  <c:v>2.86</c:v>
                </c:pt>
                <c:pt idx="2">
                  <c:v>3.74</c:v>
                </c:pt>
                <c:pt idx="3">
                  <c:v>4.3899999999999997</c:v>
                </c:pt>
                <c:pt idx="4">
                  <c:v>5</c:v>
                </c:pt>
              </c:numCache>
            </c:numRef>
          </c:val>
          <c:extLst>
            <c:ext xmlns:c16="http://schemas.microsoft.com/office/drawing/2014/chart" uri="{C3380CC4-5D6E-409C-BE32-E72D297353CC}">
              <c16:uniqueId val="{00000000-2714-4915-A84B-36E139FC613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19.309999999999999</c:v>
                </c:pt>
                <c:pt idx="1">
                  <c:v>15.92</c:v>
                </c:pt>
                <c:pt idx="2">
                  <c:v>20.8</c:v>
                </c:pt>
                <c:pt idx="3">
                  <c:v>23.12</c:v>
                </c:pt>
                <c:pt idx="4">
                  <c:v>25.72</c:v>
                </c:pt>
              </c:numCache>
            </c:numRef>
          </c:val>
          <c:extLst>
            <c:ext xmlns:c16="http://schemas.microsoft.com/office/drawing/2014/chart" uri="{C3380CC4-5D6E-409C-BE32-E72D297353CC}">
              <c16:uniqueId val="{00000001-2714-4915-A84B-36E139FC6136}"/>
            </c:ext>
          </c:extLst>
        </c:ser>
        <c:dLbls>
          <c:showLegendKey val="0"/>
          <c:showVal val="0"/>
          <c:showCatName val="0"/>
          <c:showSerName val="0"/>
          <c:showPercent val="0"/>
          <c:showBubbleSize val="0"/>
        </c:dLbls>
        <c:gapWidth val="250"/>
        <c:overlap val="100"/>
        <c:axId val="107035264"/>
        <c:axId val="11619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0.53</c:v>
                </c:pt>
                <c:pt idx="1">
                  <c:v>-4.1500000000000004</c:v>
                </c:pt>
                <c:pt idx="2">
                  <c:v>5.47</c:v>
                </c:pt>
                <c:pt idx="3">
                  <c:v>1.31</c:v>
                </c:pt>
                <c:pt idx="4">
                  <c:v>0.56000000000000005</c:v>
                </c:pt>
              </c:numCache>
            </c:numRef>
          </c:val>
          <c:smooth val="0"/>
          <c:extLst>
            <c:ext xmlns:c16="http://schemas.microsoft.com/office/drawing/2014/chart" uri="{C3380CC4-5D6E-409C-BE32-E72D297353CC}">
              <c16:uniqueId val="{00000002-2714-4915-A84B-36E139FC6136}"/>
            </c:ext>
          </c:extLst>
        </c:ser>
        <c:dLbls>
          <c:showLegendKey val="0"/>
          <c:showVal val="0"/>
          <c:showCatName val="0"/>
          <c:showSerName val="0"/>
          <c:showPercent val="0"/>
          <c:showBubbleSize val="0"/>
        </c:dLbls>
        <c:marker val="1"/>
        <c:smooth val="0"/>
        <c:axId val="107035264"/>
        <c:axId val="116196096"/>
      </c:lineChart>
      <c:catAx>
        <c:axId val="10703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196096"/>
        <c:crosses val="autoZero"/>
        <c:auto val="1"/>
        <c:lblAlgn val="ctr"/>
        <c:lblOffset val="100"/>
        <c:tickLblSkip val="1"/>
        <c:tickMarkSkip val="1"/>
        <c:noMultiLvlLbl val="0"/>
      </c:catAx>
      <c:valAx>
        <c:axId val="11619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03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41-458C-8153-033DFFB78F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41-458C-8153-033DFFB78F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41-458C-8153-033DFFB78FF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341-458C-8153-033DFFB78FF3}"/>
            </c:ext>
          </c:extLst>
        </c:ser>
        <c:ser>
          <c:idx val="4"/>
          <c:order val="4"/>
          <c:tx>
            <c:strRef>
              <c:f>データシート!$A$31</c:f>
              <c:strCache>
                <c:ptCount val="1"/>
                <c:pt idx="0">
                  <c:v>公共駐車場会計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341-458C-8153-033DFFB78FF3}"/>
            </c:ext>
          </c:extLst>
        </c:ser>
        <c:ser>
          <c:idx val="5"/>
          <c:order val="5"/>
          <c:tx>
            <c:strRef>
              <c:f>データシート!$A$32</c:f>
              <c:strCache>
                <c:ptCount val="1"/>
                <c:pt idx="0">
                  <c:v>介護保険会計（サービス事業勘定）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341-458C-8153-033DFFB78FF3}"/>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6-7341-458C-8153-033DFFB78FF3}"/>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0.39</c:v>
                </c:pt>
                <c:pt idx="2">
                  <c:v>#N/A</c:v>
                </c:pt>
                <c:pt idx="3">
                  <c:v>0.38</c:v>
                </c:pt>
                <c:pt idx="4">
                  <c:v>#N/A</c:v>
                </c:pt>
                <c:pt idx="5">
                  <c:v>0.36</c:v>
                </c:pt>
                <c:pt idx="6">
                  <c:v>#N/A</c:v>
                </c:pt>
                <c:pt idx="7">
                  <c:v>0.36</c:v>
                </c:pt>
                <c:pt idx="8">
                  <c:v>#N/A</c:v>
                </c:pt>
                <c:pt idx="9">
                  <c:v>0.36</c:v>
                </c:pt>
              </c:numCache>
            </c:numRef>
          </c:val>
          <c:extLst>
            <c:ext xmlns:c16="http://schemas.microsoft.com/office/drawing/2014/chart" uri="{C3380CC4-5D6E-409C-BE32-E72D297353CC}">
              <c16:uniqueId val="{00000007-7341-458C-8153-033DFFB78FF3}"/>
            </c:ext>
          </c:extLst>
        </c:ser>
        <c:ser>
          <c:idx val="8"/>
          <c:order val="8"/>
          <c:tx>
            <c:strRef>
              <c:f>データシート!$A$35</c:f>
              <c:strCache>
                <c:ptCount val="1"/>
                <c:pt idx="0">
                  <c:v>介護保険会計（保険事業勘定）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0.11</c:v>
                </c:pt>
                <c:pt idx="2">
                  <c:v>#N/A</c:v>
                </c:pt>
                <c:pt idx="3">
                  <c:v>0.11</c:v>
                </c:pt>
                <c:pt idx="4">
                  <c:v>#N/A</c:v>
                </c:pt>
                <c:pt idx="5">
                  <c:v>0.35</c:v>
                </c:pt>
                <c:pt idx="6">
                  <c:v>#N/A</c:v>
                </c:pt>
                <c:pt idx="7">
                  <c:v>0.44</c:v>
                </c:pt>
                <c:pt idx="8">
                  <c:v>#N/A</c:v>
                </c:pt>
                <c:pt idx="9">
                  <c:v>0.37</c:v>
                </c:pt>
              </c:numCache>
            </c:numRef>
          </c:val>
          <c:extLst>
            <c:ext xmlns:c16="http://schemas.microsoft.com/office/drawing/2014/chart" uri="{C3380CC4-5D6E-409C-BE32-E72D297353CC}">
              <c16:uniqueId val="{00000008-7341-458C-8153-033DFFB78FF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2.87</c:v>
                </c:pt>
                <c:pt idx="2">
                  <c:v>#N/A</c:v>
                </c:pt>
                <c:pt idx="3">
                  <c:v>2.85</c:v>
                </c:pt>
                <c:pt idx="4">
                  <c:v>#N/A</c:v>
                </c:pt>
                <c:pt idx="5">
                  <c:v>3.74</c:v>
                </c:pt>
                <c:pt idx="6">
                  <c:v>#N/A</c:v>
                </c:pt>
                <c:pt idx="7">
                  <c:v>4.38</c:v>
                </c:pt>
                <c:pt idx="8">
                  <c:v>#N/A</c:v>
                </c:pt>
                <c:pt idx="9">
                  <c:v>4.99</c:v>
                </c:pt>
              </c:numCache>
            </c:numRef>
          </c:val>
          <c:extLst>
            <c:ext xmlns:c16="http://schemas.microsoft.com/office/drawing/2014/chart" uri="{C3380CC4-5D6E-409C-BE32-E72D297353CC}">
              <c16:uniqueId val="{00000009-7341-458C-8153-033DFFB78FF3}"/>
            </c:ext>
          </c:extLst>
        </c:ser>
        <c:dLbls>
          <c:showLegendKey val="0"/>
          <c:showVal val="0"/>
          <c:showCatName val="0"/>
          <c:showSerName val="0"/>
          <c:showPercent val="0"/>
          <c:showBubbleSize val="0"/>
        </c:dLbls>
        <c:gapWidth val="150"/>
        <c:overlap val="100"/>
        <c:axId val="116273536"/>
        <c:axId val="116275072"/>
      </c:barChart>
      <c:catAx>
        <c:axId val="1162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275072"/>
        <c:crosses val="autoZero"/>
        <c:auto val="1"/>
        <c:lblAlgn val="ctr"/>
        <c:lblOffset val="100"/>
        <c:tickLblSkip val="1"/>
        <c:tickMarkSkip val="1"/>
        <c:noMultiLvlLbl val="0"/>
      </c:catAx>
      <c:valAx>
        <c:axId val="11627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73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12699</c:v>
                </c:pt>
                <c:pt idx="5">
                  <c:v>12551</c:v>
                </c:pt>
                <c:pt idx="8">
                  <c:v>12962</c:v>
                </c:pt>
                <c:pt idx="11">
                  <c:v>12625</c:v>
                </c:pt>
                <c:pt idx="14">
                  <c:v>12288</c:v>
                </c:pt>
              </c:numCache>
            </c:numRef>
          </c:val>
          <c:extLst>
            <c:ext xmlns:c16="http://schemas.microsoft.com/office/drawing/2014/chart" uri="{C3380CC4-5D6E-409C-BE32-E72D297353CC}">
              <c16:uniqueId val="{00000000-6015-49E3-B4E6-E9582919B2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015-49E3-B4E6-E9582919B2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1736</c:v>
                </c:pt>
                <c:pt idx="3">
                  <c:v>1403</c:v>
                </c:pt>
                <c:pt idx="6">
                  <c:v>2067</c:v>
                </c:pt>
                <c:pt idx="9">
                  <c:v>1479</c:v>
                </c:pt>
                <c:pt idx="12">
                  <c:v>1595</c:v>
                </c:pt>
              </c:numCache>
            </c:numRef>
          </c:val>
          <c:extLst>
            <c:ext xmlns:c16="http://schemas.microsoft.com/office/drawing/2014/chart" uri="{C3380CC4-5D6E-409C-BE32-E72D297353CC}">
              <c16:uniqueId val="{00000002-6015-49E3-B4E6-E9582919B2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423</c:v>
                </c:pt>
                <c:pt idx="3">
                  <c:v>335</c:v>
                </c:pt>
                <c:pt idx="6">
                  <c:v>319</c:v>
                </c:pt>
                <c:pt idx="9">
                  <c:v>192</c:v>
                </c:pt>
                <c:pt idx="12">
                  <c:v>161</c:v>
                </c:pt>
              </c:numCache>
            </c:numRef>
          </c:val>
          <c:extLst>
            <c:ext xmlns:c16="http://schemas.microsoft.com/office/drawing/2014/chart" uri="{C3380CC4-5D6E-409C-BE32-E72D297353CC}">
              <c16:uniqueId val="{00000003-6015-49E3-B4E6-E9582919B2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123</c:v>
                </c:pt>
                <c:pt idx="3">
                  <c:v>158</c:v>
                </c:pt>
                <c:pt idx="6">
                  <c:v>160</c:v>
                </c:pt>
                <c:pt idx="9">
                  <c:v>155</c:v>
                </c:pt>
                <c:pt idx="12">
                  <c:v>155</c:v>
                </c:pt>
              </c:numCache>
            </c:numRef>
          </c:val>
          <c:extLst>
            <c:ext xmlns:c16="http://schemas.microsoft.com/office/drawing/2014/chart" uri="{C3380CC4-5D6E-409C-BE32-E72D297353CC}">
              <c16:uniqueId val="{00000004-6015-49E3-B4E6-E9582919B2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508</c:v>
                </c:pt>
                <c:pt idx="3">
                  <c:v>549</c:v>
                </c:pt>
                <c:pt idx="6">
                  <c:v>573</c:v>
                </c:pt>
                <c:pt idx="9">
                  <c:v>448</c:v>
                </c:pt>
                <c:pt idx="12">
                  <c:v>510</c:v>
                </c:pt>
              </c:numCache>
            </c:numRef>
          </c:val>
          <c:extLst>
            <c:ext xmlns:c16="http://schemas.microsoft.com/office/drawing/2014/chart" uri="{C3380CC4-5D6E-409C-BE32-E72D297353CC}">
              <c16:uniqueId val="{00000005-6015-49E3-B4E6-E9582919B2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015-49E3-B4E6-E9582919B2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7769</c:v>
                </c:pt>
                <c:pt idx="3">
                  <c:v>5075</c:v>
                </c:pt>
                <c:pt idx="6">
                  <c:v>3713</c:v>
                </c:pt>
                <c:pt idx="9">
                  <c:v>3583</c:v>
                </c:pt>
                <c:pt idx="12">
                  <c:v>3525</c:v>
                </c:pt>
              </c:numCache>
            </c:numRef>
          </c:val>
          <c:extLst>
            <c:ext xmlns:c16="http://schemas.microsoft.com/office/drawing/2014/chart" uri="{C3380CC4-5D6E-409C-BE32-E72D297353CC}">
              <c16:uniqueId val="{00000007-6015-49E3-B4E6-E9582919B251}"/>
            </c:ext>
          </c:extLst>
        </c:ser>
        <c:dLbls>
          <c:showLegendKey val="0"/>
          <c:showVal val="0"/>
          <c:showCatName val="0"/>
          <c:showSerName val="0"/>
          <c:showPercent val="0"/>
          <c:showBubbleSize val="0"/>
        </c:dLbls>
        <c:gapWidth val="100"/>
        <c:overlap val="100"/>
        <c:axId val="117244288"/>
        <c:axId val="117246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-2140</c:v>
                </c:pt>
                <c:pt idx="2">
                  <c:v>#N/A</c:v>
                </c:pt>
                <c:pt idx="3">
                  <c:v>#N/A</c:v>
                </c:pt>
                <c:pt idx="4">
                  <c:v>-5031</c:v>
                </c:pt>
                <c:pt idx="5">
                  <c:v>#N/A</c:v>
                </c:pt>
                <c:pt idx="6">
                  <c:v>#N/A</c:v>
                </c:pt>
                <c:pt idx="7">
                  <c:v>-6130</c:v>
                </c:pt>
                <c:pt idx="8">
                  <c:v>#N/A</c:v>
                </c:pt>
                <c:pt idx="9">
                  <c:v>#N/A</c:v>
                </c:pt>
                <c:pt idx="10">
                  <c:v>-6768</c:v>
                </c:pt>
                <c:pt idx="11">
                  <c:v>#N/A</c:v>
                </c:pt>
                <c:pt idx="12">
                  <c:v>#N/A</c:v>
                </c:pt>
                <c:pt idx="13">
                  <c:v>-6342</c:v>
                </c:pt>
                <c:pt idx="14">
                  <c:v>#N/A</c:v>
                </c:pt>
              </c:numCache>
            </c:numRef>
          </c:val>
          <c:smooth val="0"/>
          <c:extLst>
            <c:ext xmlns:c16="http://schemas.microsoft.com/office/drawing/2014/chart" uri="{C3380CC4-5D6E-409C-BE32-E72D297353CC}">
              <c16:uniqueId val="{00000008-6015-49E3-B4E6-E9582919B251}"/>
            </c:ext>
          </c:extLst>
        </c:ser>
        <c:dLbls>
          <c:showLegendKey val="0"/>
          <c:showVal val="0"/>
          <c:showCatName val="0"/>
          <c:showSerName val="0"/>
          <c:showPercent val="0"/>
          <c:showBubbleSize val="0"/>
        </c:dLbls>
        <c:marker val="1"/>
        <c:smooth val="0"/>
        <c:axId val="117244288"/>
        <c:axId val="117246208"/>
      </c:lineChart>
      <c:catAx>
        <c:axId val="11724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46208"/>
        <c:crosses val="autoZero"/>
        <c:auto val="1"/>
        <c:lblAlgn val="ctr"/>
        <c:lblOffset val="100"/>
        <c:tickLblSkip val="1"/>
        <c:tickMarkSkip val="1"/>
        <c:noMultiLvlLbl val="0"/>
      </c:catAx>
      <c:valAx>
        <c:axId val="117246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44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162026</c:v>
                </c:pt>
                <c:pt idx="5">
                  <c:v>154711</c:v>
                </c:pt>
                <c:pt idx="8">
                  <c:v>143710</c:v>
                </c:pt>
                <c:pt idx="11">
                  <c:v>133618</c:v>
                </c:pt>
                <c:pt idx="14">
                  <c:v>123618</c:v>
                </c:pt>
              </c:numCache>
            </c:numRef>
          </c:val>
          <c:extLst>
            <c:ext xmlns:c16="http://schemas.microsoft.com/office/drawing/2014/chart" uri="{C3380CC4-5D6E-409C-BE32-E72D297353CC}">
              <c16:uniqueId val="{00000000-668C-412D-BC2B-EBF83EF1AE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4726</c:v>
                </c:pt>
                <c:pt idx="5">
                  <c:v>5537</c:v>
                </c:pt>
                <c:pt idx="8">
                  <c:v>6289</c:v>
                </c:pt>
                <c:pt idx="11">
                  <c:v>3796</c:v>
                </c:pt>
                <c:pt idx="14">
                  <c:v>4824</c:v>
                </c:pt>
              </c:numCache>
            </c:numRef>
          </c:val>
          <c:extLst>
            <c:ext xmlns:c16="http://schemas.microsoft.com/office/drawing/2014/chart" uri="{C3380CC4-5D6E-409C-BE32-E72D297353CC}">
              <c16:uniqueId val="{00000001-668C-412D-BC2B-EBF83EF1AE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69494</c:v>
                </c:pt>
                <c:pt idx="5">
                  <c:v>68998</c:v>
                </c:pt>
                <c:pt idx="8">
                  <c:v>76732</c:v>
                </c:pt>
                <c:pt idx="11">
                  <c:v>82922</c:v>
                </c:pt>
                <c:pt idx="14">
                  <c:v>93225</c:v>
                </c:pt>
              </c:numCache>
            </c:numRef>
          </c:val>
          <c:extLst>
            <c:ext xmlns:c16="http://schemas.microsoft.com/office/drawing/2014/chart" uri="{C3380CC4-5D6E-409C-BE32-E72D297353CC}">
              <c16:uniqueId val="{00000002-668C-412D-BC2B-EBF83EF1AE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8C-412D-BC2B-EBF83EF1AE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8C-412D-BC2B-EBF83EF1AE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8C-412D-BC2B-EBF83EF1AE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38970</c:v>
                </c:pt>
                <c:pt idx="3">
                  <c:v>37781</c:v>
                </c:pt>
                <c:pt idx="6">
                  <c:v>35562</c:v>
                </c:pt>
                <c:pt idx="9">
                  <c:v>34018</c:v>
                </c:pt>
                <c:pt idx="12">
                  <c:v>34391</c:v>
                </c:pt>
              </c:numCache>
            </c:numRef>
          </c:val>
          <c:extLst>
            <c:ext xmlns:c16="http://schemas.microsoft.com/office/drawing/2014/chart" uri="{C3380CC4-5D6E-409C-BE32-E72D297353CC}">
              <c16:uniqueId val="{00000006-668C-412D-BC2B-EBF83EF1AE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1883</c:v>
                </c:pt>
                <c:pt idx="3">
                  <c:v>1829</c:v>
                </c:pt>
                <c:pt idx="6">
                  <c:v>1784</c:v>
                </c:pt>
                <c:pt idx="9">
                  <c:v>1875</c:v>
                </c:pt>
                <c:pt idx="12">
                  <c:v>2225</c:v>
                </c:pt>
              </c:numCache>
            </c:numRef>
          </c:val>
          <c:extLst>
            <c:ext xmlns:c16="http://schemas.microsoft.com/office/drawing/2014/chart" uri="{C3380CC4-5D6E-409C-BE32-E72D297353CC}">
              <c16:uniqueId val="{00000007-668C-412D-BC2B-EBF83EF1AE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1472</c:v>
                </c:pt>
                <c:pt idx="3">
                  <c:v>1316</c:v>
                </c:pt>
                <c:pt idx="6">
                  <c:v>1174</c:v>
                </c:pt>
                <c:pt idx="9">
                  <c:v>1031</c:v>
                </c:pt>
                <c:pt idx="12">
                  <c:v>880</c:v>
                </c:pt>
              </c:numCache>
            </c:numRef>
          </c:val>
          <c:extLst>
            <c:ext xmlns:c16="http://schemas.microsoft.com/office/drawing/2014/chart" uri="{C3380CC4-5D6E-409C-BE32-E72D297353CC}">
              <c16:uniqueId val="{00000008-668C-412D-BC2B-EBF83EF1AE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22763</c:v>
                </c:pt>
                <c:pt idx="3">
                  <c:v>22481</c:v>
                </c:pt>
                <c:pt idx="6">
                  <c:v>22732</c:v>
                </c:pt>
                <c:pt idx="9">
                  <c:v>20337</c:v>
                </c:pt>
                <c:pt idx="12">
                  <c:v>20166</c:v>
                </c:pt>
              </c:numCache>
            </c:numRef>
          </c:val>
          <c:extLst>
            <c:ext xmlns:c16="http://schemas.microsoft.com/office/drawing/2014/chart" uri="{C3380CC4-5D6E-409C-BE32-E72D297353CC}">
              <c16:uniqueId val="{00000009-668C-412D-BC2B-EBF83EF1AE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53043</c:v>
                </c:pt>
                <c:pt idx="3">
                  <c:v>53776</c:v>
                </c:pt>
                <c:pt idx="6">
                  <c:v>49913</c:v>
                </c:pt>
                <c:pt idx="9">
                  <c:v>54040</c:v>
                </c:pt>
                <c:pt idx="12">
                  <c:v>55764</c:v>
                </c:pt>
              </c:numCache>
            </c:numRef>
          </c:val>
          <c:extLst>
            <c:ext xmlns:c16="http://schemas.microsoft.com/office/drawing/2014/chart" uri="{C3380CC4-5D6E-409C-BE32-E72D297353CC}">
              <c16:uniqueId val="{0000000A-668C-412D-BC2B-EBF83EF1AE32}"/>
            </c:ext>
          </c:extLst>
        </c:ser>
        <c:dLbls>
          <c:showLegendKey val="0"/>
          <c:showVal val="0"/>
          <c:showCatName val="0"/>
          <c:showSerName val="0"/>
          <c:showPercent val="0"/>
          <c:showBubbleSize val="0"/>
        </c:dLbls>
        <c:gapWidth val="100"/>
        <c:overlap val="100"/>
        <c:axId val="123923456"/>
        <c:axId val="124216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68C-412D-BC2B-EBF83EF1AE32}"/>
            </c:ext>
          </c:extLst>
        </c:ser>
        <c:dLbls>
          <c:showLegendKey val="0"/>
          <c:showVal val="0"/>
          <c:showCatName val="0"/>
          <c:showSerName val="0"/>
          <c:showPercent val="0"/>
          <c:showBubbleSize val="0"/>
        </c:dLbls>
        <c:marker val="1"/>
        <c:smooth val="0"/>
        <c:axId val="123923456"/>
        <c:axId val="124216448"/>
      </c:lineChart>
      <c:catAx>
        <c:axId val="12392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216448"/>
        <c:crosses val="autoZero"/>
        <c:auto val="1"/>
        <c:lblAlgn val="ctr"/>
        <c:lblOffset val="100"/>
        <c:tickLblSkip val="1"/>
        <c:tickMarkSkip val="1"/>
        <c:noMultiLvlLbl val="0"/>
      </c:catAx>
      <c:valAx>
        <c:axId val="124216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2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34051</c:v>
                </c:pt>
                <c:pt idx="1">
                  <c:v>38162</c:v>
                </c:pt>
                <c:pt idx="2">
                  <c:v>41812</c:v>
                </c:pt>
              </c:numCache>
            </c:numRef>
          </c:val>
          <c:extLst>
            <c:ext xmlns:c16="http://schemas.microsoft.com/office/drawing/2014/chart" uri="{C3380CC4-5D6E-409C-BE32-E72D297353CC}">
              <c16:uniqueId val="{00000000-2D71-4A1D-AA61-91AB6F9FA5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2715</c:v>
                </c:pt>
                <c:pt idx="1">
                  <c:v>2951</c:v>
                </c:pt>
                <c:pt idx="2">
                  <c:v>2957</c:v>
                </c:pt>
              </c:numCache>
            </c:numRef>
          </c:val>
          <c:extLst>
            <c:ext xmlns:c16="http://schemas.microsoft.com/office/drawing/2014/chart" uri="{C3380CC4-5D6E-409C-BE32-E72D297353CC}">
              <c16:uniqueId val="{00000001-2D71-4A1D-AA61-91AB6F9FA5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24279</c:v>
                </c:pt>
                <c:pt idx="1">
                  <c:v>31670</c:v>
                </c:pt>
                <c:pt idx="2">
                  <c:v>35929</c:v>
                </c:pt>
              </c:numCache>
            </c:numRef>
          </c:val>
          <c:extLst>
            <c:ext xmlns:c16="http://schemas.microsoft.com/office/drawing/2014/chart" uri="{C3380CC4-5D6E-409C-BE32-E72D297353CC}">
              <c16:uniqueId val="{00000002-2D71-4A1D-AA61-91AB6F9FA535}"/>
            </c:ext>
          </c:extLst>
        </c:ser>
        <c:dLbls>
          <c:showLegendKey val="0"/>
          <c:showVal val="0"/>
          <c:showCatName val="0"/>
          <c:showSerName val="0"/>
          <c:showPercent val="0"/>
          <c:showBubbleSize val="0"/>
        </c:dLbls>
        <c:gapWidth val="120"/>
        <c:overlap val="100"/>
        <c:axId val="123980416"/>
        <c:axId val="123990400"/>
      </c:barChart>
      <c:catAx>
        <c:axId val="123980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3990400"/>
        <c:crosses val="autoZero"/>
        <c:auto val="1"/>
        <c:lblAlgn val="ctr"/>
        <c:lblOffset val="100"/>
        <c:tickLblSkip val="1"/>
        <c:tickMarkSkip val="1"/>
        <c:noMultiLvlLbl val="0"/>
      </c:catAx>
      <c:valAx>
        <c:axId val="123990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3980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{72C3B7E2-D37A-4683-927C-64B7AFD5AA8E}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CBD-4C78-A654-BD384843C8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{4DAD97E8-C0CA-4479-A785-32A371317750}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BD-4C78-A654-BD384843C8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{866ABF83-2BB7-4494-ADE1-20AEDDB79A1D}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BD-4C78-A654-BD384843C8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{DE956FD1-E663-4221-B3BD-406F5F219A5C}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BD-4C78-A654-BD384843C8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{BF44E16D-4393-42E2-A7E8-19F423209FFC}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BD-4C78-A654-BD384843C8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{803BD4B6-AD58-4DE8-ADCA-1141652016D7}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CBD-4C78-A654-BD384843C83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{5C7364B7-E27B-41DA-B4E7-9F5A6AAAD827}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CBD-4C78-A654-BD384843C836}"/>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{F2336E65-0DA0-4BD2-8292-025ED045CA97}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CBD-4C78-A654-BD384843C83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{9BC924A3-37AD-498A-802B-5DC1265054A2}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CBD-4C78-A654-BD384843C8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62.2</c:v>
                </c:pt>
                <c:pt idx="24">
                  <c:v>60.1</c:v>
                </c:pt>
                <c:pt idx="32">
                  <c:v>60.5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CBD-4C78-A654-BD384843C8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{500230CB-1FCE-484B-8B05-69DF50ADB066}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CBD-4C78-A654-BD384843C8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{7B815097-D372-4CF9-9174-8EC7C509C362}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BD-4C78-A654-BD384843C8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{89212589-501F-4AA5-9A05-753BD56C9388}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BD-4C78-A654-BD384843C8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{FA64A7EA-292D-400E-9634-2C5E2583CF13}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BD-4C78-A654-BD384843C8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{D04DF324-CF65-4583-AE29-AC174199C153}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BD-4C78-A654-BD384843C83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{E6F023EB-AE2D-46F9-AB47-853C2C9A1CA5}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CBD-4C78-A654-BD384843C836}"/>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{D2089035-557C-41D2-8870-7FB370EFE1D5}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CBD-4C78-A654-BD384843C83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{2707CA55-ADE6-47A3-A9FF-EA4DBB028C88}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CBD-4C78-A654-BD384843C83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{74B2B428-7B5B-481D-9CBC-1086C70F32FB}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CBD-4C78-A654-BD384843C8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56.8</c:v>
                </c:pt>
                <c:pt idx="32">
                  <c:v>57.1</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CCBD-4C78-A654-BD384843C836}"/>
            </c:ext>
          </c:extLst>
        </c:ser>
        <c:dLbls>
          <c:showLegendKey val="0"/>
          <c:showVal val="1"/>
          <c:showCatName val="0"/>
          <c:showSerName val="0"/>
          <c:showPercent val="0"/>
          <c:showBubbleSize val="0"/>
        </c:dLbls>
        <c:axId val="46179840"/>
        <c:axId val="46181760"/>
      </c:scatterChart>
      <c:valAx>
        <c:axId val="46179840"/>
        <c:scaling>
          <c:orientation val="minMax"/>
          <c:max val="60.5"/>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{DBCC070F-663D-445B-B5AC-0C752F1BE586}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B68-4D5F-9D15-BE87D89B2C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{550A4B7A-5BB8-4CAD-B3FD-2E3376C79510}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68-4D5F-9D15-BE87D89B2C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{C1FC93E3-5CC2-4253-8C5D-77B70FA4F046}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68-4D5F-9D15-BE87D89B2C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{407C39F4-7E1F-43E6-9F53-EC73AB903C43}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68-4D5F-9D15-BE87D89B2C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{7C8A93EE-DA12-432F-BA55-5CE636F9CAAB}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68-4D5F-9D15-BE87D89B2CBA}"/>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{659C4498-8B0B-4C80-B058-2DA7BF50AEB9}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B68-4D5F-9D15-BE87D89B2CBA}"/>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{C74E9222-BAF1-48BA-B98C-C93860A88F09}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B68-4D5F-9D15-BE87D89B2CBA}"/>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{01DDAE07-0876-49F6-9A5D-B4C7AAA46BCE}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B68-4D5F-9D15-BE87D89B2CBA}"/>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{0C383519-722E-499A-800B-2DBBAA576E68}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B68-4D5F-9D15-BE87D89B2C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-2</c:v>
                </c:pt>
                <c:pt idx="16">
                  <c:v>-3</c:v>
                </c:pt>
                <c:pt idx="24">
                  <c:v>-4</c:v>
                </c:pt>
                <c:pt idx="32">
                  <c:v>-4.2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B68-4D5F-9D15-BE87D89B2C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{63518A0B-1A31-4698-89D9-A2A86EC216E1}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B68-4D5F-9D15-BE87D89B2C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{20EF4D93-83F8-4DD0-A6AD-2318AC03FCE5}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68-4D5F-9D15-BE87D89B2C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{8E1FCC1B-6797-4325-B4F6-583531F0C791}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68-4D5F-9D15-BE87D89B2C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{EC050082-8FBD-4F84-AD46-DEB0A92897F8}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68-4D5F-9D15-BE87D89B2C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{41246295-DC14-480C-A113-92438D45FC90}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68-4D5F-9D15-BE87D89B2CBA}"/>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{9A20ECD5-C435-47EF-9600-17051485ABB1}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B68-4D5F-9D15-BE87D89B2CBA}"/>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{80F11DCD-B17B-4CF7-AB3A-7BE9E2685EEC}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B68-4D5F-9D15-BE87D89B2CBA}"/>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{C9F2D0C0-3FA6-43FD-808A-5663A0446F51}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B68-4D5F-9D15-BE87D89B2CBA}"/>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{89277C1B-9B5D-460D-9F13-BBBE9E81F90B}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B68-4D5F-9D15-BE87D89B2C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c:v>
                </c:pt>
                <c:pt idx="8">
                  <c:v>-1.8</c:v>
                </c:pt>
                <c:pt idx="16">
                  <c:v>-2.2999999999999998</c:v>
                </c:pt>
                <c:pt idx="24">
                  <c:v>-2.8</c:v>
                </c:pt>
                <c:pt idx="32">
                  <c:v>-3.2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68-4D5F-9D15-BE87D89B2CBA}"/>
            </c:ext>
          </c:extLst>
        </c:ser>
        <c:dLbls>
          <c:showLegendKey val="0"/>
          <c:showVal val="1"/>
          <c:showCatName val="0"/>
          <c:showSerName val="0"/>
          <c:showPercent val="0"/>
          <c:showBubbleSize val="0"/>
        </c:dLbls>
        <c:axId val="84219776"/>
        <c:axId val="84234240"/>
      </c:scatterChart>
      <c:valAx>
        <c:axId val="84219776"/>
        <c:scaling>
          <c:orientation val="minMax"/>
          <c:max val="-1.2000000000000002"/>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実質公債費比率の分子は、前年度比で</a:t>
          </a:r>
          <a:r>
            <a:rPr kumimoji="1" lang="en-US" altLang="ja-JP" sz="1400">
              <a:latin typeface="ＭＳ ゴシック" pitchFamily="49" charset="-128"/>
              <a:ea typeface="ＭＳ ゴシック" pitchFamily="49" charset="-128"/>
            </a:rPr>
            <a:t>426</a:t>
          </a:r>
          <a:r>
            <a:rPr kumimoji="1" lang="ja-JP" altLang="en-US" sz="1400">
              <a:latin typeface="ＭＳ ゴシック" pitchFamily="49" charset="-128"/>
              <a:ea typeface="ＭＳ ゴシック" pitchFamily="49" charset="-128"/>
            </a:rPr>
            <a:t>百万円増加した。これは、学校の校舎改築など債務負担行為に基づく支出額が増加し、算入公債費等が減少したことによるものである。</a:t>
          </a:r>
        </a:p>
        <a:p>
          <a:r>
            <a:rPr kumimoji="1" lang="ja-JP" altLang="en-US" sz="1400">
              <a:latin typeface="ＭＳ ゴシック" pitchFamily="49" charset="-128"/>
              <a:ea typeface="ＭＳ ゴシック" pitchFamily="49" charset="-128"/>
            </a:rPr>
            <a:t>　今後は、公共施設の改修改築需要等が増大していくなか、世代間の負担の公平性を保つため、金利動向と将来世代への負担を配慮しながら、積極的に起債を活用していくが、将来を見据えた計画的な起債により健全な状態を維持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将来負担比率の分子は、前年度比で</a:t>
          </a:r>
          <a:r>
            <a:rPr kumimoji="1" lang="en-US" altLang="ja-JP" sz="1400">
              <a:latin typeface="ＭＳ ゴシック" pitchFamily="49" charset="-128"/>
              <a:ea typeface="ＭＳ ゴシック" pitchFamily="49" charset="-128"/>
            </a:rPr>
            <a:t>793</a:t>
          </a:r>
          <a:r>
            <a:rPr kumimoji="1" lang="ja-JP" altLang="en-US" sz="1400">
              <a:latin typeface="ＭＳ ゴシック" pitchFamily="49" charset="-128"/>
              <a:ea typeface="ＭＳ ゴシック" pitchFamily="49" charset="-128"/>
            </a:rPr>
            <a:t>百万円増加した。これは、平成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年度に学校校舎改築など約</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億円の起債発行を行ったことで、地方債現在高が約</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億円増加したことが主な要因である。</a:t>
          </a:r>
        </a:p>
        <a:p>
          <a:r>
            <a:rPr kumimoji="1" lang="ja-JP" altLang="en-US" sz="1400">
              <a:latin typeface="ＭＳ ゴシック" pitchFamily="49" charset="-128"/>
              <a:ea typeface="ＭＳ ゴシック" pitchFamily="49" charset="-128"/>
            </a:rPr>
            <a:t>　今後も、地方債現在高や基金残高等に配慮しつつ、健全な財政運営に努めていく。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東京都練馬区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億円の増となった。これは、決算剰余による積立が約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億円、それ以外の積立が約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億円の積立に対して、取崩が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万円のみであったためである。財政調整基金は当初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予定していたが、景気回復傾向を反映し、特別区財政調整交付金や特別区税の歳入が上振れしたことや、歳出の決算見込を勘案し、結果的に取崩を行わなかった。このことが、取崩が少額となった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おり、今後もさらなる減収が見込まれる。一方、歳出は、保育所定員拡大などの待機児童対策経費や、少子高齢化の進行による福祉・医療などの社会保障関係経費、老朽化による区立施設の改修改築経費、練馬区特有の課題である道路・鉄道などの都市インフラの整備費など、膨大な需要に対応していかなければならず、今後、財政状況が厳しくなることは確実である。加えて、東京都特別区は、年度途中の調整税の減収について、一般の市町村が採りうる減収対策が制度上採れず、リーマンショックのような急激な景気変動があった場合には、基金の活用により対応せざるを得ない。将来に渡って持続可能な財政運営を行うためにも、中長期的な財政対応力を強化する基金の積立は必要であり、今後も必要に応じて活用を図りながら、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施設の建設、改修または改築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区における医療環境の整備に資するもの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・大江戸線延伸推進基金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都営地下鉄大江戸線の光が丘駅から大泉学園町方面への延伸に資するもの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区営住宅の大規模修繕その他の整備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・みどりを育む基金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緑化の推進およびみどりの普及啓発に関すること、区民の緑化活動に対する助成に関すること、民有の樹木等の保全および取得に関すること、その他みどりの保全および創出に関すること。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その他特定目的金全体で、前年度に対して約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億円の増となった。主な要因は、施設整備基金が約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億円の増、医療環境整備基金と大江戸線延伸推進基金がそれぞれ約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億円の増となったことによる。これは、特定目的基金の中でも、近い将来大きな需要が見込まれるこの３つの基金に対して、積極的に積立を行ったものである。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立施設の老朽化による改修改築、区内病院の増床や新病院の整備などの医療環境整備、大江戸線延伸に係るまちづくり等、近い将来見込まれる大きな需要に備え、施設整備基金、医療環境整備基金、大江戸線延伸推進基金を優先的に、今後も計画的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前年度残高に対して約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億円の増となった。これは、決算剰余等による約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億円の積立を行った一方、景気回復傾向を反映し、特別区財政調整交付金や特別区税の歳入が上振れしたことや、歳出の決算見込を勘案して、当初予定していた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億円の取崩を結果的に行わなかったことが要因である。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は、ふるさと納税や、地方消費税の清算基準の見直し、法人住民税の一部国税化などにより既に大幅な減収が生じており、今後もさらなる減収が見込まれる。一方、歳出は、保育所定員拡大や少子高齢化の進行による社会保障関係経費など、膨大な需要に対応していかなければならず、今後、財政状況が厳しくなることは確実である。加えて、東京都特別区は、年度途中の調整税の減収について、一般の市町村が採りうる減収対策が制度上採れず、リーマンショックのような急激な景気変動があった場合には、財政調整基金等の活用により対応せざるを得ない。将来に渡って持続可能な財政運営を行うためにも、特定目的基金の積立と調整を図りながら、計画的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満期一括償還方式による起債の借入額の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％を計画的に積み立てているが、普通会計上は公債費扱いとなるため、前年度に対しての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百万円増は基金利子のみとなっている。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した区立施設の改修改築や、道路などの都市インフラの整備など、今後、投資的経費は増加し、高い水準のまま推移する見込である。今後も金利動向を注視しながら、社会資本形成に資する事業には世代間の負担の公平を図るため、後年度負担に配慮しつつ、積極的に起債を活用していく。その際、満期一括償還方式による借入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％を、毎年度減債基金に積み立て、償還財源を確保する。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建築後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年以上経過している建物が総延床面積の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％となっており、有形固定資産減価償却率は類似団体に比べ高い水準となっている。公共施設総合管理計画に基づき、目標使用可能年数を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年とするなど長寿命化、改修メニューの絞り込み、新築改築時の施設規模精査等の取り組みを行う。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76412</xdr:rowOff>
    </xdr:from>
    <xdr:to>
      <xdr:col>23</xdr:col>
      <xdr:colOff>85090</xdr:colOff>
      <xdr:row>34</xdr:row>
      <xdr:rowOff>11006</xdr:rowOff>
    </xdr:to>
    <xdr:cxnSp macro="">
      <xdr:nvCxnSpPr>
        <xdr:cNvPr id="72" name="直線コネクタ 71"/>
        <xdr:cNvCxnSpPr/>
      </xdr:nvCxnSpPr>
      <xdr:spPr>
        <a:xfrm flipV="1">
          <a:off x="4760595" y="5305637"/>
          <a:ext cx="1270" cy="1306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14833</xdr:rowOff>
    </xdr:from>
    <xdr:ext cx="405111" cy="259045"/>
    <xdr:sp macro="" textlink="">
      <xdr:nvSpPr>
        <xdr:cNvPr id="73" name="有形固定資産減価償却率最小値テキスト"/>
        <xdr:cNvSpPr txBox="1"/>
      </xdr:nvSpPr>
      <xdr:spPr>
        <a:xfrm>
          <a:off x="4813300" y="661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11006</xdr:rowOff>
    </xdr:from>
    <xdr:to>
      <xdr:col>23</xdr:col>
      <xdr:colOff>174625</xdr:colOff>
      <xdr:row>34</xdr:row>
      <xdr:rowOff>11006</xdr:rowOff>
    </xdr:to>
    <xdr:cxnSp macro="">
      <xdr:nvCxnSpPr>
        <xdr:cNvPr id="74" name="直線コネクタ 73"/>
        <xdr:cNvCxnSpPr/>
      </xdr:nvCxnSpPr>
      <xdr:spPr>
        <a:xfrm>
          <a:off x="4673600" y="661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23089</xdr:rowOff>
    </xdr:from>
    <xdr:ext cx="405111" cy="259045"/>
    <xdr:sp macro="" textlink="">
      <xdr:nvSpPr>
        <xdr:cNvPr id="75" name="有形固定資産減価償却率最大値テキスト"/>
        <xdr:cNvSpPr txBox="1"/>
      </xdr:nvSpPr>
      <xdr:spPr>
        <a:xfrm>
          <a:off x="4813300" y="508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76412</xdr:rowOff>
    </xdr:from>
    <xdr:to>
      <xdr:col>23</xdr:col>
      <xdr:colOff>174625</xdr:colOff>
      <xdr:row>26</xdr:row>
      <xdr:rowOff>76412</xdr:rowOff>
    </xdr:to>
    <xdr:cxnSp macro="">
      <xdr:nvCxnSpPr>
        <xdr:cNvPr id="76" name="直線コネクタ 75"/>
        <xdr:cNvCxnSpPr/>
      </xdr:nvCxnSpPr>
      <xdr:spPr>
        <a:xfrm>
          <a:off x="4673600" y="530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132520</xdr:rowOff>
    </xdr:from>
    <xdr:ext cx="405111" cy="259045"/>
    <xdr:sp macro="" textlink="">
      <xdr:nvSpPr>
        <xdr:cNvPr id="77" name="有形固定資産減価償却率平均値テキスト"/>
        <xdr:cNvSpPr txBox="1"/>
      </xdr:nvSpPr>
      <xdr:spPr>
        <a:xfrm>
          <a:off x="4813300" y="5704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154093</xdr:rowOff>
    </xdr:from>
    <xdr:to>
      <xdr:col>23</xdr:col>
      <xdr:colOff>136525</xdr:colOff>
      <xdr:row>29</xdr:row>
      <xdr:rowOff>84243</xdr:rowOff>
    </xdr:to>
    <xdr:sp macro="" textlink="">
      <xdr:nvSpPr>
        <xdr:cNvPr id="78" name="フローチャート: 判断 77"/>
        <xdr:cNvSpPr/>
      </xdr:nvSpPr>
      <xdr:spPr>
        <a:xfrm>
          <a:off x="4711700" y="57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164888</xdr:rowOff>
    </xdr:from>
    <xdr:to>
      <xdr:col>19</xdr:col>
      <xdr:colOff>187325</xdr:colOff>
      <xdr:row>29</xdr:row>
      <xdr:rowOff>95038</xdr:rowOff>
    </xdr:to>
    <xdr:sp macro="" textlink="">
      <xdr:nvSpPr>
        <xdr:cNvPr id="79" name="フローチャート: 判断 78"/>
        <xdr:cNvSpPr/>
      </xdr:nvSpPr>
      <xdr:spPr>
        <a:xfrm>
          <a:off x="4000500" y="573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42545</xdr:rowOff>
    </xdr:from>
    <xdr:to>
      <xdr:col>15</xdr:col>
      <xdr:colOff>187325</xdr:colOff>
      <xdr:row>28</xdr:row>
      <xdr:rowOff>144145</xdr:rowOff>
    </xdr:to>
    <xdr:sp macro="" textlink="">
      <xdr:nvSpPr>
        <xdr:cNvPr id="80" name="フローチャート: 判断 79"/>
        <xdr:cNvSpPr/>
      </xdr:nvSpPr>
      <xdr:spPr>
        <a:xfrm>
          <a:off x="3238500" y="561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31750</xdr:rowOff>
    </xdr:from>
    <xdr:to>
      <xdr:col>23</xdr:col>
      <xdr:colOff>136525</xdr:colOff>
      <xdr:row>28</xdr:row>
      <xdr:rowOff>133350</xdr:rowOff>
    </xdr:to>
    <xdr:sp macro="" textlink="">
      <xdr:nvSpPr>
        <xdr:cNvPr id="86" name="楕円 85"/>
        <xdr:cNvSpPr/>
      </xdr:nvSpPr>
      <xdr:spPr>
        <a:xfrm>
          <a:off x="47117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54627</xdr:rowOff>
    </xdr:from>
    <xdr:ext cx="405111" cy="259045"/>
    <xdr:sp macro="" textlink="">
      <xdr:nvSpPr>
        <xdr:cNvPr id="87" name="有形固定資産減価償却率該当値テキスト"/>
        <xdr:cNvSpPr txBox="1"/>
      </xdr:nvSpPr>
      <xdr:spPr>
        <a:xfrm>
          <a:off x="4813300" y="545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88" name="楕円 87"/>
        <xdr:cNvSpPr/>
      </xdr:nvSpPr>
      <xdr:spPr>
        <a:xfrm>
          <a:off x="40005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82550</xdr:rowOff>
    </xdr:from>
    <xdr:to>
      <xdr:col>23</xdr:col>
      <xdr:colOff>85725</xdr:colOff>
      <xdr:row>28</xdr:row>
      <xdr:rowOff>96943</xdr:rowOff>
    </xdr:to>
    <xdr:cxnSp macro="">
      <xdr:nvCxnSpPr>
        <xdr:cNvPr id="89" name="直線コネクタ 88"/>
        <xdr:cNvCxnSpPr/>
      </xdr:nvCxnSpPr>
      <xdr:spPr>
        <a:xfrm flipV="1">
          <a:off x="4051300" y="5654675"/>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142028</xdr:rowOff>
    </xdr:from>
    <xdr:to>
      <xdr:col>15</xdr:col>
      <xdr:colOff>187325</xdr:colOff>
      <xdr:row>28</xdr:row>
      <xdr:rowOff>72178</xdr:rowOff>
    </xdr:to>
    <xdr:sp macro="" textlink="">
      <xdr:nvSpPr>
        <xdr:cNvPr id="90" name="楕円 89"/>
        <xdr:cNvSpPr/>
      </xdr:nvSpPr>
      <xdr:spPr>
        <a:xfrm>
          <a:off x="3238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21378</xdr:rowOff>
    </xdr:from>
    <xdr:to>
      <xdr:col>19</xdr:col>
      <xdr:colOff>136525</xdr:colOff>
      <xdr:row>28</xdr:row>
      <xdr:rowOff>96943</xdr:rowOff>
    </xdr:to>
    <xdr:cxnSp macro="">
      <xdr:nvCxnSpPr>
        <xdr:cNvPr id="91" name="直線コネクタ 90"/>
        <xdr:cNvCxnSpPr/>
      </xdr:nvCxnSpPr>
      <xdr:spPr>
        <a:xfrm>
          <a:off x="3289300" y="5593503"/>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86165</xdr:rowOff>
    </xdr:from>
    <xdr:ext cx="405111" cy="259045"/>
    <xdr:sp macro="" textlink="">
      <xdr:nvSpPr>
        <xdr:cNvPr id="92" name="n_1aveValue有形固定資産減価償却率"/>
        <xdr:cNvSpPr txBox="1"/>
      </xdr:nvSpPr>
      <xdr:spPr>
        <a:xfrm>
          <a:off x="3836044" y="5829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135272</xdr:rowOff>
    </xdr:from>
    <xdr:ext cx="405111" cy="259045"/>
    <xdr:sp macro="" textlink="">
      <xdr:nvSpPr>
        <xdr:cNvPr id="93" name="n_2aveValue有形固定資産減価償却率"/>
        <xdr:cNvSpPr txBox="1"/>
      </xdr:nvSpPr>
      <xdr:spPr>
        <a:xfrm>
          <a:off x="3086744"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94" name="n_1mainValue有形固定資産減価償却率"/>
        <xdr:cNvSpPr txBox="1"/>
      </xdr:nvSpPr>
      <xdr:spPr>
        <a:xfrm>
          <a:off x="3836044" y="539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88705</xdr:rowOff>
    </xdr:from>
    <xdr:ext cx="405111" cy="259045"/>
    <xdr:sp macro="" textlink="">
      <xdr:nvSpPr>
        <xdr:cNvPr id="95" name="n_2mainValue有形固定資産減価償却率"/>
        <xdr:cNvSpPr txBox="1"/>
      </xdr:nvSpPr>
      <xdr:spPr>
        <a:xfrm>
          <a:off x="30867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健全な財政運営を継続するため、適切な起債残高の管理に努めていく。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68124</xdr:rowOff>
    </xdr:from>
    <xdr:ext cx="308097" cy="225703"/>
    <xdr:sp macro="" textlink="">
      <xdr:nvSpPr>
        <xdr:cNvPr id="114" name="テキスト ボックス 113"/>
        <xdr:cNvSpPr txBox="1"/>
      </xdr:nvSpPr>
      <xdr:spPr>
        <a:xfrm>
          <a:off x="10931403" y="61545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150674</xdr:rowOff>
    </xdr:from>
    <xdr:ext cx="308097" cy="225703"/>
    <xdr:sp macro="" textlink="">
      <xdr:nvSpPr>
        <xdr:cNvPr id="116" name="テキスト ボックス 115"/>
        <xdr:cNvSpPr txBox="1"/>
      </xdr:nvSpPr>
      <xdr:spPr>
        <a:xfrm>
          <a:off x="10931403" y="57227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8" name="テキスト ボックス 117"/>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0" name="テキスト ボックス 119"/>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28</xdr:row>
      <xdr:rowOff>71755</xdr:rowOff>
    </xdr:from>
    <xdr:to>
      <xdr:col>76</xdr:col>
      <xdr:colOff>21589</xdr:colOff>
      <xdr:row>34</xdr:row>
      <xdr:rowOff>79375</xdr:rowOff>
    </xdr:to>
    <xdr:cxnSp macro="">
      <xdr:nvCxnSpPr>
        <xdr:cNvPr id="122" name="直線コネクタ 121"/>
        <xdr:cNvCxnSpPr/>
      </xdr:nvCxnSpPr>
      <xdr:spPr>
        <a:xfrm flipV="1">
          <a:off x="14793595" y="5643880"/>
          <a:ext cx="1269"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134002</xdr:rowOff>
    </xdr:from>
    <xdr:ext cx="340478" cy="259045"/>
    <xdr:sp macro="" textlink="">
      <xdr:nvSpPr>
        <xdr:cNvPr id="123" name="債務償還可能年数最小値テキスト"/>
        <xdr:cNvSpPr txBox="1"/>
      </xdr:nvSpPr>
      <xdr:spPr>
        <a:xfrm>
          <a:off x="14846300" y="673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18432</xdr:rowOff>
    </xdr:from>
    <xdr:ext cx="340478" cy="259045"/>
    <xdr:sp macro="" textlink="">
      <xdr:nvSpPr>
        <xdr:cNvPr id="125" name="債務償還可能年数最大値テキスト"/>
        <xdr:cNvSpPr txBox="1"/>
      </xdr:nvSpPr>
      <xdr:spPr>
        <a:xfrm>
          <a:off x="14846300" y="5419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28</xdr:row>
      <xdr:rowOff>71755</xdr:rowOff>
    </xdr:from>
    <xdr:to>
      <xdr:col>76</xdr:col>
      <xdr:colOff>111125</xdr:colOff>
      <xdr:row>28</xdr:row>
      <xdr:rowOff>71755</xdr:rowOff>
    </xdr:to>
    <xdr:cxnSp macro="">
      <xdr:nvCxnSpPr>
        <xdr:cNvPr id="126" name="直線コネクタ 125"/>
        <xdr:cNvCxnSpPr/>
      </xdr:nvCxnSpPr>
      <xdr:spPr>
        <a:xfrm>
          <a:off x="14706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7002</xdr:rowOff>
    </xdr:from>
    <xdr:ext cx="340478" cy="259045"/>
    <xdr:sp macro="" textlink="">
      <xdr:nvSpPr>
        <xdr:cNvPr id="127" name="債務償還可能年数平均値テキスト"/>
        <xdr:cNvSpPr txBox="1"/>
      </xdr:nvSpPr>
      <xdr:spPr>
        <a:xfrm>
          <a:off x="14846300" y="66078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8" name="フローチャート: 判断 127"/>
        <xdr:cNvSpPr/>
      </xdr:nvSpPr>
      <xdr:spPr>
        <a:xfrm>
          <a:off x="147447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155575</xdr:rowOff>
    </xdr:from>
    <xdr:to>
      <xdr:col>76</xdr:col>
      <xdr:colOff>73025</xdr:colOff>
      <xdr:row>33</xdr:row>
      <xdr:rowOff>85725</xdr:rowOff>
    </xdr:to>
    <xdr:sp macro="" textlink="">
      <xdr:nvSpPr>
        <xdr:cNvPr id="134" name="楕円 133"/>
        <xdr:cNvSpPr/>
      </xdr:nvSpPr>
      <xdr:spPr>
        <a:xfrm>
          <a:off x="14744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7002</xdr:rowOff>
    </xdr:from>
    <xdr:ext cx="340478" cy="259045"/>
    <xdr:sp macro="" textlink="">
      <xdr:nvSpPr>
        <xdr:cNvPr id="135" name="債務償還可能年数該当値テキスト"/>
        <xdr:cNvSpPr txBox="1"/>
      </xdr:nvSpPr>
      <xdr:spPr>
        <a:xfrm>
          <a:off x="14846300" y="6264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42</xdr:row>
      <xdr:rowOff>92528</xdr:rowOff>
    </xdr:to>
    <xdr:cxnSp macro="">
      <xdr:nvCxnSpPr>
        <xdr:cNvPr id="57" name="直線コネクタ 56"/>
        <xdr:cNvCxnSpPr/>
      </xdr:nvCxnSpPr>
      <xdr:spPr>
        <a:xfrm flipV="1">
          <a:off x="4634865"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2" name="【道路】&#10;有形固定資産減価償却率平均値テキスト"/>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3" name="フローチャート: 判断 62"/>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95613</xdr:rowOff>
    </xdr:from>
    <xdr:to>
      <xdr:col>20</xdr:col>
      <xdr:colOff>38100</xdr:colOff>
      <xdr:row>36</xdr:row>
      <xdr:rowOff>25763</xdr:rowOff>
    </xdr:to>
    <xdr:sp macro="" textlink="">
      <xdr:nvSpPr>
        <xdr:cNvPr id="64" name="フローチャート: 判断 63"/>
        <xdr:cNvSpPr/>
      </xdr:nvSpPr>
      <xdr:spPr>
        <a:xfrm>
          <a:off x="3746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95613</xdr:rowOff>
    </xdr:from>
    <xdr:to>
      <xdr:col>15</xdr:col>
      <xdr:colOff>101600</xdr:colOff>
      <xdr:row>36</xdr:row>
      <xdr:rowOff>25763</xdr:rowOff>
    </xdr:to>
    <xdr:sp macro="" textlink="">
      <xdr:nvSpPr>
        <xdr:cNvPr id="65" name="フローチャート: 判断 64"/>
        <xdr:cNvSpPr/>
      </xdr:nvSpPr>
      <xdr:spPr>
        <a:xfrm>
          <a:off x="28575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80917</xdr:rowOff>
    </xdr:from>
    <xdr:to>
      <xdr:col>24</xdr:col>
      <xdr:colOff>114300</xdr:colOff>
      <xdr:row>37</xdr:row>
      <xdr:rowOff>11067</xdr:rowOff>
    </xdr:to>
    <xdr:sp macro="" textlink="">
      <xdr:nvSpPr>
        <xdr:cNvPr id="71" name="楕円 70"/>
        <xdr:cNvSpPr/>
      </xdr:nvSpPr>
      <xdr:spPr>
        <a:xfrm>
          <a:off x="4584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103794</xdr:rowOff>
    </xdr:from>
    <xdr:ext cx="405111" cy="259045"/>
    <xdr:sp macro="" textlink="">
      <xdr:nvSpPr>
        <xdr:cNvPr id="72" name="【道路】&#10;有形固定資産減価償却率該当値テキスト"/>
        <xdr:cNvSpPr txBox="1"/>
      </xdr:nvSpPr>
      <xdr:spPr>
        <a:xfrm>
          <a:off x="46736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35197</xdr:rowOff>
    </xdr:from>
    <xdr:to>
      <xdr:col>20</xdr:col>
      <xdr:colOff>38100</xdr:colOff>
      <xdr:row>36</xdr:row>
      <xdr:rowOff>136797</xdr:rowOff>
    </xdr:to>
    <xdr:sp macro="" textlink="">
      <xdr:nvSpPr>
        <xdr:cNvPr id="73" name="楕円 72"/>
        <xdr:cNvSpPr/>
      </xdr:nvSpPr>
      <xdr:spPr>
        <a:xfrm>
          <a:off x="3746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85997</xdr:rowOff>
    </xdr:from>
    <xdr:to>
      <xdr:col>24</xdr:col>
      <xdr:colOff>63500</xdr:colOff>
      <xdr:row>36</xdr:row>
      <xdr:rowOff>131717</xdr:rowOff>
    </xdr:to>
    <xdr:cxnSp macro="">
      <xdr:nvCxnSpPr>
        <xdr:cNvPr id="74" name="直線コネクタ 73"/>
        <xdr:cNvCxnSpPr/>
      </xdr:nvCxnSpPr>
      <xdr:spPr>
        <a:xfrm>
          <a:off x="3797300" y="625819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111942</xdr:rowOff>
    </xdr:from>
    <xdr:to>
      <xdr:col>15</xdr:col>
      <xdr:colOff>101600</xdr:colOff>
      <xdr:row>36</xdr:row>
      <xdr:rowOff>42092</xdr:rowOff>
    </xdr:to>
    <xdr:sp macro="" textlink="">
      <xdr:nvSpPr>
        <xdr:cNvPr id="75" name="楕円 74"/>
        <xdr:cNvSpPr/>
      </xdr:nvSpPr>
      <xdr:spPr>
        <a:xfrm>
          <a:off x="2857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162742</xdr:rowOff>
    </xdr:from>
    <xdr:to>
      <xdr:col>19</xdr:col>
      <xdr:colOff>177800</xdr:colOff>
      <xdr:row>36</xdr:row>
      <xdr:rowOff>85997</xdr:rowOff>
    </xdr:to>
    <xdr:cxnSp macro="">
      <xdr:nvCxnSpPr>
        <xdr:cNvPr id="76" name="直線コネクタ 75"/>
        <xdr:cNvCxnSpPr/>
      </xdr:nvCxnSpPr>
      <xdr:spPr>
        <a:xfrm>
          <a:off x="2908300" y="6163492"/>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42290</xdr:rowOff>
    </xdr:from>
    <xdr:ext cx="405111" cy="259045"/>
    <xdr:sp macro="" textlink="">
      <xdr:nvSpPr>
        <xdr:cNvPr id="77" name="n_1aveValue【道路】&#10;有形固定資産減価償却率"/>
        <xdr:cNvSpPr txBox="1"/>
      </xdr:nvSpPr>
      <xdr:spPr>
        <a:xfrm>
          <a:off x="3582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42290</xdr:rowOff>
    </xdr:from>
    <xdr:ext cx="405111" cy="259045"/>
    <xdr:sp macro="" textlink="">
      <xdr:nvSpPr>
        <xdr:cNvPr id="78" name="n_2aveValue【道路】&#10;有形固定資産減価償却率"/>
        <xdr:cNvSpPr txBox="1"/>
      </xdr:nvSpPr>
      <xdr:spPr>
        <a:xfrm>
          <a:off x="27057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127924</xdr:rowOff>
    </xdr:from>
    <xdr:ext cx="405111" cy="259045"/>
    <xdr:sp macro="" textlink="">
      <xdr:nvSpPr>
        <xdr:cNvPr id="79" name="n_1mainValue【道路】&#10;有形固定資産減価償却率"/>
        <xdr:cNvSpPr txBox="1"/>
      </xdr:nvSpPr>
      <xdr:spPr>
        <a:xfrm>
          <a:off x="3582044" y="630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33219</xdr:rowOff>
    </xdr:from>
    <xdr:ext cx="405111" cy="259045"/>
    <xdr:sp macro="" textlink="">
      <xdr:nvSpPr>
        <xdr:cNvPr id="80" name="n_2mainValue【道路】&#10;有形固定資産減価償却率"/>
        <xdr:cNvSpPr txBox="1"/>
      </xdr:nvSpPr>
      <xdr:spPr>
        <a:xfrm>
          <a:off x="2705744" y="620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96" name="テキスト ボックス 95"/>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162382</xdr:rowOff>
    </xdr:from>
    <xdr:to>
      <xdr:col>54</xdr:col>
      <xdr:colOff>189865</xdr:colOff>
      <xdr:row>41</xdr:row>
      <xdr:rowOff>9506</xdr:rowOff>
    </xdr:to>
    <xdr:cxnSp macro="">
      <xdr:nvCxnSpPr>
        <xdr:cNvPr id="100" name="直線コネクタ 99"/>
        <xdr:cNvCxnSpPr/>
      </xdr:nvCxnSpPr>
      <xdr:spPr>
        <a:xfrm flipV="1">
          <a:off x="10476865" y="5820232"/>
          <a:ext cx="0" cy="121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13333</xdr:rowOff>
    </xdr:from>
    <xdr:ext cx="469744" cy="259045"/>
    <xdr:sp macro="" textlink="">
      <xdr:nvSpPr>
        <xdr:cNvPr id="101" name="【道路】&#10;一人当たり延長最小値テキスト"/>
        <xdr:cNvSpPr txBox="1"/>
      </xdr:nvSpPr>
      <xdr:spPr>
        <a:xfrm>
          <a:off x="10515600" y="704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9506</xdr:rowOff>
    </xdr:from>
    <xdr:to>
      <xdr:col>55</xdr:col>
      <xdr:colOff>88900</xdr:colOff>
      <xdr:row>41</xdr:row>
      <xdr:rowOff>9506</xdr:rowOff>
    </xdr:to>
    <xdr:cxnSp macro="">
      <xdr:nvCxnSpPr>
        <xdr:cNvPr id="102" name="直線コネクタ 101"/>
        <xdr:cNvCxnSpPr/>
      </xdr:nvCxnSpPr>
      <xdr:spPr>
        <a:xfrm>
          <a:off x="10388600" y="703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109059</xdr:rowOff>
    </xdr:from>
    <xdr:ext cx="534377" cy="259045"/>
    <xdr:sp macro="" textlink="">
      <xdr:nvSpPr>
        <xdr:cNvPr id="103" name="【道路】&#10;一人当たり延長最大値テキスト"/>
        <xdr:cNvSpPr txBox="1"/>
      </xdr:nvSpPr>
      <xdr:spPr>
        <a:xfrm>
          <a:off x="10515600" y="559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162382</xdr:rowOff>
    </xdr:from>
    <xdr:to>
      <xdr:col>55</xdr:col>
      <xdr:colOff>88900</xdr:colOff>
      <xdr:row>33</xdr:row>
      <xdr:rowOff>162382</xdr:rowOff>
    </xdr:to>
    <xdr:cxnSp macro="">
      <xdr:nvCxnSpPr>
        <xdr:cNvPr id="104" name="直線コネクタ 103"/>
        <xdr:cNvCxnSpPr/>
      </xdr:nvCxnSpPr>
      <xdr:spPr>
        <a:xfrm>
          <a:off x="10388600" y="582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64908</xdr:rowOff>
    </xdr:from>
    <xdr:ext cx="469744" cy="259045"/>
    <xdr:sp macro="" textlink="">
      <xdr:nvSpPr>
        <xdr:cNvPr id="105" name="【道路】&#10;一人当たり延長平均値テキスト"/>
        <xdr:cNvSpPr txBox="1"/>
      </xdr:nvSpPr>
      <xdr:spPr>
        <a:xfrm>
          <a:off x="10515600" y="6751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42031</xdr:rowOff>
    </xdr:from>
    <xdr:to>
      <xdr:col>55</xdr:col>
      <xdr:colOff>50800</xdr:colOff>
      <xdr:row>40</xdr:row>
      <xdr:rowOff>143631</xdr:rowOff>
    </xdr:to>
    <xdr:sp macro="" textlink="">
      <xdr:nvSpPr>
        <xdr:cNvPr id="106" name="フローチャート: 判断 105"/>
        <xdr:cNvSpPr/>
      </xdr:nvSpPr>
      <xdr:spPr>
        <a:xfrm>
          <a:off x="10426700" y="690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73520</xdr:rowOff>
    </xdr:from>
    <xdr:to>
      <xdr:col>50</xdr:col>
      <xdr:colOff>165100</xdr:colOff>
      <xdr:row>41</xdr:row>
      <xdr:rowOff>3670</xdr:rowOff>
    </xdr:to>
    <xdr:sp macro="" textlink="">
      <xdr:nvSpPr>
        <xdr:cNvPr id="107" name="フローチャート: 判断 106"/>
        <xdr:cNvSpPr/>
      </xdr:nvSpPr>
      <xdr:spPr>
        <a:xfrm>
          <a:off x="9588500" y="69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164046</xdr:rowOff>
    </xdr:from>
    <xdr:to>
      <xdr:col>46</xdr:col>
      <xdr:colOff>38100</xdr:colOff>
      <xdr:row>40</xdr:row>
      <xdr:rowOff>94196</xdr:rowOff>
    </xdr:to>
    <xdr:sp macro="" textlink="">
      <xdr:nvSpPr>
        <xdr:cNvPr id="108" name="フローチャート: 判断 107"/>
        <xdr:cNvSpPr/>
      </xdr:nvSpPr>
      <xdr:spPr>
        <a:xfrm>
          <a:off x="8699500" y="68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56890</xdr:rowOff>
    </xdr:from>
    <xdr:to>
      <xdr:col>55</xdr:col>
      <xdr:colOff>50800</xdr:colOff>
      <xdr:row>40</xdr:row>
      <xdr:rowOff>158490</xdr:rowOff>
    </xdr:to>
    <xdr:sp macro="" textlink="">
      <xdr:nvSpPr>
        <xdr:cNvPr id="114" name="楕円 113"/>
        <xdr:cNvSpPr/>
      </xdr:nvSpPr>
      <xdr:spPr>
        <a:xfrm>
          <a:off x="10426700" y="6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20458</xdr:rowOff>
    </xdr:from>
    <xdr:ext cx="469744" cy="259045"/>
    <xdr:sp macro="" textlink="">
      <xdr:nvSpPr>
        <xdr:cNvPr id="115" name="【道路】&#10;一人当たり延長該当値テキスト"/>
        <xdr:cNvSpPr txBox="1"/>
      </xdr:nvSpPr>
      <xdr:spPr>
        <a:xfrm>
          <a:off x="10515600" y="687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56490</xdr:rowOff>
    </xdr:from>
    <xdr:to>
      <xdr:col>50</xdr:col>
      <xdr:colOff>165100</xdr:colOff>
      <xdr:row>40</xdr:row>
      <xdr:rowOff>158090</xdr:rowOff>
    </xdr:to>
    <xdr:sp macro="" textlink="">
      <xdr:nvSpPr>
        <xdr:cNvPr id="116" name="楕円 115"/>
        <xdr:cNvSpPr/>
      </xdr:nvSpPr>
      <xdr:spPr>
        <a:xfrm>
          <a:off x="9588500" y="69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107290</xdr:rowOff>
    </xdr:from>
    <xdr:to>
      <xdr:col>55</xdr:col>
      <xdr:colOff>0</xdr:colOff>
      <xdr:row>40</xdr:row>
      <xdr:rowOff>107690</xdr:rowOff>
    </xdr:to>
    <xdr:cxnSp macro="">
      <xdr:nvCxnSpPr>
        <xdr:cNvPr id="117" name="直線コネクタ 116"/>
        <xdr:cNvCxnSpPr/>
      </xdr:nvCxnSpPr>
      <xdr:spPr>
        <a:xfrm>
          <a:off x="9639300" y="6965290"/>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56604</xdr:rowOff>
    </xdr:from>
    <xdr:to>
      <xdr:col>46</xdr:col>
      <xdr:colOff>38100</xdr:colOff>
      <xdr:row>40</xdr:row>
      <xdr:rowOff>158204</xdr:rowOff>
    </xdr:to>
    <xdr:sp macro="" textlink="">
      <xdr:nvSpPr>
        <xdr:cNvPr id="118" name="楕円 117"/>
        <xdr:cNvSpPr/>
      </xdr:nvSpPr>
      <xdr:spPr>
        <a:xfrm>
          <a:off x="8699500" y="691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107290</xdr:rowOff>
    </xdr:from>
    <xdr:to>
      <xdr:col>50</xdr:col>
      <xdr:colOff>114300</xdr:colOff>
      <xdr:row>40</xdr:row>
      <xdr:rowOff>107404</xdr:rowOff>
    </xdr:to>
    <xdr:cxnSp macro="">
      <xdr:nvCxnSpPr>
        <xdr:cNvPr id="119" name="直線コネクタ 118"/>
        <xdr:cNvCxnSpPr/>
      </xdr:nvCxnSpPr>
      <xdr:spPr>
        <a:xfrm flipV="1">
          <a:off x="8750300" y="696529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166247</xdr:rowOff>
    </xdr:from>
    <xdr:ext cx="469744" cy="259045"/>
    <xdr:sp macro="" textlink="">
      <xdr:nvSpPr>
        <xdr:cNvPr id="120" name="n_1aveValue【道路】&#10;一人当たり延長"/>
        <xdr:cNvSpPr txBox="1"/>
      </xdr:nvSpPr>
      <xdr:spPr>
        <a:xfrm>
          <a:off x="9391727" y="70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110723</xdr:rowOff>
    </xdr:from>
    <xdr:ext cx="469744" cy="259045"/>
    <xdr:sp macro="" textlink="">
      <xdr:nvSpPr>
        <xdr:cNvPr id="121" name="n_2aveValue【道路】&#10;一人当たり延長"/>
        <xdr:cNvSpPr txBox="1"/>
      </xdr:nvSpPr>
      <xdr:spPr>
        <a:xfrm>
          <a:off x="8515427" y="66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3167</xdr:rowOff>
    </xdr:from>
    <xdr:ext cx="469744" cy="259045"/>
    <xdr:sp macro="" textlink="">
      <xdr:nvSpPr>
        <xdr:cNvPr id="122" name="n_1mainValue【道路】&#10;一人当たり延長"/>
        <xdr:cNvSpPr txBox="1"/>
      </xdr:nvSpPr>
      <xdr:spPr>
        <a:xfrm>
          <a:off x="9391727" y="668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149331</xdr:rowOff>
    </xdr:from>
    <xdr:ext cx="469744" cy="259045"/>
    <xdr:sp macro="" textlink="">
      <xdr:nvSpPr>
        <xdr:cNvPr id="123" name="n_2mainValue【道路】&#10;一人当たり延長"/>
        <xdr:cNvSpPr txBox="1"/>
      </xdr:nvSpPr>
      <xdr:spPr>
        <a:xfrm>
          <a:off x="8515427" y="70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4" name="テキスト ボックス 13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6" name="テキスト ボックス 13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6" name="テキスト ボックス 14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8" name="テキスト ボックス 14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65</xdr:row>
      <xdr:rowOff>1633</xdr:rowOff>
    </xdr:to>
    <xdr:cxnSp macro="">
      <xdr:nvCxnSpPr>
        <xdr:cNvPr id="150" name="直線コネクタ 149"/>
        <xdr:cNvCxnSpPr/>
      </xdr:nvCxnSpPr>
      <xdr:spPr>
        <a:xfrm flipV="1">
          <a:off x="4634865" y="9565277"/>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5460</xdr:rowOff>
    </xdr:from>
    <xdr:ext cx="405111" cy="259045"/>
    <xdr:sp macro="" textlink="">
      <xdr:nvSpPr>
        <xdr:cNvPr id="151" name="【橋りょう・トンネル】&#10;有形固定資産減価償却率最小値テキスト"/>
        <xdr:cNvSpPr txBox="1"/>
      </xdr:nvSpPr>
      <xdr:spPr>
        <a:xfrm>
          <a:off x="46736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1633</xdr:rowOff>
    </xdr:from>
    <xdr:to>
      <xdr:col>24</xdr:col>
      <xdr:colOff>152400</xdr:colOff>
      <xdr:row>65</xdr:row>
      <xdr:rowOff>1633</xdr:rowOff>
    </xdr:to>
    <xdr:cxnSp macro="">
      <xdr:nvCxnSpPr>
        <xdr:cNvPr id="152" name="直線コネクタ 151"/>
        <xdr:cNvCxnSpPr/>
      </xdr:nvCxnSpPr>
      <xdr:spPr>
        <a:xfrm>
          <a:off x="4546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53"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54" name="直線コネクタ 153"/>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89643</xdr:rowOff>
    </xdr:from>
    <xdr:ext cx="405111" cy="259045"/>
    <xdr:sp macro="" textlink="">
      <xdr:nvSpPr>
        <xdr:cNvPr id="155" name="【橋りょう・トンネル】&#10;有形固定資産減価償却率平均値テキスト"/>
        <xdr:cNvSpPr txBox="1"/>
      </xdr:nvSpPr>
      <xdr:spPr>
        <a:xfrm>
          <a:off x="46736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66766</xdr:rowOff>
    </xdr:from>
    <xdr:to>
      <xdr:col>24</xdr:col>
      <xdr:colOff>114300</xdr:colOff>
      <xdr:row>60</xdr:row>
      <xdr:rowOff>168366</xdr:rowOff>
    </xdr:to>
    <xdr:sp macro="" textlink="">
      <xdr:nvSpPr>
        <xdr:cNvPr id="156" name="フローチャート: 判断 155"/>
        <xdr:cNvSpPr/>
      </xdr:nvSpPr>
      <xdr:spPr>
        <a:xfrm>
          <a:off x="4584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122283</xdr:rowOff>
    </xdr:from>
    <xdr:to>
      <xdr:col>20</xdr:col>
      <xdr:colOff>38100</xdr:colOff>
      <xdr:row>61</xdr:row>
      <xdr:rowOff>52433</xdr:rowOff>
    </xdr:to>
    <xdr:sp macro="" textlink="">
      <xdr:nvSpPr>
        <xdr:cNvPr id="157" name="フローチャート: 判断 156"/>
        <xdr:cNvSpPr/>
      </xdr:nvSpPr>
      <xdr:spPr>
        <a:xfrm>
          <a:off x="3746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120650</xdr:rowOff>
    </xdr:from>
    <xdr:to>
      <xdr:col>15</xdr:col>
      <xdr:colOff>101600</xdr:colOff>
      <xdr:row>62</xdr:row>
      <xdr:rowOff>50800</xdr:rowOff>
    </xdr:to>
    <xdr:sp macro="" textlink="">
      <xdr:nvSpPr>
        <xdr:cNvPr id="158" name="フローチャート: 判断 157"/>
        <xdr:cNvSpPr/>
      </xdr:nvSpPr>
      <xdr:spPr>
        <a:xfrm>
          <a:off x="2857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64" name="楕円 163"/>
        <xdr:cNvSpPr/>
      </xdr:nvSpPr>
      <xdr:spPr>
        <a:xfrm>
          <a:off x="4584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99077</xdr:rowOff>
    </xdr:from>
    <xdr:ext cx="405111" cy="259045"/>
    <xdr:sp macro="" textlink="">
      <xdr:nvSpPr>
        <xdr:cNvPr id="165" name="【橋りょう・トンネル】&#10;有形固定資産減価償却率該当値テキスト"/>
        <xdr:cNvSpPr txBox="1"/>
      </xdr:nvSpPr>
      <xdr:spPr>
        <a:xfrm>
          <a:off x="46736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89626</xdr:rowOff>
    </xdr:from>
    <xdr:to>
      <xdr:col>20</xdr:col>
      <xdr:colOff>38100</xdr:colOff>
      <xdr:row>63</xdr:row>
      <xdr:rowOff>19776</xdr:rowOff>
    </xdr:to>
    <xdr:sp macro="" textlink="">
      <xdr:nvSpPr>
        <xdr:cNvPr id="166" name="楕円 165"/>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140426</xdr:rowOff>
    </xdr:to>
    <xdr:cxnSp macro="">
      <xdr:nvCxnSpPr>
        <xdr:cNvPr id="167" name="直線コネクタ 166"/>
        <xdr:cNvCxnSpPr/>
      </xdr:nvCxnSpPr>
      <xdr:spPr>
        <a:xfrm flipV="1">
          <a:off x="3797300" y="10629900"/>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112485</xdr:rowOff>
    </xdr:from>
    <xdr:to>
      <xdr:col>15</xdr:col>
      <xdr:colOff>101600</xdr:colOff>
      <xdr:row>63</xdr:row>
      <xdr:rowOff>42635</xdr:rowOff>
    </xdr:to>
    <xdr:sp macro="" textlink="">
      <xdr:nvSpPr>
        <xdr:cNvPr id="168" name="楕円 167"/>
        <xdr:cNvSpPr/>
      </xdr:nvSpPr>
      <xdr:spPr>
        <a:xfrm>
          <a:off x="2857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140426</xdr:rowOff>
    </xdr:from>
    <xdr:to>
      <xdr:col>19</xdr:col>
      <xdr:colOff>177800</xdr:colOff>
      <xdr:row>62</xdr:row>
      <xdr:rowOff>163285</xdr:rowOff>
    </xdr:to>
    <xdr:cxnSp macro="">
      <xdr:nvCxnSpPr>
        <xdr:cNvPr id="169" name="直線コネクタ 168"/>
        <xdr:cNvCxnSpPr/>
      </xdr:nvCxnSpPr>
      <xdr:spPr>
        <a:xfrm flipV="1">
          <a:off x="2908300" y="1077032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68960</xdr:rowOff>
    </xdr:from>
    <xdr:ext cx="405111" cy="259045"/>
    <xdr:sp macro="" textlink="">
      <xdr:nvSpPr>
        <xdr:cNvPr id="170" name="n_1aveValue【橋りょう・トンネル】&#10;有形固定資産減価償却率"/>
        <xdr:cNvSpPr txBox="1"/>
      </xdr:nvSpPr>
      <xdr:spPr>
        <a:xfrm>
          <a:off x="35820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67327</xdr:rowOff>
    </xdr:from>
    <xdr:ext cx="405111" cy="259045"/>
    <xdr:sp macro="" textlink="">
      <xdr:nvSpPr>
        <xdr:cNvPr id="171" name="n_2aveValue【橋りょう・トンネル】&#10;有形固定資産減価償却率"/>
        <xdr:cNvSpPr txBox="1"/>
      </xdr:nvSpPr>
      <xdr:spPr>
        <a:xfrm>
          <a:off x="2705744" y="1035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10903</xdr:rowOff>
    </xdr:from>
    <xdr:ext cx="405111" cy="259045"/>
    <xdr:sp macro="" textlink="">
      <xdr:nvSpPr>
        <xdr:cNvPr id="172" name="n_1mainValue【橋りょう・トンネル】&#10;有形固定資産減価償却率"/>
        <xdr:cNvSpPr txBox="1"/>
      </xdr:nvSpPr>
      <xdr:spPr>
        <a:xfrm>
          <a:off x="3582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33762</xdr:rowOff>
    </xdr:from>
    <xdr:ext cx="405111" cy="259045"/>
    <xdr:sp macro="" textlink="">
      <xdr:nvSpPr>
        <xdr:cNvPr id="173" name="n_2mainValue【橋りょう・トンネル】&#10;有形固定資産減価償却率"/>
        <xdr:cNvSpPr txBox="1"/>
      </xdr:nvSpPr>
      <xdr:spPr>
        <a:xfrm>
          <a:off x="27057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7" name="テキスト ボックス 186"/>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3" name="テキスト ボックス 19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5" name="テキスト ボックス 19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166192</xdr:rowOff>
    </xdr:from>
    <xdr:to>
      <xdr:col>54</xdr:col>
      <xdr:colOff>189865</xdr:colOff>
      <xdr:row>64</xdr:row>
      <xdr:rowOff>58636</xdr:rowOff>
    </xdr:to>
    <xdr:cxnSp macro="">
      <xdr:nvCxnSpPr>
        <xdr:cNvPr id="197" name="直線コネクタ 196"/>
        <xdr:cNvCxnSpPr/>
      </xdr:nvCxnSpPr>
      <xdr:spPr>
        <a:xfrm flipV="1">
          <a:off x="10476865" y="9595942"/>
          <a:ext cx="0" cy="143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62463</xdr:rowOff>
    </xdr:from>
    <xdr:ext cx="469744" cy="259045"/>
    <xdr:sp macro="" textlink="">
      <xdr:nvSpPr>
        <xdr:cNvPr id="198" name="【橋りょう・トンネル】&#10;一人当たり有形固定資産（償却資産）額最小値テキスト"/>
        <xdr:cNvSpPr txBox="1"/>
      </xdr:nvSpPr>
      <xdr:spPr>
        <a:xfrm>
          <a:off x="10515600" y="110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58636</xdr:rowOff>
    </xdr:from>
    <xdr:to>
      <xdr:col>55</xdr:col>
      <xdr:colOff>88900</xdr:colOff>
      <xdr:row>64</xdr:row>
      <xdr:rowOff>58636</xdr:rowOff>
    </xdr:to>
    <xdr:cxnSp macro="">
      <xdr:nvCxnSpPr>
        <xdr:cNvPr id="199" name="直線コネクタ 198"/>
        <xdr:cNvCxnSpPr/>
      </xdr:nvCxnSpPr>
      <xdr:spPr>
        <a:xfrm>
          <a:off x="10388600" y="1103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112869</xdr:rowOff>
    </xdr:from>
    <xdr:ext cx="599010" cy="259045"/>
    <xdr:sp macro="" textlink="">
      <xdr:nvSpPr>
        <xdr:cNvPr id="200" name="【橋りょう・トンネル】&#10;一人当たり有形固定資産（償却資産）額最大値テキスト"/>
        <xdr:cNvSpPr txBox="1"/>
      </xdr:nvSpPr>
      <xdr:spPr>
        <a:xfrm>
          <a:off x="10515600" y="937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166192</xdr:rowOff>
    </xdr:from>
    <xdr:to>
      <xdr:col>55</xdr:col>
      <xdr:colOff>88900</xdr:colOff>
      <xdr:row>55</xdr:row>
      <xdr:rowOff>166192</xdr:rowOff>
    </xdr:to>
    <xdr:cxnSp macro="">
      <xdr:nvCxnSpPr>
        <xdr:cNvPr id="201" name="直線コネクタ 200"/>
        <xdr:cNvCxnSpPr/>
      </xdr:nvCxnSpPr>
      <xdr:spPr>
        <a:xfrm>
          <a:off x="10388600" y="959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104215</xdr:rowOff>
    </xdr:from>
    <xdr:ext cx="534377" cy="259045"/>
    <xdr:sp macro="" textlink="">
      <xdr:nvSpPr>
        <xdr:cNvPr id="202" name="【橋りょう・トンネル】&#10;一人当たり有形固定資産（償却資産）額平均値テキスト"/>
        <xdr:cNvSpPr txBox="1"/>
      </xdr:nvSpPr>
      <xdr:spPr>
        <a:xfrm>
          <a:off x="10515600" y="10562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81338</xdr:rowOff>
    </xdr:from>
    <xdr:to>
      <xdr:col>55</xdr:col>
      <xdr:colOff>50800</xdr:colOff>
      <xdr:row>63</xdr:row>
      <xdr:rowOff>11488</xdr:rowOff>
    </xdr:to>
    <xdr:sp macro="" textlink="">
      <xdr:nvSpPr>
        <xdr:cNvPr id="203" name="フローチャート: 判断 202"/>
        <xdr:cNvSpPr/>
      </xdr:nvSpPr>
      <xdr:spPr>
        <a:xfrm>
          <a:off x="10426700" y="1071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27602</xdr:rowOff>
    </xdr:from>
    <xdr:to>
      <xdr:col>50</xdr:col>
      <xdr:colOff>165100</xdr:colOff>
      <xdr:row>62</xdr:row>
      <xdr:rowOff>129202</xdr:rowOff>
    </xdr:to>
    <xdr:sp macro="" textlink="">
      <xdr:nvSpPr>
        <xdr:cNvPr id="204" name="フローチャート: 判断 203"/>
        <xdr:cNvSpPr/>
      </xdr:nvSpPr>
      <xdr:spPr>
        <a:xfrm>
          <a:off x="9588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26406</xdr:rowOff>
    </xdr:from>
    <xdr:to>
      <xdr:col>46</xdr:col>
      <xdr:colOff>38100</xdr:colOff>
      <xdr:row>62</xdr:row>
      <xdr:rowOff>128006</xdr:rowOff>
    </xdr:to>
    <xdr:sp macro="" textlink="">
      <xdr:nvSpPr>
        <xdr:cNvPr id="205" name="フローチャート: 判断 204"/>
        <xdr:cNvSpPr/>
      </xdr:nvSpPr>
      <xdr:spPr>
        <a:xfrm>
          <a:off x="8699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4880</xdr:rowOff>
    </xdr:from>
    <xdr:to>
      <xdr:col>55</xdr:col>
      <xdr:colOff>50800</xdr:colOff>
      <xdr:row>63</xdr:row>
      <xdr:rowOff>106480</xdr:rowOff>
    </xdr:to>
    <xdr:sp macro="" textlink="">
      <xdr:nvSpPr>
        <xdr:cNvPr id="211" name="楕円 210"/>
        <xdr:cNvSpPr/>
      </xdr:nvSpPr>
      <xdr:spPr>
        <a:xfrm>
          <a:off x="10426700" y="108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154757</xdr:rowOff>
    </xdr:from>
    <xdr:ext cx="534377" cy="259045"/>
    <xdr:sp macro="" textlink="">
      <xdr:nvSpPr>
        <xdr:cNvPr id="212" name="【橋りょう・トンネル】&#10;一人当たり有形固定資産（償却資産）額該当値テキスト"/>
        <xdr:cNvSpPr txBox="1"/>
      </xdr:nvSpPr>
      <xdr:spPr>
        <a:xfrm>
          <a:off x="10515600" y="107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162971</xdr:rowOff>
    </xdr:from>
    <xdr:to>
      <xdr:col>50</xdr:col>
      <xdr:colOff>165100</xdr:colOff>
      <xdr:row>63</xdr:row>
      <xdr:rowOff>93121</xdr:rowOff>
    </xdr:to>
    <xdr:sp macro="" textlink="">
      <xdr:nvSpPr>
        <xdr:cNvPr id="213" name="楕円 212"/>
        <xdr:cNvSpPr/>
      </xdr:nvSpPr>
      <xdr:spPr>
        <a:xfrm>
          <a:off x="9588500" y="1079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42321</xdr:rowOff>
    </xdr:from>
    <xdr:to>
      <xdr:col>55</xdr:col>
      <xdr:colOff>0</xdr:colOff>
      <xdr:row>63</xdr:row>
      <xdr:rowOff>55680</xdr:rowOff>
    </xdr:to>
    <xdr:cxnSp macro="">
      <xdr:nvCxnSpPr>
        <xdr:cNvPr id="214" name="直線コネクタ 213"/>
        <xdr:cNvCxnSpPr/>
      </xdr:nvCxnSpPr>
      <xdr:spPr>
        <a:xfrm>
          <a:off x="9639300" y="10843671"/>
          <a:ext cx="838200" cy="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166918</xdr:rowOff>
    </xdr:from>
    <xdr:to>
      <xdr:col>46</xdr:col>
      <xdr:colOff>38100</xdr:colOff>
      <xdr:row>63</xdr:row>
      <xdr:rowOff>97068</xdr:rowOff>
    </xdr:to>
    <xdr:sp macro="" textlink="">
      <xdr:nvSpPr>
        <xdr:cNvPr id="215" name="楕円 214"/>
        <xdr:cNvSpPr/>
      </xdr:nvSpPr>
      <xdr:spPr>
        <a:xfrm>
          <a:off x="8699500" y="107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42321</xdr:rowOff>
    </xdr:from>
    <xdr:to>
      <xdr:col>50</xdr:col>
      <xdr:colOff>114300</xdr:colOff>
      <xdr:row>63</xdr:row>
      <xdr:rowOff>46268</xdr:rowOff>
    </xdr:to>
    <xdr:cxnSp macro="">
      <xdr:nvCxnSpPr>
        <xdr:cNvPr id="216" name="直線コネクタ 215"/>
        <xdr:cNvCxnSpPr/>
      </xdr:nvCxnSpPr>
      <xdr:spPr>
        <a:xfrm flipV="1">
          <a:off x="8750300" y="108436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145729</xdr:rowOff>
    </xdr:from>
    <xdr:ext cx="534377" cy="259045"/>
    <xdr:sp macro="" textlink="">
      <xdr:nvSpPr>
        <xdr:cNvPr id="217" name="n_1aveValue【橋りょう・トンネル】&#10;一人当たり有形固定資産（償却資産）額"/>
        <xdr:cNvSpPr txBox="1"/>
      </xdr:nvSpPr>
      <xdr:spPr>
        <a:xfrm>
          <a:off x="93594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144533</xdr:rowOff>
    </xdr:from>
    <xdr:ext cx="534377" cy="259045"/>
    <xdr:sp macro="" textlink="">
      <xdr:nvSpPr>
        <xdr:cNvPr id="218" name="n_2aveValue【橋りょう・トンネル】&#10;一人当たり有形固定資産（償却資産）額"/>
        <xdr:cNvSpPr txBox="1"/>
      </xdr:nvSpPr>
      <xdr:spPr>
        <a:xfrm>
          <a:off x="8483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84248</xdr:rowOff>
    </xdr:from>
    <xdr:ext cx="534377" cy="259045"/>
    <xdr:sp macro="" textlink="">
      <xdr:nvSpPr>
        <xdr:cNvPr id="219" name="n_1mainValue【橋りょう・トンネル】&#10;一人当たり有形固定資産（償却資産）額"/>
        <xdr:cNvSpPr txBox="1"/>
      </xdr:nvSpPr>
      <xdr:spPr>
        <a:xfrm>
          <a:off x="9359411" y="108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88195</xdr:rowOff>
    </xdr:from>
    <xdr:ext cx="534377" cy="259045"/>
    <xdr:sp macro="" textlink="">
      <xdr:nvSpPr>
        <xdr:cNvPr id="220" name="n_2mainValue【橋りょう・トンネル】&#10;一人当たり有形固定資産（償却資産）額"/>
        <xdr:cNvSpPr txBox="1"/>
      </xdr:nvSpPr>
      <xdr:spPr>
        <a:xfrm>
          <a:off x="8483111" y="108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1" name="テキスト ボックス 23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2" name="直線コネクタ 23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3" name="テキスト ボックス 23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4" name="直線コネクタ 23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5" name="テキスト ボックス 23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6" name="直線コネクタ 23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7" name="テキスト ボックス 23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8" name="直線コネクタ 23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9" name="テキスト ボックス 23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0" name="直線コネクタ 23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1" name="テキスト ボックス 24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2" name="直線コネクタ 24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3" name="テキスト ボックス 24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5" name="テキスト ボックス 24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41366</xdr:rowOff>
    </xdr:from>
    <xdr:to>
      <xdr:col>24</xdr:col>
      <xdr:colOff>62865</xdr:colOff>
      <xdr:row>87</xdr:row>
      <xdr:rowOff>33201</xdr:rowOff>
    </xdr:to>
    <xdr:cxnSp macro="">
      <xdr:nvCxnSpPr>
        <xdr:cNvPr id="247" name="直線コネクタ 246"/>
        <xdr:cNvCxnSpPr/>
      </xdr:nvCxnSpPr>
      <xdr:spPr>
        <a:xfrm flipV="1">
          <a:off x="4634865" y="13414466"/>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37028</xdr:rowOff>
    </xdr:from>
    <xdr:ext cx="405111" cy="259045"/>
    <xdr:sp macro="" textlink="">
      <xdr:nvSpPr>
        <xdr:cNvPr id="248" name="【公営住宅】&#10;有形固定資産減価償却率最小値テキスト"/>
        <xdr:cNvSpPr txBox="1"/>
      </xdr:nvSpPr>
      <xdr:spPr>
        <a:xfrm>
          <a:off x="4673600" y="14953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33201</xdr:rowOff>
    </xdr:from>
    <xdr:to>
      <xdr:col>24</xdr:col>
      <xdr:colOff>152400</xdr:colOff>
      <xdr:row>87</xdr:row>
      <xdr:rowOff>33201</xdr:rowOff>
    </xdr:to>
    <xdr:cxnSp macro="">
      <xdr:nvCxnSpPr>
        <xdr:cNvPr id="249" name="直線コネクタ 248"/>
        <xdr:cNvCxnSpPr/>
      </xdr:nvCxnSpPr>
      <xdr:spPr>
        <a:xfrm>
          <a:off x="4546600" y="1494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159493</xdr:rowOff>
    </xdr:from>
    <xdr:ext cx="405111" cy="259045"/>
    <xdr:sp macro="" textlink="">
      <xdr:nvSpPr>
        <xdr:cNvPr id="250" name="【公営住宅】&#10;有形固定資産減価償却率最大値テキスト"/>
        <xdr:cNvSpPr txBox="1"/>
      </xdr:nvSpPr>
      <xdr:spPr>
        <a:xfrm>
          <a:off x="4673600" y="1318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41366</xdr:rowOff>
    </xdr:from>
    <xdr:to>
      <xdr:col>24</xdr:col>
      <xdr:colOff>152400</xdr:colOff>
      <xdr:row>78</xdr:row>
      <xdr:rowOff>41366</xdr:rowOff>
    </xdr:to>
    <xdr:cxnSp macro="">
      <xdr:nvCxnSpPr>
        <xdr:cNvPr id="251" name="直線コネクタ 250"/>
        <xdr:cNvCxnSpPr/>
      </xdr:nvCxnSpPr>
      <xdr:spPr>
        <a:xfrm>
          <a:off x="4546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52269</xdr:rowOff>
    </xdr:from>
    <xdr:ext cx="405111" cy="259045"/>
    <xdr:sp macro="" textlink="">
      <xdr:nvSpPr>
        <xdr:cNvPr id="252" name="【公営住宅】&#10;有形固定資産減価償却率平均値テキスト"/>
        <xdr:cNvSpPr txBox="1"/>
      </xdr:nvSpPr>
      <xdr:spPr>
        <a:xfrm>
          <a:off x="4673600" y="14282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53" name="フローチャート: 判断 252"/>
        <xdr:cNvSpPr/>
      </xdr:nvSpPr>
      <xdr:spPr>
        <a:xfrm>
          <a:off x="4584700" y="1430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103232</xdr:rowOff>
    </xdr:from>
    <xdr:to>
      <xdr:col>20</xdr:col>
      <xdr:colOff>38100</xdr:colOff>
      <xdr:row>84</xdr:row>
      <xdr:rowOff>33382</xdr:rowOff>
    </xdr:to>
    <xdr:sp macro="" textlink="">
      <xdr:nvSpPr>
        <xdr:cNvPr id="254" name="フローチャート: 判断 253"/>
        <xdr:cNvSpPr/>
      </xdr:nvSpPr>
      <xdr:spPr>
        <a:xfrm>
          <a:off x="3746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31387</xdr:rowOff>
    </xdr:from>
    <xdr:to>
      <xdr:col>15</xdr:col>
      <xdr:colOff>101600</xdr:colOff>
      <xdr:row>83</xdr:row>
      <xdr:rowOff>132987</xdr:rowOff>
    </xdr:to>
    <xdr:sp macro="" textlink="">
      <xdr:nvSpPr>
        <xdr:cNvPr id="255" name="フローチャート: 判断 254"/>
        <xdr:cNvSpPr/>
      </xdr:nvSpPr>
      <xdr:spPr>
        <a:xfrm>
          <a:off x="28575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96701</xdr:rowOff>
    </xdr:from>
    <xdr:to>
      <xdr:col>24</xdr:col>
      <xdr:colOff>114300</xdr:colOff>
      <xdr:row>82</xdr:row>
      <xdr:rowOff>26851</xdr:rowOff>
    </xdr:to>
    <xdr:sp macro="" textlink="">
      <xdr:nvSpPr>
        <xdr:cNvPr id="261" name="楕円 260"/>
        <xdr:cNvSpPr/>
      </xdr:nvSpPr>
      <xdr:spPr>
        <a:xfrm>
          <a:off x="4584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119578</xdr:rowOff>
    </xdr:from>
    <xdr:ext cx="405111" cy="259045"/>
    <xdr:sp macro="" textlink="">
      <xdr:nvSpPr>
        <xdr:cNvPr id="262" name="【公営住宅】&#10;有形固定資産減価償却率該当値テキスト"/>
        <xdr:cNvSpPr txBox="1"/>
      </xdr:nvSpPr>
      <xdr:spPr>
        <a:xfrm>
          <a:off x="4673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263" name="楕円 262"/>
        <xdr:cNvSpPr/>
      </xdr:nvSpPr>
      <xdr:spPr>
        <a:xfrm>
          <a:off x="3746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147501</xdr:rowOff>
    </xdr:from>
    <xdr:to>
      <xdr:col>24</xdr:col>
      <xdr:colOff>63500</xdr:colOff>
      <xdr:row>82</xdr:row>
      <xdr:rowOff>47898</xdr:rowOff>
    </xdr:to>
    <xdr:cxnSp macro="">
      <xdr:nvCxnSpPr>
        <xdr:cNvPr id="264" name="直線コネクタ 263"/>
        <xdr:cNvCxnSpPr/>
      </xdr:nvCxnSpPr>
      <xdr:spPr>
        <a:xfrm flipV="1">
          <a:off x="3797300" y="1403495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88537</xdr:rowOff>
    </xdr:from>
    <xdr:to>
      <xdr:col>15</xdr:col>
      <xdr:colOff>101600</xdr:colOff>
      <xdr:row>83</xdr:row>
      <xdr:rowOff>18687</xdr:rowOff>
    </xdr:to>
    <xdr:sp macro="" textlink="">
      <xdr:nvSpPr>
        <xdr:cNvPr id="265" name="楕円 264"/>
        <xdr:cNvSpPr/>
      </xdr:nvSpPr>
      <xdr:spPr>
        <a:xfrm>
          <a:off x="2857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47898</xdr:rowOff>
    </xdr:from>
    <xdr:to>
      <xdr:col>19</xdr:col>
      <xdr:colOff>177800</xdr:colOff>
      <xdr:row>82</xdr:row>
      <xdr:rowOff>139337</xdr:rowOff>
    </xdr:to>
    <xdr:cxnSp macro="">
      <xdr:nvCxnSpPr>
        <xdr:cNvPr id="266" name="直線コネクタ 265"/>
        <xdr:cNvCxnSpPr/>
      </xdr:nvCxnSpPr>
      <xdr:spPr>
        <a:xfrm flipV="1">
          <a:off x="2908300" y="1410679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24509</xdr:rowOff>
    </xdr:from>
    <xdr:ext cx="405111" cy="259045"/>
    <xdr:sp macro="" textlink="">
      <xdr:nvSpPr>
        <xdr:cNvPr id="267" name="n_1aveValue【公営住宅】&#10;有形固定資産減価償却率"/>
        <xdr:cNvSpPr txBox="1"/>
      </xdr:nvSpPr>
      <xdr:spPr>
        <a:xfrm>
          <a:off x="3582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124114</xdr:rowOff>
    </xdr:from>
    <xdr:ext cx="405111" cy="259045"/>
    <xdr:sp macro="" textlink="">
      <xdr:nvSpPr>
        <xdr:cNvPr id="268" name="n_2aveValue【公営住宅】&#10;有形固定資産減価償却率"/>
        <xdr:cNvSpPr txBox="1"/>
      </xdr:nvSpPr>
      <xdr:spPr>
        <a:xfrm>
          <a:off x="2705744"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115225</xdr:rowOff>
    </xdr:from>
    <xdr:ext cx="405111" cy="259045"/>
    <xdr:sp macro="" textlink="">
      <xdr:nvSpPr>
        <xdr:cNvPr id="269" name="n_1mainValue【公営住宅】&#10;有形固定資産減価償却率"/>
        <xdr:cNvSpPr txBox="1"/>
      </xdr:nvSpPr>
      <xdr:spPr>
        <a:xfrm>
          <a:off x="3582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35214</xdr:rowOff>
    </xdr:from>
    <xdr:ext cx="405111" cy="259045"/>
    <xdr:sp macro="" textlink="">
      <xdr:nvSpPr>
        <xdr:cNvPr id="270" name="n_2mainValue【公営住宅】&#10;有形固定資産減価償却率"/>
        <xdr:cNvSpPr txBox="1"/>
      </xdr:nvSpPr>
      <xdr:spPr>
        <a:xfrm>
          <a:off x="2705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1" name="直線コネクタ 28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2" name="テキスト ボックス 28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3" name="直線コネクタ 28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4" name="テキスト ボックス 28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5" name="直線コネクタ 28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6" name="テキスト ボックス 28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7" name="直線コネクタ 28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8" name="テキスト ボックス 28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9" name="直線コネクタ 28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0" name="テキスト ボックス 28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1" name="直線コネクタ 29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2" name="テキスト ボックス 29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70757</xdr:rowOff>
    </xdr:from>
    <xdr:to>
      <xdr:col>54</xdr:col>
      <xdr:colOff>189865</xdr:colOff>
      <xdr:row>86</xdr:row>
      <xdr:rowOff>157299</xdr:rowOff>
    </xdr:to>
    <xdr:cxnSp macro="">
      <xdr:nvCxnSpPr>
        <xdr:cNvPr id="296" name="直線コネクタ 295"/>
        <xdr:cNvCxnSpPr/>
      </xdr:nvCxnSpPr>
      <xdr:spPr>
        <a:xfrm flipV="1">
          <a:off x="10476865" y="1344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297"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298" name="直線コネクタ 297"/>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17434</xdr:rowOff>
    </xdr:from>
    <xdr:ext cx="469744" cy="259045"/>
    <xdr:sp macro="" textlink="">
      <xdr:nvSpPr>
        <xdr:cNvPr id="299" name="【公営住宅】&#10;一人当たり面積最大値テキスト"/>
        <xdr:cNvSpPr txBox="1"/>
      </xdr:nvSpPr>
      <xdr:spPr>
        <a:xfrm>
          <a:off x="10515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70757</xdr:rowOff>
    </xdr:from>
    <xdr:to>
      <xdr:col>55</xdr:col>
      <xdr:colOff>88900</xdr:colOff>
      <xdr:row>78</xdr:row>
      <xdr:rowOff>70757</xdr:rowOff>
    </xdr:to>
    <xdr:cxnSp macro="">
      <xdr:nvCxnSpPr>
        <xdr:cNvPr id="300" name="直線コネクタ 299"/>
        <xdr:cNvCxnSpPr/>
      </xdr:nvCxnSpPr>
      <xdr:spPr>
        <a:xfrm>
          <a:off x="10388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150603</xdr:rowOff>
    </xdr:from>
    <xdr:ext cx="469744" cy="259045"/>
    <xdr:sp macro="" textlink="">
      <xdr:nvSpPr>
        <xdr:cNvPr id="301" name="【公営住宅】&#10;一人当たり面積平均値テキスト"/>
        <xdr:cNvSpPr txBox="1"/>
      </xdr:nvSpPr>
      <xdr:spPr>
        <a:xfrm>
          <a:off x="10515600" y="14552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302" name="フローチャート: 判断 301"/>
        <xdr:cNvSpPr/>
      </xdr:nvSpPr>
      <xdr:spPr>
        <a:xfrm>
          <a:off x="10426700" y="147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124461</xdr:rowOff>
    </xdr:from>
    <xdr:to>
      <xdr:col>50</xdr:col>
      <xdr:colOff>165100</xdr:colOff>
      <xdr:row>86</xdr:row>
      <xdr:rowOff>54611</xdr:rowOff>
    </xdr:to>
    <xdr:sp macro="" textlink="">
      <xdr:nvSpPr>
        <xdr:cNvPr id="303" name="フローチャート: 判断 302"/>
        <xdr:cNvSpPr/>
      </xdr:nvSpPr>
      <xdr:spPr>
        <a:xfrm>
          <a:off x="9588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145687</xdr:rowOff>
    </xdr:from>
    <xdr:to>
      <xdr:col>46</xdr:col>
      <xdr:colOff>38100</xdr:colOff>
      <xdr:row>86</xdr:row>
      <xdr:rowOff>75837</xdr:rowOff>
    </xdr:to>
    <xdr:sp macro="" textlink="">
      <xdr:nvSpPr>
        <xdr:cNvPr id="304" name="フローチャート: 判断 303"/>
        <xdr:cNvSpPr/>
      </xdr:nvSpPr>
      <xdr:spPr>
        <a:xfrm>
          <a:off x="86995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150586</xdr:rowOff>
    </xdr:from>
    <xdr:to>
      <xdr:col>55</xdr:col>
      <xdr:colOff>50800</xdr:colOff>
      <xdr:row>86</xdr:row>
      <xdr:rowOff>80736</xdr:rowOff>
    </xdr:to>
    <xdr:sp macro="" textlink="">
      <xdr:nvSpPr>
        <xdr:cNvPr id="310" name="楕円 309"/>
        <xdr:cNvSpPr/>
      </xdr:nvSpPr>
      <xdr:spPr>
        <a:xfrm>
          <a:off x="10426700" y="147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129013</xdr:rowOff>
    </xdr:from>
    <xdr:ext cx="469744" cy="259045"/>
    <xdr:sp macro="" textlink="">
      <xdr:nvSpPr>
        <xdr:cNvPr id="311" name="【公営住宅】&#10;一人当たり面積該当値テキスト"/>
        <xdr:cNvSpPr txBox="1"/>
      </xdr:nvSpPr>
      <xdr:spPr>
        <a:xfrm>
          <a:off x="10515600" y="1470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148952</xdr:rowOff>
    </xdr:from>
    <xdr:to>
      <xdr:col>50</xdr:col>
      <xdr:colOff>165100</xdr:colOff>
      <xdr:row>86</xdr:row>
      <xdr:rowOff>79102</xdr:rowOff>
    </xdr:to>
    <xdr:sp macro="" textlink="">
      <xdr:nvSpPr>
        <xdr:cNvPr id="312" name="楕円 311"/>
        <xdr:cNvSpPr/>
      </xdr:nvSpPr>
      <xdr:spPr>
        <a:xfrm>
          <a:off x="9588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28302</xdr:rowOff>
    </xdr:from>
    <xdr:to>
      <xdr:col>55</xdr:col>
      <xdr:colOff>0</xdr:colOff>
      <xdr:row>86</xdr:row>
      <xdr:rowOff>29936</xdr:rowOff>
    </xdr:to>
    <xdr:cxnSp macro="">
      <xdr:nvCxnSpPr>
        <xdr:cNvPr id="313" name="直線コネクタ 312"/>
        <xdr:cNvCxnSpPr/>
      </xdr:nvCxnSpPr>
      <xdr:spPr>
        <a:xfrm>
          <a:off x="9639300" y="1477300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148952</xdr:rowOff>
    </xdr:from>
    <xdr:to>
      <xdr:col>46</xdr:col>
      <xdr:colOff>38100</xdr:colOff>
      <xdr:row>86</xdr:row>
      <xdr:rowOff>79102</xdr:rowOff>
    </xdr:to>
    <xdr:sp macro="" textlink="">
      <xdr:nvSpPr>
        <xdr:cNvPr id="314" name="楕円 313"/>
        <xdr:cNvSpPr/>
      </xdr:nvSpPr>
      <xdr:spPr>
        <a:xfrm>
          <a:off x="8699500" y="1472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28302</xdr:rowOff>
    </xdr:from>
    <xdr:to>
      <xdr:col>50</xdr:col>
      <xdr:colOff>114300</xdr:colOff>
      <xdr:row>86</xdr:row>
      <xdr:rowOff>28302</xdr:rowOff>
    </xdr:to>
    <xdr:cxnSp macro="">
      <xdr:nvCxnSpPr>
        <xdr:cNvPr id="315" name="直線コネクタ 314"/>
        <xdr:cNvCxnSpPr/>
      </xdr:nvCxnSpPr>
      <xdr:spPr>
        <a:xfrm>
          <a:off x="8750300" y="1477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71138</xdr:rowOff>
    </xdr:from>
    <xdr:ext cx="469744" cy="259045"/>
    <xdr:sp macro="" textlink="">
      <xdr:nvSpPr>
        <xdr:cNvPr id="316" name="n_1aveValue【公営住宅】&#10;一人当たり面積"/>
        <xdr:cNvSpPr txBox="1"/>
      </xdr:nvSpPr>
      <xdr:spPr>
        <a:xfrm>
          <a:off x="93917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92364</xdr:rowOff>
    </xdr:from>
    <xdr:ext cx="469744" cy="259045"/>
    <xdr:sp macro="" textlink="">
      <xdr:nvSpPr>
        <xdr:cNvPr id="317" name="n_2aveValue【公営住宅】&#10;一人当たり面積"/>
        <xdr:cNvSpPr txBox="1"/>
      </xdr:nvSpPr>
      <xdr:spPr>
        <a:xfrm>
          <a:off x="85154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70229</xdr:rowOff>
    </xdr:from>
    <xdr:ext cx="469744" cy="259045"/>
    <xdr:sp macro="" textlink="">
      <xdr:nvSpPr>
        <xdr:cNvPr id="318" name="n_1mainValue【公営住宅】&#10;一人当たり面積"/>
        <xdr:cNvSpPr txBox="1"/>
      </xdr:nvSpPr>
      <xdr:spPr>
        <a:xfrm>
          <a:off x="93917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70229</xdr:rowOff>
    </xdr:from>
    <xdr:ext cx="469744" cy="259045"/>
    <xdr:sp macro="" textlink="">
      <xdr:nvSpPr>
        <xdr:cNvPr id="319" name="n_2mainValue【公営住宅】&#10;一人当たり面積"/>
        <xdr:cNvSpPr txBox="1"/>
      </xdr:nvSpPr>
      <xdr:spPr>
        <a:xfrm>
          <a:off x="8515427" y="148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0" name="正方形/長方形 3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21" name="正方形/長方形 32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2" name="正方形/長方形 32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3" name="正方形/長方形 32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4" name="正方形/長方形 32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7" name="正方形/長方形 32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8" name="正方形/長方形 32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9" name="正方形/長方形 32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30" name="正方形/長方形 32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2" name="テキスト ボックス 3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3" name="直線コネクタ 34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4" name="テキスト ボックス 34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5" name="直線コネクタ 34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6" name="テキスト ボックス 34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7" name="直線コネクタ 34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8" name="テキスト ボックス 34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9" name="直線コネクタ 34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0" name="テキスト ボックス 34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78486</xdr:rowOff>
    </xdr:to>
    <xdr:cxnSp macro="">
      <xdr:nvCxnSpPr>
        <xdr:cNvPr id="354" name="直線コネクタ 353"/>
        <xdr:cNvCxnSpPr/>
      </xdr:nvCxnSpPr>
      <xdr:spPr>
        <a:xfrm flipV="1">
          <a:off x="16318864" y="5656326"/>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82313</xdr:rowOff>
    </xdr:from>
    <xdr:ext cx="405111" cy="259045"/>
    <xdr:sp macro="" textlink="">
      <xdr:nvSpPr>
        <xdr:cNvPr id="355" name="【認定こども園・幼稚園・保育所】&#10;有形固定資産減価償却率最小値テキスト"/>
        <xdr:cNvSpPr txBox="1"/>
      </xdr:nvSpPr>
      <xdr:spPr>
        <a:xfrm>
          <a:off x="16357600" y="711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78486</xdr:rowOff>
    </xdr:from>
    <xdr:to>
      <xdr:col>86</xdr:col>
      <xdr:colOff>25400</xdr:colOff>
      <xdr:row>41</xdr:row>
      <xdr:rowOff>78486</xdr:rowOff>
    </xdr:to>
    <xdr:cxnSp macro="">
      <xdr:nvCxnSpPr>
        <xdr:cNvPr id="356" name="直線コネクタ 355"/>
        <xdr:cNvCxnSpPr/>
      </xdr:nvCxnSpPr>
      <xdr:spPr>
        <a:xfrm>
          <a:off x="16230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357" name="【認定こども園・幼稚園・保育所】&#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358" name="直線コネクタ 357"/>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151147</xdr:rowOff>
    </xdr:from>
    <xdr:ext cx="405111" cy="259045"/>
    <xdr:sp macro="" textlink="">
      <xdr:nvSpPr>
        <xdr:cNvPr id="359" name="【認定こども園・幼稚園・保育所】&#10;有形固定資産減価償却率平均値テキスト"/>
        <xdr:cNvSpPr txBox="1"/>
      </xdr:nvSpPr>
      <xdr:spPr>
        <a:xfrm>
          <a:off x="16357600" y="615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60" name="フローチャート: 判断 359"/>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34544</xdr:rowOff>
    </xdr:from>
    <xdr:to>
      <xdr:col>81</xdr:col>
      <xdr:colOff>101600</xdr:colOff>
      <xdr:row>37</xdr:row>
      <xdr:rowOff>136144</xdr:rowOff>
    </xdr:to>
    <xdr:sp macro="" textlink="">
      <xdr:nvSpPr>
        <xdr:cNvPr id="361" name="フローチャート: 判断 360"/>
        <xdr:cNvSpPr/>
      </xdr:nvSpPr>
      <xdr:spPr>
        <a:xfrm>
          <a:off x="15430500" y="637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362" name="フローチャート: 判断 361"/>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157988</xdr:rowOff>
    </xdr:from>
    <xdr:to>
      <xdr:col>85</xdr:col>
      <xdr:colOff>177800</xdr:colOff>
      <xdr:row>38</xdr:row>
      <xdr:rowOff>88138</xdr:rowOff>
    </xdr:to>
    <xdr:sp macro="" textlink="">
      <xdr:nvSpPr>
        <xdr:cNvPr id="368" name="楕円 367"/>
        <xdr:cNvSpPr/>
      </xdr:nvSpPr>
      <xdr:spPr>
        <a:xfrm>
          <a:off x="16268700" y="65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136415</xdr:rowOff>
    </xdr:from>
    <xdr:ext cx="405111" cy="259045"/>
    <xdr:sp macro="" textlink="">
      <xdr:nvSpPr>
        <xdr:cNvPr id="369" name="【認定こども園・幼稚園・保育所】&#10;有形固定資産減価償却率該当値テキスト"/>
        <xdr:cNvSpPr txBox="1"/>
      </xdr:nvSpPr>
      <xdr:spPr>
        <a:xfrm>
          <a:off x="16357600" y="648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153416</xdr:rowOff>
    </xdr:from>
    <xdr:to>
      <xdr:col>81</xdr:col>
      <xdr:colOff>101600</xdr:colOff>
      <xdr:row>38</xdr:row>
      <xdr:rowOff>83565</xdr:rowOff>
    </xdr:to>
    <xdr:sp macro="" textlink="">
      <xdr:nvSpPr>
        <xdr:cNvPr id="370" name="楕円 369"/>
        <xdr:cNvSpPr/>
      </xdr:nvSpPr>
      <xdr:spPr>
        <a:xfrm>
          <a:off x="154305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32766</xdr:rowOff>
    </xdr:from>
    <xdr:to>
      <xdr:col>85</xdr:col>
      <xdr:colOff>127000</xdr:colOff>
      <xdr:row>38</xdr:row>
      <xdr:rowOff>37338</xdr:rowOff>
    </xdr:to>
    <xdr:cxnSp macro="">
      <xdr:nvCxnSpPr>
        <xdr:cNvPr id="371" name="直線コネクタ 370"/>
        <xdr:cNvCxnSpPr/>
      </xdr:nvCxnSpPr>
      <xdr:spPr>
        <a:xfrm>
          <a:off x="15481300" y="654786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144272</xdr:rowOff>
    </xdr:from>
    <xdr:to>
      <xdr:col>76</xdr:col>
      <xdr:colOff>165100</xdr:colOff>
      <xdr:row>37</xdr:row>
      <xdr:rowOff>74422</xdr:rowOff>
    </xdr:to>
    <xdr:sp macro="" textlink="">
      <xdr:nvSpPr>
        <xdr:cNvPr id="372" name="楕円 371"/>
        <xdr:cNvSpPr/>
      </xdr:nvSpPr>
      <xdr:spPr>
        <a:xfrm>
          <a:off x="14541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23622</xdr:rowOff>
    </xdr:from>
    <xdr:to>
      <xdr:col>81</xdr:col>
      <xdr:colOff>50800</xdr:colOff>
      <xdr:row>38</xdr:row>
      <xdr:rowOff>32766</xdr:rowOff>
    </xdr:to>
    <xdr:cxnSp macro="">
      <xdr:nvCxnSpPr>
        <xdr:cNvPr id="373" name="直線コネクタ 372"/>
        <xdr:cNvCxnSpPr/>
      </xdr:nvCxnSpPr>
      <xdr:spPr>
        <a:xfrm>
          <a:off x="14592300" y="6367272"/>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152671</xdr:rowOff>
    </xdr:from>
    <xdr:ext cx="405111" cy="259045"/>
    <xdr:sp macro="" textlink="">
      <xdr:nvSpPr>
        <xdr:cNvPr id="374" name="n_1aveValue【認定こども園・幼稚園・保育所】&#10;有形固定資産減価償却率"/>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375" name="n_2aveValue【認定こども園・幼稚園・保育所】&#10;有形固定資産減価償却率"/>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74693</xdr:rowOff>
    </xdr:from>
    <xdr:ext cx="405111" cy="259045"/>
    <xdr:sp macro="" textlink="">
      <xdr:nvSpPr>
        <xdr:cNvPr id="376" name="n_1mainValue【認定こども園・幼稚園・保育所】&#10;有形固定資産減価償却率"/>
        <xdr:cNvSpPr txBox="1"/>
      </xdr:nvSpPr>
      <xdr:spPr>
        <a:xfrm>
          <a:off x="15266044" y="658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65549</xdr:rowOff>
    </xdr:from>
    <xdr:ext cx="405111" cy="259045"/>
    <xdr:sp macro="" textlink="">
      <xdr:nvSpPr>
        <xdr:cNvPr id="377" name="n_2mainValue【認定こども園・幼稚園・保育所】&#10;有形固定資産減価償却率"/>
        <xdr:cNvSpPr txBox="1"/>
      </xdr:nvSpPr>
      <xdr:spPr>
        <a:xfrm>
          <a:off x="143897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8" name="直線コネクタ 38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89" name="テキスト ボックス 38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0" name="直線コネクタ 38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1" name="テキスト ボックス 39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2" name="直線コネクタ 39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3" name="テキスト ボックス 39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4" name="直線コネクタ 39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5" name="テキスト ボックス 39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6" name="直線コネクタ 39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97" name="テキスト ボックス 39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8" name="直線コネクタ 39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99" name="テキスト ボックス 39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0" name="直線コネクタ 3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1" name="テキスト ボックス 4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68689</xdr:rowOff>
    </xdr:from>
    <xdr:to>
      <xdr:col>116</xdr:col>
      <xdr:colOff>62864</xdr:colOff>
      <xdr:row>42</xdr:row>
      <xdr:rowOff>82078</xdr:rowOff>
    </xdr:to>
    <xdr:cxnSp macro="">
      <xdr:nvCxnSpPr>
        <xdr:cNvPr id="403" name="直線コネクタ 402"/>
        <xdr:cNvCxnSpPr/>
      </xdr:nvCxnSpPr>
      <xdr:spPr>
        <a:xfrm flipV="1">
          <a:off x="22160864" y="5726539"/>
          <a:ext cx="0"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85905</xdr:rowOff>
    </xdr:from>
    <xdr:ext cx="469744" cy="259045"/>
    <xdr:sp macro="" textlink="">
      <xdr:nvSpPr>
        <xdr:cNvPr id="404" name="【認定こども園・幼稚園・保育所】&#10;一人当たり面積最小値テキスト"/>
        <xdr:cNvSpPr txBox="1"/>
      </xdr:nvSpPr>
      <xdr:spPr>
        <a:xfrm>
          <a:off x="22199600" y="72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82078</xdr:rowOff>
    </xdr:from>
    <xdr:to>
      <xdr:col>116</xdr:col>
      <xdr:colOff>152400</xdr:colOff>
      <xdr:row>42</xdr:row>
      <xdr:rowOff>82078</xdr:rowOff>
    </xdr:to>
    <xdr:cxnSp macro="">
      <xdr:nvCxnSpPr>
        <xdr:cNvPr id="405" name="直線コネクタ 404"/>
        <xdr:cNvCxnSpPr/>
      </xdr:nvCxnSpPr>
      <xdr:spPr>
        <a:xfrm>
          <a:off x="22072600" y="728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15366</xdr:rowOff>
    </xdr:from>
    <xdr:ext cx="469744" cy="259045"/>
    <xdr:sp macro="" textlink="">
      <xdr:nvSpPr>
        <xdr:cNvPr id="406" name="【認定こども園・幼稚園・保育所】&#10;一人当たり面積最大値テキスト"/>
        <xdr:cNvSpPr txBox="1"/>
      </xdr:nvSpPr>
      <xdr:spPr>
        <a:xfrm>
          <a:off x="22199600" y="550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68689</xdr:rowOff>
    </xdr:from>
    <xdr:to>
      <xdr:col>116</xdr:col>
      <xdr:colOff>152400</xdr:colOff>
      <xdr:row>33</xdr:row>
      <xdr:rowOff>68689</xdr:rowOff>
    </xdr:to>
    <xdr:cxnSp macro="">
      <xdr:nvCxnSpPr>
        <xdr:cNvPr id="407" name="直線コネクタ 406"/>
        <xdr:cNvCxnSpPr/>
      </xdr:nvCxnSpPr>
      <xdr:spPr>
        <a:xfrm>
          <a:off x="22072600" y="572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121103</xdr:rowOff>
    </xdr:from>
    <xdr:ext cx="469744" cy="259045"/>
    <xdr:sp macro="" textlink="">
      <xdr:nvSpPr>
        <xdr:cNvPr id="408" name="【認定こども園・幼稚園・保育所】&#10;一人当たり面積平均値テキスト"/>
        <xdr:cNvSpPr txBox="1"/>
      </xdr:nvSpPr>
      <xdr:spPr>
        <a:xfrm>
          <a:off x="22199600" y="6979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98226</xdr:rowOff>
    </xdr:from>
    <xdr:to>
      <xdr:col>116</xdr:col>
      <xdr:colOff>114300</xdr:colOff>
      <xdr:row>42</xdr:row>
      <xdr:rowOff>28376</xdr:rowOff>
    </xdr:to>
    <xdr:sp macro="" textlink="">
      <xdr:nvSpPr>
        <xdr:cNvPr id="409" name="フローチャート: 判断 408"/>
        <xdr:cNvSpPr/>
      </xdr:nvSpPr>
      <xdr:spPr>
        <a:xfrm>
          <a:off x="22110700" y="71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19195</xdr:rowOff>
    </xdr:from>
    <xdr:to>
      <xdr:col>112</xdr:col>
      <xdr:colOff>38100</xdr:colOff>
      <xdr:row>42</xdr:row>
      <xdr:rowOff>120795</xdr:rowOff>
    </xdr:to>
    <xdr:sp macro="" textlink="">
      <xdr:nvSpPr>
        <xdr:cNvPr id="410" name="フローチャート: 判断 409"/>
        <xdr:cNvSpPr/>
      </xdr:nvSpPr>
      <xdr:spPr>
        <a:xfrm>
          <a:off x="21272500" y="72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23114</xdr:rowOff>
    </xdr:from>
    <xdr:to>
      <xdr:col>107</xdr:col>
      <xdr:colOff>101600</xdr:colOff>
      <xdr:row>42</xdr:row>
      <xdr:rowOff>124714</xdr:rowOff>
    </xdr:to>
    <xdr:sp macro="" textlink="">
      <xdr:nvSpPr>
        <xdr:cNvPr id="411" name="フローチャート: 判断 410"/>
        <xdr:cNvSpPr/>
      </xdr:nvSpPr>
      <xdr:spPr>
        <a:xfrm>
          <a:off x="20383500" y="722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2" name="テキスト ボックス 41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3" name="テキスト ボックス 41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4" name="テキスト ボックス 41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5" name="テキスト ボックス 41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6" name="テキスト ボックス 41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23440</xdr:rowOff>
    </xdr:from>
    <xdr:to>
      <xdr:col>116</xdr:col>
      <xdr:colOff>114300</xdr:colOff>
      <xdr:row>42</xdr:row>
      <xdr:rowOff>125040</xdr:rowOff>
    </xdr:to>
    <xdr:sp macro="" textlink="">
      <xdr:nvSpPr>
        <xdr:cNvPr id="417" name="楕円 416"/>
        <xdr:cNvSpPr/>
      </xdr:nvSpPr>
      <xdr:spPr>
        <a:xfrm>
          <a:off x="22110700" y="722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109817</xdr:rowOff>
    </xdr:from>
    <xdr:ext cx="469744" cy="259045"/>
    <xdr:sp macro="" textlink="">
      <xdr:nvSpPr>
        <xdr:cNvPr id="418" name="【認定こども園・幼稚園・保育所】&#10;一人当たり面積該当値テキスト"/>
        <xdr:cNvSpPr txBox="1"/>
      </xdr:nvSpPr>
      <xdr:spPr>
        <a:xfrm>
          <a:off x="22199600" y="71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23767</xdr:rowOff>
    </xdr:from>
    <xdr:to>
      <xdr:col>112</xdr:col>
      <xdr:colOff>38100</xdr:colOff>
      <xdr:row>42</xdr:row>
      <xdr:rowOff>125367</xdr:rowOff>
    </xdr:to>
    <xdr:sp macro="" textlink="">
      <xdr:nvSpPr>
        <xdr:cNvPr id="419" name="楕円 418"/>
        <xdr:cNvSpPr/>
      </xdr:nvSpPr>
      <xdr:spPr>
        <a:xfrm>
          <a:off x="21272500" y="72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74240</xdr:rowOff>
    </xdr:from>
    <xdr:to>
      <xdr:col>116</xdr:col>
      <xdr:colOff>63500</xdr:colOff>
      <xdr:row>42</xdr:row>
      <xdr:rowOff>74567</xdr:rowOff>
    </xdr:to>
    <xdr:cxnSp macro="">
      <xdr:nvCxnSpPr>
        <xdr:cNvPr id="420" name="直線コネクタ 419"/>
        <xdr:cNvCxnSpPr/>
      </xdr:nvCxnSpPr>
      <xdr:spPr>
        <a:xfrm flipV="1">
          <a:off x="21323300" y="7275140"/>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23440</xdr:rowOff>
    </xdr:from>
    <xdr:to>
      <xdr:col>107</xdr:col>
      <xdr:colOff>101600</xdr:colOff>
      <xdr:row>42</xdr:row>
      <xdr:rowOff>125040</xdr:rowOff>
    </xdr:to>
    <xdr:sp macro="" textlink="">
      <xdr:nvSpPr>
        <xdr:cNvPr id="421" name="楕円 420"/>
        <xdr:cNvSpPr/>
      </xdr:nvSpPr>
      <xdr:spPr>
        <a:xfrm>
          <a:off x="20383500" y="722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74240</xdr:rowOff>
    </xdr:from>
    <xdr:to>
      <xdr:col>111</xdr:col>
      <xdr:colOff>177800</xdr:colOff>
      <xdr:row>42</xdr:row>
      <xdr:rowOff>74567</xdr:rowOff>
    </xdr:to>
    <xdr:cxnSp macro="">
      <xdr:nvCxnSpPr>
        <xdr:cNvPr id="422" name="直線コネクタ 421"/>
        <xdr:cNvCxnSpPr/>
      </xdr:nvCxnSpPr>
      <xdr:spPr>
        <a:xfrm>
          <a:off x="20434300" y="727514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137322</xdr:rowOff>
    </xdr:from>
    <xdr:ext cx="469744" cy="259045"/>
    <xdr:sp macro="" textlink="">
      <xdr:nvSpPr>
        <xdr:cNvPr id="423" name="n_1aveValue【認定こども園・幼稚園・保育所】&#10;一人当たり面積"/>
        <xdr:cNvSpPr txBox="1"/>
      </xdr:nvSpPr>
      <xdr:spPr>
        <a:xfrm>
          <a:off x="21075727" y="699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141241</xdr:rowOff>
    </xdr:from>
    <xdr:ext cx="469744" cy="259045"/>
    <xdr:sp macro="" textlink="">
      <xdr:nvSpPr>
        <xdr:cNvPr id="424" name="n_2aveValue【認定こども園・幼稚園・保育所】&#10;一人当たり面積"/>
        <xdr:cNvSpPr txBox="1"/>
      </xdr:nvSpPr>
      <xdr:spPr>
        <a:xfrm>
          <a:off x="20199427" y="699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116494</xdr:rowOff>
    </xdr:from>
    <xdr:ext cx="469744" cy="259045"/>
    <xdr:sp macro="" textlink="">
      <xdr:nvSpPr>
        <xdr:cNvPr id="425" name="n_1mainValue【認定こども園・幼稚園・保育所】&#10;一人当たり面積"/>
        <xdr:cNvSpPr txBox="1"/>
      </xdr:nvSpPr>
      <xdr:spPr>
        <a:xfrm>
          <a:off x="21075727" y="731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116167</xdr:rowOff>
    </xdr:from>
    <xdr:ext cx="469744" cy="259045"/>
    <xdr:sp macro="" textlink="">
      <xdr:nvSpPr>
        <xdr:cNvPr id="426" name="n_2mainValue【認定こども園・幼稚園・保育所】&#10;一人当たり面積"/>
        <xdr:cNvSpPr txBox="1"/>
      </xdr:nvSpPr>
      <xdr:spPr>
        <a:xfrm>
          <a:off x="20199427" y="73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7" name="テキスト ボックス 43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38" name="直線コネクタ 43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39" name="テキスト ボックス 43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0" name="直線コネクタ 43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1" name="テキスト ボックス 44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2" name="直線コネクタ 44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3" name="テキスト ボックス 44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4" name="直線コネクタ 44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5" name="テキスト ボックス 44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6" name="直線コネクタ 44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7" name="テキスト ボックス 44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8" name="直線コネクタ 44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49" name="テキスト ボックス 44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1" name="テキスト ボックス 45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62049</xdr:rowOff>
    </xdr:from>
    <xdr:to>
      <xdr:col>85</xdr:col>
      <xdr:colOff>126364</xdr:colOff>
      <xdr:row>64</xdr:row>
      <xdr:rowOff>163285</xdr:rowOff>
    </xdr:to>
    <xdr:cxnSp macro="">
      <xdr:nvCxnSpPr>
        <xdr:cNvPr id="453" name="直線コネクタ 452"/>
        <xdr:cNvCxnSpPr/>
      </xdr:nvCxnSpPr>
      <xdr:spPr>
        <a:xfrm flipV="1">
          <a:off x="16318864" y="9663249"/>
          <a:ext cx="0" cy="147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167112</xdr:rowOff>
    </xdr:from>
    <xdr:ext cx="405111" cy="259045"/>
    <xdr:sp macro="" textlink="">
      <xdr:nvSpPr>
        <xdr:cNvPr id="454" name="【学校施設】&#10;有形固定資産減価償却率最小値テキスト"/>
        <xdr:cNvSpPr txBox="1"/>
      </xdr:nvSpPr>
      <xdr:spPr>
        <a:xfrm>
          <a:off x="16357600" y="1113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163285</xdr:rowOff>
    </xdr:from>
    <xdr:to>
      <xdr:col>86</xdr:col>
      <xdr:colOff>25400</xdr:colOff>
      <xdr:row>64</xdr:row>
      <xdr:rowOff>163285</xdr:rowOff>
    </xdr:to>
    <xdr:cxnSp macro="">
      <xdr:nvCxnSpPr>
        <xdr:cNvPr id="455" name="直線コネクタ 454"/>
        <xdr:cNvCxnSpPr/>
      </xdr:nvCxnSpPr>
      <xdr:spPr>
        <a:xfrm>
          <a:off x="16230600" y="1113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8726</xdr:rowOff>
    </xdr:from>
    <xdr:ext cx="405111" cy="259045"/>
    <xdr:sp macro="" textlink="">
      <xdr:nvSpPr>
        <xdr:cNvPr id="456" name="【学校施設】&#10;有形固定資産減価償却率最大値テキスト"/>
        <xdr:cNvSpPr txBox="1"/>
      </xdr:nvSpPr>
      <xdr:spPr>
        <a:xfrm>
          <a:off x="16357600" y="9438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62049</xdr:rowOff>
    </xdr:from>
    <xdr:to>
      <xdr:col>86</xdr:col>
      <xdr:colOff>25400</xdr:colOff>
      <xdr:row>56</xdr:row>
      <xdr:rowOff>62049</xdr:rowOff>
    </xdr:to>
    <xdr:cxnSp macro="">
      <xdr:nvCxnSpPr>
        <xdr:cNvPr id="457" name="直線コネクタ 456"/>
        <xdr:cNvCxnSpPr/>
      </xdr:nvCxnSpPr>
      <xdr:spPr>
        <a:xfrm>
          <a:off x="16230600" y="966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458" name="【学校施設】&#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459" name="フローチャート: 判断 458"/>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40640</xdr:rowOff>
    </xdr:from>
    <xdr:to>
      <xdr:col>81</xdr:col>
      <xdr:colOff>101600</xdr:colOff>
      <xdr:row>58</xdr:row>
      <xdr:rowOff>142240</xdr:rowOff>
    </xdr:to>
    <xdr:sp macro="" textlink="">
      <xdr:nvSpPr>
        <xdr:cNvPr id="460" name="フローチャート: 判断 459"/>
        <xdr:cNvSpPr/>
      </xdr:nvSpPr>
      <xdr:spPr>
        <a:xfrm>
          <a:off x="1543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25944</xdr:rowOff>
    </xdr:from>
    <xdr:to>
      <xdr:col>76</xdr:col>
      <xdr:colOff>165100</xdr:colOff>
      <xdr:row>57</xdr:row>
      <xdr:rowOff>127544</xdr:rowOff>
    </xdr:to>
    <xdr:sp macro="" textlink="">
      <xdr:nvSpPr>
        <xdr:cNvPr id="461" name="フローチャート: 判断 460"/>
        <xdr:cNvSpPr/>
      </xdr:nvSpPr>
      <xdr:spPr>
        <a:xfrm>
          <a:off x="14541500" y="97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67" name="楕円 466"/>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468" name="【学校施設】&#10;有形固定資産減価償却率該当値テキスト"/>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3084</xdr:rowOff>
    </xdr:from>
    <xdr:to>
      <xdr:col>81</xdr:col>
      <xdr:colOff>101600</xdr:colOff>
      <xdr:row>57</xdr:row>
      <xdr:rowOff>104684</xdr:rowOff>
    </xdr:to>
    <xdr:sp macro="" textlink="">
      <xdr:nvSpPr>
        <xdr:cNvPr id="469" name="楕円 468"/>
        <xdr:cNvSpPr/>
      </xdr:nvSpPr>
      <xdr:spPr>
        <a:xfrm>
          <a:off x="15430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53884</xdr:rowOff>
    </xdr:from>
    <xdr:to>
      <xdr:col>85</xdr:col>
      <xdr:colOff>127000</xdr:colOff>
      <xdr:row>57</xdr:row>
      <xdr:rowOff>57150</xdr:rowOff>
    </xdr:to>
    <xdr:cxnSp macro="">
      <xdr:nvCxnSpPr>
        <xdr:cNvPr id="470" name="直線コネクタ 469"/>
        <xdr:cNvCxnSpPr/>
      </xdr:nvCxnSpPr>
      <xdr:spPr>
        <a:xfrm>
          <a:off x="15481300" y="9826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112485</xdr:rowOff>
    </xdr:from>
    <xdr:to>
      <xdr:col>76</xdr:col>
      <xdr:colOff>165100</xdr:colOff>
      <xdr:row>57</xdr:row>
      <xdr:rowOff>42635</xdr:rowOff>
    </xdr:to>
    <xdr:sp macro="" textlink="">
      <xdr:nvSpPr>
        <xdr:cNvPr id="471" name="楕円 470"/>
        <xdr:cNvSpPr/>
      </xdr:nvSpPr>
      <xdr:spPr>
        <a:xfrm>
          <a:off x="14541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163285</xdr:rowOff>
    </xdr:from>
    <xdr:to>
      <xdr:col>81</xdr:col>
      <xdr:colOff>50800</xdr:colOff>
      <xdr:row>57</xdr:row>
      <xdr:rowOff>53884</xdr:rowOff>
    </xdr:to>
    <xdr:cxnSp macro="">
      <xdr:nvCxnSpPr>
        <xdr:cNvPr id="472" name="直線コネクタ 471"/>
        <xdr:cNvCxnSpPr/>
      </xdr:nvCxnSpPr>
      <xdr:spPr>
        <a:xfrm>
          <a:off x="14592300" y="97644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133367</xdr:rowOff>
    </xdr:from>
    <xdr:ext cx="405111" cy="259045"/>
    <xdr:sp macro="" textlink="">
      <xdr:nvSpPr>
        <xdr:cNvPr id="473" name="n_1aveValue【学校施設】&#10;有形固定資産減価償却率"/>
        <xdr:cNvSpPr txBox="1"/>
      </xdr:nvSpPr>
      <xdr:spPr>
        <a:xfrm>
          <a:off x="152660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118671</xdr:rowOff>
    </xdr:from>
    <xdr:ext cx="405111" cy="259045"/>
    <xdr:sp macro="" textlink="">
      <xdr:nvSpPr>
        <xdr:cNvPr id="474" name="n_2aveValue【学校施設】&#10;有形固定資産減価償却率"/>
        <xdr:cNvSpPr txBox="1"/>
      </xdr:nvSpPr>
      <xdr:spPr>
        <a:xfrm>
          <a:off x="14389744" y="9891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121211</xdr:rowOff>
    </xdr:from>
    <xdr:ext cx="405111" cy="259045"/>
    <xdr:sp macro="" textlink="">
      <xdr:nvSpPr>
        <xdr:cNvPr id="475" name="n_1mainValue【学校施設】&#10;有形固定資産減価償却率"/>
        <xdr:cNvSpPr txBox="1"/>
      </xdr:nvSpPr>
      <xdr:spPr>
        <a:xfrm>
          <a:off x="152660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59162</xdr:rowOff>
    </xdr:from>
    <xdr:ext cx="405111" cy="259045"/>
    <xdr:sp macro="" textlink="">
      <xdr:nvSpPr>
        <xdr:cNvPr id="476" name="n_2mainValue【学校施設】&#10;有形固定資産減価償却率"/>
        <xdr:cNvSpPr txBox="1"/>
      </xdr:nvSpPr>
      <xdr:spPr>
        <a:xfrm>
          <a:off x="143897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5" name="テキスト ボックス 4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6" name="直線コネクタ 4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7" name="テキスト ボックス 4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8" name="直線コネクタ 48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9" name="テキスト ボックス 48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0" name="直線コネクタ 48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1" name="テキスト ボックス 49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2" name="直線コネクタ 49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3" name="テキスト ボックス 49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4" name="直線コネクタ 49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5" name="テキスト ボックス 49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6" name="直線コネクタ 49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7" name="テキスト ボックス 49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138430</xdr:rowOff>
    </xdr:from>
    <xdr:to>
      <xdr:col>116</xdr:col>
      <xdr:colOff>62864</xdr:colOff>
      <xdr:row>64</xdr:row>
      <xdr:rowOff>33020</xdr:rowOff>
    </xdr:to>
    <xdr:cxnSp macro="">
      <xdr:nvCxnSpPr>
        <xdr:cNvPr id="501" name="直線コネクタ 500"/>
        <xdr:cNvCxnSpPr/>
      </xdr:nvCxnSpPr>
      <xdr:spPr>
        <a:xfrm flipV="1">
          <a:off x="22160864" y="9568180"/>
          <a:ext cx="0" cy="143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36847</xdr:rowOff>
    </xdr:from>
    <xdr:ext cx="469744" cy="259045"/>
    <xdr:sp macro="" textlink="">
      <xdr:nvSpPr>
        <xdr:cNvPr id="502" name="【学校施設】&#10;一人当たり面積最小値テキスト"/>
        <xdr:cNvSpPr txBox="1"/>
      </xdr:nvSpPr>
      <xdr:spPr>
        <a:xfrm>
          <a:off x="22199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33020</xdr:rowOff>
    </xdr:from>
    <xdr:to>
      <xdr:col>116</xdr:col>
      <xdr:colOff>152400</xdr:colOff>
      <xdr:row>64</xdr:row>
      <xdr:rowOff>33020</xdr:rowOff>
    </xdr:to>
    <xdr:cxnSp macro="">
      <xdr:nvCxnSpPr>
        <xdr:cNvPr id="503" name="直線コネクタ 502"/>
        <xdr:cNvCxnSpPr/>
      </xdr:nvCxnSpPr>
      <xdr:spPr>
        <a:xfrm>
          <a:off x="22072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85107</xdr:rowOff>
    </xdr:from>
    <xdr:ext cx="469744" cy="259045"/>
    <xdr:sp macro="" textlink="">
      <xdr:nvSpPr>
        <xdr:cNvPr id="504" name="【学校施設】&#10;一人当たり面積最大値テキスト"/>
        <xdr:cNvSpPr txBox="1"/>
      </xdr:nvSpPr>
      <xdr:spPr>
        <a:xfrm>
          <a:off x="22199600" y="934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138430</xdr:rowOff>
    </xdr:from>
    <xdr:to>
      <xdr:col>116</xdr:col>
      <xdr:colOff>152400</xdr:colOff>
      <xdr:row>55</xdr:row>
      <xdr:rowOff>138430</xdr:rowOff>
    </xdr:to>
    <xdr:cxnSp macro="">
      <xdr:nvCxnSpPr>
        <xdr:cNvPr id="505" name="直線コネクタ 504"/>
        <xdr:cNvCxnSpPr/>
      </xdr:nvCxnSpPr>
      <xdr:spPr>
        <a:xfrm>
          <a:off x="22072600" y="956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170197</xdr:rowOff>
    </xdr:from>
    <xdr:ext cx="469744" cy="259045"/>
    <xdr:sp macro="" textlink="">
      <xdr:nvSpPr>
        <xdr:cNvPr id="506" name="【学校施設】&#10;一人当たり面積平均値テキスト"/>
        <xdr:cNvSpPr txBox="1"/>
      </xdr:nvSpPr>
      <xdr:spPr>
        <a:xfrm>
          <a:off x="22199600" y="1062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20320</xdr:rowOff>
    </xdr:from>
    <xdr:to>
      <xdr:col>116</xdr:col>
      <xdr:colOff>114300</xdr:colOff>
      <xdr:row>62</xdr:row>
      <xdr:rowOff>121920</xdr:rowOff>
    </xdr:to>
    <xdr:sp macro="" textlink="">
      <xdr:nvSpPr>
        <xdr:cNvPr id="507" name="フローチャート: 判断 506"/>
        <xdr:cNvSpPr/>
      </xdr:nvSpPr>
      <xdr:spPr>
        <a:xfrm>
          <a:off x="22110700" y="1065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0</xdr:rowOff>
    </xdr:from>
    <xdr:to>
      <xdr:col>112</xdr:col>
      <xdr:colOff>38100</xdr:colOff>
      <xdr:row>62</xdr:row>
      <xdr:rowOff>101600</xdr:rowOff>
    </xdr:to>
    <xdr:sp macro="" textlink="">
      <xdr:nvSpPr>
        <xdr:cNvPr id="508" name="フローチャート: 判断 507"/>
        <xdr:cNvSpPr/>
      </xdr:nvSpPr>
      <xdr:spPr>
        <a:xfrm>
          <a:off x="21272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2540</xdr:rowOff>
    </xdr:from>
    <xdr:to>
      <xdr:col>107</xdr:col>
      <xdr:colOff>101600</xdr:colOff>
      <xdr:row>62</xdr:row>
      <xdr:rowOff>104140</xdr:rowOff>
    </xdr:to>
    <xdr:sp macro="" textlink="">
      <xdr:nvSpPr>
        <xdr:cNvPr id="509" name="フローチャート: 判断 508"/>
        <xdr:cNvSpPr/>
      </xdr:nvSpPr>
      <xdr:spPr>
        <a:xfrm>
          <a:off x="20383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0" name="テキスト ボックス 5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1" name="テキスト ボックス 5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2" name="テキスト ボックス 5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3" name="テキスト ボックス 5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4" name="テキスト ボックス 5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xdr:rowOff>
    </xdr:from>
    <xdr:to>
      <xdr:col>116</xdr:col>
      <xdr:colOff>114300</xdr:colOff>
      <xdr:row>62</xdr:row>
      <xdr:rowOff>118110</xdr:rowOff>
    </xdr:to>
    <xdr:sp macro="" textlink="">
      <xdr:nvSpPr>
        <xdr:cNvPr id="515" name="楕円 514"/>
        <xdr:cNvSpPr/>
      </xdr:nvSpPr>
      <xdr:spPr>
        <a:xfrm>
          <a:off x="221107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39387</xdr:rowOff>
    </xdr:from>
    <xdr:ext cx="469744" cy="259045"/>
    <xdr:sp macro="" textlink="">
      <xdr:nvSpPr>
        <xdr:cNvPr id="516" name="【学校施設】&#10;一人当たり面積該当値テキスト"/>
        <xdr:cNvSpPr txBox="1"/>
      </xdr:nvSpPr>
      <xdr:spPr>
        <a:xfrm>
          <a:off x="22199600" y="1049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517" name="楕円 516"/>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53340</xdr:rowOff>
    </xdr:from>
    <xdr:to>
      <xdr:col>116</xdr:col>
      <xdr:colOff>63500</xdr:colOff>
      <xdr:row>62</xdr:row>
      <xdr:rowOff>67310</xdr:rowOff>
    </xdr:to>
    <xdr:cxnSp macro="">
      <xdr:nvCxnSpPr>
        <xdr:cNvPr id="518" name="直線コネクタ 517"/>
        <xdr:cNvCxnSpPr/>
      </xdr:nvCxnSpPr>
      <xdr:spPr>
        <a:xfrm>
          <a:off x="21323300" y="1068324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0</xdr:rowOff>
    </xdr:from>
    <xdr:to>
      <xdr:col>107</xdr:col>
      <xdr:colOff>101600</xdr:colOff>
      <xdr:row>62</xdr:row>
      <xdr:rowOff>101600</xdr:rowOff>
    </xdr:to>
    <xdr:sp macro="" textlink="">
      <xdr:nvSpPr>
        <xdr:cNvPr id="519" name="楕円 518"/>
        <xdr:cNvSpPr/>
      </xdr:nvSpPr>
      <xdr:spPr>
        <a:xfrm>
          <a:off x="203835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50800</xdr:rowOff>
    </xdr:from>
    <xdr:to>
      <xdr:col>111</xdr:col>
      <xdr:colOff>177800</xdr:colOff>
      <xdr:row>62</xdr:row>
      <xdr:rowOff>53340</xdr:rowOff>
    </xdr:to>
    <xdr:cxnSp macro="">
      <xdr:nvCxnSpPr>
        <xdr:cNvPr id="520" name="直線コネクタ 519"/>
        <xdr:cNvCxnSpPr/>
      </xdr:nvCxnSpPr>
      <xdr:spPr>
        <a:xfrm>
          <a:off x="20434300" y="106807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118127</xdr:rowOff>
    </xdr:from>
    <xdr:ext cx="469744" cy="259045"/>
    <xdr:sp macro="" textlink="">
      <xdr:nvSpPr>
        <xdr:cNvPr id="521" name="n_1aveValue【学校施設】&#10;一人当たり面積"/>
        <xdr:cNvSpPr txBox="1"/>
      </xdr:nvSpPr>
      <xdr:spPr>
        <a:xfrm>
          <a:off x="21075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95267</xdr:rowOff>
    </xdr:from>
    <xdr:ext cx="469744" cy="259045"/>
    <xdr:sp macro="" textlink="">
      <xdr:nvSpPr>
        <xdr:cNvPr id="522" name="n_2aveValue【学校施設】&#10;一人当たり面積"/>
        <xdr:cNvSpPr txBox="1"/>
      </xdr:nvSpPr>
      <xdr:spPr>
        <a:xfrm>
          <a:off x="201994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95267</xdr:rowOff>
    </xdr:from>
    <xdr:ext cx="469744" cy="259045"/>
    <xdr:sp macro="" textlink="">
      <xdr:nvSpPr>
        <xdr:cNvPr id="523" name="n_1mainValue【学校施設】&#10;一人当たり面積"/>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24" name="n_2mainValue【学校施設】&#10;一人当たり面積"/>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6" name="テキスト ボックス 5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6" name="テキスト ボックス 5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62593</xdr:rowOff>
    </xdr:to>
    <xdr:cxnSp macro="">
      <xdr:nvCxnSpPr>
        <xdr:cNvPr id="550" name="直線コネクタ 549"/>
        <xdr:cNvCxnSpPr/>
      </xdr:nvCxnSpPr>
      <xdr:spPr>
        <a:xfrm flipV="1">
          <a:off x="16318864" y="13489577"/>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66420</xdr:rowOff>
    </xdr:from>
    <xdr:ext cx="340478" cy="259045"/>
    <xdr:sp macro="" textlink="">
      <xdr:nvSpPr>
        <xdr:cNvPr id="551" name="【児童館】&#10;有形固定資産減価償却率最小値テキスト"/>
        <xdr:cNvSpPr txBox="1"/>
      </xdr:nvSpPr>
      <xdr:spPr>
        <a:xfrm>
          <a:off x="16357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62593</xdr:rowOff>
    </xdr:from>
    <xdr:to>
      <xdr:col>86</xdr:col>
      <xdr:colOff>25400</xdr:colOff>
      <xdr:row>86</xdr:row>
      <xdr:rowOff>62593</xdr:rowOff>
    </xdr:to>
    <xdr:cxnSp macro="">
      <xdr:nvCxnSpPr>
        <xdr:cNvPr id="552" name="直線コネクタ 551"/>
        <xdr:cNvCxnSpPr/>
      </xdr:nvCxnSpPr>
      <xdr:spPr>
        <a:xfrm>
          <a:off x="16230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53" name="【児童館】&#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54" name="直線コネクタ 553"/>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161670</xdr:rowOff>
    </xdr:from>
    <xdr:ext cx="405111" cy="259045"/>
    <xdr:sp macro="" textlink="">
      <xdr:nvSpPr>
        <xdr:cNvPr id="555" name="【児童館】&#10;有形固定資産減価償却率平均値テキスト"/>
        <xdr:cNvSpPr txBox="1"/>
      </xdr:nvSpPr>
      <xdr:spPr>
        <a:xfrm>
          <a:off x="16357600" y="1387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556" name="フローチャート: 判断 555"/>
        <xdr:cNvSpPr/>
      </xdr:nvSpPr>
      <xdr:spPr>
        <a:xfrm>
          <a:off x="162687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37919</xdr:rowOff>
    </xdr:from>
    <xdr:to>
      <xdr:col>81</xdr:col>
      <xdr:colOff>101600</xdr:colOff>
      <xdr:row>81</xdr:row>
      <xdr:rowOff>139519</xdr:rowOff>
    </xdr:to>
    <xdr:sp macro="" textlink="">
      <xdr:nvSpPr>
        <xdr:cNvPr id="557" name="フローチャート: 判断 556"/>
        <xdr:cNvSpPr/>
      </xdr:nvSpPr>
      <xdr:spPr>
        <a:xfrm>
          <a:off x="15430500" y="1392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58" name="フローチャート: 判断 557"/>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166914</xdr:rowOff>
    </xdr:from>
    <xdr:to>
      <xdr:col>85</xdr:col>
      <xdr:colOff>177800</xdr:colOff>
      <xdr:row>81</xdr:row>
      <xdr:rowOff>97064</xdr:rowOff>
    </xdr:to>
    <xdr:sp macro="" textlink="">
      <xdr:nvSpPr>
        <xdr:cNvPr id="564" name="楕円 563"/>
        <xdr:cNvSpPr/>
      </xdr:nvSpPr>
      <xdr:spPr>
        <a:xfrm>
          <a:off x="16268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18341</xdr:rowOff>
    </xdr:from>
    <xdr:ext cx="405111" cy="259045"/>
    <xdr:sp macro="" textlink="">
      <xdr:nvSpPr>
        <xdr:cNvPr id="565" name="【児童館】&#10;有形固定資産減価償却率該当値テキスト"/>
        <xdr:cNvSpPr txBox="1"/>
      </xdr:nvSpPr>
      <xdr:spPr>
        <a:xfrm>
          <a:off x="16357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36286</xdr:rowOff>
    </xdr:from>
    <xdr:to>
      <xdr:col>81</xdr:col>
      <xdr:colOff>101600</xdr:colOff>
      <xdr:row>81</xdr:row>
      <xdr:rowOff>137886</xdr:rowOff>
    </xdr:to>
    <xdr:sp macro="" textlink="">
      <xdr:nvSpPr>
        <xdr:cNvPr id="566" name="楕円 565"/>
        <xdr:cNvSpPr/>
      </xdr:nvSpPr>
      <xdr:spPr>
        <a:xfrm>
          <a:off x="15430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46264</xdr:rowOff>
    </xdr:from>
    <xdr:to>
      <xdr:col>85</xdr:col>
      <xdr:colOff>127000</xdr:colOff>
      <xdr:row>81</xdr:row>
      <xdr:rowOff>87086</xdr:rowOff>
    </xdr:to>
    <xdr:cxnSp macro="">
      <xdr:nvCxnSpPr>
        <xdr:cNvPr id="567" name="直線コネクタ 566"/>
        <xdr:cNvCxnSpPr/>
      </xdr:nvCxnSpPr>
      <xdr:spPr>
        <a:xfrm flipV="1">
          <a:off x="15481300" y="1393371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168548</xdr:rowOff>
    </xdr:from>
    <xdr:to>
      <xdr:col>76</xdr:col>
      <xdr:colOff>165100</xdr:colOff>
      <xdr:row>80</xdr:row>
      <xdr:rowOff>98698</xdr:rowOff>
    </xdr:to>
    <xdr:sp macro="" textlink="">
      <xdr:nvSpPr>
        <xdr:cNvPr id="568" name="楕円 567"/>
        <xdr:cNvSpPr/>
      </xdr:nvSpPr>
      <xdr:spPr>
        <a:xfrm>
          <a:off x="14541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47898</xdr:rowOff>
    </xdr:from>
    <xdr:to>
      <xdr:col>81</xdr:col>
      <xdr:colOff>50800</xdr:colOff>
      <xdr:row>81</xdr:row>
      <xdr:rowOff>87086</xdr:rowOff>
    </xdr:to>
    <xdr:cxnSp macro="">
      <xdr:nvCxnSpPr>
        <xdr:cNvPr id="569" name="直線コネクタ 568"/>
        <xdr:cNvCxnSpPr/>
      </xdr:nvCxnSpPr>
      <xdr:spPr>
        <a:xfrm>
          <a:off x="14592300" y="13763898"/>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130646</xdr:rowOff>
    </xdr:from>
    <xdr:ext cx="405111" cy="259045"/>
    <xdr:sp macro="" textlink="">
      <xdr:nvSpPr>
        <xdr:cNvPr id="570" name="n_1aveValue【児童館】&#10;有形固定資産減価償却率"/>
        <xdr:cNvSpPr txBox="1"/>
      </xdr:nvSpPr>
      <xdr:spPr>
        <a:xfrm>
          <a:off x="15266044" y="1401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75128</xdr:rowOff>
    </xdr:from>
    <xdr:ext cx="405111" cy="259045"/>
    <xdr:sp macro="" textlink="">
      <xdr:nvSpPr>
        <xdr:cNvPr id="571" name="n_2aveValue【児童館】&#10;有形固定資産減価償却率"/>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154413</xdr:rowOff>
    </xdr:from>
    <xdr:ext cx="405111" cy="259045"/>
    <xdr:sp macro="" textlink="">
      <xdr:nvSpPr>
        <xdr:cNvPr id="572" name="n_1mainValue【児童館】&#10;有形固定資産減価償却率"/>
        <xdr:cNvSpPr txBox="1"/>
      </xdr:nvSpPr>
      <xdr:spPr>
        <a:xfrm>
          <a:off x="152660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115225</xdr:rowOff>
    </xdr:from>
    <xdr:ext cx="405111" cy="259045"/>
    <xdr:sp macro="" textlink="">
      <xdr:nvSpPr>
        <xdr:cNvPr id="573" name="n_2mainValue【児童館】&#10;有形固定資産減価償却率"/>
        <xdr:cNvSpPr txBox="1"/>
      </xdr:nvSpPr>
      <xdr:spPr>
        <a:xfrm>
          <a:off x="14389744" y="1348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4" name="直線コネクタ 58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5" name="テキスト ボックス 58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6" name="直線コネクタ 58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7" name="テキスト ボックス 58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8" name="直線コネクタ 58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9" name="テキスト ボックス 58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0" name="直線コネクタ 58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1" name="テキスト ボックス 59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2" name="直線コネクタ 59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3" name="テキスト ボックス 59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4" name="直線コネクタ 59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5" name="テキスト ボックス 59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5443</xdr:rowOff>
    </xdr:to>
    <xdr:cxnSp macro="">
      <xdr:nvCxnSpPr>
        <xdr:cNvPr id="599" name="直線コネクタ 598"/>
        <xdr:cNvCxnSpPr/>
      </xdr:nvCxnSpPr>
      <xdr:spPr>
        <a:xfrm flipV="1">
          <a:off x="22160864" y="1344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600"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601" name="直線コネクタ 600"/>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02"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03" name="直線コネクタ 602"/>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26506</xdr:rowOff>
    </xdr:from>
    <xdr:ext cx="469744" cy="259045"/>
    <xdr:sp macro="" textlink="">
      <xdr:nvSpPr>
        <xdr:cNvPr id="604" name="【児童館】&#10;一人当たり面積平均値テキスト"/>
        <xdr:cNvSpPr txBox="1"/>
      </xdr:nvSpPr>
      <xdr:spPr>
        <a:xfrm>
          <a:off x="22199600" y="14256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3629</xdr:rowOff>
    </xdr:from>
    <xdr:to>
      <xdr:col>116</xdr:col>
      <xdr:colOff>114300</xdr:colOff>
      <xdr:row>84</xdr:row>
      <xdr:rowOff>105229</xdr:rowOff>
    </xdr:to>
    <xdr:sp macro="" textlink="">
      <xdr:nvSpPr>
        <xdr:cNvPr id="605" name="フローチャート: 判断 604"/>
        <xdr:cNvSpPr/>
      </xdr:nvSpPr>
      <xdr:spPr>
        <a:xfrm>
          <a:off x="221107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06" name="フローチャート: 判断 605"/>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07" name="フローチャート: 判断 606"/>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8" name="テキスト ボックス 6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9" name="テキスト ボックス 6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0" name="テキスト ボックス 6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1" name="テキスト ボックス 6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2" name="テキスト ボックス 6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117929</xdr:rowOff>
    </xdr:from>
    <xdr:to>
      <xdr:col>116</xdr:col>
      <xdr:colOff>114300</xdr:colOff>
      <xdr:row>85</xdr:row>
      <xdr:rowOff>48079</xdr:rowOff>
    </xdr:to>
    <xdr:sp macro="" textlink="">
      <xdr:nvSpPr>
        <xdr:cNvPr id="613" name="楕円 612"/>
        <xdr:cNvSpPr/>
      </xdr:nvSpPr>
      <xdr:spPr>
        <a:xfrm>
          <a:off x="221107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96356</xdr:rowOff>
    </xdr:from>
    <xdr:ext cx="469744" cy="259045"/>
    <xdr:sp macro="" textlink="">
      <xdr:nvSpPr>
        <xdr:cNvPr id="614" name="【児童館】&#10;一人当たり面積該当値テキスト"/>
        <xdr:cNvSpPr txBox="1"/>
      </xdr:nvSpPr>
      <xdr:spPr>
        <a:xfrm>
          <a:off x="22199600"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117929</xdr:rowOff>
    </xdr:from>
    <xdr:to>
      <xdr:col>112</xdr:col>
      <xdr:colOff>38100</xdr:colOff>
      <xdr:row>85</xdr:row>
      <xdr:rowOff>48079</xdr:rowOff>
    </xdr:to>
    <xdr:sp macro="" textlink="">
      <xdr:nvSpPr>
        <xdr:cNvPr id="615" name="楕円 614"/>
        <xdr:cNvSpPr/>
      </xdr:nvSpPr>
      <xdr:spPr>
        <a:xfrm>
          <a:off x="21272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168729</xdr:rowOff>
    </xdr:from>
    <xdr:to>
      <xdr:col>116</xdr:col>
      <xdr:colOff>63500</xdr:colOff>
      <xdr:row>84</xdr:row>
      <xdr:rowOff>168729</xdr:rowOff>
    </xdr:to>
    <xdr:cxnSp macro="">
      <xdr:nvCxnSpPr>
        <xdr:cNvPr id="616" name="直線コネクタ 615"/>
        <xdr:cNvCxnSpPr/>
      </xdr:nvCxnSpPr>
      <xdr:spPr>
        <a:xfrm>
          <a:off x="213233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17" name="楕円 616"/>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168729</xdr:rowOff>
    </xdr:to>
    <xdr:cxnSp macro="">
      <xdr:nvCxnSpPr>
        <xdr:cNvPr id="618" name="直線コネクタ 617"/>
        <xdr:cNvCxnSpPr/>
      </xdr:nvCxnSpPr>
      <xdr:spPr>
        <a:xfrm>
          <a:off x="20434300" y="145542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19"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620" name="n_2aveValue【児童館】&#10;一人当たり面積"/>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39206</xdr:rowOff>
    </xdr:from>
    <xdr:ext cx="469744" cy="259045"/>
    <xdr:sp macro="" textlink="">
      <xdr:nvSpPr>
        <xdr:cNvPr id="621" name="n_1mainValue【児童館】&#10;一人当たり面積"/>
        <xdr:cNvSpPr txBox="1"/>
      </xdr:nvSpPr>
      <xdr:spPr>
        <a:xfrm>
          <a:off x="21075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22"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3" name="正方形/長方形 6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24" name="正方形/長方形 623"/>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25" name="正方形/長方形 624"/>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26" name="正方形/長方形 625"/>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27" name="正方形/長方形 626"/>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30" name="正方形/長方形 629"/>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31" name="正方形/長方形 630"/>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32" name="正方形/長方形 631"/>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33" name="正方形/長方形 632"/>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4" name="正方形/長方形 63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区施設の半分以上を占める学校施設においては、かねてより、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117348</xdr:rowOff>
    </xdr:from>
    <xdr:to>
      <xdr:col>24</xdr:col>
      <xdr:colOff>62865</xdr:colOff>
      <xdr:row>41</xdr:row>
      <xdr:rowOff>128778</xdr:rowOff>
    </xdr:to>
    <xdr:cxnSp macro="">
      <xdr:nvCxnSpPr>
        <xdr:cNvPr id="54" name="直線コネクタ 53"/>
        <xdr:cNvCxnSpPr/>
      </xdr:nvCxnSpPr>
      <xdr:spPr>
        <a:xfrm flipV="1">
          <a:off x="4634865" y="594664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132605</xdr:rowOff>
    </xdr:from>
    <xdr:ext cx="405111" cy="259045"/>
    <xdr:sp macro="" textlink="">
      <xdr:nvSpPr>
        <xdr:cNvPr id="55" name="【図書館】&#10;有形固定資産減価償却率最小値テキスト"/>
        <xdr:cNvSpPr txBox="1"/>
      </xdr:nvSpPr>
      <xdr:spPr>
        <a:xfrm>
          <a:off x="4673600" y="716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128778</xdr:rowOff>
    </xdr:from>
    <xdr:to>
      <xdr:col>24</xdr:col>
      <xdr:colOff>152400</xdr:colOff>
      <xdr:row>41</xdr:row>
      <xdr:rowOff>128778</xdr:rowOff>
    </xdr:to>
    <xdr:cxnSp macro="">
      <xdr:nvCxnSpPr>
        <xdr:cNvPr id="56" name="直線コネクタ 55"/>
        <xdr:cNvCxnSpPr/>
      </xdr:nvCxnSpPr>
      <xdr:spPr>
        <a:xfrm>
          <a:off x="4546600" y="7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64025</xdr:rowOff>
    </xdr:from>
    <xdr:ext cx="405111" cy="259045"/>
    <xdr:sp macro="" textlink="">
      <xdr:nvSpPr>
        <xdr:cNvPr id="57" name="【図書館】&#10;有形固定資産減価償却率最大値テキスト"/>
        <xdr:cNvSpPr txBox="1"/>
      </xdr:nvSpPr>
      <xdr:spPr>
        <a:xfrm>
          <a:off x="46736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117348</xdr:rowOff>
    </xdr:from>
    <xdr:to>
      <xdr:col>24</xdr:col>
      <xdr:colOff>152400</xdr:colOff>
      <xdr:row>34</xdr:row>
      <xdr:rowOff>117348</xdr:rowOff>
    </xdr:to>
    <xdr:cxnSp macro="">
      <xdr:nvCxnSpPr>
        <xdr:cNvPr id="58" name="直線コネクタ 57"/>
        <xdr:cNvCxnSpPr/>
      </xdr:nvCxnSpPr>
      <xdr:spPr>
        <a:xfrm>
          <a:off x="4546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23131</xdr:rowOff>
    </xdr:from>
    <xdr:ext cx="405111" cy="259045"/>
    <xdr:sp macro="" textlink="">
      <xdr:nvSpPr>
        <xdr:cNvPr id="59" name="【図書館】&#10;有形固定資産減価償却率平均値テキスト"/>
        <xdr:cNvSpPr txBox="1"/>
      </xdr:nvSpPr>
      <xdr:spPr>
        <a:xfrm>
          <a:off x="4673600" y="6366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xdr:rowOff>
    </xdr:from>
    <xdr:to>
      <xdr:col>24</xdr:col>
      <xdr:colOff>114300</xdr:colOff>
      <xdr:row>38</xdr:row>
      <xdr:rowOff>101854</xdr:rowOff>
    </xdr:to>
    <xdr:sp macro="" textlink="">
      <xdr:nvSpPr>
        <xdr:cNvPr id="60" name="フローチャート: 判断 59"/>
        <xdr:cNvSpPr/>
      </xdr:nvSpPr>
      <xdr:spPr>
        <a:xfrm>
          <a:off x="45847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34544</xdr:rowOff>
    </xdr:from>
    <xdr:to>
      <xdr:col>20</xdr:col>
      <xdr:colOff>38100</xdr:colOff>
      <xdr:row>38</xdr:row>
      <xdr:rowOff>136144</xdr:rowOff>
    </xdr:to>
    <xdr:sp macro="" textlink="">
      <xdr:nvSpPr>
        <xdr:cNvPr id="61" name="フローチャート: 判断 60"/>
        <xdr:cNvSpPr/>
      </xdr:nvSpPr>
      <xdr:spPr>
        <a:xfrm>
          <a:off x="37465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146558</xdr:rowOff>
    </xdr:from>
    <xdr:to>
      <xdr:col>15</xdr:col>
      <xdr:colOff>101600</xdr:colOff>
      <xdr:row>38</xdr:row>
      <xdr:rowOff>76708</xdr:rowOff>
    </xdr:to>
    <xdr:sp macro="" textlink="">
      <xdr:nvSpPr>
        <xdr:cNvPr id="62" name="フローチャート: 判断 61"/>
        <xdr:cNvSpPr/>
      </xdr:nvSpPr>
      <xdr:spPr>
        <a:xfrm>
          <a:off x="2857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50546</xdr:rowOff>
    </xdr:from>
    <xdr:to>
      <xdr:col>24</xdr:col>
      <xdr:colOff>114300</xdr:colOff>
      <xdr:row>38</xdr:row>
      <xdr:rowOff>152146</xdr:rowOff>
    </xdr:to>
    <xdr:sp macro="" textlink="">
      <xdr:nvSpPr>
        <xdr:cNvPr id="68" name="楕円 67"/>
        <xdr:cNvSpPr/>
      </xdr:nvSpPr>
      <xdr:spPr>
        <a:xfrm>
          <a:off x="45847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28973</xdr:rowOff>
    </xdr:from>
    <xdr:ext cx="405111" cy="259045"/>
    <xdr:sp macro="" textlink="">
      <xdr:nvSpPr>
        <xdr:cNvPr id="69" name="【図書館】&#10;有形固定資産減価償却率該当値テキスト"/>
        <xdr:cNvSpPr txBox="1"/>
      </xdr:nvSpPr>
      <xdr:spPr>
        <a:xfrm>
          <a:off x="4673600"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98552</xdr:rowOff>
    </xdr:from>
    <xdr:to>
      <xdr:col>20</xdr:col>
      <xdr:colOff>38100</xdr:colOff>
      <xdr:row>39</xdr:row>
      <xdr:rowOff>28702</xdr:rowOff>
    </xdr:to>
    <xdr:sp macro="" textlink="">
      <xdr:nvSpPr>
        <xdr:cNvPr id="70" name="楕円 69"/>
        <xdr:cNvSpPr/>
      </xdr:nvSpPr>
      <xdr:spPr>
        <a:xfrm>
          <a:off x="3746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101346</xdr:rowOff>
    </xdr:from>
    <xdr:to>
      <xdr:col>24</xdr:col>
      <xdr:colOff>63500</xdr:colOff>
      <xdr:row>38</xdr:row>
      <xdr:rowOff>149352</xdr:rowOff>
    </xdr:to>
    <xdr:cxnSp macro="">
      <xdr:nvCxnSpPr>
        <xdr:cNvPr id="71" name="直線コネクタ 70"/>
        <xdr:cNvCxnSpPr/>
      </xdr:nvCxnSpPr>
      <xdr:spPr>
        <a:xfrm flipV="1">
          <a:off x="3797300" y="66164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xdr:rowOff>
    </xdr:from>
    <xdr:to>
      <xdr:col>15</xdr:col>
      <xdr:colOff>101600</xdr:colOff>
      <xdr:row>38</xdr:row>
      <xdr:rowOff>117856</xdr:rowOff>
    </xdr:to>
    <xdr:sp macro="" textlink="">
      <xdr:nvSpPr>
        <xdr:cNvPr id="72" name="楕円 71"/>
        <xdr:cNvSpPr/>
      </xdr:nvSpPr>
      <xdr:spPr>
        <a:xfrm>
          <a:off x="2857500" y="65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67056</xdr:rowOff>
    </xdr:from>
    <xdr:to>
      <xdr:col>19</xdr:col>
      <xdr:colOff>177800</xdr:colOff>
      <xdr:row>38</xdr:row>
      <xdr:rowOff>149352</xdr:rowOff>
    </xdr:to>
    <xdr:cxnSp macro="">
      <xdr:nvCxnSpPr>
        <xdr:cNvPr id="73" name="直線コネクタ 72"/>
        <xdr:cNvCxnSpPr/>
      </xdr:nvCxnSpPr>
      <xdr:spPr>
        <a:xfrm>
          <a:off x="2908300" y="65821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152671</xdr:rowOff>
    </xdr:from>
    <xdr:ext cx="405111" cy="259045"/>
    <xdr:sp macro="" textlink="">
      <xdr:nvSpPr>
        <xdr:cNvPr id="74" name="n_1aveValue【図書館】&#10;有形固定資産減価償却率"/>
        <xdr:cNvSpPr txBox="1"/>
      </xdr:nvSpPr>
      <xdr:spPr>
        <a:xfrm>
          <a:off x="3582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93235</xdr:rowOff>
    </xdr:from>
    <xdr:ext cx="405111" cy="259045"/>
    <xdr:sp macro="" textlink="">
      <xdr:nvSpPr>
        <xdr:cNvPr id="75" name="n_2aveValue【図書館】&#10;有形固定資産減価償却率"/>
        <xdr:cNvSpPr txBox="1"/>
      </xdr:nvSpPr>
      <xdr:spPr>
        <a:xfrm>
          <a:off x="2705744" y="626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19829</xdr:rowOff>
    </xdr:from>
    <xdr:ext cx="405111" cy="259045"/>
    <xdr:sp macro="" textlink="">
      <xdr:nvSpPr>
        <xdr:cNvPr id="76" name="n_1main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108983</xdr:rowOff>
    </xdr:from>
    <xdr:ext cx="405111" cy="259045"/>
    <xdr:sp macro="" textlink="">
      <xdr:nvSpPr>
        <xdr:cNvPr id="77" name="n_2mainValue【図書館】&#10;有形固定資産減価償却率"/>
        <xdr:cNvSpPr txBox="1"/>
      </xdr:nvSpPr>
      <xdr:spPr>
        <a:xfrm>
          <a:off x="270574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51054</xdr:rowOff>
    </xdr:to>
    <xdr:cxnSp macro="">
      <xdr:nvCxnSpPr>
        <xdr:cNvPr id="99" name="直線コネクタ 98"/>
        <xdr:cNvCxnSpPr/>
      </xdr:nvCxnSpPr>
      <xdr:spPr>
        <a:xfrm flipV="1">
          <a:off x="10476865" y="599694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00"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01" name="直線コネクタ 100"/>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04"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05" name="フローチャート: 判断 104"/>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80264</xdr:rowOff>
    </xdr:from>
    <xdr:to>
      <xdr:col>50</xdr:col>
      <xdr:colOff>165100</xdr:colOff>
      <xdr:row>41</xdr:row>
      <xdr:rowOff>10414</xdr:rowOff>
    </xdr:to>
    <xdr:sp macro="" textlink="">
      <xdr:nvSpPr>
        <xdr:cNvPr id="106" name="フローチャート: 判断 105"/>
        <xdr:cNvSpPr/>
      </xdr:nvSpPr>
      <xdr:spPr>
        <a:xfrm>
          <a:off x="9588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07" name="フローチャート: 判断 106"/>
        <xdr:cNvSpPr/>
      </xdr:nvSpPr>
      <xdr:spPr>
        <a:xfrm>
          <a:off x="8699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13" name="楕円 112"/>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72407</xdr:rowOff>
    </xdr:from>
    <xdr:ext cx="469744" cy="259045"/>
    <xdr:sp macro="" textlink="">
      <xdr:nvSpPr>
        <xdr:cNvPr id="114" name="【図書館】&#10;一人当たり面積該当値テキスト"/>
        <xdr:cNvSpPr txBox="1"/>
      </xdr:nvSpPr>
      <xdr:spPr>
        <a:xfrm>
          <a:off x="10515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15" name="楕円 114"/>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5334</xdr:rowOff>
    </xdr:to>
    <xdr:cxnSp macro="">
      <xdr:nvCxnSpPr>
        <xdr:cNvPr id="116" name="直線コネクタ 115"/>
        <xdr:cNvCxnSpPr/>
      </xdr:nvCxnSpPr>
      <xdr:spPr>
        <a:xfrm>
          <a:off x="9639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17" name="楕円 116"/>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18" name="直線コネクタ 117"/>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26941</xdr:rowOff>
    </xdr:from>
    <xdr:ext cx="469744" cy="259045"/>
    <xdr:sp macro="" textlink="">
      <xdr:nvSpPr>
        <xdr:cNvPr id="119" name="n_1aveValue【図書館】&#10;一人当たり面積"/>
        <xdr:cNvSpPr txBox="1"/>
      </xdr:nvSpPr>
      <xdr:spPr>
        <a:xfrm>
          <a:off x="93917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58945</xdr:rowOff>
    </xdr:from>
    <xdr:ext cx="469744" cy="259045"/>
    <xdr:sp macro="" textlink="">
      <xdr:nvSpPr>
        <xdr:cNvPr id="120" name="n_2aveValue【図書館】&#10;一人当たり面積"/>
        <xdr:cNvSpPr txBox="1"/>
      </xdr:nvSpPr>
      <xdr:spPr>
        <a:xfrm>
          <a:off x="8515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21"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22" name="n_2mainValue【図書館】&#10;一人当たり面積"/>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1" name="テキスト ボックス 14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146304</xdr:rowOff>
    </xdr:from>
    <xdr:to>
      <xdr:col>24</xdr:col>
      <xdr:colOff>62865</xdr:colOff>
      <xdr:row>64</xdr:row>
      <xdr:rowOff>114300</xdr:rowOff>
    </xdr:to>
    <xdr:cxnSp macro="">
      <xdr:nvCxnSpPr>
        <xdr:cNvPr id="145" name="直線コネクタ 144"/>
        <xdr:cNvCxnSpPr/>
      </xdr:nvCxnSpPr>
      <xdr:spPr>
        <a:xfrm flipV="1">
          <a:off x="4634865" y="991895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46" name="【体育館・プー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47" name="直線コネクタ 146"/>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92981</xdr:rowOff>
    </xdr:from>
    <xdr:ext cx="405111" cy="259045"/>
    <xdr:sp macro="" textlink="">
      <xdr:nvSpPr>
        <xdr:cNvPr id="148" name="【体育館・プール】&#10;有形固定資産減価償却率最大値テキスト"/>
        <xdr:cNvSpPr txBox="1"/>
      </xdr:nvSpPr>
      <xdr:spPr>
        <a:xfrm>
          <a:off x="4673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146304</xdr:rowOff>
    </xdr:from>
    <xdr:to>
      <xdr:col>24</xdr:col>
      <xdr:colOff>152400</xdr:colOff>
      <xdr:row>57</xdr:row>
      <xdr:rowOff>146304</xdr:rowOff>
    </xdr:to>
    <xdr:cxnSp macro="">
      <xdr:nvCxnSpPr>
        <xdr:cNvPr id="149" name="直線コネクタ 148"/>
        <xdr:cNvCxnSpPr/>
      </xdr:nvCxnSpPr>
      <xdr:spPr>
        <a:xfrm>
          <a:off x="4546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167657</xdr:rowOff>
    </xdr:from>
    <xdr:ext cx="405111" cy="259045"/>
    <xdr:sp macro="" textlink="">
      <xdr:nvSpPr>
        <xdr:cNvPr id="150" name="【体育館・プール】&#10;有形固定資産減価償却率平均値テキスト"/>
        <xdr:cNvSpPr txBox="1"/>
      </xdr:nvSpPr>
      <xdr:spPr>
        <a:xfrm>
          <a:off x="4673600" y="1028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51" name="フローチャート: 判断 150"/>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90932</xdr:rowOff>
    </xdr:from>
    <xdr:to>
      <xdr:col>20</xdr:col>
      <xdr:colOff>38100</xdr:colOff>
      <xdr:row>61</xdr:row>
      <xdr:rowOff>21082</xdr:rowOff>
    </xdr:to>
    <xdr:sp macro="" textlink="">
      <xdr:nvSpPr>
        <xdr:cNvPr id="152" name="フローチャート: 判断 151"/>
        <xdr:cNvSpPr/>
      </xdr:nvSpPr>
      <xdr:spPr>
        <a:xfrm>
          <a:off x="3746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88646</xdr:rowOff>
    </xdr:from>
    <xdr:to>
      <xdr:col>15</xdr:col>
      <xdr:colOff>101600</xdr:colOff>
      <xdr:row>61</xdr:row>
      <xdr:rowOff>18796</xdr:rowOff>
    </xdr:to>
    <xdr:sp macro="" textlink="">
      <xdr:nvSpPr>
        <xdr:cNvPr id="153" name="フローチャート: 判断 152"/>
        <xdr:cNvSpPr/>
      </xdr:nvSpPr>
      <xdr:spPr>
        <a:xfrm>
          <a:off x="2857500" y="1037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145796</xdr:rowOff>
    </xdr:from>
    <xdr:to>
      <xdr:col>24</xdr:col>
      <xdr:colOff>114300</xdr:colOff>
      <xdr:row>60</xdr:row>
      <xdr:rowOff>75946</xdr:rowOff>
    </xdr:to>
    <xdr:sp macro="" textlink="">
      <xdr:nvSpPr>
        <xdr:cNvPr id="159" name="楕円 158"/>
        <xdr:cNvSpPr/>
      </xdr:nvSpPr>
      <xdr:spPr>
        <a:xfrm>
          <a:off x="45847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168673</xdr:rowOff>
    </xdr:from>
    <xdr:ext cx="405111" cy="259045"/>
    <xdr:sp macro="" textlink="">
      <xdr:nvSpPr>
        <xdr:cNvPr id="160" name="【体育館・プール】&#10;有形固定資産減価償却率該当値テキスト"/>
        <xdr:cNvSpPr txBox="1"/>
      </xdr:nvSpPr>
      <xdr:spPr>
        <a:xfrm>
          <a:off x="4673600" y="10112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24638</xdr:rowOff>
    </xdr:from>
    <xdr:to>
      <xdr:col>20</xdr:col>
      <xdr:colOff>38100</xdr:colOff>
      <xdr:row>60</xdr:row>
      <xdr:rowOff>126238</xdr:rowOff>
    </xdr:to>
    <xdr:sp macro="" textlink="">
      <xdr:nvSpPr>
        <xdr:cNvPr id="161" name="楕円 160"/>
        <xdr:cNvSpPr/>
      </xdr:nvSpPr>
      <xdr:spPr>
        <a:xfrm>
          <a:off x="3746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25146</xdr:rowOff>
    </xdr:from>
    <xdr:to>
      <xdr:col>24</xdr:col>
      <xdr:colOff>63500</xdr:colOff>
      <xdr:row>60</xdr:row>
      <xdr:rowOff>75438</xdr:rowOff>
    </xdr:to>
    <xdr:cxnSp macro="">
      <xdr:nvCxnSpPr>
        <xdr:cNvPr id="162" name="直線コネクタ 161"/>
        <xdr:cNvCxnSpPr/>
      </xdr:nvCxnSpPr>
      <xdr:spPr>
        <a:xfrm flipV="1">
          <a:off x="3797300" y="1031214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63" name="楕円 162"/>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75438</xdr:rowOff>
    </xdr:from>
    <xdr:to>
      <xdr:col>19</xdr:col>
      <xdr:colOff>177800</xdr:colOff>
      <xdr:row>60</xdr:row>
      <xdr:rowOff>102870</xdr:rowOff>
    </xdr:to>
    <xdr:cxnSp macro="">
      <xdr:nvCxnSpPr>
        <xdr:cNvPr id="164" name="直線コネクタ 163"/>
        <xdr:cNvCxnSpPr/>
      </xdr:nvCxnSpPr>
      <xdr:spPr>
        <a:xfrm flipV="1">
          <a:off x="2908300" y="1036243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12209</xdr:rowOff>
    </xdr:from>
    <xdr:ext cx="405111" cy="259045"/>
    <xdr:sp macro="" textlink="">
      <xdr:nvSpPr>
        <xdr:cNvPr id="165" name="n_1aveValue【体育館・プール】&#10;有形固定資産減価償却率"/>
        <xdr:cNvSpPr txBox="1"/>
      </xdr:nvSpPr>
      <xdr:spPr>
        <a:xfrm>
          <a:off x="35820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9923</xdr:rowOff>
    </xdr:from>
    <xdr:ext cx="405111" cy="259045"/>
    <xdr:sp macro="" textlink="">
      <xdr:nvSpPr>
        <xdr:cNvPr id="166" name="n_2aveValue【体育館・プール】&#10;有形固定資産減価償却率"/>
        <xdr:cNvSpPr txBox="1"/>
      </xdr:nvSpPr>
      <xdr:spPr>
        <a:xfrm>
          <a:off x="2705744" y="10468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142765</xdr:rowOff>
    </xdr:from>
    <xdr:ext cx="405111" cy="259045"/>
    <xdr:sp macro="" textlink="">
      <xdr:nvSpPr>
        <xdr:cNvPr id="167" name="n_1mainValue【体育館・プール】&#10;有形固定資産減価償却率"/>
        <xdr:cNvSpPr txBox="1"/>
      </xdr:nvSpPr>
      <xdr:spPr>
        <a:xfrm>
          <a:off x="3582044" y="1008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168" name="n_2mainValue【体育館・プール】&#10;有形固定資産減価償却率"/>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0" name="テキスト ボックス 17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2" name="テキスト ボックス 18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4" name="テキスト ボックス 18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6" name="テキスト ボックス 18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8" name="テキスト ボックス 18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0" name="テキスト ボックス 18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62</xdr:row>
      <xdr:rowOff>167640</xdr:rowOff>
    </xdr:to>
    <xdr:cxnSp macro="">
      <xdr:nvCxnSpPr>
        <xdr:cNvPr id="192" name="直線コネクタ 191"/>
        <xdr:cNvCxnSpPr/>
      </xdr:nvCxnSpPr>
      <xdr:spPr>
        <a:xfrm flipV="1">
          <a:off x="10476865" y="95783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xdr:rowOff>
    </xdr:from>
    <xdr:ext cx="469744" cy="259045"/>
    <xdr:sp macro="" textlink="">
      <xdr:nvSpPr>
        <xdr:cNvPr id="193" name="【体育館・プール】&#10;一人当たり面積最小値テキスト"/>
        <xdr:cNvSpPr txBox="1"/>
      </xdr:nvSpPr>
      <xdr:spPr>
        <a:xfrm>
          <a:off x="10515600"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167640</xdr:rowOff>
    </xdr:from>
    <xdr:to>
      <xdr:col>55</xdr:col>
      <xdr:colOff>88900</xdr:colOff>
      <xdr:row>62</xdr:row>
      <xdr:rowOff>167640</xdr:rowOff>
    </xdr:to>
    <xdr:cxnSp macro="">
      <xdr:nvCxnSpPr>
        <xdr:cNvPr id="194" name="直線コネクタ 193"/>
        <xdr:cNvCxnSpPr/>
      </xdr:nvCxnSpPr>
      <xdr:spPr>
        <a:xfrm>
          <a:off x="10388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195"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196" name="直線コネクタ 195"/>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97807</xdr:rowOff>
    </xdr:from>
    <xdr:ext cx="469744" cy="259045"/>
    <xdr:sp macro="" textlink="">
      <xdr:nvSpPr>
        <xdr:cNvPr id="197" name="【体育館・プール】&#10;一人当たり面積平均値テキスト"/>
        <xdr:cNvSpPr txBox="1"/>
      </xdr:nvSpPr>
      <xdr:spPr>
        <a:xfrm>
          <a:off x="10515600" y="1038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198" name="フローチャート: 判断 197"/>
        <xdr:cNvSpPr/>
      </xdr:nvSpPr>
      <xdr:spPr>
        <a:xfrm>
          <a:off x="104267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44450</xdr:rowOff>
    </xdr:from>
    <xdr:to>
      <xdr:col>50</xdr:col>
      <xdr:colOff>165100</xdr:colOff>
      <xdr:row>61</xdr:row>
      <xdr:rowOff>146050</xdr:rowOff>
    </xdr:to>
    <xdr:sp macro="" textlink="">
      <xdr:nvSpPr>
        <xdr:cNvPr id="199" name="フローチャート: 判断 198"/>
        <xdr:cNvSpPr/>
      </xdr:nvSpPr>
      <xdr:spPr>
        <a:xfrm>
          <a:off x="9588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00" name="フローチャート: 判断 199"/>
        <xdr:cNvSpPr/>
      </xdr:nvSpPr>
      <xdr:spPr>
        <a:xfrm>
          <a:off x="8699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06" name="楕円 205"/>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07" name="【体育館・プール】&#10;一人当たり面積該当値テキスト"/>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08" name="楕円 207"/>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22860</xdr:rowOff>
    </xdr:to>
    <xdr:cxnSp macro="">
      <xdr:nvCxnSpPr>
        <xdr:cNvPr id="209" name="直線コネクタ 208"/>
        <xdr:cNvCxnSpPr/>
      </xdr:nvCxnSpPr>
      <xdr:spPr>
        <a:xfrm>
          <a:off x="9639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10" name="楕円 209"/>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22860</xdr:rowOff>
    </xdr:to>
    <xdr:cxnSp macro="">
      <xdr:nvCxnSpPr>
        <xdr:cNvPr id="211" name="直線コネクタ 210"/>
        <xdr:cNvCxnSpPr/>
      </xdr:nvCxnSpPr>
      <xdr:spPr>
        <a:xfrm>
          <a:off x="8750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162577</xdr:rowOff>
    </xdr:from>
    <xdr:ext cx="469744" cy="259045"/>
    <xdr:sp macro="" textlink="">
      <xdr:nvSpPr>
        <xdr:cNvPr id="212" name="n_1aveValue【体育館・プール】&#10;一人当たり面積"/>
        <xdr:cNvSpPr txBox="1"/>
      </xdr:nvSpPr>
      <xdr:spPr>
        <a:xfrm>
          <a:off x="9391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13" name="n_2aveValue【体育館・プール】&#10;一人当たり面積"/>
        <xdr:cNvSpPr txBox="1"/>
      </xdr:nvSpPr>
      <xdr:spPr>
        <a:xfrm>
          <a:off x="8515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64787</xdr:rowOff>
    </xdr:from>
    <xdr:ext cx="469744" cy="259045"/>
    <xdr:sp macro="" textlink="">
      <xdr:nvSpPr>
        <xdr:cNvPr id="214" name="n_1mainValue【体育館・プール】&#10;一人当たり面積"/>
        <xdr:cNvSpPr txBox="1"/>
      </xdr:nvSpPr>
      <xdr:spPr>
        <a:xfrm>
          <a:off x="9391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64787</xdr:rowOff>
    </xdr:from>
    <xdr:ext cx="469744" cy="259045"/>
    <xdr:sp macro="" textlink="">
      <xdr:nvSpPr>
        <xdr:cNvPr id="215" name="n_2mainValue【体育館・プール】&#10;一人当たり面積"/>
        <xdr:cNvSpPr txBox="1"/>
      </xdr:nvSpPr>
      <xdr:spPr>
        <a:xfrm>
          <a:off x="8515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8" name="テキスト ボックス 22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8" name="テキスト ボックス 23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85</xdr:row>
      <xdr:rowOff>95250</xdr:rowOff>
    </xdr:to>
    <xdr:cxnSp macro="">
      <xdr:nvCxnSpPr>
        <xdr:cNvPr id="240" name="直線コネクタ 239"/>
        <xdr:cNvCxnSpPr/>
      </xdr:nvCxnSpPr>
      <xdr:spPr>
        <a:xfrm flipV="1">
          <a:off x="4634865" y="132283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41" name="【福祉施設】&#10;有形固定資産減価償却率最小値テキスト"/>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42" name="直線コネクタ 241"/>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43" name="【福祉施設】&#10;有形固定資産減価償却率最大値テキスト"/>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44" name="直線コネクタ 243"/>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120666</xdr:rowOff>
    </xdr:from>
    <xdr:ext cx="405111" cy="259045"/>
    <xdr:sp macro="" textlink="">
      <xdr:nvSpPr>
        <xdr:cNvPr id="245" name="【福祉施設】&#10;有形固定資産減価償却率平均値テキスト"/>
        <xdr:cNvSpPr txBox="1"/>
      </xdr:nvSpPr>
      <xdr:spPr>
        <a:xfrm>
          <a:off x="4673600" y="1366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97789</xdr:rowOff>
    </xdr:from>
    <xdr:to>
      <xdr:col>24</xdr:col>
      <xdr:colOff>114300</xdr:colOff>
      <xdr:row>81</xdr:row>
      <xdr:rowOff>27939</xdr:rowOff>
    </xdr:to>
    <xdr:sp macro="" textlink="">
      <xdr:nvSpPr>
        <xdr:cNvPr id="246" name="フローチャート: 判断 245"/>
        <xdr:cNvSpPr/>
      </xdr:nvSpPr>
      <xdr:spPr>
        <a:xfrm>
          <a:off x="45847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247" name="フローチャート: 判断 246"/>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52070</xdr:rowOff>
    </xdr:from>
    <xdr:to>
      <xdr:col>15</xdr:col>
      <xdr:colOff>101600</xdr:colOff>
      <xdr:row>80</xdr:row>
      <xdr:rowOff>153670</xdr:rowOff>
    </xdr:to>
    <xdr:sp macro="" textlink="">
      <xdr:nvSpPr>
        <xdr:cNvPr id="248" name="フローチャート: 判断 247"/>
        <xdr:cNvSpPr/>
      </xdr:nvSpPr>
      <xdr:spPr>
        <a:xfrm>
          <a:off x="2857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54" name="楕円 253"/>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91457</xdr:rowOff>
    </xdr:from>
    <xdr:ext cx="405111" cy="259045"/>
    <xdr:sp macro="" textlink="">
      <xdr:nvSpPr>
        <xdr:cNvPr id="255" name="【福祉施設】&#10;有形固定資産減価償却率該当値テキスト"/>
        <xdr:cNvSpPr txBox="1"/>
      </xdr:nvSpPr>
      <xdr:spPr>
        <a:xfrm>
          <a:off x="4673600"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56" name="楕円 255"/>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95250</xdr:rowOff>
    </xdr:to>
    <xdr:cxnSp macro="">
      <xdr:nvCxnSpPr>
        <xdr:cNvPr id="257" name="直線コネクタ 256"/>
        <xdr:cNvCxnSpPr/>
      </xdr:nvCxnSpPr>
      <xdr:spPr>
        <a:xfrm flipV="1">
          <a:off x="3797300" y="138798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10161</xdr:rowOff>
    </xdr:from>
    <xdr:to>
      <xdr:col>15</xdr:col>
      <xdr:colOff>101600</xdr:colOff>
      <xdr:row>81</xdr:row>
      <xdr:rowOff>111761</xdr:rowOff>
    </xdr:to>
    <xdr:sp macro="" textlink="">
      <xdr:nvSpPr>
        <xdr:cNvPr id="258" name="楕円 257"/>
        <xdr:cNvSpPr/>
      </xdr:nvSpPr>
      <xdr:spPr>
        <a:xfrm>
          <a:off x="2857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95250</xdr:rowOff>
    </xdr:to>
    <xdr:cxnSp macro="">
      <xdr:nvCxnSpPr>
        <xdr:cNvPr id="259" name="直線コネクタ 258"/>
        <xdr:cNvCxnSpPr/>
      </xdr:nvCxnSpPr>
      <xdr:spPr>
        <a:xfrm>
          <a:off x="2908300" y="139484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60" name="n_1aveValue【福祉施設】&#10;有形固定資産減価償却率"/>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61" name="n_2ave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137177</xdr:rowOff>
    </xdr:from>
    <xdr:ext cx="405111" cy="259045"/>
    <xdr:sp macro="" textlink="">
      <xdr:nvSpPr>
        <xdr:cNvPr id="262" name="n_1mainValue【福祉施設】&#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263" name="n_2mainValue【福祉施設】&#10;有形固定資産減価償却率"/>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7" name="テキスト ボックス 2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9" name="テキスト ボックス 2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1" name="テキスト ボックス 2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3" name="テキスト ボックス 28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5" name="テキスト ボックス 28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85452</xdr:rowOff>
    </xdr:from>
    <xdr:to>
      <xdr:col>54</xdr:col>
      <xdr:colOff>189865</xdr:colOff>
      <xdr:row>86</xdr:row>
      <xdr:rowOff>149134</xdr:rowOff>
    </xdr:to>
    <xdr:cxnSp macro="">
      <xdr:nvCxnSpPr>
        <xdr:cNvPr id="289" name="直線コネクタ 288"/>
        <xdr:cNvCxnSpPr/>
      </xdr:nvCxnSpPr>
      <xdr:spPr>
        <a:xfrm flipV="1">
          <a:off x="10476865" y="13287102"/>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9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91" name="直線コネクタ 29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32129</xdr:rowOff>
    </xdr:from>
    <xdr:ext cx="469744" cy="259045"/>
    <xdr:sp macro="" textlink="">
      <xdr:nvSpPr>
        <xdr:cNvPr id="292" name="【福祉施設】&#10;一人当たり面積最大値テキスト"/>
        <xdr:cNvSpPr txBox="1"/>
      </xdr:nvSpPr>
      <xdr:spPr>
        <a:xfrm>
          <a:off x="10515600" y="1306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85452</xdr:rowOff>
    </xdr:from>
    <xdr:to>
      <xdr:col>55</xdr:col>
      <xdr:colOff>88900</xdr:colOff>
      <xdr:row>77</xdr:row>
      <xdr:rowOff>85452</xdr:rowOff>
    </xdr:to>
    <xdr:cxnSp macro="">
      <xdr:nvCxnSpPr>
        <xdr:cNvPr id="293" name="直線コネクタ 292"/>
        <xdr:cNvCxnSpPr/>
      </xdr:nvCxnSpPr>
      <xdr:spPr>
        <a:xfrm>
          <a:off x="10388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44466</xdr:rowOff>
    </xdr:from>
    <xdr:ext cx="469744" cy="259045"/>
    <xdr:sp macro="" textlink="">
      <xdr:nvSpPr>
        <xdr:cNvPr id="294" name="【福祉施設】&#10;一人当たり面積平均値テキスト"/>
        <xdr:cNvSpPr txBox="1"/>
      </xdr:nvSpPr>
      <xdr:spPr>
        <a:xfrm>
          <a:off x="10515600" y="1444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21589</xdr:rowOff>
    </xdr:from>
    <xdr:to>
      <xdr:col>55</xdr:col>
      <xdr:colOff>50800</xdr:colOff>
      <xdr:row>85</xdr:row>
      <xdr:rowOff>123189</xdr:rowOff>
    </xdr:to>
    <xdr:sp macro="" textlink="">
      <xdr:nvSpPr>
        <xdr:cNvPr id="295" name="フローチャート: 判断 294"/>
        <xdr:cNvSpPr/>
      </xdr:nvSpPr>
      <xdr:spPr>
        <a:xfrm>
          <a:off x="10426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5262</xdr:rowOff>
    </xdr:from>
    <xdr:to>
      <xdr:col>50</xdr:col>
      <xdr:colOff>165100</xdr:colOff>
      <xdr:row>85</xdr:row>
      <xdr:rowOff>106862</xdr:rowOff>
    </xdr:to>
    <xdr:sp macro="" textlink="">
      <xdr:nvSpPr>
        <xdr:cNvPr id="296" name="フローチャート: 判断 295"/>
        <xdr:cNvSpPr/>
      </xdr:nvSpPr>
      <xdr:spPr>
        <a:xfrm>
          <a:off x="9588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77107</xdr:rowOff>
    </xdr:from>
    <xdr:to>
      <xdr:col>46</xdr:col>
      <xdr:colOff>38100</xdr:colOff>
      <xdr:row>86</xdr:row>
      <xdr:rowOff>7257</xdr:rowOff>
    </xdr:to>
    <xdr:sp macro="" textlink="">
      <xdr:nvSpPr>
        <xdr:cNvPr id="297" name="フローチャート: 判断 296"/>
        <xdr:cNvSpPr/>
      </xdr:nvSpPr>
      <xdr:spPr>
        <a:xfrm>
          <a:off x="8699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119562</xdr:rowOff>
    </xdr:from>
    <xdr:to>
      <xdr:col>55</xdr:col>
      <xdr:colOff>50800</xdr:colOff>
      <xdr:row>86</xdr:row>
      <xdr:rowOff>49712</xdr:rowOff>
    </xdr:to>
    <xdr:sp macro="" textlink="">
      <xdr:nvSpPr>
        <xdr:cNvPr id="303" name="楕円 302"/>
        <xdr:cNvSpPr/>
      </xdr:nvSpPr>
      <xdr:spPr>
        <a:xfrm>
          <a:off x="10426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97989</xdr:rowOff>
    </xdr:from>
    <xdr:ext cx="469744" cy="259045"/>
    <xdr:sp macro="" textlink="">
      <xdr:nvSpPr>
        <xdr:cNvPr id="304" name="【福祉施設】&#10;一人当たり面積該当値テキスト"/>
        <xdr:cNvSpPr txBox="1"/>
      </xdr:nvSpPr>
      <xdr:spPr>
        <a:xfrm>
          <a:off x="10515600"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119562</xdr:rowOff>
    </xdr:from>
    <xdr:to>
      <xdr:col>50</xdr:col>
      <xdr:colOff>165100</xdr:colOff>
      <xdr:row>86</xdr:row>
      <xdr:rowOff>49712</xdr:rowOff>
    </xdr:to>
    <xdr:sp macro="" textlink="">
      <xdr:nvSpPr>
        <xdr:cNvPr id="305" name="楕円 304"/>
        <xdr:cNvSpPr/>
      </xdr:nvSpPr>
      <xdr:spPr>
        <a:xfrm>
          <a:off x="9588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170362</xdr:rowOff>
    </xdr:from>
    <xdr:to>
      <xdr:col>55</xdr:col>
      <xdr:colOff>0</xdr:colOff>
      <xdr:row>85</xdr:row>
      <xdr:rowOff>170362</xdr:rowOff>
    </xdr:to>
    <xdr:cxnSp macro="">
      <xdr:nvCxnSpPr>
        <xdr:cNvPr id="306" name="直線コネクタ 305"/>
        <xdr:cNvCxnSpPr/>
      </xdr:nvCxnSpPr>
      <xdr:spPr>
        <a:xfrm>
          <a:off x="9639300" y="1474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116295</xdr:rowOff>
    </xdr:from>
    <xdr:to>
      <xdr:col>46</xdr:col>
      <xdr:colOff>38100</xdr:colOff>
      <xdr:row>86</xdr:row>
      <xdr:rowOff>46445</xdr:rowOff>
    </xdr:to>
    <xdr:sp macro="" textlink="">
      <xdr:nvSpPr>
        <xdr:cNvPr id="307" name="楕円 306"/>
        <xdr:cNvSpPr/>
      </xdr:nvSpPr>
      <xdr:spPr>
        <a:xfrm>
          <a:off x="8699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167095</xdr:rowOff>
    </xdr:from>
    <xdr:to>
      <xdr:col>50</xdr:col>
      <xdr:colOff>114300</xdr:colOff>
      <xdr:row>85</xdr:row>
      <xdr:rowOff>170362</xdr:rowOff>
    </xdr:to>
    <xdr:cxnSp macro="">
      <xdr:nvCxnSpPr>
        <xdr:cNvPr id="308" name="直線コネクタ 307"/>
        <xdr:cNvCxnSpPr/>
      </xdr:nvCxnSpPr>
      <xdr:spPr>
        <a:xfrm>
          <a:off x="8750300" y="147403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123389</xdr:rowOff>
    </xdr:from>
    <xdr:ext cx="469744" cy="259045"/>
    <xdr:sp macro="" textlink="">
      <xdr:nvSpPr>
        <xdr:cNvPr id="309" name="n_1aveValue【福祉施設】&#10;一人当たり面積"/>
        <xdr:cNvSpPr txBox="1"/>
      </xdr:nvSpPr>
      <xdr:spPr>
        <a:xfrm>
          <a:off x="93917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23784</xdr:rowOff>
    </xdr:from>
    <xdr:ext cx="469744" cy="259045"/>
    <xdr:sp macro="" textlink="">
      <xdr:nvSpPr>
        <xdr:cNvPr id="310" name="n_2aveValue【福祉施設】&#10;一人当たり面積"/>
        <xdr:cNvSpPr txBox="1"/>
      </xdr:nvSpPr>
      <xdr:spPr>
        <a:xfrm>
          <a:off x="8515427" y="1442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40839</xdr:rowOff>
    </xdr:from>
    <xdr:ext cx="469744" cy="259045"/>
    <xdr:sp macro="" textlink="">
      <xdr:nvSpPr>
        <xdr:cNvPr id="311" name="n_1mainValue【福祉施設】&#10;一人当たり面積"/>
        <xdr:cNvSpPr txBox="1"/>
      </xdr:nvSpPr>
      <xdr:spPr>
        <a:xfrm>
          <a:off x="9391727" y="1478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37572</xdr:rowOff>
    </xdr:from>
    <xdr:ext cx="469744" cy="259045"/>
    <xdr:sp macro="" textlink="">
      <xdr:nvSpPr>
        <xdr:cNvPr id="312" name="n_2mainValue【福祉施設】&#10;一人当たり面積"/>
        <xdr:cNvSpPr txBox="1"/>
      </xdr:nvSpPr>
      <xdr:spPr>
        <a:xfrm>
          <a:off x="85154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24" name="直線コネクタ 32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25" name="テキスト ボックス 32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26" name="直線コネクタ 32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27" name="テキスト ボックス 32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28" name="直線コネクタ 32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29" name="テキスト ボックス 32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30" name="直線コネクタ 32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31" name="テキスト ボックス 33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137922</xdr:rowOff>
    </xdr:from>
    <xdr:to>
      <xdr:col>24</xdr:col>
      <xdr:colOff>62865</xdr:colOff>
      <xdr:row>109</xdr:row>
      <xdr:rowOff>9906</xdr:rowOff>
    </xdr:to>
    <xdr:cxnSp macro="">
      <xdr:nvCxnSpPr>
        <xdr:cNvPr id="335" name="直線コネクタ 334"/>
        <xdr:cNvCxnSpPr/>
      </xdr:nvCxnSpPr>
      <xdr:spPr>
        <a:xfrm flipV="1">
          <a:off x="4634865" y="1745437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13733</xdr:rowOff>
    </xdr:from>
    <xdr:ext cx="405111" cy="259045"/>
    <xdr:sp macro="" textlink="">
      <xdr:nvSpPr>
        <xdr:cNvPr id="336" name="【市民会館】&#10;有形固定資産減価償却率最小値テキスト"/>
        <xdr:cNvSpPr txBox="1"/>
      </xdr:nvSpPr>
      <xdr:spPr>
        <a:xfrm>
          <a:off x="4673600" y="187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9906</xdr:rowOff>
    </xdr:from>
    <xdr:to>
      <xdr:col>24</xdr:col>
      <xdr:colOff>152400</xdr:colOff>
      <xdr:row>109</xdr:row>
      <xdr:rowOff>9906</xdr:rowOff>
    </xdr:to>
    <xdr:cxnSp macro="">
      <xdr:nvCxnSpPr>
        <xdr:cNvPr id="337" name="直線コネクタ 336"/>
        <xdr:cNvCxnSpPr/>
      </xdr:nvCxnSpPr>
      <xdr:spPr>
        <a:xfrm>
          <a:off x="4546600" y="1869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84599</xdr:rowOff>
    </xdr:from>
    <xdr:ext cx="405111" cy="259045"/>
    <xdr:sp macro="" textlink="">
      <xdr:nvSpPr>
        <xdr:cNvPr id="338" name="【市民会館】&#10;有形固定資産減価償却率最大値テキスト"/>
        <xdr:cNvSpPr txBox="1"/>
      </xdr:nvSpPr>
      <xdr:spPr>
        <a:xfrm>
          <a:off x="4673600" y="1722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137922</xdr:rowOff>
    </xdr:from>
    <xdr:to>
      <xdr:col>24</xdr:col>
      <xdr:colOff>152400</xdr:colOff>
      <xdr:row>101</xdr:row>
      <xdr:rowOff>137922</xdr:rowOff>
    </xdr:to>
    <xdr:cxnSp macro="">
      <xdr:nvCxnSpPr>
        <xdr:cNvPr id="339" name="直線コネクタ 338"/>
        <xdr:cNvCxnSpPr/>
      </xdr:nvCxnSpPr>
      <xdr:spPr>
        <a:xfrm>
          <a:off x="4546600" y="1745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28973</xdr:rowOff>
    </xdr:from>
    <xdr:ext cx="405111" cy="259045"/>
    <xdr:sp macro="" textlink="">
      <xdr:nvSpPr>
        <xdr:cNvPr id="340" name="【市民会館】&#10;有形固定資産減価償却率平均値テキスト"/>
        <xdr:cNvSpPr txBox="1"/>
      </xdr:nvSpPr>
      <xdr:spPr>
        <a:xfrm>
          <a:off x="4673600" y="1785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50546</xdr:rowOff>
    </xdr:from>
    <xdr:to>
      <xdr:col>24</xdr:col>
      <xdr:colOff>114300</xdr:colOff>
      <xdr:row>104</xdr:row>
      <xdr:rowOff>152146</xdr:rowOff>
    </xdr:to>
    <xdr:sp macro="" textlink="">
      <xdr:nvSpPr>
        <xdr:cNvPr id="341" name="フローチャート: 判断 340"/>
        <xdr:cNvSpPr/>
      </xdr:nvSpPr>
      <xdr:spPr>
        <a:xfrm>
          <a:off x="45847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73406</xdr:rowOff>
    </xdr:from>
    <xdr:to>
      <xdr:col>20</xdr:col>
      <xdr:colOff>38100</xdr:colOff>
      <xdr:row>105</xdr:row>
      <xdr:rowOff>3556</xdr:rowOff>
    </xdr:to>
    <xdr:sp macro="" textlink="">
      <xdr:nvSpPr>
        <xdr:cNvPr id="342" name="フローチャート: 判断 341"/>
        <xdr:cNvSpPr/>
      </xdr:nvSpPr>
      <xdr:spPr>
        <a:xfrm>
          <a:off x="37465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13970</xdr:rowOff>
    </xdr:from>
    <xdr:to>
      <xdr:col>15</xdr:col>
      <xdr:colOff>101600</xdr:colOff>
      <xdr:row>104</xdr:row>
      <xdr:rowOff>115570</xdr:rowOff>
    </xdr:to>
    <xdr:sp macro="" textlink="">
      <xdr:nvSpPr>
        <xdr:cNvPr id="343" name="フローチャート: 判断 342"/>
        <xdr:cNvSpPr/>
      </xdr:nvSpPr>
      <xdr:spPr>
        <a:xfrm>
          <a:off x="2857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162561</xdr:rowOff>
    </xdr:from>
    <xdr:to>
      <xdr:col>24</xdr:col>
      <xdr:colOff>114300</xdr:colOff>
      <xdr:row>103</xdr:row>
      <xdr:rowOff>92711</xdr:rowOff>
    </xdr:to>
    <xdr:sp macro="" textlink="">
      <xdr:nvSpPr>
        <xdr:cNvPr id="349" name="楕円 348"/>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13988</xdr:rowOff>
    </xdr:from>
    <xdr:ext cx="405111" cy="259045"/>
    <xdr:sp macro="" textlink="">
      <xdr:nvSpPr>
        <xdr:cNvPr id="350" name="【市民会館】&#10;有形固定資産減価償却率該当値テキスト"/>
        <xdr:cNvSpPr txBox="1"/>
      </xdr:nvSpPr>
      <xdr:spPr>
        <a:xfrm>
          <a:off x="4673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39115</xdr:rowOff>
    </xdr:from>
    <xdr:to>
      <xdr:col>20</xdr:col>
      <xdr:colOff>38100</xdr:colOff>
      <xdr:row>103</xdr:row>
      <xdr:rowOff>140715</xdr:rowOff>
    </xdr:to>
    <xdr:sp macro="" textlink="">
      <xdr:nvSpPr>
        <xdr:cNvPr id="351" name="楕円 350"/>
        <xdr:cNvSpPr/>
      </xdr:nvSpPr>
      <xdr:spPr>
        <a:xfrm>
          <a:off x="3746500" y="1769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89915</xdr:rowOff>
    </xdr:to>
    <xdr:cxnSp macro="">
      <xdr:nvCxnSpPr>
        <xdr:cNvPr id="352" name="直線コネクタ 351"/>
        <xdr:cNvCxnSpPr/>
      </xdr:nvCxnSpPr>
      <xdr:spPr>
        <a:xfrm flipV="1">
          <a:off x="3797300" y="17701261"/>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61976</xdr:rowOff>
    </xdr:from>
    <xdr:to>
      <xdr:col>15</xdr:col>
      <xdr:colOff>101600</xdr:colOff>
      <xdr:row>103</xdr:row>
      <xdr:rowOff>163576</xdr:rowOff>
    </xdr:to>
    <xdr:sp macro="" textlink="">
      <xdr:nvSpPr>
        <xdr:cNvPr id="353" name="楕円 352"/>
        <xdr:cNvSpPr/>
      </xdr:nvSpPr>
      <xdr:spPr>
        <a:xfrm>
          <a:off x="28575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89915</xdr:rowOff>
    </xdr:from>
    <xdr:to>
      <xdr:col>19</xdr:col>
      <xdr:colOff>177800</xdr:colOff>
      <xdr:row>103</xdr:row>
      <xdr:rowOff>112776</xdr:rowOff>
    </xdr:to>
    <xdr:cxnSp macro="">
      <xdr:nvCxnSpPr>
        <xdr:cNvPr id="354" name="直線コネクタ 353"/>
        <xdr:cNvCxnSpPr/>
      </xdr:nvCxnSpPr>
      <xdr:spPr>
        <a:xfrm flipV="1">
          <a:off x="2908300" y="1774926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166133</xdr:rowOff>
    </xdr:from>
    <xdr:ext cx="405111" cy="259045"/>
    <xdr:sp macro="" textlink="">
      <xdr:nvSpPr>
        <xdr:cNvPr id="355" name="n_1aveValue【市民会館】&#10;有形固定資産減価償却率"/>
        <xdr:cNvSpPr txBox="1"/>
      </xdr:nvSpPr>
      <xdr:spPr>
        <a:xfrm>
          <a:off x="35820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106697</xdr:rowOff>
    </xdr:from>
    <xdr:ext cx="405111" cy="259045"/>
    <xdr:sp macro="" textlink="">
      <xdr:nvSpPr>
        <xdr:cNvPr id="356" name="n_2aveValue【市民会館】&#10;有形固定資産減価償却率"/>
        <xdr:cNvSpPr txBox="1"/>
      </xdr:nvSpPr>
      <xdr:spPr>
        <a:xfrm>
          <a:off x="2705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157242</xdr:rowOff>
    </xdr:from>
    <xdr:ext cx="405111" cy="259045"/>
    <xdr:sp macro="" textlink="">
      <xdr:nvSpPr>
        <xdr:cNvPr id="357" name="n_1mainValue【市民会館】&#10;有形固定資産減価償却率"/>
        <xdr:cNvSpPr txBox="1"/>
      </xdr:nvSpPr>
      <xdr:spPr>
        <a:xfrm>
          <a:off x="3582044" y="1747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8653</xdr:rowOff>
    </xdr:from>
    <xdr:ext cx="405111" cy="259045"/>
    <xdr:sp macro="" textlink="">
      <xdr:nvSpPr>
        <xdr:cNvPr id="358" name="n_2mainValue【市民会館】&#10;有形固定資産減価償却率"/>
        <xdr:cNvSpPr txBox="1"/>
      </xdr:nvSpPr>
      <xdr:spPr>
        <a:xfrm>
          <a:off x="2705744" y="1749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7" name="テキスト ボックス 36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8" name="直線コネクタ 36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9" name="直線コネクタ 36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0" name="テキスト ボックス 36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1" name="直線コネクタ 37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2" name="テキスト ボックス 37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3" name="直線コネクタ 37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4" name="テキスト ボックス 37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5" name="直線コネクタ 37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6" name="テキスト ボックス 37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7" name="直線コネクタ 37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8" name="テキスト ボックス 37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0" name="テキスト ボックス 3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53339</xdr:rowOff>
    </xdr:to>
    <xdr:cxnSp macro="">
      <xdr:nvCxnSpPr>
        <xdr:cNvPr id="382" name="直線コネクタ 381"/>
        <xdr:cNvCxnSpPr/>
      </xdr:nvCxnSpPr>
      <xdr:spPr>
        <a:xfrm flipV="1">
          <a:off x="10476865" y="171602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83"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84" name="直線コネクタ 383"/>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385"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386" name="直線コネクタ 385"/>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87"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88" name="フローチャート: 判断 387"/>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89" name="フローチャート: 判断 388"/>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0" name="フローチャート: 判断 38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90170</xdr:rowOff>
    </xdr:from>
    <xdr:to>
      <xdr:col>55</xdr:col>
      <xdr:colOff>50800</xdr:colOff>
      <xdr:row>108</xdr:row>
      <xdr:rowOff>20320</xdr:rowOff>
    </xdr:to>
    <xdr:sp macro="" textlink="">
      <xdr:nvSpPr>
        <xdr:cNvPr id="396" name="楕円 395"/>
        <xdr:cNvSpPr/>
      </xdr:nvSpPr>
      <xdr:spPr>
        <a:xfrm>
          <a:off x="10426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5097</xdr:rowOff>
    </xdr:from>
    <xdr:ext cx="469744" cy="259045"/>
    <xdr:sp macro="" textlink="">
      <xdr:nvSpPr>
        <xdr:cNvPr id="397" name="【市民会館】&#10;一人当たり面積該当値テキスト"/>
        <xdr:cNvSpPr txBox="1"/>
      </xdr:nvSpPr>
      <xdr:spPr>
        <a:xfrm>
          <a:off x="10515600"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90170</xdr:rowOff>
    </xdr:from>
    <xdr:to>
      <xdr:col>50</xdr:col>
      <xdr:colOff>165100</xdr:colOff>
      <xdr:row>108</xdr:row>
      <xdr:rowOff>20320</xdr:rowOff>
    </xdr:to>
    <xdr:sp macro="" textlink="">
      <xdr:nvSpPr>
        <xdr:cNvPr id="398" name="楕円 397"/>
        <xdr:cNvSpPr/>
      </xdr:nvSpPr>
      <xdr:spPr>
        <a:xfrm>
          <a:off x="9588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140970</xdr:rowOff>
    </xdr:from>
    <xdr:to>
      <xdr:col>55</xdr:col>
      <xdr:colOff>0</xdr:colOff>
      <xdr:row>107</xdr:row>
      <xdr:rowOff>140970</xdr:rowOff>
    </xdr:to>
    <xdr:cxnSp macro="">
      <xdr:nvCxnSpPr>
        <xdr:cNvPr id="399" name="直線コネクタ 398"/>
        <xdr:cNvCxnSpPr/>
      </xdr:nvCxnSpPr>
      <xdr:spPr>
        <a:xfrm>
          <a:off x="9639300" y="1848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90170</xdr:rowOff>
    </xdr:from>
    <xdr:to>
      <xdr:col>46</xdr:col>
      <xdr:colOff>38100</xdr:colOff>
      <xdr:row>108</xdr:row>
      <xdr:rowOff>20320</xdr:rowOff>
    </xdr:to>
    <xdr:sp macro="" textlink="">
      <xdr:nvSpPr>
        <xdr:cNvPr id="400" name="楕円 399"/>
        <xdr:cNvSpPr/>
      </xdr:nvSpPr>
      <xdr:spPr>
        <a:xfrm>
          <a:off x="869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140970</xdr:rowOff>
    </xdr:from>
    <xdr:to>
      <xdr:col>50</xdr:col>
      <xdr:colOff>114300</xdr:colOff>
      <xdr:row>107</xdr:row>
      <xdr:rowOff>140970</xdr:rowOff>
    </xdr:to>
    <xdr:cxnSp macro="">
      <xdr:nvCxnSpPr>
        <xdr:cNvPr id="401" name="直線コネクタ 400"/>
        <xdr:cNvCxnSpPr/>
      </xdr:nvCxnSpPr>
      <xdr:spPr>
        <a:xfrm>
          <a:off x="8750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2"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403"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11447</xdr:rowOff>
    </xdr:from>
    <xdr:ext cx="469744" cy="259045"/>
    <xdr:sp macro="" textlink="">
      <xdr:nvSpPr>
        <xdr:cNvPr id="404" name="n_1mainValue【市民会館】&#10;一人当たり面積"/>
        <xdr:cNvSpPr txBox="1"/>
      </xdr:nvSpPr>
      <xdr:spPr>
        <a:xfrm>
          <a:off x="93917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11447</xdr:rowOff>
    </xdr:from>
    <xdr:ext cx="469744" cy="259045"/>
    <xdr:sp macro="" textlink="">
      <xdr:nvSpPr>
        <xdr:cNvPr id="405" name="n_2mainValue【市民会館】&#10;一人当たり面積"/>
        <xdr:cNvSpPr txBox="1"/>
      </xdr:nvSpPr>
      <xdr:spPr>
        <a:xfrm>
          <a:off x="8515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6" name="テキスト ボックス 4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7" name="直線コネクタ 41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8" name="テキスト ボックス 41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9" name="直線コネクタ 41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0" name="テキスト ボックス 41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1" name="直線コネクタ 42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2" name="テキスト ボックス 42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3" name="直線コネクタ 42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4" name="テキスト ボックス 42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5" name="直線コネクタ 42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6" name="テキスト ボックス 42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7" name="直線コネクタ 42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8" name="テキスト ボックス 42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68580</xdr:rowOff>
    </xdr:from>
    <xdr:to>
      <xdr:col>85</xdr:col>
      <xdr:colOff>126364</xdr:colOff>
      <xdr:row>42</xdr:row>
      <xdr:rowOff>83820</xdr:rowOff>
    </xdr:to>
    <xdr:cxnSp macro="">
      <xdr:nvCxnSpPr>
        <xdr:cNvPr id="430" name="直線コネクタ 429"/>
        <xdr:cNvCxnSpPr/>
      </xdr:nvCxnSpPr>
      <xdr:spPr>
        <a:xfrm flipV="1">
          <a:off x="16318864" y="58978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431" name="【一般廃棄物処理施設】&#10;有形固定資産減価償却率最小値テキスト"/>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432" name="直線コネクタ 431"/>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15257</xdr:rowOff>
    </xdr:from>
    <xdr:ext cx="405111" cy="259045"/>
    <xdr:sp macro="" textlink="">
      <xdr:nvSpPr>
        <xdr:cNvPr id="433" name="【一般廃棄物処理施設】&#10;有形固定資産減価償却率最大値テキスト"/>
        <xdr:cNvSpPr txBox="1"/>
      </xdr:nvSpPr>
      <xdr:spPr>
        <a:xfrm>
          <a:off x="163576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68580</xdr:rowOff>
    </xdr:from>
    <xdr:to>
      <xdr:col>86</xdr:col>
      <xdr:colOff>25400</xdr:colOff>
      <xdr:row>34</xdr:row>
      <xdr:rowOff>68580</xdr:rowOff>
    </xdr:to>
    <xdr:cxnSp macro="">
      <xdr:nvCxnSpPr>
        <xdr:cNvPr id="434" name="直線コネクタ 433"/>
        <xdr:cNvCxnSpPr/>
      </xdr:nvCxnSpPr>
      <xdr:spPr>
        <a:xfrm>
          <a:off x="16230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97807</xdr:rowOff>
    </xdr:from>
    <xdr:ext cx="405111" cy="259045"/>
    <xdr:sp macro="" textlink="">
      <xdr:nvSpPr>
        <xdr:cNvPr id="435" name="【一般廃棄物処理施設】&#10;有形固定資産減価償却率平均値テキスト"/>
        <xdr:cNvSpPr txBox="1"/>
      </xdr:nvSpPr>
      <xdr:spPr>
        <a:xfrm>
          <a:off x="16357600" y="5927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101600</xdr:rowOff>
    </xdr:from>
    <xdr:to>
      <xdr:col>85</xdr:col>
      <xdr:colOff>177800</xdr:colOff>
      <xdr:row>35</xdr:row>
      <xdr:rowOff>31750</xdr:rowOff>
    </xdr:to>
    <xdr:sp macro="" textlink="">
      <xdr:nvSpPr>
        <xdr:cNvPr id="436" name="フローチャート: 判断 435"/>
        <xdr:cNvSpPr/>
      </xdr:nvSpPr>
      <xdr:spPr>
        <a:xfrm>
          <a:off x="16268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21590</xdr:rowOff>
    </xdr:from>
    <xdr:to>
      <xdr:col>81</xdr:col>
      <xdr:colOff>101600</xdr:colOff>
      <xdr:row>35</xdr:row>
      <xdr:rowOff>123190</xdr:rowOff>
    </xdr:to>
    <xdr:sp macro="" textlink="">
      <xdr:nvSpPr>
        <xdr:cNvPr id="437" name="フローチャート: 判断 436"/>
        <xdr:cNvSpPr/>
      </xdr:nvSpPr>
      <xdr:spPr>
        <a:xfrm>
          <a:off x="15430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43" name="楕円 442"/>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142257</xdr:rowOff>
    </xdr:from>
    <xdr:ext cx="405111" cy="259045"/>
    <xdr:sp macro="" textlink="">
      <xdr:nvSpPr>
        <xdr:cNvPr id="444" name="【一般廃棄物処理施設】&#10;有形固定資産減価償却率該当値テキスト"/>
        <xdr:cNvSpPr txBox="1"/>
      </xdr:nvSpPr>
      <xdr:spPr>
        <a:xfrm>
          <a:off x="16357600"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124460</xdr:rowOff>
    </xdr:from>
    <xdr:to>
      <xdr:col>81</xdr:col>
      <xdr:colOff>101600</xdr:colOff>
      <xdr:row>35</xdr:row>
      <xdr:rowOff>54610</xdr:rowOff>
    </xdr:to>
    <xdr:sp macro="" textlink="">
      <xdr:nvSpPr>
        <xdr:cNvPr id="445" name="楕円 444"/>
        <xdr:cNvSpPr/>
      </xdr:nvSpPr>
      <xdr:spPr>
        <a:xfrm>
          <a:off x="15430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83820</xdr:rowOff>
    </xdr:from>
    <xdr:to>
      <xdr:col>85</xdr:col>
      <xdr:colOff>127000</xdr:colOff>
      <xdr:row>35</xdr:row>
      <xdr:rowOff>3810</xdr:rowOff>
    </xdr:to>
    <xdr:cxnSp macro="">
      <xdr:nvCxnSpPr>
        <xdr:cNvPr id="446" name="直線コネクタ 445"/>
        <xdr:cNvCxnSpPr/>
      </xdr:nvCxnSpPr>
      <xdr:spPr>
        <a:xfrm flipV="1">
          <a:off x="15481300" y="59131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114317</xdr:rowOff>
    </xdr:from>
    <xdr:ext cx="405111" cy="259045"/>
    <xdr:sp macro="" textlink="">
      <xdr:nvSpPr>
        <xdr:cNvPr id="447" name="n_1aveValue【一般廃棄物処理施設】&#10;有形固定資産減価償却率"/>
        <xdr:cNvSpPr txBox="1"/>
      </xdr:nvSpPr>
      <xdr:spPr>
        <a:xfrm>
          <a:off x="152660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71137</xdr:rowOff>
    </xdr:from>
    <xdr:ext cx="405111" cy="259045"/>
    <xdr:sp macro="" textlink="">
      <xdr:nvSpPr>
        <xdr:cNvPr id="448" name="n_1mainValue【一般廃棄物処理施設】&#10;有形固定資産減価償却率"/>
        <xdr:cNvSpPr txBox="1"/>
      </xdr:nvSpPr>
      <xdr:spPr>
        <a:xfrm>
          <a:off x="152660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43</xdr:row>
      <xdr:rowOff>105427</xdr:rowOff>
    </xdr:from>
    <xdr:ext cx="531299" cy="259045"/>
    <xdr:sp macro="" textlink="">
      <xdr:nvSpPr>
        <xdr:cNvPr id="459" name="テキスト ボックス 458"/>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61" name="テキスト ボックス 460"/>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3" name="テキスト ボックス 462"/>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5" name="テキスト ボックス 4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7" name="テキスト ボックス 4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9" name="テキスト ボックス 4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136868</xdr:rowOff>
    </xdr:from>
    <xdr:to>
      <xdr:col>116</xdr:col>
      <xdr:colOff>62864</xdr:colOff>
      <xdr:row>42</xdr:row>
      <xdr:rowOff>60579</xdr:rowOff>
    </xdr:to>
    <xdr:cxnSp macro="">
      <xdr:nvCxnSpPr>
        <xdr:cNvPr id="473" name="直線コネクタ 472"/>
        <xdr:cNvCxnSpPr/>
      </xdr:nvCxnSpPr>
      <xdr:spPr>
        <a:xfrm flipV="1">
          <a:off x="22160864" y="5966168"/>
          <a:ext cx="0" cy="129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64406</xdr:rowOff>
    </xdr:from>
    <xdr:ext cx="534377" cy="259045"/>
    <xdr:sp macro="" textlink="">
      <xdr:nvSpPr>
        <xdr:cNvPr id="474" name="【一般廃棄物処理施設】&#10;一人当たり有形固定資産（償却資産）額最小値テキスト"/>
        <xdr:cNvSpPr txBox="1"/>
      </xdr:nvSpPr>
      <xdr:spPr>
        <a:xfrm>
          <a:off x="22199600" y="726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60579</xdr:rowOff>
    </xdr:from>
    <xdr:to>
      <xdr:col>116</xdr:col>
      <xdr:colOff>152400</xdr:colOff>
      <xdr:row>42</xdr:row>
      <xdr:rowOff>60579</xdr:rowOff>
    </xdr:to>
    <xdr:cxnSp macro="">
      <xdr:nvCxnSpPr>
        <xdr:cNvPr id="475" name="直線コネクタ 474"/>
        <xdr:cNvCxnSpPr/>
      </xdr:nvCxnSpPr>
      <xdr:spPr>
        <a:xfrm>
          <a:off x="22072600" y="726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83545</xdr:rowOff>
    </xdr:from>
    <xdr:ext cx="599010" cy="259045"/>
    <xdr:sp macro="" textlink="">
      <xdr:nvSpPr>
        <xdr:cNvPr id="476" name="【一般廃棄物処理施設】&#10;一人当たり有形固定資産（償却資産）額最大値テキスト"/>
        <xdr:cNvSpPr txBox="1"/>
      </xdr:nvSpPr>
      <xdr:spPr>
        <a:xfrm>
          <a:off x="22199600" y="574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136868</xdr:rowOff>
    </xdr:from>
    <xdr:to>
      <xdr:col>116</xdr:col>
      <xdr:colOff>152400</xdr:colOff>
      <xdr:row>34</xdr:row>
      <xdr:rowOff>136868</xdr:rowOff>
    </xdr:to>
    <xdr:cxnSp macro="">
      <xdr:nvCxnSpPr>
        <xdr:cNvPr id="477" name="直線コネクタ 476"/>
        <xdr:cNvCxnSpPr/>
      </xdr:nvCxnSpPr>
      <xdr:spPr>
        <a:xfrm>
          <a:off x="22072600" y="596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4539</xdr:rowOff>
    </xdr:from>
    <xdr:ext cx="534377" cy="259045"/>
    <xdr:sp macro="" textlink="">
      <xdr:nvSpPr>
        <xdr:cNvPr id="478" name="【一般廃棄物処理施設】&#10;一人当たり有形固定資産（償却資産）額平均値テキスト"/>
        <xdr:cNvSpPr txBox="1"/>
      </xdr:nvSpPr>
      <xdr:spPr>
        <a:xfrm>
          <a:off x="22199600" y="68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153112</xdr:rowOff>
    </xdr:from>
    <xdr:to>
      <xdr:col>116</xdr:col>
      <xdr:colOff>114300</xdr:colOff>
      <xdr:row>41</xdr:row>
      <xdr:rowOff>83262</xdr:rowOff>
    </xdr:to>
    <xdr:sp macro="" textlink="">
      <xdr:nvSpPr>
        <xdr:cNvPr id="479" name="フローチャート: 判断 478"/>
        <xdr:cNvSpPr/>
      </xdr:nvSpPr>
      <xdr:spPr>
        <a:xfrm>
          <a:off x="22110700" y="70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12</xdr:rowOff>
    </xdr:from>
    <xdr:to>
      <xdr:col>112</xdr:col>
      <xdr:colOff>38100</xdr:colOff>
      <xdr:row>41</xdr:row>
      <xdr:rowOff>101612</xdr:rowOff>
    </xdr:to>
    <xdr:sp macro="" textlink="">
      <xdr:nvSpPr>
        <xdr:cNvPr id="480" name="フローチャート: 判断 479"/>
        <xdr:cNvSpPr/>
      </xdr:nvSpPr>
      <xdr:spPr>
        <a:xfrm>
          <a:off x="21272500" y="702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81128</xdr:rowOff>
    </xdr:from>
    <xdr:to>
      <xdr:col>116</xdr:col>
      <xdr:colOff>114300</xdr:colOff>
      <xdr:row>42</xdr:row>
      <xdr:rowOff>11278</xdr:rowOff>
    </xdr:to>
    <xdr:sp macro="" textlink="">
      <xdr:nvSpPr>
        <xdr:cNvPr id="486" name="楕円 485"/>
        <xdr:cNvSpPr/>
      </xdr:nvSpPr>
      <xdr:spPr>
        <a:xfrm>
          <a:off x="22110700" y="711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167505</xdr:rowOff>
    </xdr:from>
    <xdr:ext cx="534377" cy="259045"/>
    <xdr:sp macro="" textlink="">
      <xdr:nvSpPr>
        <xdr:cNvPr id="487" name="【一般廃棄物処理施設】&#10;一人当たり有形固定資産（償却資産）額該当値テキスト"/>
        <xdr:cNvSpPr txBox="1"/>
      </xdr:nvSpPr>
      <xdr:spPr>
        <a:xfrm>
          <a:off x="22199600" y="70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82753</xdr:rowOff>
    </xdr:from>
    <xdr:to>
      <xdr:col>112</xdr:col>
      <xdr:colOff>38100</xdr:colOff>
      <xdr:row>42</xdr:row>
      <xdr:rowOff>12903</xdr:rowOff>
    </xdr:to>
    <xdr:sp macro="" textlink="">
      <xdr:nvSpPr>
        <xdr:cNvPr id="488" name="楕円 487"/>
        <xdr:cNvSpPr/>
      </xdr:nvSpPr>
      <xdr:spPr>
        <a:xfrm>
          <a:off x="21272500" y="71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131928</xdr:rowOff>
    </xdr:from>
    <xdr:to>
      <xdr:col>116</xdr:col>
      <xdr:colOff>63500</xdr:colOff>
      <xdr:row>41</xdr:row>
      <xdr:rowOff>133553</xdr:rowOff>
    </xdr:to>
    <xdr:cxnSp macro="">
      <xdr:nvCxnSpPr>
        <xdr:cNvPr id="489" name="直線コネクタ 488"/>
        <xdr:cNvCxnSpPr/>
      </xdr:nvCxnSpPr>
      <xdr:spPr>
        <a:xfrm flipV="1">
          <a:off x="21323300" y="7161378"/>
          <a:ext cx="8382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118139</xdr:rowOff>
    </xdr:from>
    <xdr:ext cx="534377" cy="259045"/>
    <xdr:sp macro="" textlink="">
      <xdr:nvSpPr>
        <xdr:cNvPr id="490" name="n_1aveValue【一般廃棄物処理施設】&#10;一人当たり有形固定資産（償却資産）額"/>
        <xdr:cNvSpPr txBox="1"/>
      </xdr:nvSpPr>
      <xdr:spPr>
        <a:xfrm>
          <a:off x="21043411" y="680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4030</xdr:rowOff>
    </xdr:from>
    <xdr:ext cx="534377" cy="259045"/>
    <xdr:sp macro="" textlink="">
      <xdr:nvSpPr>
        <xdr:cNvPr id="491" name="n_1mainValue【一般廃棄物処理施設】&#10;一人当たり有形固定資産（償却資産）額"/>
        <xdr:cNvSpPr txBox="1"/>
      </xdr:nvSpPr>
      <xdr:spPr>
        <a:xfrm>
          <a:off x="21043411" y="720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00" name="正方形/長方形 4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1" name="正方形/長方形 5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2" name="正方形/長方形 5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3" name="正方形/長方形 5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4" name="正方形/長方形 5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5" name="正方形/長方形 5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6" name="正方形/長方形 5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7" name="正方形/長方形 50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509" name="正方形/長方形 508"/>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510" name="正方形/長方形 509"/>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511" name="正方形/長方形 510"/>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512" name="正方形/長方形 511"/>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515" name="正方形/長方形 514"/>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516" name="正方形/長方形 515"/>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517" name="正方形/長方形 516"/>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518" name="正方形/長方形 517"/>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9" name="正方形/長方形 5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30" name="直線コネクタ 5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31" name="テキスト ボックス 5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2" name="直線コネクタ 5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3" name="テキスト ボックス 5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4" name="直線コネクタ 5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5" name="テキスト ボックス 5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6" name="直線コネクタ 5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37" name="テキスト ボックス 5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38" name="直線コネクタ 5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39" name="テキスト ボックス 5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135255</xdr:rowOff>
    </xdr:from>
    <xdr:to>
      <xdr:col>85</xdr:col>
      <xdr:colOff>126364</xdr:colOff>
      <xdr:row>107</xdr:row>
      <xdr:rowOff>127636</xdr:rowOff>
    </xdr:to>
    <xdr:cxnSp macro="">
      <xdr:nvCxnSpPr>
        <xdr:cNvPr id="543" name="直線コネクタ 542"/>
        <xdr:cNvCxnSpPr/>
      </xdr:nvCxnSpPr>
      <xdr:spPr>
        <a:xfrm flipV="1">
          <a:off x="16318864" y="17108805"/>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544" name="【庁舎】&#10;有形固定資産減価償却率最小値テキスト"/>
        <xdr:cNvSpPr txBox="1"/>
      </xdr:nvSpPr>
      <xdr:spPr>
        <a:xfrm>
          <a:off x="16357600"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545" name="直線コネクタ 544"/>
        <xdr:cNvCxnSpPr/>
      </xdr:nvCxnSpPr>
      <xdr:spPr>
        <a:xfrm>
          <a:off x="16230600" y="1847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81932</xdr:rowOff>
    </xdr:from>
    <xdr:ext cx="405111" cy="259045"/>
    <xdr:sp macro="" textlink="">
      <xdr:nvSpPr>
        <xdr:cNvPr id="546" name="【庁舎】&#10;有形固定資産減価償却率最大値テキスト"/>
        <xdr:cNvSpPr txBox="1"/>
      </xdr:nvSpPr>
      <xdr:spPr>
        <a:xfrm>
          <a:off x="16357600" y="1688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135255</xdr:rowOff>
    </xdr:from>
    <xdr:to>
      <xdr:col>86</xdr:col>
      <xdr:colOff>25400</xdr:colOff>
      <xdr:row>99</xdr:row>
      <xdr:rowOff>135255</xdr:rowOff>
    </xdr:to>
    <xdr:cxnSp macro="">
      <xdr:nvCxnSpPr>
        <xdr:cNvPr id="547" name="直線コネクタ 546"/>
        <xdr:cNvCxnSpPr/>
      </xdr:nvCxnSpPr>
      <xdr:spPr>
        <a:xfrm>
          <a:off x="16230600" y="1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63516</xdr:rowOff>
    </xdr:from>
    <xdr:ext cx="405111" cy="259045"/>
    <xdr:sp macro="" textlink="">
      <xdr:nvSpPr>
        <xdr:cNvPr id="548" name="【庁舎】&#10;有形固定資産減価償却率平均値テキスト"/>
        <xdr:cNvSpPr txBox="1"/>
      </xdr:nvSpPr>
      <xdr:spPr>
        <a:xfrm>
          <a:off x="16357600" y="17551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549" name="フローチャート: 判断 548"/>
        <xdr:cNvSpPr/>
      </xdr:nvSpPr>
      <xdr:spPr>
        <a:xfrm>
          <a:off x="162687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53975</xdr:rowOff>
    </xdr:from>
    <xdr:to>
      <xdr:col>81</xdr:col>
      <xdr:colOff>101600</xdr:colOff>
      <xdr:row>103</xdr:row>
      <xdr:rowOff>155575</xdr:rowOff>
    </xdr:to>
    <xdr:sp macro="" textlink="">
      <xdr:nvSpPr>
        <xdr:cNvPr id="550" name="フローチャート: 判断 549"/>
        <xdr:cNvSpPr/>
      </xdr:nvSpPr>
      <xdr:spPr>
        <a:xfrm>
          <a:off x="15430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46355</xdr:rowOff>
    </xdr:from>
    <xdr:to>
      <xdr:col>76</xdr:col>
      <xdr:colOff>165100</xdr:colOff>
      <xdr:row>103</xdr:row>
      <xdr:rowOff>147955</xdr:rowOff>
    </xdr:to>
    <xdr:sp macro="" textlink="">
      <xdr:nvSpPr>
        <xdr:cNvPr id="551" name="フローチャート: 判断 550"/>
        <xdr:cNvSpPr/>
      </xdr:nvSpPr>
      <xdr:spPr>
        <a:xfrm>
          <a:off x="14541500" y="1770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44450</xdr:rowOff>
    </xdr:from>
    <xdr:to>
      <xdr:col>85</xdr:col>
      <xdr:colOff>177800</xdr:colOff>
      <xdr:row>103</xdr:row>
      <xdr:rowOff>146050</xdr:rowOff>
    </xdr:to>
    <xdr:sp macro="" textlink="">
      <xdr:nvSpPr>
        <xdr:cNvPr id="557" name="楕円 556"/>
        <xdr:cNvSpPr/>
      </xdr:nvSpPr>
      <xdr:spPr>
        <a:xfrm>
          <a:off x="162687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22877</xdr:rowOff>
    </xdr:from>
    <xdr:ext cx="405111" cy="259045"/>
    <xdr:sp macro="" textlink="">
      <xdr:nvSpPr>
        <xdr:cNvPr id="558" name="【庁舎】&#10;有形固定資産減価償却率該当値テキスト"/>
        <xdr:cNvSpPr txBox="1"/>
      </xdr:nvSpPr>
      <xdr:spPr>
        <a:xfrm>
          <a:off x="16357600"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52070</xdr:rowOff>
    </xdr:from>
    <xdr:to>
      <xdr:col>81</xdr:col>
      <xdr:colOff>101600</xdr:colOff>
      <xdr:row>103</xdr:row>
      <xdr:rowOff>153670</xdr:rowOff>
    </xdr:to>
    <xdr:sp macro="" textlink="">
      <xdr:nvSpPr>
        <xdr:cNvPr id="559" name="楕円 558"/>
        <xdr:cNvSpPr/>
      </xdr:nvSpPr>
      <xdr:spPr>
        <a:xfrm>
          <a:off x="15430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95250</xdr:rowOff>
    </xdr:from>
    <xdr:to>
      <xdr:col>85</xdr:col>
      <xdr:colOff>127000</xdr:colOff>
      <xdr:row>103</xdr:row>
      <xdr:rowOff>102870</xdr:rowOff>
    </xdr:to>
    <xdr:cxnSp macro="">
      <xdr:nvCxnSpPr>
        <xdr:cNvPr id="560" name="直線コネクタ 559"/>
        <xdr:cNvCxnSpPr/>
      </xdr:nvCxnSpPr>
      <xdr:spPr>
        <a:xfrm flipV="1">
          <a:off x="15481300" y="17754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561" name="楕円 560"/>
        <xdr:cNvSpPr/>
      </xdr:nvSpPr>
      <xdr:spPr>
        <a:xfrm>
          <a:off x="14541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38100</xdr:rowOff>
    </xdr:from>
    <xdr:to>
      <xdr:col>81</xdr:col>
      <xdr:colOff>50800</xdr:colOff>
      <xdr:row>103</xdr:row>
      <xdr:rowOff>102870</xdr:rowOff>
    </xdr:to>
    <xdr:cxnSp macro="">
      <xdr:nvCxnSpPr>
        <xdr:cNvPr id="562" name="直線コネクタ 561"/>
        <xdr:cNvCxnSpPr/>
      </xdr:nvCxnSpPr>
      <xdr:spPr>
        <a:xfrm>
          <a:off x="14592300" y="176974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146702</xdr:rowOff>
    </xdr:from>
    <xdr:ext cx="405111" cy="259045"/>
    <xdr:sp macro="" textlink="">
      <xdr:nvSpPr>
        <xdr:cNvPr id="563" name="n_1aveValue【庁舎】&#10;有形固定資産減価償却率"/>
        <xdr:cNvSpPr txBox="1"/>
      </xdr:nvSpPr>
      <xdr:spPr>
        <a:xfrm>
          <a:off x="152660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139082</xdr:rowOff>
    </xdr:from>
    <xdr:ext cx="405111" cy="259045"/>
    <xdr:sp macro="" textlink="">
      <xdr:nvSpPr>
        <xdr:cNvPr id="564" name="n_2aveValue【庁舎】&#10;有形固定資産減価償却率"/>
        <xdr:cNvSpPr txBox="1"/>
      </xdr:nvSpPr>
      <xdr:spPr>
        <a:xfrm>
          <a:off x="14389744" y="1779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170197</xdr:rowOff>
    </xdr:from>
    <xdr:ext cx="405111" cy="259045"/>
    <xdr:sp macro="" textlink="">
      <xdr:nvSpPr>
        <xdr:cNvPr id="565" name="n_1mainValue【庁舎】&#10;有形固定資産減価償却率"/>
        <xdr:cNvSpPr txBox="1"/>
      </xdr:nvSpPr>
      <xdr:spPr>
        <a:xfrm>
          <a:off x="15266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566" name="n_2mainValue【庁舎】&#10;有形固定資産減価償却率"/>
        <xdr:cNvSpPr txBox="1"/>
      </xdr:nvSpPr>
      <xdr:spPr>
        <a:xfrm>
          <a:off x="14389744" y="1742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95794</xdr:rowOff>
    </xdr:to>
    <xdr:cxnSp macro="">
      <xdr:nvCxnSpPr>
        <xdr:cNvPr id="592" name="直線コネクタ 591"/>
        <xdr:cNvCxnSpPr/>
      </xdr:nvCxnSpPr>
      <xdr:spPr>
        <a:xfrm flipV="1">
          <a:off x="22160864" y="1719507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593"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594" name="直線コネクタ 593"/>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595"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596" name="直線コネクタ 595"/>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88735</xdr:rowOff>
    </xdr:from>
    <xdr:ext cx="469744" cy="259045"/>
    <xdr:sp macro="" textlink="">
      <xdr:nvSpPr>
        <xdr:cNvPr id="597" name="【庁舎】&#10;一人当たり面積平均値テキスト"/>
        <xdr:cNvSpPr txBox="1"/>
      </xdr:nvSpPr>
      <xdr:spPr>
        <a:xfrm>
          <a:off x="22199600" y="182624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110308</xdr:rowOff>
    </xdr:from>
    <xdr:to>
      <xdr:col>116</xdr:col>
      <xdr:colOff>114300</xdr:colOff>
      <xdr:row>107</xdr:row>
      <xdr:rowOff>40458</xdr:rowOff>
    </xdr:to>
    <xdr:sp macro="" textlink="">
      <xdr:nvSpPr>
        <xdr:cNvPr id="598" name="フローチャート: 判断 597"/>
        <xdr:cNvSpPr/>
      </xdr:nvSpPr>
      <xdr:spPr>
        <a:xfrm>
          <a:off x="221107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599" name="フローチャート: 判断 598"/>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123371</xdr:rowOff>
    </xdr:from>
    <xdr:to>
      <xdr:col>107</xdr:col>
      <xdr:colOff>101600</xdr:colOff>
      <xdr:row>107</xdr:row>
      <xdr:rowOff>53521</xdr:rowOff>
    </xdr:to>
    <xdr:sp macro="" textlink="">
      <xdr:nvSpPr>
        <xdr:cNvPr id="600" name="フローチャート: 判断 599"/>
        <xdr:cNvSpPr/>
      </xdr:nvSpPr>
      <xdr:spPr>
        <a:xfrm>
          <a:off x="20383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1" name="テキスト ボックス 6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2" name="テキスト ボックス 6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3" name="テキスト ボックス 6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4" name="テキスト ボックス 6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5" name="テキスト ボックス 6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06" name="楕円 605"/>
        <xdr:cNvSpPr/>
      </xdr:nvSpPr>
      <xdr:spPr>
        <a:xfrm>
          <a:off x="221107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110326</xdr:rowOff>
    </xdr:from>
    <xdr:ext cx="469744" cy="259045"/>
    <xdr:sp macro="" textlink="">
      <xdr:nvSpPr>
        <xdr:cNvPr id="607" name="【庁舎】&#10;一人当たり面積該当値テキスト"/>
        <xdr:cNvSpPr txBox="1"/>
      </xdr:nvSpPr>
      <xdr:spPr>
        <a:xfrm>
          <a:off x="22199600" y="181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64588</xdr:rowOff>
    </xdr:from>
    <xdr:to>
      <xdr:col>112</xdr:col>
      <xdr:colOff>38100</xdr:colOff>
      <xdr:row>106</xdr:row>
      <xdr:rowOff>166188</xdr:rowOff>
    </xdr:to>
    <xdr:sp macro="" textlink="">
      <xdr:nvSpPr>
        <xdr:cNvPr id="608" name="楕円 607"/>
        <xdr:cNvSpPr/>
      </xdr:nvSpPr>
      <xdr:spPr>
        <a:xfrm>
          <a:off x="2127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115388</xdr:rowOff>
    </xdr:from>
    <xdr:to>
      <xdr:col>116</xdr:col>
      <xdr:colOff>63500</xdr:colOff>
      <xdr:row>106</xdr:row>
      <xdr:rowOff>138249</xdr:rowOff>
    </xdr:to>
    <xdr:cxnSp macro="">
      <xdr:nvCxnSpPr>
        <xdr:cNvPr id="609" name="直線コネクタ 608"/>
        <xdr:cNvCxnSpPr/>
      </xdr:nvCxnSpPr>
      <xdr:spPr>
        <a:xfrm>
          <a:off x="21323300" y="182890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64588</xdr:rowOff>
    </xdr:from>
    <xdr:to>
      <xdr:col>107</xdr:col>
      <xdr:colOff>101600</xdr:colOff>
      <xdr:row>106</xdr:row>
      <xdr:rowOff>166188</xdr:rowOff>
    </xdr:to>
    <xdr:sp macro="" textlink="">
      <xdr:nvSpPr>
        <xdr:cNvPr id="610" name="楕円 609"/>
        <xdr:cNvSpPr/>
      </xdr:nvSpPr>
      <xdr:spPr>
        <a:xfrm>
          <a:off x="20383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115388</xdr:rowOff>
    </xdr:from>
    <xdr:to>
      <xdr:col>111</xdr:col>
      <xdr:colOff>177800</xdr:colOff>
      <xdr:row>106</xdr:row>
      <xdr:rowOff>115388</xdr:rowOff>
    </xdr:to>
    <xdr:cxnSp macro="">
      <xdr:nvCxnSpPr>
        <xdr:cNvPr id="611" name="直線コネクタ 610"/>
        <xdr:cNvCxnSpPr/>
      </xdr:nvCxnSpPr>
      <xdr:spPr>
        <a:xfrm>
          <a:off x="20434300" y="18289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612" name="n_1aveValue【庁舎】&#10;一人当たり面積"/>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44648</xdr:rowOff>
    </xdr:from>
    <xdr:ext cx="469744" cy="259045"/>
    <xdr:sp macro="" textlink="">
      <xdr:nvSpPr>
        <xdr:cNvPr id="613" name="n_2aveValue【庁舎】&#10;一人当たり面積"/>
        <xdr:cNvSpPr txBox="1"/>
      </xdr:nvSpPr>
      <xdr:spPr>
        <a:xfrm>
          <a:off x="20199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157315</xdr:rowOff>
    </xdr:from>
    <xdr:ext cx="469744" cy="259045"/>
    <xdr:sp macro="" textlink="">
      <xdr:nvSpPr>
        <xdr:cNvPr id="614" name="n_1mainValue【庁舎】&#10;一人当たり面積"/>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615" name="n_2mainValue【庁舎】&#10;一人当たり面積"/>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6" name="正方形/長方形 6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7" name="正方形/長方形 6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8" name="テキスト ボックス 6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区施設の半分以上を占める学校施設においては、かねてより、老朽化対策が課題となっている。このため学校施設管理基本計画を策定し、改修・改築のみならず、適正配置、複合化をあわせて実施していく。その他施設においても、統合、再編、長寿命化など多様な視点で対応を行っていく。</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財政力指数は過去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か年の数値の平均となるため、今回の増減については、平成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年度の単年度数値の差が反映される。単年度では、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となっており、特別区民税や消費税増税に伴う地方消費税交付金等の基準財政収入額の増加によって、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年度の方が</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ポイント高くなったが、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か年平均にした場合は結果的に前年度と同じ</a:t>
          </a:r>
          <a:r>
            <a:rPr kumimoji="1" lang="en-US" altLang="ja-JP" sz="1300">
              <a:latin typeface="ＭＳ Ｐゴシック" panose="020B0600070205080204" pitchFamily="50" charset="-128"/>
              <a:ea typeface="ＭＳ Ｐゴシック" panose="020B0600070205080204" pitchFamily="50" charset="-128"/>
            </a:rPr>
            <a:t>0.47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36286</xdr:rowOff>
    </xdr:from>
    <xdr:to>
      <xdr:col>23</xdr:col>
      <xdr:colOff>133350</xdr:colOff>
      <xdr:row>44</xdr:row>
      <xdr:rowOff>61685</xdr:rowOff>
    </xdr:to>
    <xdr:cxnSp macro="">
      <xdr:nvCxnSpPr>
        <xdr:cNvPr id="66" name="直線コネクタ 65"/>
        <xdr:cNvCxnSpPr/>
      </xdr:nvCxnSpPr>
      <xdr:spPr>
        <a:xfrm flipV="1">
          <a:off x="4953000" y="6037036"/>
          <a:ext cx="0" cy="1568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122663</xdr:rowOff>
    </xdr:from>
    <xdr:ext cx="762000" cy="259045"/>
    <xdr:sp macro="" textlink="">
      <xdr:nvSpPr>
        <xdr:cNvPr id="69"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36286</xdr:rowOff>
    </xdr:from>
    <xdr:to>
      <xdr:col>24</xdr:col>
      <xdr:colOff>12700</xdr:colOff>
      <xdr:row>35</xdr:row>
      <xdr:rowOff>36286</xdr:rowOff>
    </xdr:to>
    <xdr:cxnSp macro="">
      <xdr:nvCxnSpPr>
        <xdr:cNvPr id="70" name="直線コネクタ 69"/>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1" name="直線コネクタ 70"/>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43543</xdr:rowOff>
    </xdr:to>
    <xdr:cxnSp macro="">
      <xdr:nvCxnSpPr>
        <xdr:cNvPr id="74" name="直線コネクタ 73"/>
        <xdr:cNvCxnSpPr/>
      </xdr:nvCxnSpPr>
      <xdr:spPr>
        <a:xfrm flipV="1">
          <a:off x="3225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60778</xdr:rowOff>
    </xdr:to>
    <xdr:cxnSp macro="">
      <xdr:nvCxnSpPr>
        <xdr:cNvPr id="77" name="直線コネクタ 76"/>
        <xdr:cNvCxnSpPr/>
      </xdr:nvCxnSpPr>
      <xdr:spPr>
        <a:xfrm flipV="1">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128815</xdr:rowOff>
    </xdr:from>
    <xdr:to>
      <xdr:col>15</xdr:col>
      <xdr:colOff>133350</xdr:colOff>
      <xdr:row>42</xdr:row>
      <xdr:rowOff>58965</xdr:rowOff>
    </xdr:to>
    <xdr:sp macro="" textlink="">
      <xdr:nvSpPr>
        <xdr:cNvPr id="78" name="フローチャート: 判断 77"/>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79" name="テキスト ボックス 78"/>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2" name="テキスト ボックス 81"/>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86377</xdr:rowOff>
    </xdr:from>
    <xdr:ext cx="762000" cy="259045"/>
    <xdr:sp macro="" textlink="">
      <xdr:nvSpPr>
        <xdr:cNvPr id="84" name="テキスト ボックス 83"/>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4" name="楕円 93"/>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5" name="テキスト ボックス 94"/>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景気回復傾向を受け、特別区税や株式等譲渡所得割交付金、財政調整交付金などが増加し、分母である歳入経常一般財源等が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％増加したが、保育定員拡大等に伴う扶助費の増加等により、分子である経常経費充当一般財源が分母を上回る</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％の増となったため、前年度比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今後も、扶助費等の増加は見込まれるが、効率的な行政運営に努めていく。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67</xdr:row>
      <xdr:rowOff>128270</xdr:rowOff>
    </xdr:to>
    <xdr:cxnSp macro="">
      <xdr:nvCxnSpPr>
        <xdr:cNvPr id="129" name="直線コネクタ 128"/>
        <xdr:cNvCxnSpPr/>
      </xdr:nvCxnSpPr>
      <xdr:spPr>
        <a:xfrm flipV="1">
          <a:off x="4953000" y="1019175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30"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31" name="直線コネクタ 130"/>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104140</xdr:rowOff>
    </xdr:from>
    <xdr:to>
      <xdr:col>23</xdr:col>
      <xdr:colOff>133350</xdr:colOff>
      <xdr:row>67</xdr:row>
      <xdr:rowOff>112183</xdr:rowOff>
    </xdr:to>
    <xdr:cxnSp macro="">
      <xdr:nvCxnSpPr>
        <xdr:cNvPr id="134" name="直線コネクタ 133"/>
        <xdr:cNvCxnSpPr/>
      </xdr:nvCxnSpPr>
      <xdr:spPr>
        <a:xfrm>
          <a:off x="4114800" y="115912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42773</xdr:rowOff>
    </xdr:from>
    <xdr:ext cx="762000" cy="259045"/>
    <xdr:sp macro="" textlink="">
      <xdr:nvSpPr>
        <xdr:cNvPr id="135" name="財政構造の弾力性平均値テキスト"/>
        <xdr:cNvSpPr txBox="1"/>
      </xdr:nvSpPr>
      <xdr:spPr>
        <a:xfrm>
          <a:off x="5041900" y="1101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26246</xdr:rowOff>
    </xdr:from>
    <xdr:to>
      <xdr:col>23</xdr:col>
      <xdr:colOff>184150</xdr:colOff>
      <xdr:row>65</xdr:row>
      <xdr:rowOff>127846</xdr:rowOff>
    </xdr:to>
    <xdr:sp macro="" textlink="">
      <xdr:nvSpPr>
        <xdr:cNvPr id="136" name="フローチャート: 判断 135"/>
        <xdr:cNvSpPr/>
      </xdr:nvSpPr>
      <xdr:spPr>
        <a:xfrm>
          <a:off x="49022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50377</xdr:rowOff>
    </xdr:from>
    <xdr:to>
      <xdr:col>19</xdr:col>
      <xdr:colOff>133350</xdr:colOff>
      <xdr:row>67</xdr:row>
      <xdr:rowOff>104140</xdr:rowOff>
    </xdr:to>
    <xdr:cxnSp macro="">
      <xdr:nvCxnSpPr>
        <xdr:cNvPr id="137" name="直線コネクタ 136"/>
        <xdr:cNvCxnSpPr/>
      </xdr:nvCxnSpPr>
      <xdr:spPr>
        <a:xfrm>
          <a:off x="3225800" y="1136607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117263</xdr:rowOff>
    </xdr:from>
    <xdr:to>
      <xdr:col>19</xdr:col>
      <xdr:colOff>184150</xdr:colOff>
      <xdr:row>65</xdr:row>
      <xdr:rowOff>47413</xdr:rowOff>
    </xdr:to>
    <xdr:sp macro="" textlink="">
      <xdr:nvSpPr>
        <xdr:cNvPr id="138" name="フローチャート: 判断 137"/>
        <xdr:cNvSpPr/>
      </xdr:nvSpPr>
      <xdr:spPr>
        <a:xfrm>
          <a:off x="4064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57590</xdr:rowOff>
    </xdr:from>
    <xdr:ext cx="736600" cy="259045"/>
    <xdr:sp macro="" textlink="">
      <xdr:nvSpPr>
        <xdr:cNvPr id="139" name="テキスト ボックス 138"/>
        <xdr:cNvSpPr txBox="1"/>
      </xdr:nvSpPr>
      <xdr:spPr>
        <a:xfrm>
          <a:off x="3733800" y="10858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50377</xdr:rowOff>
    </xdr:from>
    <xdr:to>
      <xdr:col>15</xdr:col>
      <xdr:colOff>82550</xdr:colOff>
      <xdr:row>68</xdr:row>
      <xdr:rowOff>29210</xdr:rowOff>
    </xdr:to>
    <xdr:cxnSp macro="">
      <xdr:nvCxnSpPr>
        <xdr:cNvPr id="140" name="直線コネクタ 139"/>
        <xdr:cNvCxnSpPr/>
      </xdr:nvCxnSpPr>
      <xdr:spPr>
        <a:xfrm flipV="1">
          <a:off x="2336800" y="1136607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68</xdr:row>
      <xdr:rowOff>29210</xdr:rowOff>
    </xdr:from>
    <xdr:to>
      <xdr:col>11</xdr:col>
      <xdr:colOff>31750</xdr:colOff>
      <xdr:row>68</xdr:row>
      <xdr:rowOff>37254</xdr:rowOff>
    </xdr:to>
    <xdr:cxnSp macro="">
      <xdr:nvCxnSpPr>
        <xdr:cNvPr id="143" name="直線コネクタ 142"/>
        <xdr:cNvCxnSpPr/>
      </xdr:nvCxnSpPr>
      <xdr:spPr>
        <a:xfrm flipV="1">
          <a:off x="1447800" y="116878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58420</xdr:rowOff>
    </xdr:from>
    <xdr:to>
      <xdr:col>11</xdr:col>
      <xdr:colOff>82550</xdr:colOff>
      <xdr:row>65</xdr:row>
      <xdr:rowOff>160020</xdr:rowOff>
    </xdr:to>
    <xdr:sp macro="" textlink="">
      <xdr:nvSpPr>
        <xdr:cNvPr id="144" name="フローチャート: 判断 143"/>
        <xdr:cNvSpPr/>
      </xdr:nvSpPr>
      <xdr:spPr>
        <a:xfrm>
          <a:off x="2286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170197</xdr:rowOff>
    </xdr:from>
    <xdr:ext cx="762000" cy="259045"/>
    <xdr:sp macro="" textlink="">
      <xdr:nvSpPr>
        <xdr:cNvPr id="145" name="テキスト ボックス 144"/>
        <xdr:cNvSpPr txBox="1"/>
      </xdr:nvSpPr>
      <xdr:spPr>
        <a:xfrm>
          <a:off x="1955800" y="1097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55880</xdr:rowOff>
    </xdr:from>
    <xdr:to>
      <xdr:col>7</xdr:col>
      <xdr:colOff>31750</xdr:colOff>
      <xdr:row>66</xdr:row>
      <xdr:rowOff>157480</xdr:rowOff>
    </xdr:to>
    <xdr:sp macro="" textlink="">
      <xdr:nvSpPr>
        <xdr:cNvPr id="146" name="フローチャート: 判断 145"/>
        <xdr:cNvSpPr/>
      </xdr:nvSpPr>
      <xdr:spPr>
        <a:xfrm>
          <a:off x="1397000" y="1137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167657</xdr:rowOff>
    </xdr:from>
    <xdr:ext cx="762000" cy="259045"/>
    <xdr:sp macro="" textlink="">
      <xdr:nvSpPr>
        <xdr:cNvPr id="147" name="テキスト ボックス 146"/>
        <xdr:cNvSpPr txBox="1"/>
      </xdr:nvSpPr>
      <xdr:spPr>
        <a:xfrm>
          <a:off x="1066800" y="1114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61383</xdr:rowOff>
    </xdr:from>
    <xdr:to>
      <xdr:col>23</xdr:col>
      <xdr:colOff>184150</xdr:colOff>
      <xdr:row>67</xdr:row>
      <xdr:rowOff>162983</xdr:rowOff>
    </xdr:to>
    <xdr:sp macro="" textlink="">
      <xdr:nvSpPr>
        <xdr:cNvPr id="153" name="楕円 152"/>
        <xdr:cNvSpPr/>
      </xdr:nvSpPr>
      <xdr:spPr>
        <a:xfrm>
          <a:off x="49022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128710</xdr:rowOff>
    </xdr:from>
    <xdr:ext cx="762000" cy="259045"/>
    <xdr:sp macro="" textlink="">
      <xdr:nvSpPr>
        <xdr:cNvPr id="154" name="財政構造の弾力性該当値テキスト"/>
        <xdr:cNvSpPr txBox="1"/>
      </xdr:nvSpPr>
      <xdr:spPr>
        <a:xfrm>
          <a:off x="5041900" y="1144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53340</xdr:rowOff>
    </xdr:from>
    <xdr:to>
      <xdr:col>19</xdr:col>
      <xdr:colOff>184150</xdr:colOff>
      <xdr:row>67</xdr:row>
      <xdr:rowOff>154940</xdr:rowOff>
    </xdr:to>
    <xdr:sp macro="" textlink="">
      <xdr:nvSpPr>
        <xdr:cNvPr id="155" name="楕円 154"/>
        <xdr:cNvSpPr/>
      </xdr:nvSpPr>
      <xdr:spPr>
        <a:xfrm>
          <a:off x="4064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139717</xdr:rowOff>
    </xdr:from>
    <xdr:ext cx="736600" cy="259045"/>
    <xdr:sp macro="" textlink="">
      <xdr:nvSpPr>
        <xdr:cNvPr id="156" name="テキスト ボックス 155"/>
        <xdr:cNvSpPr txBox="1"/>
      </xdr:nvSpPr>
      <xdr:spPr>
        <a:xfrm>
          <a:off x="3733800" y="1162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171027</xdr:rowOff>
    </xdr:from>
    <xdr:to>
      <xdr:col>15</xdr:col>
      <xdr:colOff>133350</xdr:colOff>
      <xdr:row>66</xdr:row>
      <xdr:rowOff>101177</xdr:rowOff>
    </xdr:to>
    <xdr:sp macro="" textlink="">
      <xdr:nvSpPr>
        <xdr:cNvPr id="157" name="楕円 156"/>
        <xdr:cNvSpPr/>
      </xdr:nvSpPr>
      <xdr:spPr>
        <a:xfrm>
          <a:off x="3175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85954</xdr:rowOff>
    </xdr:from>
    <xdr:ext cx="762000" cy="259045"/>
    <xdr:sp macro="" textlink="">
      <xdr:nvSpPr>
        <xdr:cNvPr id="158" name="テキスト ボックス 157"/>
        <xdr:cNvSpPr txBox="1"/>
      </xdr:nvSpPr>
      <xdr:spPr>
        <a:xfrm>
          <a:off x="2844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149860</xdr:rowOff>
    </xdr:from>
    <xdr:to>
      <xdr:col>11</xdr:col>
      <xdr:colOff>82550</xdr:colOff>
      <xdr:row>68</xdr:row>
      <xdr:rowOff>80010</xdr:rowOff>
    </xdr:to>
    <xdr:sp macro="" textlink="">
      <xdr:nvSpPr>
        <xdr:cNvPr id="159" name="楕円 158"/>
        <xdr:cNvSpPr/>
      </xdr:nvSpPr>
      <xdr:spPr>
        <a:xfrm>
          <a:off x="2286000" y="11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64787</xdr:rowOff>
    </xdr:from>
    <xdr:ext cx="762000" cy="259045"/>
    <xdr:sp macro="" textlink="">
      <xdr:nvSpPr>
        <xdr:cNvPr id="160" name="テキスト ボックス 159"/>
        <xdr:cNvSpPr txBox="1"/>
      </xdr:nvSpPr>
      <xdr:spPr>
        <a:xfrm>
          <a:off x="1955800" y="1172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157904</xdr:rowOff>
    </xdr:from>
    <xdr:to>
      <xdr:col>7</xdr:col>
      <xdr:colOff>31750</xdr:colOff>
      <xdr:row>68</xdr:row>
      <xdr:rowOff>88054</xdr:rowOff>
    </xdr:to>
    <xdr:sp macro="" textlink="">
      <xdr:nvSpPr>
        <xdr:cNvPr id="161" name="楕円 160"/>
        <xdr:cNvSpPr/>
      </xdr:nvSpPr>
      <xdr:spPr>
        <a:xfrm>
          <a:off x="1397000" y="116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72831</xdr:rowOff>
    </xdr:from>
    <xdr:ext cx="762000" cy="259045"/>
    <xdr:sp macro="" textlink="">
      <xdr:nvSpPr>
        <xdr:cNvPr id="162" name="テキスト ボックス 161"/>
        <xdr:cNvSpPr txBox="1"/>
      </xdr:nvSpPr>
      <xdr:spPr>
        <a:xfrm>
          <a:off x="1066800" y="117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前年度との比較では</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人件費・物件費等については、人件費や物件費の増により全体で前年度と比べ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％の微増となったが、人口がそれを上回る</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％の増となったため、</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今後も、業務委託の拡大などにより物件費は増加する見込だが、適正な支出と経費の削減に努める。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18957</xdr:rowOff>
    </xdr:from>
    <xdr:to>
      <xdr:col>23</xdr:col>
      <xdr:colOff>133350</xdr:colOff>
      <xdr:row>88</xdr:row>
      <xdr:rowOff>129505</xdr:rowOff>
    </xdr:to>
    <xdr:cxnSp macro="">
      <xdr:nvCxnSpPr>
        <xdr:cNvPr id="190" name="直線コネクタ 189"/>
        <xdr:cNvCxnSpPr/>
      </xdr:nvCxnSpPr>
      <xdr:spPr>
        <a:xfrm flipV="1">
          <a:off x="4953000" y="13906407"/>
          <a:ext cx="0" cy="13106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101582</xdr:rowOff>
    </xdr:from>
    <xdr:ext cx="762000" cy="259045"/>
    <xdr:sp macro="" textlink="">
      <xdr:nvSpPr>
        <xdr:cNvPr id="191" name="人件費・物件費等の状況最小値テキスト"/>
        <xdr:cNvSpPr txBox="1"/>
      </xdr:nvSpPr>
      <xdr:spPr>
        <a:xfrm>
          <a:off x="5041900" y="15189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129505</xdr:rowOff>
    </xdr:from>
    <xdr:to>
      <xdr:col>24</xdr:col>
      <xdr:colOff>12700</xdr:colOff>
      <xdr:row>88</xdr:row>
      <xdr:rowOff>129505</xdr:rowOff>
    </xdr:to>
    <xdr:cxnSp macro="">
      <xdr:nvCxnSpPr>
        <xdr:cNvPr id="192" name="直線コネクタ 191"/>
        <xdr:cNvCxnSpPr/>
      </xdr:nvCxnSpPr>
      <xdr:spPr>
        <a:xfrm>
          <a:off x="4864100" y="152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105334</xdr:rowOff>
    </xdr:from>
    <xdr:ext cx="762000" cy="259045"/>
    <xdr:sp macro="" textlink="">
      <xdr:nvSpPr>
        <xdr:cNvPr id="193" name="人件費・物件費等の状況最大値テキスト"/>
        <xdr:cNvSpPr txBox="1"/>
      </xdr:nvSpPr>
      <xdr:spPr>
        <a:xfrm>
          <a:off x="5041900" y="1364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18957</xdr:rowOff>
    </xdr:from>
    <xdr:to>
      <xdr:col>24</xdr:col>
      <xdr:colOff>12700</xdr:colOff>
      <xdr:row>81</xdr:row>
      <xdr:rowOff>18957</xdr:rowOff>
    </xdr:to>
    <xdr:cxnSp macro="">
      <xdr:nvCxnSpPr>
        <xdr:cNvPr id="194" name="直線コネクタ 193"/>
        <xdr:cNvCxnSpPr/>
      </xdr:nvCxnSpPr>
      <xdr:spPr>
        <a:xfrm>
          <a:off x="4864100" y="1390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58550</xdr:rowOff>
    </xdr:from>
    <xdr:to>
      <xdr:col>23</xdr:col>
      <xdr:colOff>133350</xdr:colOff>
      <xdr:row>81</xdr:row>
      <xdr:rowOff>60370</xdr:rowOff>
    </xdr:to>
    <xdr:cxnSp macro="">
      <xdr:nvCxnSpPr>
        <xdr:cNvPr id="195" name="直線コネクタ 194"/>
        <xdr:cNvCxnSpPr/>
      </xdr:nvCxnSpPr>
      <xdr:spPr>
        <a:xfrm flipV="1">
          <a:off x="4114800" y="13946000"/>
          <a:ext cx="8382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43326</xdr:rowOff>
    </xdr:from>
    <xdr:ext cx="762000" cy="259045"/>
    <xdr:sp macro="" textlink="">
      <xdr:nvSpPr>
        <xdr:cNvPr id="196" name="人件費・物件費等の状況平均値テキスト"/>
        <xdr:cNvSpPr txBox="1"/>
      </xdr:nvSpPr>
      <xdr:spPr>
        <a:xfrm>
          <a:off x="5041900" y="13930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65864</xdr:rowOff>
    </xdr:from>
    <xdr:to>
      <xdr:col>23</xdr:col>
      <xdr:colOff>184150</xdr:colOff>
      <xdr:row>81</xdr:row>
      <xdr:rowOff>167464</xdr:rowOff>
    </xdr:to>
    <xdr:sp macro="" textlink="">
      <xdr:nvSpPr>
        <xdr:cNvPr id="197" name="フローチャート: 判断 196"/>
        <xdr:cNvSpPr/>
      </xdr:nvSpPr>
      <xdr:spPr>
        <a:xfrm>
          <a:off x="49022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48628</xdr:rowOff>
    </xdr:from>
    <xdr:to>
      <xdr:col>19</xdr:col>
      <xdr:colOff>133350</xdr:colOff>
      <xdr:row>81</xdr:row>
      <xdr:rowOff>60370</xdr:rowOff>
    </xdr:to>
    <xdr:cxnSp macro="">
      <xdr:nvCxnSpPr>
        <xdr:cNvPr id="198" name="直線コネクタ 197"/>
        <xdr:cNvCxnSpPr/>
      </xdr:nvCxnSpPr>
      <xdr:spPr>
        <a:xfrm>
          <a:off x="3225800" y="13936078"/>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73292</xdr:rowOff>
    </xdr:from>
    <xdr:to>
      <xdr:col>19</xdr:col>
      <xdr:colOff>184150</xdr:colOff>
      <xdr:row>82</xdr:row>
      <xdr:rowOff>3442</xdr:rowOff>
    </xdr:to>
    <xdr:sp macro="" textlink="">
      <xdr:nvSpPr>
        <xdr:cNvPr id="199" name="フローチャート: 判断 198"/>
        <xdr:cNvSpPr/>
      </xdr:nvSpPr>
      <xdr:spPr>
        <a:xfrm>
          <a:off x="4064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159669</xdr:rowOff>
    </xdr:from>
    <xdr:ext cx="736600" cy="259045"/>
    <xdr:sp macro="" textlink="">
      <xdr:nvSpPr>
        <xdr:cNvPr id="200" name="テキスト ボックス 199"/>
        <xdr:cNvSpPr txBox="1"/>
      </xdr:nvSpPr>
      <xdr:spPr>
        <a:xfrm>
          <a:off x="3733800" y="14047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43836</xdr:rowOff>
    </xdr:from>
    <xdr:to>
      <xdr:col>15</xdr:col>
      <xdr:colOff>82550</xdr:colOff>
      <xdr:row>81</xdr:row>
      <xdr:rowOff>48628</xdr:rowOff>
    </xdr:to>
    <xdr:cxnSp macro="">
      <xdr:nvCxnSpPr>
        <xdr:cNvPr id="201" name="直線コネクタ 200"/>
        <xdr:cNvCxnSpPr/>
      </xdr:nvCxnSpPr>
      <xdr:spPr>
        <a:xfrm>
          <a:off x="2336800" y="13931286"/>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65015</xdr:rowOff>
    </xdr:from>
    <xdr:to>
      <xdr:col>15</xdr:col>
      <xdr:colOff>133350</xdr:colOff>
      <xdr:row>81</xdr:row>
      <xdr:rowOff>166615</xdr:rowOff>
    </xdr:to>
    <xdr:sp macro="" textlink="">
      <xdr:nvSpPr>
        <xdr:cNvPr id="202" name="フローチャート: 判断 201"/>
        <xdr:cNvSpPr/>
      </xdr:nvSpPr>
      <xdr:spPr>
        <a:xfrm>
          <a:off x="3175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151392</xdr:rowOff>
    </xdr:from>
    <xdr:ext cx="762000" cy="259045"/>
    <xdr:sp macro="" textlink="">
      <xdr:nvSpPr>
        <xdr:cNvPr id="203" name="テキスト ボックス 202"/>
        <xdr:cNvSpPr txBox="1"/>
      </xdr:nvSpPr>
      <xdr:spPr>
        <a:xfrm>
          <a:off x="2844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25067</xdr:rowOff>
    </xdr:from>
    <xdr:to>
      <xdr:col>11</xdr:col>
      <xdr:colOff>31750</xdr:colOff>
      <xdr:row>81</xdr:row>
      <xdr:rowOff>43836</xdr:rowOff>
    </xdr:to>
    <xdr:cxnSp macro="">
      <xdr:nvCxnSpPr>
        <xdr:cNvPr id="204" name="直線コネクタ 203"/>
        <xdr:cNvCxnSpPr/>
      </xdr:nvCxnSpPr>
      <xdr:spPr>
        <a:xfrm>
          <a:off x="1447800" y="13912517"/>
          <a:ext cx="889000" cy="1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58781</xdr:rowOff>
    </xdr:from>
    <xdr:to>
      <xdr:col>11</xdr:col>
      <xdr:colOff>82550</xdr:colOff>
      <xdr:row>81</xdr:row>
      <xdr:rowOff>160381</xdr:rowOff>
    </xdr:to>
    <xdr:sp macro="" textlink="">
      <xdr:nvSpPr>
        <xdr:cNvPr id="205" name="フローチャート: 判断 204"/>
        <xdr:cNvSpPr/>
      </xdr:nvSpPr>
      <xdr:spPr>
        <a:xfrm>
          <a:off x="2286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145158</xdr:rowOff>
    </xdr:from>
    <xdr:ext cx="762000" cy="259045"/>
    <xdr:sp macro="" textlink="">
      <xdr:nvSpPr>
        <xdr:cNvPr id="206" name="テキスト ボックス 205"/>
        <xdr:cNvSpPr txBox="1"/>
      </xdr:nvSpPr>
      <xdr:spPr>
        <a:xfrm>
          <a:off x="1955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44317</xdr:rowOff>
    </xdr:from>
    <xdr:to>
      <xdr:col>7</xdr:col>
      <xdr:colOff>31750</xdr:colOff>
      <xdr:row>81</xdr:row>
      <xdr:rowOff>145917</xdr:rowOff>
    </xdr:to>
    <xdr:sp macro="" textlink="">
      <xdr:nvSpPr>
        <xdr:cNvPr id="207" name="フローチャート: 判断 206"/>
        <xdr:cNvSpPr/>
      </xdr:nvSpPr>
      <xdr:spPr>
        <a:xfrm>
          <a:off x="1397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130694</xdr:rowOff>
    </xdr:from>
    <xdr:ext cx="762000" cy="259045"/>
    <xdr:sp macro="" textlink="">
      <xdr:nvSpPr>
        <xdr:cNvPr id="208" name="テキスト ボックス 207"/>
        <xdr:cNvSpPr txBox="1"/>
      </xdr:nvSpPr>
      <xdr:spPr>
        <a:xfrm>
          <a:off x="1066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7750</xdr:rowOff>
    </xdr:from>
    <xdr:to>
      <xdr:col>23</xdr:col>
      <xdr:colOff>184150</xdr:colOff>
      <xdr:row>81</xdr:row>
      <xdr:rowOff>109350</xdr:rowOff>
    </xdr:to>
    <xdr:sp macro="" textlink="">
      <xdr:nvSpPr>
        <xdr:cNvPr id="214" name="楕円 213"/>
        <xdr:cNvSpPr/>
      </xdr:nvSpPr>
      <xdr:spPr>
        <a:xfrm>
          <a:off x="4902200" y="138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100477</xdr:rowOff>
    </xdr:from>
    <xdr:ext cx="762000" cy="259045"/>
    <xdr:sp macro="" textlink="">
      <xdr:nvSpPr>
        <xdr:cNvPr id="215" name="人件費・物件費等の状況該当値テキスト"/>
        <xdr:cNvSpPr txBox="1"/>
      </xdr:nvSpPr>
      <xdr:spPr>
        <a:xfrm>
          <a:off x="5041900" y="1381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9570</xdr:rowOff>
    </xdr:from>
    <xdr:to>
      <xdr:col>19</xdr:col>
      <xdr:colOff>184150</xdr:colOff>
      <xdr:row>81</xdr:row>
      <xdr:rowOff>111170</xdr:rowOff>
    </xdr:to>
    <xdr:sp macro="" textlink="">
      <xdr:nvSpPr>
        <xdr:cNvPr id="216" name="楕円 215"/>
        <xdr:cNvSpPr/>
      </xdr:nvSpPr>
      <xdr:spPr>
        <a:xfrm>
          <a:off x="4064000" y="1389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121347</xdr:rowOff>
    </xdr:from>
    <xdr:ext cx="736600" cy="259045"/>
    <xdr:sp macro="" textlink="">
      <xdr:nvSpPr>
        <xdr:cNvPr id="217" name="テキスト ボックス 216"/>
        <xdr:cNvSpPr txBox="1"/>
      </xdr:nvSpPr>
      <xdr:spPr>
        <a:xfrm>
          <a:off x="3733800" y="1366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169278</xdr:rowOff>
    </xdr:from>
    <xdr:to>
      <xdr:col>15</xdr:col>
      <xdr:colOff>133350</xdr:colOff>
      <xdr:row>81</xdr:row>
      <xdr:rowOff>99428</xdr:rowOff>
    </xdr:to>
    <xdr:sp macro="" textlink="">
      <xdr:nvSpPr>
        <xdr:cNvPr id="218" name="楕円 217"/>
        <xdr:cNvSpPr/>
      </xdr:nvSpPr>
      <xdr:spPr>
        <a:xfrm>
          <a:off x="3175000" y="138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109605</xdr:rowOff>
    </xdr:from>
    <xdr:ext cx="762000" cy="259045"/>
    <xdr:sp macro="" textlink="">
      <xdr:nvSpPr>
        <xdr:cNvPr id="219" name="テキスト ボックス 218"/>
        <xdr:cNvSpPr txBox="1"/>
      </xdr:nvSpPr>
      <xdr:spPr>
        <a:xfrm>
          <a:off x="2844800" y="1365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164486</xdr:rowOff>
    </xdr:from>
    <xdr:to>
      <xdr:col>11</xdr:col>
      <xdr:colOff>82550</xdr:colOff>
      <xdr:row>81</xdr:row>
      <xdr:rowOff>94636</xdr:rowOff>
    </xdr:to>
    <xdr:sp macro="" textlink="">
      <xdr:nvSpPr>
        <xdr:cNvPr id="220" name="楕円 219"/>
        <xdr:cNvSpPr/>
      </xdr:nvSpPr>
      <xdr:spPr>
        <a:xfrm>
          <a:off x="2286000" y="13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104813</xdr:rowOff>
    </xdr:from>
    <xdr:ext cx="762000" cy="259045"/>
    <xdr:sp macro="" textlink="">
      <xdr:nvSpPr>
        <xdr:cNvPr id="221" name="テキスト ボックス 220"/>
        <xdr:cNvSpPr txBox="1"/>
      </xdr:nvSpPr>
      <xdr:spPr>
        <a:xfrm>
          <a:off x="1955800" y="1364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145717</xdr:rowOff>
    </xdr:from>
    <xdr:to>
      <xdr:col>7</xdr:col>
      <xdr:colOff>31750</xdr:colOff>
      <xdr:row>81</xdr:row>
      <xdr:rowOff>75867</xdr:rowOff>
    </xdr:to>
    <xdr:sp macro="" textlink="">
      <xdr:nvSpPr>
        <xdr:cNvPr id="222" name="楕円 221"/>
        <xdr:cNvSpPr/>
      </xdr:nvSpPr>
      <xdr:spPr>
        <a:xfrm>
          <a:off x="1397000" y="138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86044</xdr:rowOff>
    </xdr:from>
    <xdr:ext cx="762000" cy="259045"/>
    <xdr:sp macro="" textlink="">
      <xdr:nvSpPr>
        <xdr:cNvPr id="223" name="テキスト ボックス 222"/>
        <xdr:cNvSpPr txBox="1"/>
      </xdr:nvSpPr>
      <xdr:spPr>
        <a:xfrm>
          <a:off x="1066800" y="136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ラスパイレス指数は、国家公務員給与を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とした場合の地方公務員の給与水準を示した指数である。</a:t>
          </a:r>
        </a:p>
        <a:p>
          <a:r>
            <a:rPr kumimoji="1" lang="ja-JP" altLang="en-US" sz="1300">
              <a:latin typeface="ＭＳ Ｐゴシック" panose="020B0600070205080204" pitchFamily="50" charset="-128"/>
              <a:ea typeface="ＭＳ Ｐゴシック" panose="020B0600070205080204" pitchFamily="50" charset="-128"/>
            </a:rPr>
            <a:t>　今後も、給与の適正化に取り組んでいく。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　今年度の数値が公表前のため、前年度の数値を引用している。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63500</xdr:rowOff>
    </xdr:from>
    <xdr:to>
      <xdr:col>81</xdr:col>
      <xdr:colOff>44450</xdr:colOff>
      <xdr:row>89</xdr:row>
      <xdr:rowOff>118111</xdr:rowOff>
    </xdr:to>
    <xdr:cxnSp macro="">
      <xdr:nvCxnSpPr>
        <xdr:cNvPr id="250" name="直線コネクタ 249"/>
        <xdr:cNvCxnSpPr/>
      </xdr:nvCxnSpPr>
      <xdr:spPr>
        <a:xfrm flipV="1">
          <a:off x="17018000" y="14122400"/>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1"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2" name="直線コネクタ 251"/>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149877</xdr:rowOff>
    </xdr:from>
    <xdr:ext cx="762000" cy="259045"/>
    <xdr:sp macro="" textlink="">
      <xdr:nvSpPr>
        <xdr:cNvPr id="253"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63500</xdr:rowOff>
    </xdr:from>
    <xdr:to>
      <xdr:col>81</xdr:col>
      <xdr:colOff>133350</xdr:colOff>
      <xdr:row>82</xdr:row>
      <xdr:rowOff>63500</xdr:rowOff>
    </xdr:to>
    <xdr:cxnSp macro="">
      <xdr:nvCxnSpPr>
        <xdr:cNvPr id="254" name="直線コネクタ 253"/>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48261</xdr:rowOff>
    </xdr:to>
    <xdr:cxnSp macro="">
      <xdr:nvCxnSpPr>
        <xdr:cNvPr id="255" name="直線コネクタ 254"/>
        <xdr:cNvCxnSpPr/>
      </xdr:nvCxnSpPr>
      <xdr:spPr>
        <a:xfrm>
          <a:off x="16179800" y="15135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45738</xdr:rowOff>
    </xdr:from>
    <xdr:ext cx="762000" cy="259045"/>
    <xdr:sp macro="" textlink="">
      <xdr:nvSpPr>
        <xdr:cNvPr id="256" name="給与水準   （国との比較）平均値テキスト"/>
        <xdr:cNvSpPr txBox="1"/>
      </xdr:nvSpPr>
      <xdr:spPr>
        <a:xfrm>
          <a:off x="17106900" y="1444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7" name="フローチャート: 判断 256"/>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88</xdr:row>
      <xdr:rowOff>48261</xdr:rowOff>
    </xdr:to>
    <xdr:cxnSp macro="">
      <xdr:nvCxnSpPr>
        <xdr:cNvPr id="258" name="直線コネクタ 257"/>
        <xdr:cNvCxnSpPr/>
      </xdr:nvCxnSpPr>
      <xdr:spPr>
        <a:xfrm>
          <a:off x="15290800" y="1503933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9" name="フローチャート: 判断 258"/>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60" name="テキスト ボックス 259"/>
        <xdr:cNvSpPr txBox="1"/>
      </xdr:nvSpPr>
      <xdr:spPr>
        <a:xfrm>
          <a:off x="15798800" y="1437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87</xdr:row>
      <xdr:rowOff>123189</xdr:rowOff>
    </xdr:to>
    <xdr:cxnSp macro="">
      <xdr:nvCxnSpPr>
        <xdr:cNvPr id="261" name="直線コネクタ 260"/>
        <xdr:cNvCxnSpPr/>
      </xdr:nvCxnSpPr>
      <xdr:spPr>
        <a:xfrm>
          <a:off x="14401800" y="14460220"/>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3" name="テキスト ボックス 262"/>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89</xdr:row>
      <xdr:rowOff>21589</xdr:rowOff>
    </xdr:to>
    <xdr:cxnSp macro="">
      <xdr:nvCxnSpPr>
        <xdr:cNvPr id="264" name="直線コネクタ 263"/>
        <xdr:cNvCxnSpPr/>
      </xdr:nvCxnSpPr>
      <xdr:spPr>
        <a:xfrm flipV="1">
          <a:off x="13512800" y="14460220"/>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87630</xdr:rowOff>
    </xdr:from>
    <xdr:to>
      <xdr:col>68</xdr:col>
      <xdr:colOff>203200</xdr:colOff>
      <xdr:row>82</xdr:row>
      <xdr:rowOff>17780</xdr:rowOff>
    </xdr:to>
    <xdr:sp macro="" textlink="">
      <xdr:nvSpPr>
        <xdr:cNvPr id="265" name="フローチャート: 判断 264"/>
        <xdr:cNvSpPr/>
      </xdr:nvSpPr>
      <xdr:spPr>
        <a:xfrm>
          <a:off x="143510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27957</xdr:rowOff>
    </xdr:from>
    <xdr:ext cx="762000" cy="259045"/>
    <xdr:sp macro="" textlink="">
      <xdr:nvSpPr>
        <xdr:cNvPr id="266" name="テキスト ボックス 265"/>
        <xdr:cNvSpPr txBox="1"/>
      </xdr:nvSpPr>
      <xdr:spPr>
        <a:xfrm>
          <a:off x="14020800" y="1374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67" name="フローチャート: 判断 266"/>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17797</xdr:rowOff>
    </xdr:from>
    <xdr:ext cx="762000" cy="259045"/>
    <xdr:sp macro="" textlink="">
      <xdr:nvSpPr>
        <xdr:cNvPr id="268" name="テキスト ボックス 267"/>
        <xdr:cNvSpPr txBox="1"/>
      </xdr:nvSpPr>
      <xdr:spPr>
        <a:xfrm>
          <a:off x="13131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4" name="楕円 273"/>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5" name="給与水準   （国との比較）該当値テキスト"/>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6" name="楕円 275"/>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7" name="テキスト ボックス 276"/>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8" name="楕円 277"/>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9" name="テキスト ボックス 278"/>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0" name="楕円 279"/>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93997</xdr:rowOff>
    </xdr:from>
    <xdr:ext cx="762000" cy="259045"/>
    <xdr:sp macro="" textlink="">
      <xdr:nvSpPr>
        <xdr:cNvPr id="281" name="テキスト ボックス 280"/>
        <xdr:cNvSpPr txBox="1"/>
      </xdr:nvSpPr>
      <xdr:spPr>
        <a:xfrm>
          <a:off x="14020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82" name="楕円 281"/>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83" name="テキスト ボックス 28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人減少となった。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年度までが計画期間であった行政改革推進プランに引き続き、職員数の削減に取り組んだ結果による。</a:t>
          </a: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月に策定した「練馬区職員定数管理計画」に基づき、適正な定数管理に努めていく。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18748</xdr:rowOff>
    </xdr:from>
    <xdr:to>
      <xdr:col>81</xdr:col>
      <xdr:colOff>44450</xdr:colOff>
      <xdr:row>67</xdr:row>
      <xdr:rowOff>70817</xdr:rowOff>
    </xdr:to>
    <xdr:cxnSp macro="">
      <xdr:nvCxnSpPr>
        <xdr:cNvPr id="315" name="直線コネクタ 314"/>
        <xdr:cNvCxnSpPr/>
      </xdr:nvCxnSpPr>
      <xdr:spPr>
        <a:xfrm flipV="1">
          <a:off x="17018000" y="10134298"/>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42894</xdr:rowOff>
    </xdr:from>
    <xdr:ext cx="762000" cy="259045"/>
    <xdr:sp macro="" textlink="">
      <xdr:nvSpPr>
        <xdr:cNvPr id="316" name="定員管理の状況最小値テキスト"/>
        <xdr:cNvSpPr txBox="1"/>
      </xdr:nvSpPr>
      <xdr:spPr>
        <a:xfrm>
          <a:off x="17106900" y="1153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70817</xdr:rowOff>
    </xdr:from>
    <xdr:to>
      <xdr:col>81</xdr:col>
      <xdr:colOff>133350</xdr:colOff>
      <xdr:row>67</xdr:row>
      <xdr:rowOff>70817</xdr:rowOff>
    </xdr:to>
    <xdr:cxnSp macro="">
      <xdr:nvCxnSpPr>
        <xdr:cNvPr id="317" name="直線コネクタ 316"/>
        <xdr:cNvCxnSpPr/>
      </xdr:nvCxnSpPr>
      <xdr:spPr>
        <a:xfrm>
          <a:off x="16929100" y="1155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105125</xdr:rowOff>
    </xdr:from>
    <xdr:ext cx="762000" cy="259045"/>
    <xdr:sp macro="" textlink="">
      <xdr:nvSpPr>
        <xdr:cNvPr id="318" name="定員管理の状況最大値テキスト"/>
        <xdr:cNvSpPr txBox="1"/>
      </xdr:nvSpPr>
      <xdr:spPr>
        <a:xfrm>
          <a:off x="17106900" y="987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18748</xdr:rowOff>
    </xdr:from>
    <xdr:to>
      <xdr:col>81</xdr:col>
      <xdr:colOff>133350</xdr:colOff>
      <xdr:row>59</xdr:row>
      <xdr:rowOff>18748</xdr:rowOff>
    </xdr:to>
    <xdr:cxnSp macro="">
      <xdr:nvCxnSpPr>
        <xdr:cNvPr id="319" name="直線コネクタ 318"/>
        <xdr:cNvCxnSpPr/>
      </xdr:nvCxnSpPr>
      <xdr:spPr>
        <a:xfrm>
          <a:off x="16929100" y="1013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142845</xdr:rowOff>
    </xdr:from>
    <xdr:to>
      <xdr:col>81</xdr:col>
      <xdr:colOff>44450</xdr:colOff>
      <xdr:row>59</xdr:row>
      <xdr:rowOff>147441</xdr:rowOff>
    </xdr:to>
    <xdr:cxnSp macro="">
      <xdr:nvCxnSpPr>
        <xdr:cNvPr id="320" name="直線コネクタ 319"/>
        <xdr:cNvCxnSpPr/>
      </xdr:nvCxnSpPr>
      <xdr:spPr>
        <a:xfrm flipV="1">
          <a:off x="16179800" y="10258395"/>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127621</xdr:rowOff>
    </xdr:from>
    <xdr:ext cx="762000" cy="259045"/>
    <xdr:sp macro="" textlink="">
      <xdr:nvSpPr>
        <xdr:cNvPr id="321" name="定員管理の状況平均値テキスト"/>
        <xdr:cNvSpPr txBox="1"/>
      </xdr:nvSpPr>
      <xdr:spPr>
        <a:xfrm>
          <a:off x="17106900" y="10243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131112</xdr:rowOff>
    </xdr:from>
    <xdr:to>
      <xdr:col>81</xdr:col>
      <xdr:colOff>95250</xdr:colOff>
      <xdr:row>60</xdr:row>
      <xdr:rowOff>61262</xdr:rowOff>
    </xdr:to>
    <xdr:sp macro="" textlink="">
      <xdr:nvSpPr>
        <xdr:cNvPr id="322" name="フローチャート: 判断 321"/>
        <xdr:cNvSpPr/>
      </xdr:nvSpPr>
      <xdr:spPr>
        <a:xfrm>
          <a:off x="16967200" y="1024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147441</xdr:rowOff>
    </xdr:from>
    <xdr:to>
      <xdr:col>77</xdr:col>
      <xdr:colOff>44450</xdr:colOff>
      <xdr:row>59</xdr:row>
      <xdr:rowOff>149739</xdr:rowOff>
    </xdr:to>
    <xdr:cxnSp macro="">
      <xdr:nvCxnSpPr>
        <xdr:cNvPr id="323" name="直線コネクタ 322"/>
        <xdr:cNvCxnSpPr/>
      </xdr:nvCxnSpPr>
      <xdr:spPr>
        <a:xfrm flipV="1">
          <a:off x="15290800" y="1026299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143752</xdr:rowOff>
    </xdr:from>
    <xdr:to>
      <xdr:col>77</xdr:col>
      <xdr:colOff>95250</xdr:colOff>
      <xdr:row>60</xdr:row>
      <xdr:rowOff>73902</xdr:rowOff>
    </xdr:to>
    <xdr:sp macro="" textlink="">
      <xdr:nvSpPr>
        <xdr:cNvPr id="324" name="フローチャート: 判断 323"/>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58679</xdr:rowOff>
    </xdr:from>
    <xdr:ext cx="736600" cy="259045"/>
    <xdr:sp macro="" textlink="">
      <xdr:nvSpPr>
        <xdr:cNvPr id="325" name="テキスト ボックス 324"/>
        <xdr:cNvSpPr txBox="1"/>
      </xdr:nvSpPr>
      <xdr:spPr>
        <a:xfrm>
          <a:off x="15798800" y="1034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149739</xdr:rowOff>
    </xdr:from>
    <xdr:to>
      <xdr:col>72</xdr:col>
      <xdr:colOff>203200</xdr:colOff>
      <xdr:row>59</xdr:row>
      <xdr:rowOff>155484</xdr:rowOff>
    </xdr:to>
    <xdr:cxnSp macro="">
      <xdr:nvCxnSpPr>
        <xdr:cNvPr id="326" name="直線コネクタ 325"/>
        <xdr:cNvCxnSpPr/>
      </xdr:nvCxnSpPr>
      <xdr:spPr>
        <a:xfrm flipV="1">
          <a:off x="14401800" y="10265289"/>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27" name="フローチャート: 判断 326"/>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28" name="テキスト ボックス 327"/>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155484</xdr:rowOff>
    </xdr:from>
    <xdr:to>
      <xdr:col>68</xdr:col>
      <xdr:colOff>152400</xdr:colOff>
      <xdr:row>59</xdr:row>
      <xdr:rowOff>166975</xdr:rowOff>
    </xdr:to>
    <xdr:cxnSp macro="">
      <xdr:nvCxnSpPr>
        <xdr:cNvPr id="329" name="直線コネクタ 328"/>
        <xdr:cNvCxnSpPr/>
      </xdr:nvCxnSpPr>
      <xdr:spPr>
        <a:xfrm flipV="1">
          <a:off x="13512800" y="1027103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150646</xdr:rowOff>
    </xdr:from>
    <xdr:to>
      <xdr:col>68</xdr:col>
      <xdr:colOff>203200</xdr:colOff>
      <xdr:row>60</xdr:row>
      <xdr:rowOff>80796</xdr:rowOff>
    </xdr:to>
    <xdr:sp macro="" textlink="">
      <xdr:nvSpPr>
        <xdr:cNvPr id="330" name="フローチャート: 判断 329"/>
        <xdr:cNvSpPr/>
      </xdr:nvSpPr>
      <xdr:spPr>
        <a:xfrm>
          <a:off x="14351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65573</xdr:rowOff>
    </xdr:from>
    <xdr:ext cx="762000" cy="259045"/>
    <xdr:sp macro="" textlink="">
      <xdr:nvSpPr>
        <xdr:cNvPr id="331" name="テキスト ボックス 330"/>
        <xdr:cNvSpPr txBox="1"/>
      </xdr:nvSpPr>
      <xdr:spPr>
        <a:xfrm>
          <a:off x="14020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163285</xdr:rowOff>
    </xdr:from>
    <xdr:to>
      <xdr:col>64</xdr:col>
      <xdr:colOff>152400</xdr:colOff>
      <xdr:row>60</xdr:row>
      <xdr:rowOff>93435</xdr:rowOff>
    </xdr:to>
    <xdr:sp macro="" textlink="">
      <xdr:nvSpPr>
        <xdr:cNvPr id="332" name="フローチャート: 判断 331"/>
        <xdr:cNvSpPr/>
      </xdr:nvSpPr>
      <xdr:spPr>
        <a:xfrm>
          <a:off x="13462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78212</xdr:rowOff>
    </xdr:from>
    <xdr:ext cx="762000" cy="259045"/>
    <xdr:sp macro="" textlink="">
      <xdr:nvSpPr>
        <xdr:cNvPr id="333" name="テキスト ボックス 332"/>
        <xdr:cNvSpPr txBox="1"/>
      </xdr:nvSpPr>
      <xdr:spPr>
        <a:xfrm>
          <a:off x="13131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92045</xdr:rowOff>
    </xdr:from>
    <xdr:to>
      <xdr:col>81</xdr:col>
      <xdr:colOff>95250</xdr:colOff>
      <xdr:row>60</xdr:row>
      <xdr:rowOff>22195</xdr:rowOff>
    </xdr:to>
    <xdr:sp macro="" textlink="">
      <xdr:nvSpPr>
        <xdr:cNvPr id="339" name="楕円 338"/>
        <xdr:cNvSpPr/>
      </xdr:nvSpPr>
      <xdr:spPr>
        <a:xfrm>
          <a:off x="169672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13322</xdr:rowOff>
    </xdr:from>
    <xdr:ext cx="762000" cy="259045"/>
    <xdr:sp macro="" textlink="">
      <xdr:nvSpPr>
        <xdr:cNvPr id="340" name="定員管理の状況該当値テキスト"/>
        <xdr:cNvSpPr txBox="1"/>
      </xdr:nvSpPr>
      <xdr:spPr>
        <a:xfrm>
          <a:off x="17106900" y="1012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96641</xdr:rowOff>
    </xdr:from>
    <xdr:to>
      <xdr:col>77</xdr:col>
      <xdr:colOff>95250</xdr:colOff>
      <xdr:row>60</xdr:row>
      <xdr:rowOff>26791</xdr:rowOff>
    </xdr:to>
    <xdr:sp macro="" textlink="">
      <xdr:nvSpPr>
        <xdr:cNvPr id="341" name="楕円 340"/>
        <xdr:cNvSpPr/>
      </xdr:nvSpPr>
      <xdr:spPr>
        <a:xfrm>
          <a:off x="16129000" y="102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36968</xdr:rowOff>
    </xdr:from>
    <xdr:ext cx="736600" cy="259045"/>
    <xdr:sp macro="" textlink="">
      <xdr:nvSpPr>
        <xdr:cNvPr id="342" name="テキスト ボックス 341"/>
        <xdr:cNvSpPr txBox="1"/>
      </xdr:nvSpPr>
      <xdr:spPr>
        <a:xfrm>
          <a:off x="15798800" y="9981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98939</xdr:rowOff>
    </xdr:from>
    <xdr:to>
      <xdr:col>73</xdr:col>
      <xdr:colOff>44450</xdr:colOff>
      <xdr:row>60</xdr:row>
      <xdr:rowOff>29089</xdr:rowOff>
    </xdr:to>
    <xdr:sp macro="" textlink="">
      <xdr:nvSpPr>
        <xdr:cNvPr id="343" name="楕円 342"/>
        <xdr:cNvSpPr/>
      </xdr:nvSpPr>
      <xdr:spPr>
        <a:xfrm>
          <a:off x="15240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39266</xdr:rowOff>
    </xdr:from>
    <xdr:ext cx="762000" cy="259045"/>
    <xdr:sp macro="" textlink="">
      <xdr:nvSpPr>
        <xdr:cNvPr id="344" name="テキスト ボックス 343"/>
        <xdr:cNvSpPr txBox="1"/>
      </xdr:nvSpPr>
      <xdr:spPr>
        <a:xfrm>
          <a:off x="14909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104684</xdr:rowOff>
    </xdr:from>
    <xdr:to>
      <xdr:col>68</xdr:col>
      <xdr:colOff>203200</xdr:colOff>
      <xdr:row>60</xdr:row>
      <xdr:rowOff>34834</xdr:rowOff>
    </xdr:to>
    <xdr:sp macro="" textlink="">
      <xdr:nvSpPr>
        <xdr:cNvPr id="345" name="楕円 344"/>
        <xdr:cNvSpPr/>
      </xdr:nvSpPr>
      <xdr:spPr>
        <a:xfrm>
          <a:off x="14351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45011</xdr:rowOff>
    </xdr:from>
    <xdr:ext cx="762000" cy="259045"/>
    <xdr:sp macro="" textlink="">
      <xdr:nvSpPr>
        <xdr:cNvPr id="346" name="テキスト ボックス 345"/>
        <xdr:cNvSpPr txBox="1"/>
      </xdr:nvSpPr>
      <xdr:spPr>
        <a:xfrm>
          <a:off x="14020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116175</xdr:rowOff>
    </xdr:from>
    <xdr:to>
      <xdr:col>64</xdr:col>
      <xdr:colOff>152400</xdr:colOff>
      <xdr:row>60</xdr:row>
      <xdr:rowOff>46325</xdr:rowOff>
    </xdr:to>
    <xdr:sp macro="" textlink="">
      <xdr:nvSpPr>
        <xdr:cNvPr id="347" name="楕円 346"/>
        <xdr:cNvSpPr/>
      </xdr:nvSpPr>
      <xdr:spPr>
        <a:xfrm>
          <a:off x="13462000" y="102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56502</xdr:rowOff>
    </xdr:from>
    <xdr:ext cx="762000" cy="259045"/>
    <xdr:sp macro="" textlink="">
      <xdr:nvSpPr>
        <xdr:cNvPr id="348" name="テキスト ボックス 347"/>
        <xdr:cNvSpPr txBox="1"/>
      </xdr:nvSpPr>
      <xdr:spPr>
        <a:xfrm>
          <a:off x="13131800" y="100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公債費の適正な管理により、前年度比で</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今後、公共施設の改修改築需要等が増大していくなか、世代間の負担の公平性を保つため、金利動向と将来世代への負担を配慮しながら、積極的に起債を活用していく。今後は比率の上昇が見込まれるが、将来を見据えた計画的な起債により健全な状態を維持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43</xdr:row>
      <xdr:rowOff>155575</xdr:rowOff>
    </xdr:to>
    <xdr:cxnSp macro="">
      <xdr:nvCxnSpPr>
        <xdr:cNvPr id="374" name="直線コネクタ 373"/>
        <xdr:cNvCxnSpPr/>
      </xdr:nvCxnSpPr>
      <xdr:spPr>
        <a:xfrm flipV="1">
          <a:off x="17018000" y="610023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127652</xdr:rowOff>
    </xdr:from>
    <xdr:ext cx="762000" cy="259045"/>
    <xdr:sp macro="" textlink="">
      <xdr:nvSpPr>
        <xdr:cNvPr id="375"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155575</xdr:rowOff>
    </xdr:from>
    <xdr:to>
      <xdr:col>81</xdr:col>
      <xdr:colOff>133350</xdr:colOff>
      <xdr:row>43</xdr:row>
      <xdr:rowOff>155575</xdr:rowOff>
    </xdr:to>
    <xdr:cxnSp macro="">
      <xdr:nvCxnSpPr>
        <xdr:cNvPr id="376" name="直線コネクタ 375"/>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77"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78" name="直線コネクタ 377"/>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67733</xdr:rowOff>
    </xdr:to>
    <xdr:cxnSp macro="">
      <xdr:nvCxnSpPr>
        <xdr:cNvPr id="379" name="直線コネクタ 378"/>
        <xdr:cNvCxnSpPr/>
      </xdr:nvCxnSpPr>
      <xdr:spPr>
        <a:xfrm flipV="1">
          <a:off x="16179800" y="65426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149877</xdr:rowOff>
    </xdr:from>
    <xdr:ext cx="762000" cy="259045"/>
    <xdr:sp macro="" textlink="">
      <xdr:nvSpPr>
        <xdr:cNvPr id="380" name="公債費負担の状況平均値テキスト"/>
        <xdr:cNvSpPr txBox="1"/>
      </xdr:nvSpPr>
      <xdr:spPr>
        <a:xfrm>
          <a:off x="17106900" y="666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81" name="フローチャート: 判断 380"/>
        <xdr:cNvSpPr/>
      </xdr:nvSpPr>
      <xdr:spPr>
        <a:xfrm>
          <a:off x="169672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39</xdr:row>
      <xdr:rowOff>97367</xdr:rowOff>
    </xdr:to>
    <xdr:cxnSp macro="">
      <xdr:nvCxnSpPr>
        <xdr:cNvPr id="382" name="直線コネクタ 381"/>
        <xdr:cNvCxnSpPr/>
      </xdr:nvCxnSpPr>
      <xdr:spPr>
        <a:xfrm flipV="1">
          <a:off x="15290800" y="658283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3" name="フローチャート: 判断 382"/>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4" name="テキスト ボックス 383"/>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97367</xdr:rowOff>
    </xdr:from>
    <xdr:to>
      <xdr:col>72</xdr:col>
      <xdr:colOff>203200</xdr:colOff>
      <xdr:row>40</xdr:row>
      <xdr:rowOff>127000</xdr:rowOff>
    </xdr:to>
    <xdr:cxnSp macro="">
      <xdr:nvCxnSpPr>
        <xdr:cNvPr id="385" name="直線コネクタ 384"/>
        <xdr:cNvCxnSpPr/>
      </xdr:nvCxnSpPr>
      <xdr:spPr>
        <a:xfrm flipV="1">
          <a:off x="14401800" y="67839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86" name="フローチャート: 判断 385"/>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87" name="テキスト ボックス 386"/>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156633</xdr:rowOff>
    </xdr:to>
    <xdr:cxnSp macro="">
      <xdr:nvCxnSpPr>
        <xdr:cNvPr id="388" name="直線コネクタ 387"/>
        <xdr:cNvCxnSpPr/>
      </xdr:nvCxnSpPr>
      <xdr:spPr>
        <a:xfrm flipV="1">
          <a:off x="13512800" y="69850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9" name="フローチャート: 判断 388"/>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90" name="テキスト ボックス 389"/>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45508</xdr:rowOff>
    </xdr:from>
    <xdr:to>
      <xdr:col>64</xdr:col>
      <xdr:colOff>152400</xdr:colOff>
      <xdr:row>41</xdr:row>
      <xdr:rowOff>147108</xdr:rowOff>
    </xdr:to>
    <xdr:sp macro="" textlink="">
      <xdr:nvSpPr>
        <xdr:cNvPr id="391" name="フローチャート: 判断 390"/>
        <xdr:cNvSpPr/>
      </xdr:nvSpPr>
      <xdr:spPr>
        <a:xfrm>
          <a:off x="13462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157285</xdr:rowOff>
    </xdr:from>
    <xdr:ext cx="762000" cy="259045"/>
    <xdr:sp macro="" textlink="">
      <xdr:nvSpPr>
        <xdr:cNvPr id="392" name="テキスト ボックス 391"/>
        <xdr:cNvSpPr txBox="1"/>
      </xdr:nvSpPr>
      <xdr:spPr>
        <a:xfrm>
          <a:off x="13131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398" name="楕円 397"/>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399"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16933</xdr:rowOff>
    </xdr:from>
    <xdr:to>
      <xdr:col>77</xdr:col>
      <xdr:colOff>95250</xdr:colOff>
      <xdr:row>38</xdr:row>
      <xdr:rowOff>118533</xdr:rowOff>
    </xdr:to>
    <xdr:sp macro="" textlink="">
      <xdr:nvSpPr>
        <xdr:cNvPr id="400" name="楕円 399"/>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128710</xdr:rowOff>
    </xdr:from>
    <xdr:ext cx="736600" cy="259045"/>
    <xdr:sp macro="" textlink="">
      <xdr:nvSpPr>
        <xdr:cNvPr id="401" name="テキスト ボックス 400"/>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2" name="楕円 401"/>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3" name="テキスト ボックス 402"/>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105833</xdr:rowOff>
    </xdr:from>
    <xdr:to>
      <xdr:col>64</xdr:col>
      <xdr:colOff>152400</xdr:colOff>
      <xdr:row>42</xdr:row>
      <xdr:rowOff>35983</xdr:rowOff>
    </xdr:to>
    <xdr:sp macro="" textlink="">
      <xdr:nvSpPr>
        <xdr:cNvPr id="406" name="楕円 405"/>
        <xdr:cNvSpPr/>
      </xdr:nvSpPr>
      <xdr:spPr>
        <a:xfrm>
          <a:off x="13462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20760</xdr:rowOff>
    </xdr:from>
    <xdr:ext cx="762000" cy="259045"/>
    <xdr:sp macro="" textlink="">
      <xdr:nvSpPr>
        <xdr:cNvPr id="407" name="テキスト ボックス 406"/>
        <xdr:cNvSpPr txBox="1"/>
      </xdr:nvSpPr>
      <xdr:spPr>
        <a:xfrm>
          <a:off x="13131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これまで、着実な公債償還による地方債現在高の縮減や、決算剰余金の基金繰入等による財政調整基金の積立により、将来負担の軽減と充当可能財源の確保に努めてきた。</a:t>
          </a:r>
        </a:p>
        <a:p>
          <a:r>
            <a:rPr kumimoji="1" lang="ja-JP" altLang="en-US" sz="1300">
              <a:latin typeface="ＭＳ Ｐゴシック" panose="020B0600070205080204" pitchFamily="50" charset="-128"/>
              <a:ea typeface="ＭＳ Ｐゴシック" panose="020B0600070205080204" pitchFamily="50" charset="-128"/>
            </a:rPr>
            <a:t>　基金等の充当可能財源等が地方債現在高等の将来負担額を上回っているため、将来負担比率は負の数値となり、前年度と同様「</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％」となる。なお、分母となる標準財政規模が減少したため、前年度比で数値はさらに減少している。</a:t>
          </a:r>
        </a:p>
        <a:p>
          <a:r>
            <a:rPr kumimoji="1" lang="ja-JP" altLang="en-US" sz="1300">
              <a:latin typeface="ＭＳ Ｐゴシック" panose="020B0600070205080204" pitchFamily="50" charset="-128"/>
              <a:ea typeface="ＭＳ Ｐゴシック" panose="020B0600070205080204" pitchFamily="50" charset="-128"/>
            </a:rPr>
            <a:t>　今後も、持続可能な財政運営により財政健全化の維持・向上を目指す。</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これは、定年退職者の減により退職手当が減少したことによるものである。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引き続き行政改革を進め、人件費の抑制に努める。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124278</xdr:rowOff>
    </xdr:from>
    <xdr:to>
      <xdr:col>24</xdr:col>
      <xdr:colOff>25400</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156935</xdr:rowOff>
    </xdr:from>
    <xdr:to>
      <xdr:col>24</xdr:col>
      <xdr:colOff>114300</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124278</xdr:rowOff>
    </xdr:from>
    <xdr:to>
      <xdr:col>24</xdr:col>
      <xdr:colOff>114300</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124278</xdr:rowOff>
    </xdr:from>
    <xdr:to>
      <xdr:col>24</xdr:col>
      <xdr:colOff>25400</xdr:colOff>
      <xdr:row>38</xdr:row>
      <xdr:rowOff>18143</xdr:rowOff>
    </xdr:to>
    <xdr:cxnSp macro="">
      <xdr:nvCxnSpPr>
        <xdr:cNvPr id="68" name="直線コネクタ 67"/>
        <xdr:cNvCxnSpPr/>
      </xdr:nvCxnSpPr>
      <xdr:spPr>
        <a:xfrm flipV="1">
          <a:off x="3987800" y="64679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89099</xdr:rowOff>
    </xdr:from>
    <xdr:ext cx="762000" cy="259045"/>
    <xdr:sp macro="" textlink="">
      <xdr:nvSpPr>
        <xdr:cNvPr id="69"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117022</xdr:rowOff>
    </xdr:from>
    <xdr:to>
      <xdr:col>24</xdr:col>
      <xdr:colOff>76200</xdr:colOff>
      <xdr:row>38</xdr:row>
      <xdr:rowOff>47172</xdr:rowOff>
    </xdr:to>
    <xdr:sp macro="" textlink="">
      <xdr:nvSpPr>
        <xdr:cNvPr id="70" name="フローチャート: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102507</xdr:rowOff>
    </xdr:from>
    <xdr:to>
      <xdr:col>19</xdr:col>
      <xdr:colOff>187325</xdr:colOff>
      <xdr:row>38</xdr:row>
      <xdr:rowOff>18143</xdr:rowOff>
    </xdr:to>
    <xdr:cxnSp macro="">
      <xdr:nvCxnSpPr>
        <xdr:cNvPr id="71" name="直線コネクタ 70"/>
        <xdr:cNvCxnSpPr/>
      </xdr:nvCxnSpPr>
      <xdr:spPr>
        <a:xfrm>
          <a:off x="3098800" y="6446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68234</xdr:rowOff>
    </xdr:from>
    <xdr:ext cx="736600" cy="259045"/>
    <xdr:sp macro="" textlink="">
      <xdr:nvSpPr>
        <xdr:cNvPr id="73" name="テキスト ボックス 72"/>
        <xdr:cNvSpPr txBox="1"/>
      </xdr:nvSpPr>
      <xdr:spPr>
        <a:xfrm>
          <a:off x="3606800" y="624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102507</xdr:rowOff>
    </xdr:from>
    <xdr:to>
      <xdr:col>15</xdr:col>
      <xdr:colOff>98425</xdr:colOff>
      <xdr:row>38</xdr:row>
      <xdr:rowOff>127000</xdr:rowOff>
    </xdr:to>
    <xdr:cxnSp macro="">
      <xdr:nvCxnSpPr>
        <xdr:cNvPr id="74" name="直線コネクタ 73"/>
        <xdr:cNvCxnSpPr/>
      </xdr:nvCxnSpPr>
      <xdr:spPr>
        <a:xfrm flipV="1">
          <a:off x="2209800" y="6446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73478</xdr:rowOff>
    </xdr:from>
    <xdr:to>
      <xdr:col>15</xdr:col>
      <xdr:colOff>149225</xdr:colOff>
      <xdr:row>38</xdr:row>
      <xdr:rowOff>3628</xdr:rowOff>
    </xdr:to>
    <xdr:sp macro="" textlink="">
      <xdr:nvSpPr>
        <xdr:cNvPr id="75" name="フローチャート: 判断 74"/>
        <xdr:cNvSpPr/>
      </xdr:nvSpPr>
      <xdr:spPr>
        <a:xfrm>
          <a:off x="3048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159855</xdr:rowOff>
    </xdr:from>
    <xdr:ext cx="762000" cy="259045"/>
    <xdr:sp macro="" textlink="">
      <xdr:nvSpPr>
        <xdr:cNvPr id="76" name="テキスト ボックス 75"/>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9978</xdr:rowOff>
    </xdr:to>
    <xdr:cxnSp macro="">
      <xdr:nvCxnSpPr>
        <xdr:cNvPr id="77" name="直線コネクタ 76"/>
        <xdr:cNvCxnSpPr/>
      </xdr:nvCxnSpPr>
      <xdr:spPr>
        <a:xfrm flipV="1">
          <a:off x="1320800" y="6642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80" name="フローチャート: 判断 79"/>
        <xdr:cNvSpPr/>
      </xdr:nvSpPr>
      <xdr:spPr>
        <a:xfrm>
          <a:off x="1270000" y="673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81" name="テキスト ボックス 80"/>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87" name="楕円 86"/>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90005</xdr:rowOff>
    </xdr:from>
    <xdr:ext cx="762000" cy="259045"/>
    <xdr:sp macro="" textlink="">
      <xdr:nvSpPr>
        <xdr:cNvPr id="88" name="人件費該当値テキスト"/>
        <xdr:cNvSpPr txBox="1"/>
      </xdr:nvSpPr>
      <xdr:spPr>
        <a:xfrm>
          <a:off x="4914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53720</xdr:rowOff>
    </xdr:from>
    <xdr:ext cx="736600" cy="259045"/>
    <xdr:sp macro="" textlink="">
      <xdr:nvSpPr>
        <xdr:cNvPr id="90" name="テキスト ボックス 89"/>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51707</xdr:rowOff>
    </xdr:from>
    <xdr:to>
      <xdr:col>15</xdr:col>
      <xdr:colOff>149225</xdr:colOff>
      <xdr:row>37</xdr:row>
      <xdr:rowOff>153307</xdr:rowOff>
    </xdr:to>
    <xdr:sp macro="" textlink="">
      <xdr:nvSpPr>
        <xdr:cNvPr id="91" name="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163484</xdr:rowOff>
    </xdr:from>
    <xdr:ext cx="762000" cy="259045"/>
    <xdr:sp macro="" textlink="">
      <xdr:nvSpPr>
        <xdr:cNvPr id="92" name="テキスト ボックス 91"/>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3" name="楕円 92"/>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4" name="テキスト ボックス 93"/>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130628</xdr:rowOff>
    </xdr:from>
    <xdr:to>
      <xdr:col>6</xdr:col>
      <xdr:colOff>171450</xdr:colOff>
      <xdr:row>39</xdr:row>
      <xdr:rowOff>60778</xdr:rowOff>
    </xdr:to>
    <xdr:sp macro="" textlink="">
      <xdr:nvSpPr>
        <xdr:cNvPr id="95" name="楕円 94"/>
        <xdr:cNvSpPr/>
      </xdr:nvSpPr>
      <xdr:spPr>
        <a:xfrm>
          <a:off x="1270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70955</xdr:rowOff>
    </xdr:from>
    <xdr:ext cx="762000" cy="259045"/>
    <xdr:sp macro="" textlink="">
      <xdr:nvSpPr>
        <xdr:cNvPr id="96" name="テキスト ボックス 95"/>
        <xdr:cNvSpPr txBox="1"/>
      </xdr:nvSpPr>
      <xdr:spPr>
        <a:xfrm>
          <a:off x="939800" y="64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物件費に係る経常収支比率は、前年度比で増減なしとなった。</a:t>
          </a:r>
        </a:p>
        <a:p>
          <a:r>
            <a:rPr kumimoji="1" lang="ja-JP" altLang="en-US" sz="1300">
              <a:latin typeface="ＭＳ Ｐゴシック" panose="020B0600070205080204" pitchFamily="50" charset="-128"/>
              <a:ea typeface="ＭＳ Ｐゴシック" panose="020B0600070205080204" pitchFamily="50" charset="-128"/>
            </a:rPr>
            <a:t>　民間委託の推進等により、今後、物件費が増加することが見込まれるが、適正な執行に努めていく。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20864</xdr:rowOff>
    </xdr:from>
    <xdr:to>
      <xdr:col>82</xdr:col>
      <xdr:colOff>107950</xdr:colOff>
      <xdr:row>22</xdr:row>
      <xdr:rowOff>78014</xdr:rowOff>
    </xdr:to>
    <xdr:cxnSp macro="">
      <xdr:nvCxnSpPr>
        <xdr:cNvPr id="126" name="直線コネクタ 125"/>
        <xdr:cNvCxnSpPr/>
      </xdr:nvCxnSpPr>
      <xdr:spPr>
        <a:xfrm flipV="1">
          <a:off x="16510000" y="2249714"/>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50091</xdr:rowOff>
    </xdr:from>
    <xdr:ext cx="762000" cy="259045"/>
    <xdr:sp macro="" textlink="">
      <xdr:nvSpPr>
        <xdr:cNvPr id="127" name="物件費最小値テキスト"/>
        <xdr:cNvSpPr txBox="1"/>
      </xdr:nvSpPr>
      <xdr:spPr>
        <a:xfrm>
          <a:off x="16598900" y="382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78014</xdr:rowOff>
    </xdr:from>
    <xdr:to>
      <xdr:col>82</xdr:col>
      <xdr:colOff>196850</xdr:colOff>
      <xdr:row>22</xdr:row>
      <xdr:rowOff>78014</xdr:rowOff>
    </xdr:to>
    <xdr:cxnSp macro="">
      <xdr:nvCxnSpPr>
        <xdr:cNvPr id="128" name="直線コネクタ 127"/>
        <xdr:cNvCxnSpPr/>
      </xdr:nvCxnSpPr>
      <xdr:spPr>
        <a:xfrm>
          <a:off x="16421100" y="384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107241</xdr:rowOff>
    </xdr:from>
    <xdr:ext cx="762000" cy="259045"/>
    <xdr:sp macro="" textlink="">
      <xdr:nvSpPr>
        <xdr:cNvPr id="129" name="物件費最大値テキスト"/>
        <xdr:cNvSpPr txBox="1"/>
      </xdr:nvSpPr>
      <xdr:spPr>
        <a:xfrm>
          <a:off x="16598900" y="199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20864</xdr:rowOff>
    </xdr:from>
    <xdr:to>
      <xdr:col>82</xdr:col>
      <xdr:colOff>196850</xdr:colOff>
      <xdr:row>13</xdr:row>
      <xdr:rowOff>20864</xdr:rowOff>
    </xdr:to>
    <xdr:cxnSp macro="">
      <xdr:nvCxnSpPr>
        <xdr:cNvPr id="130" name="直線コネクタ 129"/>
        <xdr:cNvCxnSpPr/>
      </xdr:nvCxnSpPr>
      <xdr:spPr>
        <a:xfrm>
          <a:off x="16421100" y="224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15</xdr:row>
      <xdr:rowOff>118836</xdr:rowOff>
    </xdr:to>
    <xdr:cxnSp macro="">
      <xdr:nvCxnSpPr>
        <xdr:cNvPr id="131" name="直線コネクタ 130"/>
        <xdr:cNvCxnSpPr/>
      </xdr:nvCxnSpPr>
      <xdr:spPr>
        <a:xfrm>
          <a:off x="15671800" y="2690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138084</xdr:rowOff>
    </xdr:from>
    <xdr:ext cx="762000" cy="259045"/>
    <xdr:sp macro="" textlink="">
      <xdr:nvSpPr>
        <xdr:cNvPr id="132"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166007</xdr:rowOff>
    </xdr:from>
    <xdr:to>
      <xdr:col>82</xdr:col>
      <xdr:colOff>158750</xdr:colOff>
      <xdr:row>16</xdr:row>
      <xdr:rowOff>96157</xdr:rowOff>
    </xdr:to>
    <xdr:sp macro="" textlink="">
      <xdr:nvSpPr>
        <xdr:cNvPr id="133" name="フローチャート: 判断 132"/>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118836</xdr:rowOff>
    </xdr:to>
    <xdr:cxnSp macro="">
      <xdr:nvCxnSpPr>
        <xdr:cNvPr id="134" name="直線コネクタ 133"/>
        <xdr:cNvCxnSpPr/>
      </xdr:nvCxnSpPr>
      <xdr:spPr>
        <a:xfrm>
          <a:off x="14782800" y="26416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149679</xdr:rowOff>
    </xdr:from>
    <xdr:to>
      <xdr:col>78</xdr:col>
      <xdr:colOff>120650</xdr:colOff>
      <xdr:row>16</xdr:row>
      <xdr:rowOff>79829</xdr:rowOff>
    </xdr:to>
    <xdr:sp macro="" textlink="">
      <xdr:nvSpPr>
        <xdr:cNvPr id="135" name="フローチャート: 判断 134"/>
        <xdr:cNvSpPr/>
      </xdr:nvSpPr>
      <xdr:spPr>
        <a:xfrm>
          <a:off x="15621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64606</xdr:rowOff>
    </xdr:from>
    <xdr:ext cx="736600" cy="259045"/>
    <xdr:sp macro="" textlink="">
      <xdr:nvSpPr>
        <xdr:cNvPr id="136" name="テキスト ボックス 135"/>
        <xdr:cNvSpPr txBox="1"/>
      </xdr:nvSpPr>
      <xdr:spPr>
        <a:xfrm>
          <a:off x="15290800" y="2807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86179</xdr:rowOff>
    </xdr:to>
    <xdr:cxnSp macro="">
      <xdr:nvCxnSpPr>
        <xdr:cNvPr id="137" name="直線コネクタ 136"/>
        <xdr:cNvCxnSpPr/>
      </xdr:nvCxnSpPr>
      <xdr:spPr>
        <a:xfrm flipV="1">
          <a:off x="13893800" y="26416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51707</xdr:rowOff>
    </xdr:from>
    <xdr:to>
      <xdr:col>74</xdr:col>
      <xdr:colOff>31750</xdr:colOff>
      <xdr:row>15</xdr:row>
      <xdr:rowOff>153307</xdr:rowOff>
    </xdr:to>
    <xdr:sp macro="" textlink="">
      <xdr:nvSpPr>
        <xdr:cNvPr id="138" name="フローチャート: 判断 137"/>
        <xdr:cNvSpPr/>
      </xdr:nvSpPr>
      <xdr:spPr>
        <a:xfrm>
          <a:off x="14732000" y="262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138084</xdr:rowOff>
    </xdr:from>
    <xdr:ext cx="762000" cy="259045"/>
    <xdr:sp macro="" textlink="">
      <xdr:nvSpPr>
        <xdr:cNvPr id="139" name="テキスト ボックス 138"/>
        <xdr:cNvSpPr txBox="1"/>
      </xdr:nvSpPr>
      <xdr:spPr>
        <a:xfrm>
          <a:off x="144018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86179</xdr:rowOff>
    </xdr:to>
    <xdr:cxnSp macro="">
      <xdr:nvCxnSpPr>
        <xdr:cNvPr id="140" name="直線コネクタ 139"/>
        <xdr:cNvCxnSpPr/>
      </xdr:nvCxnSpPr>
      <xdr:spPr>
        <a:xfrm>
          <a:off x="13004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117021</xdr:rowOff>
    </xdr:from>
    <xdr:to>
      <xdr:col>69</xdr:col>
      <xdr:colOff>142875</xdr:colOff>
      <xdr:row>16</xdr:row>
      <xdr:rowOff>47171</xdr:rowOff>
    </xdr:to>
    <xdr:sp macro="" textlink="">
      <xdr:nvSpPr>
        <xdr:cNvPr id="141" name="フローチャート: 判断 140"/>
        <xdr:cNvSpPr/>
      </xdr:nvSpPr>
      <xdr:spPr>
        <a:xfrm>
          <a:off x="13843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31948</xdr:rowOff>
    </xdr:from>
    <xdr:ext cx="762000" cy="259045"/>
    <xdr:sp macro="" textlink="">
      <xdr:nvSpPr>
        <xdr:cNvPr id="142" name="テキスト ボックス 141"/>
        <xdr:cNvSpPr txBox="1"/>
      </xdr:nvSpPr>
      <xdr:spPr>
        <a:xfrm>
          <a:off x="13512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117021</xdr:rowOff>
    </xdr:from>
    <xdr:to>
      <xdr:col>65</xdr:col>
      <xdr:colOff>53975</xdr:colOff>
      <xdr:row>16</xdr:row>
      <xdr:rowOff>47171</xdr:rowOff>
    </xdr:to>
    <xdr:sp macro="" textlink="">
      <xdr:nvSpPr>
        <xdr:cNvPr id="143" name="フローチャート: 判断 142"/>
        <xdr:cNvSpPr/>
      </xdr:nvSpPr>
      <xdr:spPr>
        <a:xfrm>
          <a:off x="129540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31948</xdr:rowOff>
    </xdr:from>
    <xdr:ext cx="762000" cy="259045"/>
    <xdr:sp macro="" textlink="">
      <xdr:nvSpPr>
        <xdr:cNvPr id="144" name="テキスト ボックス 143"/>
        <xdr:cNvSpPr txBox="1"/>
      </xdr:nvSpPr>
      <xdr:spPr>
        <a:xfrm>
          <a:off x="126238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50" name="楕円 149"/>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51"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52" name="楕円 151"/>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53" name="テキスト ボックス 152"/>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54" name="楕円 153"/>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55" name="テキスト ボックス 15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6" name="楕円 155"/>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7" name="テキスト ボックス 156"/>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8" name="楕円 157"/>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9" name="テキスト ボックス 158"/>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これは、保育所の定員拡大による私立保育所運営経費の増など、子育て施策を充実したことなどが主な要因となっている。</a:t>
          </a:r>
        </a:p>
        <a:p>
          <a:r>
            <a:rPr kumimoji="1" lang="ja-JP" altLang="en-US" sz="1300">
              <a:latin typeface="ＭＳ Ｐゴシック" panose="020B0600070205080204" pitchFamily="50" charset="-128"/>
              <a:ea typeface="ＭＳ Ｐゴシック" panose="020B0600070205080204" pitchFamily="50" charset="-128"/>
            </a:rPr>
            <a:t>今後も、適正な執行に努めていく。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5" name="テキスト ボックス 174"/>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7" name="テキスト ボックス 176"/>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9" name="テキスト ボックス 178"/>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81" name="テキスト ボックス 180"/>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113284</xdr:rowOff>
    </xdr:from>
    <xdr:to>
      <xdr:col>24</xdr:col>
      <xdr:colOff>25400</xdr:colOff>
      <xdr:row>60</xdr:row>
      <xdr:rowOff>122428</xdr:rowOff>
    </xdr:to>
    <xdr:cxnSp macro="">
      <xdr:nvCxnSpPr>
        <xdr:cNvPr id="185" name="直線コネクタ 184"/>
        <xdr:cNvCxnSpPr/>
      </xdr:nvCxnSpPr>
      <xdr:spPr>
        <a:xfrm flipV="1">
          <a:off x="4826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94505</xdr:rowOff>
    </xdr:from>
    <xdr:ext cx="762000" cy="259045"/>
    <xdr:sp macro="" textlink="">
      <xdr:nvSpPr>
        <xdr:cNvPr id="186" name="扶助費最小値テキスト"/>
        <xdr:cNvSpPr txBox="1"/>
      </xdr:nvSpPr>
      <xdr:spPr>
        <a:xfrm>
          <a:off x="4914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122428</xdr:rowOff>
    </xdr:from>
    <xdr:to>
      <xdr:col>24</xdr:col>
      <xdr:colOff>114300</xdr:colOff>
      <xdr:row>60</xdr:row>
      <xdr:rowOff>122428</xdr:rowOff>
    </xdr:to>
    <xdr:cxnSp macro="">
      <xdr:nvCxnSpPr>
        <xdr:cNvPr id="187" name="直線コネクタ 186"/>
        <xdr:cNvCxnSpPr/>
      </xdr:nvCxnSpPr>
      <xdr:spPr>
        <a:xfrm>
          <a:off x="4737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28211</xdr:rowOff>
    </xdr:from>
    <xdr:ext cx="762000" cy="259045"/>
    <xdr:sp macro="" textlink="">
      <xdr:nvSpPr>
        <xdr:cNvPr id="188" name="扶助費最大値テキスト"/>
        <xdr:cNvSpPr txBox="1"/>
      </xdr:nvSpPr>
      <xdr:spPr>
        <a:xfrm>
          <a:off x="4914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113284</xdr:rowOff>
    </xdr:from>
    <xdr:to>
      <xdr:col>24</xdr:col>
      <xdr:colOff>114300</xdr:colOff>
      <xdr:row>52</xdr:row>
      <xdr:rowOff>113284</xdr:rowOff>
    </xdr:to>
    <xdr:cxnSp macro="">
      <xdr:nvCxnSpPr>
        <xdr:cNvPr id="189" name="直線コネクタ 188"/>
        <xdr:cNvCxnSpPr/>
      </xdr:nvCxnSpPr>
      <xdr:spPr>
        <a:xfrm>
          <a:off x="4737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49276</xdr:rowOff>
    </xdr:from>
    <xdr:to>
      <xdr:col>24</xdr:col>
      <xdr:colOff>25400</xdr:colOff>
      <xdr:row>60</xdr:row>
      <xdr:rowOff>122428</xdr:rowOff>
    </xdr:to>
    <xdr:cxnSp macro="">
      <xdr:nvCxnSpPr>
        <xdr:cNvPr id="190" name="直線コネクタ 189"/>
        <xdr:cNvCxnSpPr/>
      </xdr:nvCxnSpPr>
      <xdr:spPr>
        <a:xfrm>
          <a:off x="3987800" y="103362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47007</xdr:rowOff>
    </xdr:from>
    <xdr:ext cx="762000" cy="259045"/>
    <xdr:sp macro="" textlink="">
      <xdr:nvSpPr>
        <xdr:cNvPr id="191" name="扶助費平均値テキスト"/>
        <xdr:cNvSpPr txBox="1"/>
      </xdr:nvSpPr>
      <xdr:spPr>
        <a:xfrm>
          <a:off x="4914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30480</xdr:rowOff>
    </xdr:from>
    <xdr:to>
      <xdr:col>24</xdr:col>
      <xdr:colOff>76200</xdr:colOff>
      <xdr:row>58</xdr:row>
      <xdr:rowOff>132080</xdr:rowOff>
    </xdr:to>
    <xdr:sp macro="" textlink="">
      <xdr:nvSpPr>
        <xdr:cNvPr id="192" name="フローチャート: 判断 191"/>
        <xdr:cNvSpPr/>
      </xdr:nvSpPr>
      <xdr:spPr>
        <a:xfrm>
          <a:off x="4775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120142</xdr:rowOff>
    </xdr:from>
    <xdr:to>
      <xdr:col>19</xdr:col>
      <xdr:colOff>187325</xdr:colOff>
      <xdr:row>60</xdr:row>
      <xdr:rowOff>49276</xdr:rowOff>
    </xdr:to>
    <xdr:cxnSp macro="">
      <xdr:nvCxnSpPr>
        <xdr:cNvPr id="193" name="直線コネクタ 192"/>
        <xdr:cNvCxnSpPr/>
      </xdr:nvCxnSpPr>
      <xdr:spPr>
        <a:xfrm>
          <a:off x="3098800" y="102356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110490</xdr:rowOff>
    </xdr:from>
    <xdr:to>
      <xdr:col>20</xdr:col>
      <xdr:colOff>38100</xdr:colOff>
      <xdr:row>58</xdr:row>
      <xdr:rowOff>40640</xdr:rowOff>
    </xdr:to>
    <xdr:sp macro="" textlink="">
      <xdr:nvSpPr>
        <xdr:cNvPr id="194" name="フローチャート: 判断 193"/>
        <xdr:cNvSpPr/>
      </xdr:nvSpPr>
      <xdr:spPr>
        <a:xfrm>
          <a:off x="3937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50817</xdr:rowOff>
    </xdr:from>
    <xdr:ext cx="736600" cy="259045"/>
    <xdr:sp macro="" textlink="">
      <xdr:nvSpPr>
        <xdr:cNvPr id="195" name="テキスト ボックス 194"/>
        <xdr:cNvSpPr txBox="1"/>
      </xdr:nvSpPr>
      <xdr:spPr>
        <a:xfrm>
          <a:off x="3606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1270</xdr:rowOff>
    </xdr:from>
    <xdr:to>
      <xdr:col>15</xdr:col>
      <xdr:colOff>98425</xdr:colOff>
      <xdr:row>59</xdr:row>
      <xdr:rowOff>120142</xdr:rowOff>
    </xdr:to>
    <xdr:cxnSp macro="">
      <xdr:nvCxnSpPr>
        <xdr:cNvPr id="196" name="直線コネクタ 195"/>
        <xdr:cNvCxnSpPr/>
      </xdr:nvCxnSpPr>
      <xdr:spPr>
        <a:xfrm>
          <a:off x="2209800" y="101168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46482</xdr:rowOff>
    </xdr:from>
    <xdr:to>
      <xdr:col>15</xdr:col>
      <xdr:colOff>149225</xdr:colOff>
      <xdr:row>57</xdr:row>
      <xdr:rowOff>148082</xdr:rowOff>
    </xdr:to>
    <xdr:sp macro="" textlink="">
      <xdr:nvSpPr>
        <xdr:cNvPr id="197" name="フローチャート: 判断 196"/>
        <xdr:cNvSpPr/>
      </xdr:nvSpPr>
      <xdr:spPr>
        <a:xfrm>
          <a:off x="3048000" y="98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158259</xdr:rowOff>
    </xdr:from>
    <xdr:ext cx="762000" cy="259045"/>
    <xdr:sp macro="" textlink="">
      <xdr:nvSpPr>
        <xdr:cNvPr id="198" name="テキスト ボックス 197"/>
        <xdr:cNvSpPr txBox="1"/>
      </xdr:nvSpPr>
      <xdr:spPr>
        <a:xfrm>
          <a:off x="2717800" y="958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99568</xdr:rowOff>
    </xdr:from>
    <xdr:to>
      <xdr:col>11</xdr:col>
      <xdr:colOff>9525</xdr:colOff>
      <xdr:row>59</xdr:row>
      <xdr:rowOff>1270</xdr:rowOff>
    </xdr:to>
    <xdr:cxnSp macro="">
      <xdr:nvCxnSpPr>
        <xdr:cNvPr id="199" name="直線コネクタ 198"/>
        <xdr:cNvCxnSpPr/>
      </xdr:nvCxnSpPr>
      <xdr:spPr>
        <a:xfrm>
          <a:off x="1320800" y="10043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200" name="フローチャート: 判断 199"/>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39387</xdr:rowOff>
    </xdr:from>
    <xdr:ext cx="762000" cy="259045"/>
    <xdr:sp macro="" textlink="">
      <xdr:nvSpPr>
        <xdr:cNvPr id="201" name="テキスト ボックス 200"/>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2" name="フローチャート: 判断 201"/>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39387</xdr:rowOff>
    </xdr:from>
    <xdr:ext cx="762000" cy="259045"/>
    <xdr:sp macro="" textlink="">
      <xdr:nvSpPr>
        <xdr:cNvPr id="203" name="テキスト ボックス 202"/>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71628</xdr:rowOff>
    </xdr:from>
    <xdr:to>
      <xdr:col>24</xdr:col>
      <xdr:colOff>76200</xdr:colOff>
      <xdr:row>61</xdr:row>
      <xdr:rowOff>1778</xdr:rowOff>
    </xdr:to>
    <xdr:sp macro="" textlink="">
      <xdr:nvSpPr>
        <xdr:cNvPr id="209" name="楕円 208"/>
        <xdr:cNvSpPr/>
      </xdr:nvSpPr>
      <xdr:spPr>
        <a:xfrm>
          <a:off x="47752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151655</xdr:rowOff>
    </xdr:from>
    <xdr:ext cx="762000" cy="259045"/>
    <xdr:sp macro="" textlink="">
      <xdr:nvSpPr>
        <xdr:cNvPr id="210" name="扶助費該当値テキスト"/>
        <xdr:cNvSpPr txBox="1"/>
      </xdr:nvSpPr>
      <xdr:spPr>
        <a:xfrm>
          <a:off x="4914900" y="102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169926</xdr:rowOff>
    </xdr:from>
    <xdr:to>
      <xdr:col>20</xdr:col>
      <xdr:colOff>38100</xdr:colOff>
      <xdr:row>60</xdr:row>
      <xdr:rowOff>100076</xdr:rowOff>
    </xdr:to>
    <xdr:sp macro="" textlink="">
      <xdr:nvSpPr>
        <xdr:cNvPr id="211" name="楕円 210"/>
        <xdr:cNvSpPr/>
      </xdr:nvSpPr>
      <xdr:spPr>
        <a:xfrm>
          <a:off x="3937000" y="102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84853</xdr:rowOff>
    </xdr:from>
    <xdr:ext cx="736600" cy="259045"/>
    <xdr:sp macro="" textlink="">
      <xdr:nvSpPr>
        <xdr:cNvPr id="212" name="テキスト ボックス 211"/>
        <xdr:cNvSpPr txBox="1"/>
      </xdr:nvSpPr>
      <xdr:spPr>
        <a:xfrm>
          <a:off x="3606800" y="1037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69342</xdr:rowOff>
    </xdr:from>
    <xdr:to>
      <xdr:col>15</xdr:col>
      <xdr:colOff>149225</xdr:colOff>
      <xdr:row>59</xdr:row>
      <xdr:rowOff>170942</xdr:rowOff>
    </xdr:to>
    <xdr:sp macro="" textlink="">
      <xdr:nvSpPr>
        <xdr:cNvPr id="213" name="楕円 212"/>
        <xdr:cNvSpPr/>
      </xdr:nvSpPr>
      <xdr:spPr>
        <a:xfrm>
          <a:off x="3048000" y="1018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155719</xdr:rowOff>
    </xdr:from>
    <xdr:ext cx="762000" cy="259045"/>
    <xdr:sp macro="" textlink="">
      <xdr:nvSpPr>
        <xdr:cNvPr id="214" name="テキスト ボックス 213"/>
        <xdr:cNvSpPr txBox="1"/>
      </xdr:nvSpPr>
      <xdr:spPr>
        <a:xfrm>
          <a:off x="2717800" y="1027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121920</xdr:rowOff>
    </xdr:from>
    <xdr:to>
      <xdr:col>11</xdr:col>
      <xdr:colOff>60325</xdr:colOff>
      <xdr:row>59</xdr:row>
      <xdr:rowOff>52070</xdr:rowOff>
    </xdr:to>
    <xdr:sp macro="" textlink="">
      <xdr:nvSpPr>
        <xdr:cNvPr id="215" name="楕円 214"/>
        <xdr:cNvSpPr/>
      </xdr:nvSpPr>
      <xdr:spPr>
        <a:xfrm>
          <a:off x="2159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36847</xdr:rowOff>
    </xdr:from>
    <xdr:ext cx="762000" cy="259045"/>
    <xdr:sp macro="" textlink="">
      <xdr:nvSpPr>
        <xdr:cNvPr id="216" name="テキスト ボックス 215"/>
        <xdr:cNvSpPr txBox="1"/>
      </xdr:nvSpPr>
      <xdr:spPr>
        <a:xfrm>
          <a:off x="1828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48768</xdr:rowOff>
    </xdr:from>
    <xdr:to>
      <xdr:col>6</xdr:col>
      <xdr:colOff>171450</xdr:colOff>
      <xdr:row>58</xdr:row>
      <xdr:rowOff>150368</xdr:rowOff>
    </xdr:to>
    <xdr:sp macro="" textlink="">
      <xdr:nvSpPr>
        <xdr:cNvPr id="217" name="楕円 216"/>
        <xdr:cNvSpPr/>
      </xdr:nvSpPr>
      <xdr:spPr>
        <a:xfrm>
          <a:off x="1270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135145</xdr:rowOff>
    </xdr:from>
    <xdr:ext cx="762000" cy="259045"/>
    <xdr:sp macro="" textlink="">
      <xdr:nvSpPr>
        <xdr:cNvPr id="218" name="テキスト ボックス 217"/>
        <xdr:cNvSpPr txBox="1"/>
      </xdr:nvSpPr>
      <xdr:spPr>
        <a:xfrm>
          <a:off x="939800" y="1007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介護保険会計や後期高齢者医療会計など、高齢化の進展により繰出金は今後増加していくことが見込まれるが、介護予防の充実・医療費の適正化等に取り組んでいく。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61</xdr:row>
      <xdr:rowOff>1270</xdr:rowOff>
    </xdr:to>
    <xdr:cxnSp macro="">
      <xdr:nvCxnSpPr>
        <xdr:cNvPr id="244" name="直線コネクタ 243"/>
        <xdr:cNvCxnSpPr/>
      </xdr:nvCxnSpPr>
      <xdr:spPr>
        <a:xfrm flipV="1">
          <a:off x="16510000" y="90652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7"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8" name="直線コネクタ 247"/>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104140</xdr:rowOff>
    </xdr:from>
    <xdr:to>
      <xdr:col>82</xdr:col>
      <xdr:colOff>107950</xdr:colOff>
      <xdr:row>60</xdr:row>
      <xdr:rowOff>127000</xdr:rowOff>
    </xdr:to>
    <xdr:cxnSp macro="">
      <xdr:nvCxnSpPr>
        <xdr:cNvPr id="249" name="直線コネクタ 248"/>
        <xdr:cNvCxnSpPr/>
      </xdr:nvCxnSpPr>
      <xdr:spPr>
        <a:xfrm flipV="1">
          <a:off x="15671800" y="10391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51" name="フローチャート: 判断 250"/>
        <xdr:cNvSpPr/>
      </xdr:nvSpPr>
      <xdr:spPr>
        <a:xfrm>
          <a:off x="16459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161290</xdr:rowOff>
    </xdr:from>
    <xdr:to>
      <xdr:col>78</xdr:col>
      <xdr:colOff>69850</xdr:colOff>
      <xdr:row>60</xdr:row>
      <xdr:rowOff>127000</xdr:rowOff>
    </xdr:to>
    <xdr:cxnSp macro="">
      <xdr:nvCxnSpPr>
        <xdr:cNvPr id="252" name="直線コネクタ 251"/>
        <xdr:cNvCxnSpPr/>
      </xdr:nvCxnSpPr>
      <xdr:spPr>
        <a:xfrm>
          <a:off x="14782800" y="10276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30480</xdr:rowOff>
    </xdr:from>
    <xdr:to>
      <xdr:col>78</xdr:col>
      <xdr:colOff>120650</xdr:colOff>
      <xdr:row>58</xdr:row>
      <xdr:rowOff>132080</xdr:rowOff>
    </xdr:to>
    <xdr:sp macro="" textlink="">
      <xdr:nvSpPr>
        <xdr:cNvPr id="253" name="フローチャート: 判断 252"/>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142257</xdr:rowOff>
    </xdr:from>
    <xdr:ext cx="736600" cy="259045"/>
    <xdr:sp macro="" textlink="">
      <xdr:nvSpPr>
        <xdr:cNvPr id="254" name="テキスト ボックス 253"/>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81280</xdr:rowOff>
    </xdr:to>
    <xdr:cxnSp macro="">
      <xdr:nvCxnSpPr>
        <xdr:cNvPr id="255" name="直線コネクタ 254"/>
        <xdr:cNvCxnSpPr/>
      </xdr:nvCxnSpPr>
      <xdr:spPr>
        <a:xfrm flipV="1">
          <a:off x="13893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110490</xdr:rowOff>
    </xdr:from>
    <xdr:to>
      <xdr:col>74</xdr:col>
      <xdr:colOff>31750</xdr:colOff>
      <xdr:row>58</xdr:row>
      <xdr:rowOff>40640</xdr:rowOff>
    </xdr:to>
    <xdr:sp macro="" textlink="">
      <xdr:nvSpPr>
        <xdr:cNvPr id="256" name="フローチャート: 判断 255"/>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50817</xdr:rowOff>
    </xdr:from>
    <xdr:ext cx="762000" cy="259045"/>
    <xdr:sp macro="" textlink="">
      <xdr:nvSpPr>
        <xdr:cNvPr id="257" name="テキスト ボックス 256"/>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35560</xdr:rowOff>
    </xdr:from>
    <xdr:to>
      <xdr:col>69</xdr:col>
      <xdr:colOff>92075</xdr:colOff>
      <xdr:row>60</xdr:row>
      <xdr:rowOff>81280</xdr:rowOff>
    </xdr:to>
    <xdr:cxnSp macro="">
      <xdr:nvCxnSpPr>
        <xdr:cNvPr id="258" name="直線コネクタ 257"/>
        <xdr:cNvCxnSpPr/>
      </xdr:nvCxnSpPr>
      <xdr:spPr>
        <a:xfrm>
          <a:off x="13004800" y="1032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1" name="フローチャート: 判断 260"/>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119397</xdr:rowOff>
    </xdr:from>
    <xdr:ext cx="762000" cy="259045"/>
    <xdr:sp macro="" textlink="">
      <xdr:nvSpPr>
        <xdr:cNvPr id="262" name="テキスト ボックス 261"/>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53340</xdr:rowOff>
    </xdr:from>
    <xdr:to>
      <xdr:col>82</xdr:col>
      <xdr:colOff>158750</xdr:colOff>
      <xdr:row>60</xdr:row>
      <xdr:rowOff>154940</xdr:rowOff>
    </xdr:to>
    <xdr:sp macro="" textlink="">
      <xdr:nvSpPr>
        <xdr:cNvPr id="268" name="楕円 267"/>
        <xdr:cNvSpPr/>
      </xdr:nvSpPr>
      <xdr:spPr>
        <a:xfrm>
          <a:off x="16459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133367</xdr:rowOff>
    </xdr:from>
    <xdr:ext cx="762000" cy="259045"/>
    <xdr:sp macro="" textlink="">
      <xdr:nvSpPr>
        <xdr:cNvPr id="269" name="その他該当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0" name="楕円 269"/>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1" name="テキスト ボックス 270"/>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110490</xdr:rowOff>
    </xdr:from>
    <xdr:to>
      <xdr:col>74</xdr:col>
      <xdr:colOff>31750</xdr:colOff>
      <xdr:row>60</xdr:row>
      <xdr:rowOff>40640</xdr:rowOff>
    </xdr:to>
    <xdr:sp macro="" textlink="">
      <xdr:nvSpPr>
        <xdr:cNvPr id="272" name="楕円 271"/>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73" name="テキスト ボックス 272"/>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30480</xdr:rowOff>
    </xdr:from>
    <xdr:to>
      <xdr:col>69</xdr:col>
      <xdr:colOff>142875</xdr:colOff>
      <xdr:row>60</xdr:row>
      <xdr:rowOff>132080</xdr:rowOff>
    </xdr:to>
    <xdr:sp macro="" textlink="">
      <xdr:nvSpPr>
        <xdr:cNvPr id="274" name="楕円 273"/>
        <xdr:cNvSpPr/>
      </xdr:nvSpPr>
      <xdr:spPr>
        <a:xfrm>
          <a:off x="13843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116857</xdr:rowOff>
    </xdr:from>
    <xdr:ext cx="762000" cy="259045"/>
    <xdr:sp macro="" textlink="">
      <xdr:nvSpPr>
        <xdr:cNvPr id="275" name="テキスト ボックス 274"/>
        <xdr:cNvSpPr txBox="1"/>
      </xdr:nvSpPr>
      <xdr:spPr>
        <a:xfrm>
          <a:off x="13512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156210</xdr:rowOff>
    </xdr:from>
    <xdr:to>
      <xdr:col>65</xdr:col>
      <xdr:colOff>53975</xdr:colOff>
      <xdr:row>60</xdr:row>
      <xdr:rowOff>86360</xdr:rowOff>
    </xdr:to>
    <xdr:sp macro="" textlink="">
      <xdr:nvSpPr>
        <xdr:cNvPr id="276" name="楕円 275"/>
        <xdr:cNvSpPr/>
      </xdr:nvSpPr>
      <xdr:spPr>
        <a:xfrm>
          <a:off x="12954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71137</xdr:rowOff>
    </xdr:from>
    <xdr:ext cx="762000" cy="259045"/>
    <xdr:sp macro="" textlink="">
      <xdr:nvSpPr>
        <xdr:cNvPr id="277" name="テキスト ボックス 276"/>
        <xdr:cNvSpPr txBox="1"/>
      </xdr:nvSpPr>
      <xdr:spPr>
        <a:xfrm>
          <a:off x="12623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補助金については、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年毎に見直しを行っており、今後も適正な執行に努めていく。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39</xdr:row>
      <xdr:rowOff>146050</xdr:rowOff>
    </xdr:to>
    <xdr:cxnSp macro="">
      <xdr:nvCxnSpPr>
        <xdr:cNvPr id="305" name="直線コネクタ 304"/>
        <xdr:cNvCxnSpPr/>
      </xdr:nvCxnSpPr>
      <xdr:spPr>
        <a:xfrm flipV="1">
          <a:off x="16510000" y="57277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6"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7" name="直線コネクタ 306"/>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36</xdr:row>
      <xdr:rowOff>88900</xdr:rowOff>
    </xdr:to>
    <xdr:cxnSp macro="">
      <xdr:nvCxnSpPr>
        <xdr:cNvPr id="310" name="直線コネクタ 309"/>
        <xdr:cNvCxnSpPr/>
      </xdr:nvCxnSpPr>
      <xdr:spPr>
        <a:xfrm flipV="1">
          <a:off x="15671800" y="622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1"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2" name="フローチャート: 判断 311"/>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50800</xdr:rowOff>
    </xdr:from>
    <xdr:to>
      <xdr:col>78</xdr:col>
      <xdr:colOff>69850</xdr:colOff>
      <xdr:row>36</xdr:row>
      <xdr:rowOff>88900</xdr:rowOff>
    </xdr:to>
    <xdr:cxnSp macro="">
      <xdr:nvCxnSpPr>
        <xdr:cNvPr id="313" name="直線コネクタ 312"/>
        <xdr:cNvCxnSpPr/>
      </xdr:nvCxnSpPr>
      <xdr:spPr>
        <a:xfrm>
          <a:off x="14782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4" name="フローチャート: 判断 313"/>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5" name="テキスト ボックス 31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50800</xdr:rowOff>
    </xdr:from>
    <xdr:to>
      <xdr:col>73</xdr:col>
      <xdr:colOff>180975</xdr:colOff>
      <xdr:row>40</xdr:row>
      <xdr:rowOff>88900</xdr:rowOff>
    </xdr:to>
    <xdr:cxnSp macro="">
      <xdr:nvCxnSpPr>
        <xdr:cNvPr id="316" name="直線コネクタ 315"/>
        <xdr:cNvCxnSpPr/>
      </xdr:nvCxnSpPr>
      <xdr:spPr>
        <a:xfrm flipV="1">
          <a:off x="13893800" y="6223000"/>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152400</xdr:rowOff>
    </xdr:from>
    <xdr:to>
      <xdr:col>74</xdr:col>
      <xdr:colOff>31750</xdr:colOff>
      <xdr:row>37</xdr:row>
      <xdr:rowOff>82550</xdr:rowOff>
    </xdr:to>
    <xdr:sp macro="" textlink="">
      <xdr:nvSpPr>
        <xdr:cNvPr id="317" name="フローチャート: 判断 316"/>
        <xdr:cNvSpPr/>
      </xdr:nvSpPr>
      <xdr:spPr>
        <a:xfrm>
          <a:off x="14732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18" name="テキスト ボックス 317"/>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50800</xdr:rowOff>
    </xdr:from>
    <xdr:to>
      <xdr:col>69</xdr:col>
      <xdr:colOff>92075</xdr:colOff>
      <xdr:row>40</xdr:row>
      <xdr:rowOff>88900</xdr:rowOff>
    </xdr:to>
    <xdr:cxnSp macro="">
      <xdr:nvCxnSpPr>
        <xdr:cNvPr id="319" name="直線コネクタ 318"/>
        <xdr:cNvCxnSpPr/>
      </xdr:nvCxnSpPr>
      <xdr:spPr>
        <a:xfrm>
          <a:off x="13004800" y="6908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95250</xdr:rowOff>
    </xdr:from>
    <xdr:to>
      <xdr:col>69</xdr:col>
      <xdr:colOff>142875</xdr:colOff>
      <xdr:row>40</xdr:row>
      <xdr:rowOff>25400</xdr:rowOff>
    </xdr:to>
    <xdr:sp macro="" textlink="">
      <xdr:nvSpPr>
        <xdr:cNvPr id="320" name="フローチャート: 判断 319"/>
        <xdr:cNvSpPr/>
      </xdr:nvSpPr>
      <xdr:spPr>
        <a:xfrm>
          <a:off x="13843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35577</xdr:rowOff>
    </xdr:from>
    <xdr:ext cx="762000" cy="259045"/>
    <xdr:sp macro="" textlink="">
      <xdr:nvSpPr>
        <xdr:cNvPr id="321" name="テキスト ボックス 320"/>
        <xdr:cNvSpPr txBox="1"/>
      </xdr:nvSpPr>
      <xdr:spPr>
        <a:xfrm>
          <a:off x="13512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2" name="フローチャート: 判断 321"/>
        <xdr:cNvSpPr/>
      </xdr:nvSpPr>
      <xdr:spPr>
        <a:xfrm>
          <a:off x="1295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23" name="テキスト ボックス 322"/>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29" name="楕円 328"/>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16527</xdr:rowOff>
    </xdr:from>
    <xdr:ext cx="762000" cy="259045"/>
    <xdr:sp macro="" textlink="">
      <xdr:nvSpPr>
        <xdr:cNvPr id="330"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1" name="楕円 330"/>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2" name="テキスト ボックス 331"/>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0</xdr:rowOff>
    </xdr:from>
    <xdr:to>
      <xdr:col>74</xdr:col>
      <xdr:colOff>31750</xdr:colOff>
      <xdr:row>36</xdr:row>
      <xdr:rowOff>101600</xdr:rowOff>
    </xdr:to>
    <xdr:sp macro="" textlink="">
      <xdr:nvSpPr>
        <xdr:cNvPr id="333" name="楕円 332"/>
        <xdr:cNvSpPr/>
      </xdr:nvSpPr>
      <xdr:spPr>
        <a:xfrm>
          <a:off x="14732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111777</xdr:rowOff>
    </xdr:from>
    <xdr:ext cx="762000" cy="259045"/>
    <xdr:sp macro="" textlink="">
      <xdr:nvSpPr>
        <xdr:cNvPr id="334" name="テキスト ボックス 333"/>
        <xdr:cNvSpPr txBox="1"/>
      </xdr:nvSpPr>
      <xdr:spPr>
        <a:xfrm>
          <a:off x="14401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38100</xdr:rowOff>
    </xdr:from>
    <xdr:to>
      <xdr:col>69</xdr:col>
      <xdr:colOff>142875</xdr:colOff>
      <xdr:row>40</xdr:row>
      <xdr:rowOff>139700</xdr:rowOff>
    </xdr:to>
    <xdr:sp macro="" textlink="">
      <xdr:nvSpPr>
        <xdr:cNvPr id="335" name="楕円 334"/>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124477</xdr:rowOff>
    </xdr:from>
    <xdr:ext cx="762000" cy="259045"/>
    <xdr:sp macro="" textlink="">
      <xdr:nvSpPr>
        <xdr:cNvPr id="336" name="テキスト ボックス 335"/>
        <xdr:cNvSpPr txBox="1"/>
      </xdr:nvSpPr>
      <xdr:spPr>
        <a:xfrm>
          <a:off x="13512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37" name="楕円 336"/>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111777</xdr:rowOff>
    </xdr:from>
    <xdr:ext cx="762000" cy="259045"/>
    <xdr:sp macro="" textlink="">
      <xdr:nvSpPr>
        <xdr:cNvPr id="338" name="テキスト ボックス 337"/>
        <xdr:cNvSpPr txBox="1"/>
      </xdr:nvSpPr>
      <xdr:spPr>
        <a:xfrm>
          <a:off x="12623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今後は、公共施設の膨大な改修改築需要への対応などで、比率の上昇が見込まれるが、将来を見据えた計画的な起債により健全な状態を維持していく。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45357</xdr:rowOff>
    </xdr:from>
    <xdr:to>
      <xdr:col>24</xdr:col>
      <xdr:colOff>25400</xdr:colOff>
      <xdr:row>81</xdr:row>
      <xdr:rowOff>102507</xdr:rowOff>
    </xdr:to>
    <xdr:cxnSp macro="">
      <xdr:nvCxnSpPr>
        <xdr:cNvPr id="368" name="直線コネクタ 367"/>
        <xdr:cNvCxnSpPr/>
      </xdr:nvCxnSpPr>
      <xdr:spPr>
        <a:xfrm flipV="1">
          <a:off x="4826000" y="123897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69"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0" name="直線コネクタ 369"/>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131734</xdr:rowOff>
    </xdr:from>
    <xdr:ext cx="762000" cy="259045"/>
    <xdr:sp macro="" textlink="">
      <xdr:nvSpPr>
        <xdr:cNvPr id="371"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45357</xdr:rowOff>
    </xdr:from>
    <xdr:to>
      <xdr:col>24</xdr:col>
      <xdr:colOff>114300</xdr:colOff>
      <xdr:row>72</xdr:row>
      <xdr:rowOff>45357</xdr:rowOff>
    </xdr:to>
    <xdr:cxnSp macro="">
      <xdr:nvCxnSpPr>
        <xdr:cNvPr id="372" name="直線コネクタ 371"/>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110671</xdr:rowOff>
    </xdr:from>
    <xdr:to>
      <xdr:col>24</xdr:col>
      <xdr:colOff>25400</xdr:colOff>
      <xdr:row>76</xdr:row>
      <xdr:rowOff>143329</xdr:rowOff>
    </xdr:to>
    <xdr:cxnSp macro="">
      <xdr:nvCxnSpPr>
        <xdr:cNvPr id="373" name="直線コネクタ 372"/>
        <xdr:cNvCxnSpPr/>
      </xdr:nvCxnSpPr>
      <xdr:spPr>
        <a:xfrm>
          <a:off x="3987800" y="13140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11084</xdr:rowOff>
    </xdr:from>
    <xdr:ext cx="762000" cy="259045"/>
    <xdr:sp macro="" textlink="">
      <xdr:nvSpPr>
        <xdr:cNvPr id="374" name="公債費平均値テキスト"/>
        <xdr:cNvSpPr txBox="1"/>
      </xdr:nvSpPr>
      <xdr:spPr>
        <a:xfrm>
          <a:off x="4914900" y="1286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75" name="フローチャート: 判断 374"/>
        <xdr:cNvSpPr/>
      </xdr:nvSpPr>
      <xdr:spPr>
        <a:xfrm>
          <a:off x="4775200" y="1302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110671</xdr:rowOff>
    </xdr:from>
    <xdr:to>
      <xdr:col>19</xdr:col>
      <xdr:colOff>187325</xdr:colOff>
      <xdr:row>76</xdr:row>
      <xdr:rowOff>143329</xdr:rowOff>
    </xdr:to>
    <xdr:cxnSp macro="">
      <xdr:nvCxnSpPr>
        <xdr:cNvPr id="376" name="直線コネクタ 375"/>
        <xdr:cNvCxnSpPr/>
      </xdr:nvCxnSpPr>
      <xdr:spPr>
        <a:xfrm flipV="1">
          <a:off x="3098800" y="13140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7" name="フローチャート: 判断 376"/>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78" name="テキスト ボックス 377"/>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143329</xdr:rowOff>
    </xdr:from>
    <xdr:to>
      <xdr:col>15</xdr:col>
      <xdr:colOff>98425</xdr:colOff>
      <xdr:row>78</xdr:row>
      <xdr:rowOff>159657</xdr:rowOff>
    </xdr:to>
    <xdr:cxnSp macro="">
      <xdr:nvCxnSpPr>
        <xdr:cNvPr id="379" name="直線コネクタ 378"/>
        <xdr:cNvCxnSpPr/>
      </xdr:nvCxnSpPr>
      <xdr:spPr>
        <a:xfrm flipV="1">
          <a:off x="2209800" y="13173529"/>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51707</xdr:rowOff>
    </xdr:from>
    <xdr:to>
      <xdr:col>15</xdr:col>
      <xdr:colOff>149225</xdr:colOff>
      <xdr:row>77</xdr:row>
      <xdr:rowOff>153307</xdr:rowOff>
    </xdr:to>
    <xdr:sp macro="" textlink="">
      <xdr:nvSpPr>
        <xdr:cNvPr id="380" name="フローチャート: 判断 379"/>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138084</xdr:rowOff>
    </xdr:from>
    <xdr:ext cx="762000" cy="259045"/>
    <xdr:sp macro="" textlink="">
      <xdr:nvSpPr>
        <xdr:cNvPr id="381" name="テキスト ボックス 380"/>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80</xdr:row>
      <xdr:rowOff>110671</xdr:rowOff>
    </xdr:to>
    <xdr:cxnSp macro="">
      <xdr:nvCxnSpPr>
        <xdr:cNvPr id="382" name="直線コネクタ 381"/>
        <xdr:cNvCxnSpPr/>
      </xdr:nvCxnSpPr>
      <xdr:spPr>
        <a:xfrm flipV="1">
          <a:off x="1320800" y="13532757"/>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2721</xdr:rowOff>
    </xdr:from>
    <xdr:to>
      <xdr:col>11</xdr:col>
      <xdr:colOff>60325</xdr:colOff>
      <xdr:row>79</xdr:row>
      <xdr:rowOff>104321</xdr:rowOff>
    </xdr:to>
    <xdr:sp macro="" textlink="">
      <xdr:nvSpPr>
        <xdr:cNvPr id="383" name="フローチャート: 判断 382"/>
        <xdr:cNvSpPr/>
      </xdr:nvSpPr>
      <xdr:spPr>
        <a:xfrm>
          <a:off x="2159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89098</xdr:rowOff>
    </xdr:from>
    <xdr:ext cx="762000" cy="259045"/>
    <xdr:sp macro="" textlink="">
      <xdr:nvSpPr>
        <xdr:cNvPr id="384" name="テキスト ボックス 383"/>
        <xdr:cNvSpPr txBox="1"/>
      </xdr:nvSpPr>
      <xdr:spPr>
        <a:xfrm>
          <a:off x="1828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68036</xdr:rowOff>
    </xdr:from>
    <xdr:to>
      <xdr:col>6</xdr:col>
      <xdr:colOff>171450</xdr:colOff>
      <xdr:row>79</xdr:row>
      <xdr:rowOff>169636</xdr:rowOff>
    </xdr:to>
    <xdr:sp macro="" textlink="">
      <xdr:nvSpPr>
        <xdr:cNvPr id="385" name="フローチャート: 判断 384"/>
        <xdr:cNvSpPr/>
      </xdr:nvSpPr>
      <xdr:spPr>
        <a:xfrm>
          <a:off x="1270000" y="136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8363</xdr:rowOff>
    </xdr:from>
    <xdr:ext cx="762000" cy="259045"/>
    <xdr:sp macro="" textlink="">
      <xdr:nvSpPr>
        <xdr:cNvPr id="386" name="テキスト ボックス 385"/>
        <xdr:cNvSpPr txBox="1"/>
      </xdr:nvSpPr>
      <xdr:spPr>
        <a:xfrm>
          <a:off x="939800" y="133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92" name="楕円 391"/>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64606</xdr:rowOff>
    </xdr:from>
    <xdr:ext cx="762000" cy="259045"/>
    <xdr:sp macro="" textlink="">
      <xdr:nvSpPr>
        <xdr:cNvPr id="393" name="公債費該当値テキスト"/>
        <xdr:cNvSpPr txBox="1"/>
      </xdr:nvSpPr>
      <xdr:spPr>
        <a:xfrm>
          <a:off x="4914900" y="1309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59871</xdr:rowOff>
    </xdr:from>
    <xdr:to>
      <xdr:col>20</xdr:col>
      <xdr:colOff>38100</xdr:colOff>
      <xdr:row>76</xdr:row>
      <xdr:rowOff>161471</xdr:rowOff>
    </xdr:to>
    <xdr:sp macro="" textlink="">
      <xdr:nvSpPr>
        <xdr:cNvPr id="394" name="楕円 393"/>
        <xdr:cNvSpPr/>
      </xdr:nvSpPr>
      <xdr:spPr>
        <a:xfrm>
          <a:off x="3937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95" name="テキスト ボックス 394"/>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92529</xdr:rowOff>
    </xdr:from>
    <xdr:to>
      <xdr:col>15</xdr:col>
      <xdr:colOff>149225</xdr:colOff>
      <xdr:row>77</xdr:row>
      <xdr:rowOff>22679</xdr:rowOff>
    </xdr:to>
    <xdr:sp macro="" textlink="">
      <xdr:nvSpPr>
        <xdr:cNvPr id="396" name="楕円 395"/>
        <xdr:cNvSpPr/>
      </xdr:nvSpPr>
      <xdr:spPr>
        <a:xfrm>
          <a:off x="3048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97" name="テキスト ボックス 396"/>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398" name="楕円 397"/>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49184</xdr:rowOff>
    </xdr:from>
    <xdr:ext cx="762000" cy="259045"/>
    <xdr:sp macro="" textlink="">
      <xdr:nvSpPr>
        <xdr:cNvPr id="399" name="テキスト ボックス 398"/>
        <xdr:cNvSpPr txBox="1"/>
      </xdr:nvSpPr>
      <xdr:spPr>
        <a:xfrm>
          <a:off x="1828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59871</xdr:rowOff>
    </xdr:from>
    <xdr:to>
      <xdr:col>6</xdr:col>
      <xdr:colOff>171450</xdr:colOff>
      <xdr:row>80</xdr:row>
      <xdr:rowOff>161471</xdr:rowOff>
    </xdr:to>
    <xdr:sp macro="" textlink="">
      <xdr:nvSpPr>
        <xdr:cNvPr id="400" name="楕円 399"/>
        <xdr:cNvSpPr/>
      </xdr:nvSpPr>
      <xdr:spPr>
        <a:xfrm>
          <a:off x="1270000" y="1377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146248</xdr:rowOff>
    </xdr:from>
    <xdr:ext cx="762000" cy="259045"/>
    <xdr:sp macro="" textlink="">
      <xdr:nvSpPr>
        <xdr:cNvPr id="401" name="テキスト ボックス 400"/>
        <xdr:cNvSpPr txBox="1"/>
      </xdr:nvSpPr>
      <xdr:spPr>
        <a:xfrm>
          <a:off x="939800" y="1386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人件費の経常収支率費は減少したものの、扶助費の経常収支比率が増加したため、前年度比で増減なしとなった。</a:t>
          </a:r>
        </a:p>
        <a:p>
          <a:r>
            <a:rPr kumimoji="1" lang="ja-JP" altLang="en-US" sz="1300">
              <a:latin typeface="ＭＳ Ｐゴシック" panose="020B0600070205080204" pitchFamily="50" charset="-128"/>
              <a:ea typeface="ＭＳ Ｐゴシック" panose="020B0600070205080204" pitchFamily="50" charset="-128"/>
            </a:rPr>
            <a:t>　今後も、適正な執行管理に努めていく。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80</xdr:row>
      <xdr:rowOff>73661</xdr:rowOff>
    </xdr:to>
    <xdr:cxnSp macro="">
      <xdr:nvCxnSpPr>
        <xdr:cNvPr id="429" name="直線コネクタ 428"/>
        <xdr:cNvCxnSpPr/>
      </xdr:nvCxnSpPr>
      <xdr:spPr>
        <a:xfrm flipV="1">
          <a:off x="16510000" y="12639040"/>
          <a:ext cx="0" cy="1150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0"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1" name="直線コネクタ 430"/>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73661</xdr:rowOff>
    </xdr:from>
    <xdr:to>
      <xdr:col>82</xdr:col>
      <xdr:colOff>107950</xdr:colOff>
      <xdr:row>80</xdr:row>
      <xdr:rowOff>73661</xdr:rowOff>
    </xdr:to>
    <xdr:cxnSp macro="">
      <xdr:nvCxnSpPr>
        <xdr:cNvPr id="434" name="直線コネクタ 433"/>
        <xdr:cNvCxnSpPr/>
      </xdr:nvCxnSpPr>
      <xdr:spPr>
        <a:xfrm>
          <a:off x="15671800" y="13789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47007</xdr:rowOff>
    </xdr:from>
    <xdr:ext cx="762000" cy="259045"/>
    <xdr:sp macro="" textlink="">
      <xdr:nvSpPr>
        <xdr:cNvPr id="435" name="公債費以外平均値テキスト"/>
        <xdr:cNvSpPr txBox="1"/>
      </xdr:nvSpPr>
      <xdr:spPr>
        <a:xfrm>
          <a:off x="16598900" y="1324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30480</xdr:rowOff>
    </xdr:from>
    <xdr:to>
      <xdr:col>82</xdr:col>
      <xdr:colOff>158750</xdr:colOff>
      <xdr:row>78</xdr:row>
      <xdr:rowOff>132080</xdr:rowOff>
    </xdr:to>
    <xdr:sp macro="" textlink="">
      <xdr:nvSpPr>
        <xdr:cNvPr id="436" name="フローチャート: 判断 435"/>
        <xdr:cNvSpPr/>
      </xdr:nvSpPr>
      <xdr:spPr>
        <a:xfrm>
          <a:off x="164592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80</xdr:row>
      <xdr:rowOff>73661</xdr:rowOff>
    </xdr:to>
    <xdr:cxnSp macro="">
      <xdr:nvCxnSpPr>
        <xdr:cNvPr id="437" name="直線コネクタ 436"/>
        <xdr:cNvCxnSpPr/>
      </xdr:nvCxnSpPr>
      <xdr:spPr>
        <a:xfrm>
          <a:off x="14782800" y="135686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8" name="フローチャート: 判断 437"/>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9" name="テキスト ボックス 438"/>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80</xdr:row>
      <xdr:rowOff>73661</xdr:rowOff>
    </xdr:to>
    <xdr:cxnSp macro="">
      <xdr:nvCxnSpPr>
        <xdr:cNvPr id="440" name="直線コネクタ 439"/>
        <xdr:cNvCxnSpPr/>
      </xdr:nvCxnSpPr>
      <xdr:spPr>
        <a:xfrm flipV="1">
          <a:off x="13893800" y="13568680"/>
          <a:ext cx="8890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129539</xdr:rowOff>
    </xdr:from>
    <xdr:to>
      <xdr:col>74</xdr:col>
      <xdr:colOff>31750</xdr:colOff>
      <xdr:row>77</xdr:row>
      <xdr:rowOff>59689</xdr:rowOff>
    </xdr:to>
    <xdr:sp macro="" textlink="">
      <xdr:nvSpPr>
        <xdr:cNvPr id="441" name="フローチャート: 判断 440"/>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69867</xdr:rowOff>
    </xdr:from>
    <xdr:ext cx="762000" cy="259045"/>
    <xdr:sp macro="" textlink="">
      <xdr:nvSpPr>
        <xdr:cNvPr id="442" name="テキスト ボックス 441"/>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73661</xdr:rowOff>
    </xdr:to>
    <xdr:cxnSp macro="">
      <xdr:nvCxnSpPr>
        <xdr:cNvPr id="443" name="直線コネクタ 442"/>
        <xdr:cNvCxnSpPr/>
      </xdr:nvCxnSpPr>
      <xdr:spPr>
        <a:xfrm>
          <a:off x="13004800" y="13728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44" name="フローチャート: 判断 443"/>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45" name="テキスト ボックス 444"/>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6" name="フローチャート: 判断 445"/>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7" name="テキスト ボックス 446"/>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22861</xdr:rowOff>
    </xdr:from>
    <xdr:to>
      <xdr:col>82</xdr:col>
      <xdr:colOff>158750</xdr:colOff>
      <xdr:row>80</xdr:row>
      <xdr:rowOff>124461</xdr:rowOff>
    </xdr:to>
    <xdr:sp macro="" textlink="">
      <xdr:nvSpPr>
        <xdr:cNvPr id="453" name="楕円 452"/>
        <xdr:cNvSpPr/>
      </xdr:nvSpPr>
      <xdr:spPr>
        <a:xfrm>
          <a:off x="164592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102888</xdr:rowOff>
    </xdr:from>
    <xdr:ext cx="762000" cy="259045"/>
    <xdr:sp macro="" textlink="">
      <xdr:nvSpPr>
        <xdr:cNvPr id="454" name="公債費以外該当値テキスト"/>
        <xdr:cNvSpPr txBox="1"/>
      </xdr:nvSpPr>
      <xdr:spPr>
        <a:xfrm>
          <a:off x="165989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55" name="楕円 454"/>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56" name="テキスト ボックス 455"/>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144780</xdr:rowOff>
    </xdr:from>
    <xdr:to>
      <xdr:col>74</xdr:col>
      <xdr:colOff>31750</xdr:colOff>
      <xdr:row>79</xdr:row>
      <xdr:rowOff>74930</xdr:rowOff>
    </xdr:to>
    <xdr:sp macro="" textlink="">
      <xdr:nvSpPr>
        <xdr:cNvPr id="457" name="楕円 456"/>
        <xdr:cNvSpPr/>
      </xdr:nvSpPr>
      <xdr:spPr>
        <a:xfrm>
          <a:off x="14732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59707</xdr:rowOff>
    </xdr:from>
    <xdr:ext cx="762000" cy="259045"/>
    <xdr:sp macro="" textlink="">
      <xdr:nvSpPr>
        <xdr:cNvPr id="458" name="テキスト ボックス 457"/>
        <xdr:cNvSpPr txBox="1"/>
      </xdr:nvSpPr>
      <xdr:spPr>
        <a:xfrm>
          <a:off x="14401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22861</xdr:rowOff>
    </xdr:from>
    <xdr:to>
      <xdr:col>69</xdr:col>
      <xdr:colOff>142875</xdr:colOff>
      <xdr:row>80</xdr:row>
      <xdr:rowOff>124461</xdr:rowOff>
    </xdr:to>
    <xdr:sp macro="" textlink="">
      <xdr:nvSpPr>
        <xdr:cNvPr id="459" name="楕円 458"/>
        <xdr:cNvSpPr/>
      </xdr:nvSpPr>
      <xdr:spPr>
        <a:xfrm>
          <a:off x="13843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109238</xdr:rowOff>
    </xdr:from>
    <xdr:ext cx="762000" cy="259045"/>
    <xdr:sp macro="" textlink="">
      <xdr:nvSpPr>
        <xdr:cNvPr id="460" name="テキスト ボックス 459"/>
        <xdr:cNvSpPr txBox="1"/>
      </xdr:nvSpPr>
      <xdr:spPr>
        <a:xfrm>
          <a:off x="13512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61" name="楕円 460"/>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62" name="テキスト ボックス 461"/>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38445</xdr:rowOff>
    </xdr:from>
    <xdr:to>
      <xdr:col>29</xdr:col>
      <xdr:colOff>127000</xdr:colOff>
      <xdr:row>19</xdr:row>
      <xdr:rowOff>90098</xdr:rowOff>
    </xdr:to>
    <xdr:cxnSp macro="">
      <xdr:nvCxnSpPr>
        <xdr:cNvPr id="47" name="直線コネクタ 46"/>
        <xdr:cNvCxnSpPr/>
      </xdr:nvCxnSpPr>
      <xdr:spPr bwMode="auto">
        <a:xfrm flipV="1">
          <a:off x="5651500" y="1972020"/>
          <a:ext cx="0" cy="1423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62175</xdr:rowOff>
    </xdr:from>
    <xdr:ext cx="762000" cy="259045"/>
    <xdr:sp macro="" textlink="">
      <xdr:nvSpPr>
        <xdr:cNvPr id="48" name="人口1人当たり決算額の推移最小値テキスト130"/>
        <xdr:cNvSpPr txBox="1"/>
      </xdr:nvSpPr>
      <xdr:spPr>
        <a:xfrm>
          <a:off x="5740400" y="336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90098</xdr:rowOff>
    </xdr:from>
    <xdr:to>
      <xdr:col>30</xdr:col>
      <xdr:colOff>25400</xdr:colOff>
      <xdr:row>19</xdr:row>
      <xdr:rowOff>90098</xdr:rowOff>
    </xdr:to>
    <xdr:cxnSp macro="">
      <xdr:nvCxnSpPr>
        <xdr:cNvPr id="49" name="直線コネクタ 48"/>
        <xdr:cNvCxnSpPr/>
      </xdr:nvCxnSpPr>
      <xdr:spPr bwMode="auto">
        <a:xfrm>
          <a:off x="5562600" y="33952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124822</xdr:rowOff>
    </xdr:from>
    <xdr:ext cx="762000" cy="259045"/>
    <xdr:sp macro="" textlink="">
      <xdr:nvSpPr>
        <xdr:cNvPr id="50" name="人口1人当たり決算額の推移最大値テキスト130"/>
        <xdr:cNvSpPr txBox="1"/>
      </xdr:nvSpPr>
      <xdr:spPr>
        <a:xfrm>
          <a:off x="5740400" y="17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38445</xdr:rowOff>
    </xdr:from>
    <xdr:to>
      <xdr:col>30</xdr:col>
      <xdr:colOff>25400</xdr:colOff>
      <xdr:row>11</xdr:row>
      <xdr:rowOff>38445</xdr:rowOff>
    </xdr:to>
    <xdr:cxnSp macro="">
      <xdr:nvCxnSpPr>
        <xdr:cNvPr id="51" name="直線コネクタ 50"/>
        <xdr:cNvCxnSpPr/>
      </xdr:nvCxnSpPr>
      <xdr:spPr bwMode="auto">
        <a:xfrm>
          <a:off x="5562600" y="19720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154976</xdr:rowOff>
    </xdr:from>
    <xdr:to>
      <xdr:col>29</xdr:col>
      <xdr:colOff>127000</xdr:colOff>
      <xdr:row>18</xdr:row>
      <xdr:rowOff>156043</xdr:rowOff>
    </xdr:to>
    <xdr:cxnSp macro="">
      <xdr:nvCxnSpPr>
        <xdr:cNvPr id="52" name="直線コネクタ 51"/>
        <xdr:cNvCxnSpPr/>
      </xdr:nvCxnSpPr>
      <xdr:spPr bwMode="auto">
        <a:xfrm>
          <a:off x="5003800" y="3288701"/>
          <a:ext cx="6477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71337</xdr:rowOff>
    </xdr:from>
    <xdr:ext cx="762000" cy="259045"/>
    <xdr:sp macro="" textlink="">
      <xdr:nvSpPr>
        <xdr:cNvPr id="53" name="人口1人当たり決算額の推移平均値テキスト130"/>
        <xdr:cNvSpPr txBox="1"/>
      </xdr:nvSpPr>
      <xdr:spPr>
        <a:xfrm>
          <a:off x="5740400" y="3033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54810</xdr:rowOff>
    </xdr:from>
    <xdr:to>
      <xdr:col>29</xdr:col>
      <xdr:colOff>177800</xdr:colOff>
      <xdr:row>18</xdr:row>
      <xdr:rowOff>156410</xdr:rowOff>
    </xdr:to>
    <xdr:sp macro="" textlink="">
      <xdr:nvSpPr>
        <xdr:cNvPr id="54" name="フローチャート: 判断 53"/>
        <xdr:cNvSpPr/>
      </xdr:nvSpPr>
      <xdr:spPr bwMode="auto">
        <a:xfrm>
          <a:off x="56007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153626</xdr:rowOff>
    </xdr:from>
    <xdr:to>
      <xdr:col>26</xdr:col>
      <xdr:colOff>50800</xdr:colOff>
      <xdr:row>18</xdr:row>
      <xdr:rowOff>154976</xdr:rowOff>
    </xdr:to>
    <xdr:cxnSp macro="">
      <xdr:nvCxnSpPr>
        <xdr:cNvPr id="55" name="直線コネクタ 54"/>
        <xdr:cNvCxnSpPr/>
      </xdr:nvCxnSpPr>
      <xdr:spPr bwMode="auto">
        <a:xfrm>
          <a:off x="4305300" y="3287351"/>
          <a:ext cx="698500" cy="1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48812</xdr:rowOff>
    </xdr:from>
    <xdr:to>
      <xdr:col>26</xdr:col>
      <xdr:colOff>101600</xdr:colOff>
      <xdr:row>18</xdr:row>
      <xdr:rowOff>150412</xdr:rowOff>
    </xdr:to>
    <xdr:sp macro="" textlink="">
      <xdr:nvSpPr>
        <xdr:cNvPr id="56" name="フローチャート: 判断 55"/>
        <xdr:cNvSpPr/>
      </xdr:nvSpPr>
      <xdr:spPr bwMode="auto">
        <a:xfrm>
          <a:off x="4953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160589</xdr:rowOff>
    </xdr:from>
    <xdr:ext cx="736600" cy="259045"/>
    <xdr:sp macro="" textlink="">
      <xdr:nvSpPr>
        <xdr:cNvPr id="57" name="テキスト ボックス 56"/>
        <xdr:cNvSpPr txBox="1"/>
      </xdr:nvSpPr>
      <xdr:spPr>
        <a:xfrm>
          <a:off x="4622800" y="295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149534</xdr:rowOff>
    </xdr:from>
    <xdr:to>
      <xdr:col>22</xdr:col>
      <xdr:colOff>114300</xdr:colOff>
      <xdr:row>18</xdr:row>
      <xdr:rowOff>153626</xdr:rowOff>
    </xdr:to>
    <xdr:cxnSp macro="">
      <xdr:nvCxnSpPr>
        <xdr:cNvPr id="58" name="直線コネクタ 57"/>
        <xdr:cNvCxnSpPr/>
      </xdr:nvCxnSpPr>
      <xdr:spPr bwMode="auto">
        <a:xfrm>
          <a:off x="3606800" y="3283259"/>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48594</xdr:rowOff>
    </xdr:from>
    <xdr:to>
      <xdr:col>22</xdr:col>
      <xdr:colOff>165100</xdr:colOff>
      <xdr:row>18</xdr:row>
      <xdr:rowOff>150194</xdr:rowOff>
    </xdr:to>
    <xdr:sp macro="" textlink="">
      <xdr:nvSpPr>
        <xdr:cNvPr id="59" name="フローチャート: 判断 58"/>
        <xdr:cNvSpPr/>
      </xdr:nvSpPr>
      <xdr:spPr bwMode="auto">
        <a:xfrm>
          <a:off x="4254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160371</xdr:rowOff>
    </xdr:from>
    <xdr:ext cx="762000" cy="259045"/>
    <xdr:sp macro="" textlink="">
      <xdr:nvSpPr>
        <xdr:cNvPr id="60" name="テキスト ボックス 59"/>
        <xdr:cNvSpPr txBox="1"/>
      </xdr:nvSpPr>
      <xdr:spPr>
        <a:xfrm>
          <a:off x="3924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149534</xdr:rowOff>
    </xdr:from>
    <xdr:to>
      <xdr:col>18</xdr:col>
      <xdr:colOff>177800</xdr:colOff>
      <xdr:row>18</xdr:row>
      <xdr:rowOff>151395</xdr:rowOff>
    </xdr:to>
    <xdr:cxnSp macro="">
      <xdr:nvCxnSpPr>
        <xdr:cNvPr id="61" name="直線コネクタ 60"/>
        <xdr:cNvCxnSpPr/>
      </xdr:nvCxnSpPr>
      <xdr:spPr bwMode="auto">
        <a:xfrm flipV="1">
          <a:off x="2908300" y="3283259"/>
          <a:ext cx="698500" cy="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42748</xdr:rowOff>
    </xdr:from>
    <xdr:to>
      <xdr:col>19</xdr:col>
      <xdr:colOff>38100</xdr:colOff>
      <xdr:row>18</xdr:row>
      <xdr:rowOff>144348</xdr:rowOff>
    </xdr:to>
    <xdr:sp macro="" textlink="">
      <xdr:nvSpPr>
        <xdr:cNvPr id="62" name="フローチャート: 判断 61"/>
        <xdr:cNvSpPr/>
      </xdr:nvSpPr>
      <xdr:spPr bwMode="auto">
        <a:xfrm>
          <a:off x="3556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154525</xdr:rowOff>
    </xdr:from>
    <xdr:ext cx="762000" cy="259045"/>
    <xdr:sp macro="" textlink="">
      <xdr:nvSpPr>
        <xdr:cNvPr id="63" name="テキスト ボックス 62"/>
        <xdr:cNvSpPr txBox="1"/>
      </xdr:nvSpPr>
      <xdr:spPr>
        <a:xfrm>
          <a:off x="32258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38035</xdr:rowOff>
    </xdr:from>
    <xdr:to>
      <xdr:col>15</xdr:col>
      <xdr:colOff>101600</xdr:colOff>
      <xdr:row>18</xdr:row>
      <xdr:rowOff>139635</xdr:rowOff>
    </xdr:to>
    <xdr:sp macro="" textlink="">
      <xdr:nvSpPr>
        <xdr:cNvPr id="64" name="フローチャート: 判断 63"/>
        <xdr:cNvSpPr/>
      </xdr:nvSpPr>
      <xdr:spPr bwMode="auto">
        <a:xfrm>
          <a:off x="2857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149812</xdr:rowOff>
    </xdr:from>
    <xdr:ext cx="762000" cy="259045"/>
    <xdr:sp macro="" textlink="">
      <xdr:nvSpPr>
        <xdr:cNvPr id="65" name="テキスト ボックス 64"/>
        <xdr:cNvSpPr txBox="1"/>
      </xdr:nvSpPr>
      <xdr:spPr>
        <a:xfrm>
          <a:off x="2527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105243</xdr:rowOff>
    </xdr:from>
    <xdr:to>
      <xdr:col>29</xdr:col>
      <xdr:colOff>177800</xdr:colOff>
      <xdr:row>19</xdr:row>
      <xdr:rowOff>35393</xdr:rowOff>
    </xdr:to>
    <xdr:sp macro="" textlink="">
      <xdr:nvSpPr>
        <xdr:cNvPr id="71" name="楕円 70"/>
        <xdr:cNvSpPr/>
      </xdr:nvSpPr>
      <xdr:spPr bwMode="auto">
        <a:xfrm>
          <a:off x="5600700" y="3238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14186</xdr:rowOff>
    </xdr:from>
    <xdr:ext cx="762000" cy="259045"/>
    <xdr:sp macro="" textlink="">
      <xdr:nvSpPr>
        <xdr:cNvPr id="72" name="人口1人当たり決算額の推移該当値テキスト130"/>
        <xdr:cNvSpPr txBox="1"/>
      </xdr:nvSpPr>
      <xdr:spPr>
        <a:xfrm>
          <a:off x="5740400" y="31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104176</xdr:rowOff>
    </xdr:from>
    <xdr:to>
      <xdr:col>26</xdr:col>
      <xdr:colOff>101600</xdr:colOff>
      <xdr:row>19</xdr:row>
      <xdr:rowOff>34326</xdr:rowOff>
    </xdr:to>
    <xdr:sp macro="" textlink="">
      <xdr:nvSpPr>
        <xdr:cNvPr id="73" name="楕円 72"/>
        <xdr:cNvSpPr/>
      </xdr:nvSpPr>
      <xdr:spPr bwMode="auto">
        <a:xfrm>
          <a:off x="4953000" y="323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19103</xdr:rowOff>
    </xdr:from>
    <xdr:ext cx="736600" cy="259045"/>
    <xdr:sp macro="" textlink="">
      <xdr:nvSpPr>
        <xdr:cNvPr id="74" name="テキスト ボックス 73"/>
        <xdr:cNvSpPr txBox="1"/>
      </xdr:nvSpPr>
      <xdr:spPr>
        <a:xfrm>
          <a:off x="4622800" y="3324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102826</xdr:rowOff>
    </xdr:from>
    <xdr:to>
      <xdr:col>22</xdr:col>
      <xdr:colOff>165100</xdr:colOff>
      <xdr:row>19</xdr:row>
      <xdr:rowOff>32976</xdr:rowOff>
    </xdr:to>
    <xdr:sp macro="" textlink="">
      <xdr:nvSpPr>
        <xdr:cNvPr id="75" name="楕円 74"/>
        <xdr:cNvSpPr/>
      </xdr:nvSpPr>
      <xdr:spPr bwMode="auto">
        <a:xfrm>
          <a:off x="4254500" y="323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17753</xdr:rowOff>
    </xdr:from>
    <xdr:ext cx="762000" cy="259045"/>
    <xdr:sp macro="" textlink="">
      <xdr:nvSpPr>
        <xdr:cNvPr id="76" name="テキスト ボックス 75"/>
        <xdr:cNvSpPr txBox="1"/>
      </xdr:nvSpPr>
      <xdr:spPr>
        <a:xfrm>
          <a:off x="3924300" y="332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98734</xdr:rowOff>
    </xdr:from>
    <xdr:to>
      <xdr:col>19</xdr:col>
      <xdr:colOff>38100</xdr:colOff>
      <xdr:row>19</xdr:row>
      <xdr:rowOff>28884</xdr:rowOff>
    </xdr:to>
    <xdr:sp macro="" textlink="">
      <xdr:nvSpPr>
        <xdr:cNvPr id="77" name="楕円 76"/>
        <xdr:cNvSpPr/>
      </xdr:nvSpPr>
      <xdr:spPr bwMode="auto">
        <a:xfrm>
          <a:off x="3556000" y="3232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13661</xdr:rowOff>
    </xdr:from>
    <xdr:ext cx="762000" cy="259045"/>
    <xdr:sp macro="" textlink="">
      <xdr:nvSpPr>
        <xdr:cNvPr id="78" name="テキスト ボックス 77"/>
        <xdr:cNvSpPr txBox="1"/>
      </xdr:nvSpPr>
      <xdr:spPr>
        <a:xfrm>
          <a:off x="3225800" y="331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100595</xdr:rowOff>
    </xdr:from>
    <xdr:to>
      <xdr:col>15</xdr:col>
      <xdr:colOff>101600</xdr:colOff>
      <xdr:row>19</xdr:row>
      <xdr:rowOff>30745</xdr:rowOff>
    </xdr:to>
    <xdr:sp macro="" textlink="">
      <xdr:nvSpPr>
        <xdr:cNvPr id="79" name="楕円 78"/>
        <xdr:cNvSpPr/>
      </xdr:nvSpPr>
      <xdr:spPr bwMode="auto">
        <a:xfrm>
          <a:off x="2857500" y="323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15522</xdr:rowOff>
    </xdr:from>
    <xdr:ext cx="762000" cy="259045"/>
    <xdr:sp macro="" textlink="">
      <xdr:nvSpPr>
        <xdr:cNvPr id="80" name="テキスト ボックス 79"/>
        <xdr:cNvSpPr txBox="1"/>
      </xdr:nvSpPr>
      <xdr:spPr>
        <a:xfrm>
          <a:off x="2527300" y="332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7" name="直線コネクタ 96"/>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8" name="テキスト ボックス 97"/>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92166</xdr:rowOff>
    </xdr:from>
    <xdr:to>
      <xdr:col>29</xdr:col>
      <xdr:colOff>127000</xdr:colOff>
      <xdr:row>38</xdr:row>
      <xdr:rowOff>107080</xdr:rowOff>
    </xdr:to>
    <xdr:cxnSp macro="">
      <xdr:nvCxnSpPr>
        <xdr:cNvPr id="112" name="直線コネクタ 111"/>
        <xdr:cNvCxnSpPr/>
      </xdr:nvCxnSpPr>
      <xdr:spPr bwMode="auto">
        <a:xfrm flipV="1">
          <a:off x="5651500" y="6016716"/>
          <a:ext cx="0" cy="15579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79157</xdr:rowOff>
    </xdr:from>
    <xdr:ext cx="762000" cy="259045"/>
    <xdr:sp macro="" textlink="">
      <xdr:nvSpPr>
        <xdr:cNvPr id="113" name="人口1人当たり決算額の推移最小値テキスト445"/>
        <xdr:cNvSpPr txBox="1"/>
      </xdr:nvSpPr>
      <xdr:spPr>
        <a:xfrm>
          <a:off x="5740400" y="754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107080</xdr:rowOff>
    </xdr:from>
    <xdr:to>
      <xdr:col>30</xdr:col>
      <xdr:colOff>25400</xdr:colOff>
      <xdr:row>38</xdr:row>
      <xdr:rowOff>107080</xdr:rowOff>
    </xdr:to>
    <xdr:cxnSp macro="">
      <xdr:nvCxnSpPr>
        <xdr:cNvPr id="114" name="直線コネクタ 113"/>
        <xdr:cNvCxnSpPr/>
      </xdr:nvCxnSpPr>
      <xdr:spPr bwMode="auto">
        <a:xfrm>
          <a:off x="5562600" y="75746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7093</xdr:rowOff>
    </xdr:from>
    <xdr:ext cx="762000" cy="259045"/>
    <xdr:sp macro="" textlink="">
      <xdr:nvSpPr>
        <xdr:cNvPr id="115" name="人口1人当たり決算額の推移最大値テキスト445"/>
        <xdr:cNvSpPr txBox="1"/>
      </xdr:nvSpPr>
      <xdr:spPr>
        <a:xfrm>
          <a:off x="5740400" y="576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92166</xdr:rowOff>
    </xdr:from>
    <xdr:to>
      <xdr:col>30</xdr:col>
      <xdr:colOff>25400</xdr:colOff>
      <xdr:row>33</xdr:row>
      <xdr:rowOff>92166</xdr:rowOff>
    </xdr:to>
    <xdr:cxnSp macro="">
      <xdr:nvCxnSpPr>
        <xdr:cNvPr id="116" name="直線コネクタ 115"/>
        <xdr:cNvCxnSpPr/>
      </xdr:nvCxnSpPr>
      <xdr:spPr bwMode="auto">
        <a:xfrm>
          <a:off x="5562600" y="60167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95867</xdr:rowOff>
    </xdr:from>
    <xdr:to>
      <xdr:col>29</xdr:col>
      <xdr:colOff>127000</xdr:colOff>
      <xdr:row>36</xdr:row>
      <xdr:rowOff>103269</xdr:rowOff>
    </xdr:to>
    <xdr:cxnSp macro="">
      <xdr:nvCxnSpPr>
        <xdr:cNvPr id="117" name="直線コネクタ 116"/>
        <xdr:cNvCxnSpPr/>
      </xdr:nvCxnSpPr>
      <xdr:spPr bwMode="auto">
        <a:xfrm flipV="1">
          <a:off x="5003800" y="7049117"/>
          <a:ext cx="647700" cy="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133875</xdr:rowOff>
    </xdr:from>
    <xdr:ext cx="762000" cy="259045"/>
    <xdr:sp macro="" textlink="">
      <xdr:nvSpPr>
        <xdr:cNvPr id="118" name="人口1人当たり決算額の推移平均値テキスト445"/>
        <xdr:cNvSpPr txBox="1"/>
      </xdr:nvSpPr>
      <xdr:spPr>
        <a:xfrm>
          <a:off x="5740400" y="67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288798</xdr:rowOff>
    </xdr:from>
    <xdr:to>
      <xdr:col>29</xdr:col>
      <xdr:colOff>177800</xdr:colOff>
      <xdr:row>36</xdr:row>
      <xdr:rowOff>47498</xdr:rowOff>
    </xdr:to>
    <xdr:sp macro="" textlink="">
      <xdr:nvSpPr>
        <xdr:cNvPr id="119" name="フローチャート: 判断 118"/>
        <xdr:cNvSpPr/>
      </xdr:nvSpPr>
      <xdr:spPr bwMode="auto">
        <a:xfrm>
          <a:off x="5600700" y="6899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293007</xdr:rowOff>
    </xdr:from>
    <xdr:to>
      <xdr:col>26</xdr:col>
      <xdr:colOff>50800</xdr:colOff>
      <xdr:row>36</xdr:row>
      <xdr:rowOff>103269</xdr:rowOff>
    </xdr:to>
    <xdr:cxnSp macro="">
      <xdr:nvCxnSpPr>
        <xdr:cNvPr id="120" name="直線コネクタ 119"/>
        <xdr:cNvCxnSpPr/>
      </xdr:nvCxnSpPr>
      <xdr:spPr bwMode="auto">
        <a:xfrm>
          <a:off x="4305300" y="6903357"/>
          <a:ext cx="698500" cy="15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150658</xdr:rowOff>
    </xdr:from>
    <xdr:to>
      <xdr:col>26</xdr:col>
      <xdr:colOff>101600</xdr:colOff>
      <xdr:row>35</xdr:row>
      <xdr:rowOff>252258</xdr:rowOff>
    </xdr:to>
    <xdr:sp macro="" textlink="">
      <xdr:nvSpPr>
        <xdr:cNvPr id="121" name="フローチャート: 判断 120"/>
        <xdr:cNvSpPr/>
      </xdr:nvSpPr>
      <xdr:spPr bwMode="auto">
        <a:xfrm>
          <a:off x="4953000" y="67610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262435</xdr:rowOff>
    </xdr:from>
    <xdr:ext cx="736600" cy="259045"/>
    <xdr:sp macro="" textlink="">
      <xdr:nvSpPr>
        <xdr:cNvPr id="122" name="テキスト ボックス 121"/>
        <xdr:cNvSpPr txBox="1"/>
      </xdr:nvSpPr>
      <xdr:spPr>
        <a:xfrm>
          <a:off x="4622800" y="652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181538</xdr:rowOff>
    </xdr:from>
    <xdr:to>
      <xdr:col>22</xdr:col>
      <xdr:colOff>114300</xdr:colOff>
      <xdr:row>35</xdr:row>
      <xdr:rowOff>293007</xdr:rowOff>
    </xdr:to>
    <xdr:cxnSp macro="">
      <xdr:nvCxnSpPr>
        <xdr:cNvPr id="123" name="直線コネクタ 122"/>
        <xdr:cNvCxnSpPr/>
      </xdr:nvCxnSpPr>
      <xdr:spPr bwMode="auto">
        <a:xfrm>
          <a:off x="3606800" y="6791888"/>
          <a:ext cx="698500" cy="111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16873</xdr:rowOff>
    </xdr:from>
    <xdr:to>
      <xdr:col>22</xdr:col>
      <xdr:colOff>165100</xdr:colOff>
      <xdr:row>35</xdr:row>
      <xdr:rowOff>118473</xdr:rowOff>
    </xdr:to>
    <xdr:sp macro="" textlink="">
      <xdr:nvSpPr>
        <xdr:cNvPr id="124" name="フローチャート: 判断 123"/>
        <xdr:cNvSpPr/>
      </xdr:nvSpPr>
      <xdr:spPr bwMode="auto">
        <a:xfrm>
          <a:off x="4254500" y="6627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128650</xdr:rowOff>
    </xdr:from>
    <xdr:ext cx="762000" cy="259045"/>
    <xdr:sp macro="" textlink="">
      <xdr:nvSpPr>
        <xdr:cNvPr id="125" name="テキスト ボックス 124"/>
        <xdr:cNvSpPr txBox="1"/>
      </xdr:nvSpPr>
      <xdr:spPr>
        <a:xfrm>
          <a:off x="3924300" y="639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53848</xdr:rowOff>
    </xdr:from>
    <xdr:to>
      <xdr:col>18</xdr:col>
      <xdr:colOff>177800</xdr:colOff>
      <xdr:row>35</xdr:row>
      <xdr:rowOff>181538</xdr:rowOff>
    </xdr:to>
    <xdr:cxnSp macro="">
      <xdr:nvCxnSpPr>
        <xdr:cNvPr id="126" name="直線コネクタ 125"/>
        <xdr:cNvCxnSpPr/>
      </xdr:nvCxnSpPr>
      <xdr:spPr bwMode="auto">
        <a:xfrm>
          <a:off x="2908300" y="6321298"/>
          <a:ext cx="698500" cy="47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192351</xdr:rowOff>
    </xdr:from>
    <xdr:to>
      <xdr:col>19</xdr:col>
      <xdr:colOff>38100</xdr:colOff>
      <xdr:row>34</xdr:row>
      <xdr:rowOff>293951</xdr:rowOff>
    </xdr:to>
    <xdr:sp macro="" textlink="">
      <xdr:nvSpPr>
        <xdr:cNvPr id="127" name="フローチャート: 判断 126"/>
        <xdr:cNvSpPr/>
      </xdr:nvSpPr>
      <xdr:spPr bwMode="auto">
        <a:xfrm>
          <a:off x="3556000" y="64598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304128</xdr:rowOff>
    </xdr:from>
    <xdr:ext cx="762000" cy="259045"/>
    <xdr:sp macro="" textlink="">
      <xdr:nvSpPr>
        <xdr:cNvPr id="128" name="テキスト ボックス 127"/>
        <xdr:cNvSpPr txBox="1"/>
      </xdr:nvSpPr>
      <xdr:spPr>
        <a:xfrm>
          <a:off x="3225800" y="622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119307</xdr:rowOff>
    </xdr:from>
    <xdr:to>
      <xdr:col>15</xdr:col>
      <xdr:colOff>101600</xdr:colOff>
      <xdr:row>34</xdr:row>
      <xdr:rowOff>220907</xdr:rowOff>
    </xdr:to>
    <xdr:sp macro="" textlink="">
      <xdr:nvSpPr>
        <xdr:cNvPr id="129" name="フローチャート: 判断 128"/>
        <xdr:cNvSpPr/>
      </xdr:nvSpPr>
      <xdr:spPr bwMode="auto">
        <a:xfrm>
          <a:off x="2857500" y="6386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205684</xdr:rowOff>
    </xdr:from>
    <xdr:ext cx="762000" cy="259045"/>
    <xdr:sp macro="" textlink="">
      <xdr:nvSpPr>
        <xdr:cNvPr id="130" name="テキスト ボックス 129"/>
        <xdr:cNvSpPr txBox="1"/>
      </xdr:nvSpPr>
      <xdr:spPr>
        <a:xfrm>
          <a:off x="2527300" y="64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45067</xdr:rowOff>
    </xdr:from>
    <xdr:to>
      <xdr:col>29</xdr:col>
      <xdr:colOff>177800</xdr:colOff>
      <xdr:row>36</xdr:row>
      <xdr:rowOff>146667</xdr:rowOff>
    </xdr:to>
    <xdr:sp macro="" textlink="">
      <xdr:nvSpPr>
        <xdr:cNvPr id="136" name="楕円 135"/>
        <xdr:cNvSpPr/>
      </xdr:nvSpPr>
      <xdr:spPr bwMode="auto">
        <a:xfrm>
          <a:off x="5600700" y="699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17144</xdr:rowOff>
    </xdr:from>
    <xdr:ext cx="762000" cy="259045"/>
    <xdr:sp macro="" textlink="">
      <xdr:nvSpPr>
        <xdr:cNvPr id="137" name="人口1人当たり決算額の推移該当値テキスト445"/>
        <xdr:cNvSpPr txBox="1"/>
      </xdr:nvSpPr>
      <xdr:spPr>
        <a:xfrm>
          <a:off x="5740400" y="697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52469</xdr:rowOff>
    </xdr:from>
    <xdr:to>
      <xdr:col>26</xdr:col>
      <xdr:colOff>101600</xdr:colOff>
      <xdr:row>36</xdr:row>
      <xdr:rowOff>154069</xdr:rowOff>
    </xdr:to>
    <xdr:sp macro="" textlink="">
      <xdr:nvSpPr>
        <xdr:cNvPr id="138" name="楕円 137"/>
        <xdr:cNvSpPr/>
      </xdr:nvSpPr>
      <xdr:spPr bwMode="auto">
        <a:xfrm>
          <a:off x="4953000" y="700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138846</xdr:rowOff>
    </xdr:from>
    <xdr:ext cx="736600" cy="259045"/>
    <xdr:sp macro="" textlink="">
      <xdr:nvSpPr>
        <xdr:cNvPr id="139" name="テキスト ボックス 138"/>
        <xdr:cNvSpPr txBox="1"/>
      </xdr:nvSpPr>
      <xdr:spPr>
        <a:xfrm>
          <a:off x="4622800" y="709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242207</xdr:rowOff>
    </xdr:from>
    <xdr:to>
      <xdr:col>22</xdr:col>
      <xdr:colOff>165100</xdr:colOff>
      <xdr:row>36</xdr:row>
      <xdr:rowOff>907</xdr:rowOff>
    </xdr:to>
    <xdr:sp macro="" textlink="">
      <xdr:nvSpPr>
        <xdr:cNvPr id="140" name="楕円 139"/>
        <xdr:cNvSpPr/>
      </xdr:nvSpPr>
      <xdr:spPr bwMode="auto">
        <a:xfrm>
          <a:off x="4254500" y="6852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328584</xdr:rowOff>
    </xdr:from>
    <xdr:ext cx="762000" cy="259045"/>
    <xdr:sp macro="" textlink="">
      <xdr:nvSpPr>
        <xdr:cNvPr id="141" name="テキスト ボックス 140"/>
        <xdr:cNvSpPr txBox="1"/>
      </xdr:nvSpPr>
      <xdr:spPr>
        <a:xfrm>
          <a:off x="39243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130738</xdr:rowOff>
    </xdr:from>
    <xdr:to>
      <xdr:col>19</xdr:col>
      <xdr:colOff>38100</xdr:colOff>
      <xdr:row>35</xdr:row>
      <xdr:rowOff>232338</xdr:rowOff>
    </xdr:to>
    <xdr:sp macro="" textlink="">
      <xdr:nvSpPr>
        <xdr:cNvPr id="142" name="楕円 141"/>
        <xdr:cNvSpPr/>
      </xdr:nvSpPr>
      <xdr:spPr bwMode="auto">
        <a:xfrm>
          <a:off x="3556000" y="6741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217115</xdr:rowOff>
    </xdr:from>
    <xdr:ext cx="762000" cy="259045"/>
    <xdr:sp macro="" textlink="">
      <xdr:nvSpPr>
        <xdr:cNvPr id="143" name="テキスト ボックス 142"/>
        <xdr:cNvSpPr txBox="1"/>
      </xdr:nvSpPr>
      <xdr:spPr>
        <a:xfrm>
          <a:off x="3225800" y="682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3048</xdr:rowOff>
    </xdr:from>
    <xdr:to>
      <xdr:col>15</xdr:col>
      <xdr:colOff>101600</xdr:colOff>
      <xdr:row>34</xdr:row>
      <xdr:rowOff>104648</xdr:rowOff>
    </xdr:to>
    <xdr:sp macro="" textlink="">
      <xdr:nvSpPr>
        <xdr:cNvPr id="144" name="楕円 143"/>
        <xdr:cNvSpPr/>
      </xdr:nvSpPr>
      <xdr:spPr bwMode="auto">
        <a:xfrm>
          <a:off x="2857500" y="6270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114825</xdr:rowOff>
    </xdr:from>
    <xdr:ext cx="762000" cy="259045"/>
    <xdr:sp macro="" textlink="">
      <xdr:nvSpPr>
        <xdr:cNvPr id="145" name="テキスト ボックス 144"/>
        <xdr:cNvSpPr txBox="1"/>
      </xdr:nvSpPr>
      <xdr:spPr>
        <a:xfrm>
          <a:off x="2527300" y="603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14427</xdr:rowOff>
    </xdr:from>
    <xdr:to>
      <xdr:col>24</xdr:col>
      <xdr:colOff>62865</xdr:colOff>
      <xdr:row>38</xdr:row>
      <xdr:rowOff>77064</xdr:rowOff>
    </xdr:to>
    <xdr:cxnSp macro="">
      <xdr:nvCxnSpPr>
        <xdr:cNvPr id="58" name="直線コネクタ 57"/>
        <xdr:cNvCxnSpPr/>
      </xdr:nvCxnSpPr>
      <xdr:spPr>
        <a:xfrm flipV="1">
          <a:off x="4633595" y="5157927"/>
          <a:ext cx="1270" cy="143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80891</xdr:rowOff>
    </xdr:from>
    <xdr:ext cx="534377" cy="259045"/>
    <xdr:sp macro="" textlink="">
      <xdr:nvSpPr>
        <xdr:cNvPr id="59" name="人件費最小値テキスト"/>
        <xdr:cNvSpPr txBox="1"/>
      </xdr:nvSpPr>
      <xdr:spPr>
        <a:xfrm>
          <a:off x="4686300" y="65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77064</xdr:rowOff>
    </xdr:from>
    <xdr:to>
      <xdr:col>24</xdr:col>
      <xdr:colOff>152400</xdr:colOff>
      <xdr:row>38</xdr:row>
      <xdr:rowOff>77064</xdr:rowOff>
    </xdr:to>
    <xdr:cxnSp macro="">
      <xdr:nvCxnSpPr>
        <xdr:cNvPr id="60" name="直線コネクタ 59"/>
        <xdr:cNvCxnSpPr/>
      </xdr:nvCxnSpPr>
      <xdr:spPr>
        <a:xfrm>
          <a:off x="4546600" y="65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132554</xdr:rowOff>
    </xdr:from>
    <xdr:ext cx="599010" cy="259045"/>
    <xdr:sp macro="" textlink="">
      <xdr:nvSpPr>
        <xdr:cNvPr id="61" name="人件費最大値テキスト"/>
        <xdr:cNvSpPr txBox="1"/>
      </xdr:nvSpPr>
      <xdr:spPr>
        <a:xfrm>
          <a:off x="4686300" y="493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14427</xdr:rowOff>
    </xdr:from>
    <xdr:to>
      <xdr:col>24</xdr:col>
      <xdr:colOff>152400</xdr:colOff>
      <xdr:row>30</xdr:row>
      <xdr:rowOff>14427</xdr:rowOff>
    </xdr:to>
    <xdr:cxnSp macro="">
      <xdr:nvCxnSpPr>
        <xdr:cNvPr id="62" name="直線コネクタ 61"/>
        <xdr:cNvCxnSpPr/>
      </xdr:nvCxnSpPr>
      <xdr:spPr>
        <a:xfrm>
          <a:off x="4546600" y="51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135727</xdr:rowOff>
    </xdr:from>
    <xdr:to>
      <xdr:col>24</xdr:col>
      <xdr:colOff>63500</xdr:colOff>
      <xdr:row>37</xdr:row>
      <xdr:rowOff>142204</xdr:rowOff>
    </xdr:to>
    <xdr:cxnSp macro="">
      <xdr:nvCxnSpPr>
        <xdr:cNvPr id="63" name="直線コネクタ 62"/>
        <xdr:cNvCxnSpPr/>
      </xdr:nvCxnSpPr>
      <xdr:spPr>
        <a:xfrm>
          <a:off x="3797300" y="647937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56020</xdr:rowOff>
    </xdr:from>
    <xdr:ext cx="534377" cy="259045"/>
    <xdr:sp macro="" textlink="">
      <xdr:nvSpPr>
        <xdr:cNvPr id="64" name="人件費平均値テキスト"/>
        <xdr:cNvSpPr txBox="1"/>
      </xdr:nvSpPr>
      <xdr:spPr>
        <a:xfrm>
          <a:off x="4686300" y="622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33143</xdr:rowOff>
    </xdr:from>
    <xdr:to>
      <xdr:col>24</xdr:col>
      <xdr:colOff>114300</xdr:colOff>
      <xdr:row>37</xdr:row>
      <xdr:rowOff>134743</xdr:rowOff>
    </xdr:to>
    <xdr:sp macro="" textlink="">
      <xdr:nvSpPr>
        <xdr:cNvPr id="65" name="フローチャート: 判断 64"/>
        <xdr:cNvSpPr/>
      </xdr:nvSpPr>
      <xdr:spPr>
        <a:xfrm>
          <a:off x="45847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133212</xdr:rowOff>
    </xdr:from>
    <xdr:to>
      <xdr:col>19</xdr:col>
      <xdr:colOff>177800</xdr:colOff>
      <xdr:row>37</xdr:row>
      <xdr:rowOff>135727</xdr:rowOff>
    </xdr:to>
    <xdr:cxnSp macro="">
      <xdr:nvCxnSpPr>
        <xdr:cNvPr id="66" name="直線コネクタ 65"/>
        <xdr:cNvCxnSpPr/>
      </xdr:nvCxnSpPr>
      <xdr:spPr>
        <a:xfrm>
          <a:off x="2908300" y="647686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17664</xdr:rowOff>
    </xdr:from>
    <xdr:to>
      <xdr:col>20</xdr:col>
      <xdr:colOff>38100</xdr:colOff>
      <xdr:row>37</xdr:row>
      <xdr:rowOff>119264</xdr:rowOff>
    </xdr:to>
    <xdr:sp macro="" textlink="">
      <xdr:nvSpPr>
        <xdr:cNvPr id="67" name="フローチャート: 判断 66"/>
        <xdr:cNvSpPr/>
      </xdr:nvSpPr>
      <xdr:spPr>
        <a:xfrm>
          <a:off x="3746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135791</xdr:rowOff>
    </xdr:from>
    <xdr:ext cx="534377" cy="259045"/>
    <xdr:sp macro="" textlink="">
      <xdr:nvSpPr>
        <xdr:cNvPr id="68" name="テキスト ボックス 67"/>
        <xdr:cNvSpPr txBox="1"/>
      </xdr:nvSpPr>
      <xdr:spPr>
        <a:xfrm>
          <a:off x="3530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118048</xdr:rowOff>
    </xdr:from>
    <xdr:to>
      <xdr:col>15</xdr:col>
      <xdr:colOff>50800</xdr:colOff>
      <xdr:row>37</xdr:row>
      <xdr:rowOff>133212</xdr:rowOff>
    </xdr:to>
    <xdr:cxnSp macro="">
      <xdr:nvCxnSpPr>
        <xdr:cNvPr id="69" name="直線コネクタ 68"/>
        <xdr:cNvCxnSpPr/>
      </xdr:nvCxnSpPr>
      <xdr:spPr>
        <a:xfrm>
          <a:off x="2019300" y="6461698"/>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20059</xdr:rowOff>
    </xdr:from>
    <xdr:to>
      <xdr:col>15</xdr:col>
      <xdr:colOff>101600</xdr:colOff>
      <xdr:row>37</xdr:row>
      <xdr:rowOff>121659</xdr:rowOff>
    </xdr:to>
    <xdr:sp macro="" textlink="">
      <xdr:nvSpPr>
        <xdr:cNvPr id="70" name="フローチャート: 判断 69"/>
        <xdr:cNvSpPr/>
      </xdr:nvSpPr>
      <xdr:spPr>
        <a:xfrm>
          <a:off x="2857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138186</xdr:rowOff>
    </xdr:from>
    <xdr:ext cx="534377" cy="259045"/>
    <xdr:sp macro="" textlink="">
      <xdr:nvSpPr>
        <xdr:cNvPr id="71" name="テキスト ボックス 70"/>
        <xdr:cNvSpPr txBox="1"/>
      </xdr:nvSpPr>
      <xdr:spPr>
        <a:xfrm>
          <a:off x="2641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118048</xdr:rowOff>
    </xdr:from>
    <xdr:to>
      <xdr:col>10</xdr:col>
      <xdr:colOff>114300</xdr:colOff>
      <xdr:row>37</xdr:row>
      <xdr:rowOff>123546</xdr:rowOff>
    </xdr:to>
    <xdr:cxnSp macro="">
      <xdr:nvCxnSpPr>
        <xdr:cNvPr id="72" name="直線コネクタ 71"/>
        <xdr:cNvCxnSpPr/>
      </xdr:nvCxnSpPr>
      <xdr:spPr>
        <a:xfrm flipV="1">
          <a:off x="1130300" y="6461698"/>
          <a:ext cx="889000" cy="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6245</xdr:rowOff>
    </xdr:from>
    <xdr:to>
      <xdr:col>10</xdr:col>
      <xdr:colOff>165100</xdr:colOff>
      <xdr:row>37</xdr:row>
      <xdr:rowOff>107845</xdr:rowOff>
    </xdr:to>
    <xdr:sp macro="" textlink="">
      <xdr:nvSpPr>
        <xdr:cNvPr id="73" name="フローチャート: 判断 72"/>
        <xdr:cNvSpPr/>
      </xdr:nvSpPr>
      <xdr:spPr>
        <a:xfrm>
          <a:off x="1968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124372</xdr:rowOff>
    </xdr:from>
    <xdr:ext cx="534377" cy="259045"/>
    <xdr:sp macro="" textlink="">
      <xdr:nvSpPr>
        <xdr:cNvPr id="74" name="テキスト ボックス 73"/>
        <xdr:cNvSpPr txBox="1"/>
      </xdr:nvSpPr>
      <xdr:spPr>
        <a:xfrm>
          <a:off x="1752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170554</xdr:rowOff>
    </xdr:from>
    <xdr:to>
      <xdr:col>6</xdr:col>
      <xdr:colOff>38100</xdr:colOff>
      <xdr:row>37</xdr:row>
      <xdr:rowOff>100704</xdr:rowOff>
    </xdr:to>
    <xdr:sp macro="" textlink="">
      <xdr:nvSpPr>
        <xdr:cNvPr id="75" name="フローチャート: 判断 74"/>
        <xdr:cNvSpPr/>
      </xdr:nvSpPr>
      <xdr:spPr>
        <a:xfrm>
          <a:off x="1079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117231</xdr:rowOff>
    </xdr:from>
    <xdr:ext cx="534377" cy="259045"/>
    <xdr:sp macro="" textlink="">
      <xdr:nvSpPr>
        <xdr:cNvPr id="76" name="テキスト ボックス 75"/>
        <xdr:cNvSpPr txBox="1"/>
      </xdr:nvSpPr>
      <xdr:spPr>
        <a:xfrm>
          <a:off x="863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91404</xdr:rowOff>
    </xdr:from>
    <xdr:to>
      <xdr:col>24</xdr:col>
      <xdr:colOff>114300</xdr:colOff>
      <xdr:row>38</xdr:row>
      <xdr:rowOff>21554</xdr:rowOff>
    </xdr:to>
    <xdr:sp macro="" textlink="">
      <xdr:nvSpPr>
        <xdr:cNvPr id="82" name="楕円 81"/>
        <xdr:cNvSpPr/>
      </xdr:nvSpPr>
      <xdr:spPr>
        <a:xfrm>
          <a:off x="4584700" y="64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11571</xdr:rowOff>
    </xdr:from>
    <xdr:ext cx="534377" cy="259045"/>
    <xdr:sp macro="" textlink="">
      <xdr:nvSpPr>
        <xdr:cNvPr id="83" name="人件費該当値テキスト"/>
        <xdr:cNvSpPr txBox="1"/>
      </xdr:nvSpPr>
      <xdr:spPr>
        <a:xfrm>
          <a:off x="4686300" y="635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84927</xdr:rowOff>
    </xdr:from>
    <xdr:to>
      <xdr:col>20</xdr:col>
      <xdr:colOff>38100</xdr:colOff>
      <xdr:row>38</xdr:row>
      <xdr:rowOff>15077</xdr:rowOff>
    </xdr:to>
    <xdr:sp macro="" textlink="">
      <xdr:nvSpPr>
        <xdr:cNvPr id="84" name="楕円 83"/>
        <xdr:cNvSpPr/>
      </xdr:nvSpPr>
      <xdr:spPr>
        <a:xfrm>
          <a:off x="3746500" y="64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6204</xdr:rowOff>
    </xdr:from>
    <xdr:ext cx="534377" cy="259045"/>
    <xdr:sp macro="" textlink="">
      <xdr:nvSpPr>
        <xdr:cNvPr id="85" name="テキスト ボックス 84"/>
        <xdr:cNvSpPr txBox="1"/>
      </xdr:nvSpPr>
      <xdr:spPr>
        <a:xfrm>
          <a:off x="3530111" y="65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82412</xdr:rowOff>
    </xdr:from>
    <xdr:to>
      <xdr:col>15</xdr:col>
      <xdr:colOff>101600</xdr:colOff>
      <xdr:row>38</xdr:row>
      <xdr:rowOff>12562</xdr:rowOff>
    </xdr:to>
    <xdr:sp macro="" textlink="">
      <xdr:nvSpPr>
        <xdr:cNvPr id="86" name="楕円 85"/>
        <xdr:cNvSpPr/>
      </xdr:nvSpPr>
      <xdr:spPr>
        <a:xfrm>
          <a:off x="2857500" y="642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3689</xdr:rowOff>
    </xdr:from>
    <xdr:ext cx="534377" cy="259045"/>
    <xdr:sp macro="" textlink="">
      <xdr:nvSpPr>
        <xdr:cNvPr id="87" name="テキスト ボックス 86"/>
        <xdr:cNvSpPr txBox="1"/>
      </xdr:nvSpPr>
      <xdr:spPr>
        <a:xfrm>
          <a:off x="2641111" y="65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67248</xdr:rowOff>
    </xdr:from>
    <xdr:to>
      <xdr:col>10</xdr:col>
      <xdr:colOff>165100</xdr:colOff>
      <xdr:row>37</xdr:row>
      <xdr:rowOff>168849</xdr:rowOff>
    </xdr:to>
    <xdr:sp macro="" textlink="">
      <xdr:nvSpPr>
        <xdr:cNvPr id="88" name="楕円 87"/>
        <xdr:cNvSpPr/>
      </xdr:nvSpPr>
      <xdr:spPr>
        <a:xfrm>
          <a:off x="1968500" y="64108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159976</xdr:rowOff>
    </xdr:from>
    <xdr:ext cx="534377" cy="259045"/>
    <xdr:sp macro="" textlink="">
      <xdr:nvSpPr>
        <xdr:cNvPr id="89" name="テキスト ボックス 88"/>
        <xdr:cNvSpPr txBox="1"/>
      </xdr:nvSpPr>
      <xdr:spPr>
        <a:xfrm>
          <a:off x="1752111" y="65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72746</xdr:rowOff>
    </xdr:from>
    <xdr:to>
      <xdr:col>6</xdr:col>
      <xdr:colOff>38100</xdr:colOff>
      <xdr:row>38</xdr:row>
      <xdr:rowOff>2896</xdr:rowOff>
    </xdr:to>
    <xdr:sp macro="" textlink="">
      <xdr:nvSpPr>
        <xdr:cNvPr id="90" name="楕円 89"/>
        <xdr:cNvSpPr/>
      </xdr:nvSpPr>
      <xdr:spPr>
        <a:xfrm>
          <a:off x="1079500" y="64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165473</xdr:rowOff>
    </xdr:from>
    <xdr:ext cx="534377" cy="259045"/>
    <xdr:sp macro="" textlink="">
      <xdr:nvSpPr>
        <xdr:cNvPr id="91" name="テキスト ボックス 90"/>
        <xdr:cNvSpPr txBox="1"/>
      </xdr:nvSpPr>
      <xdr:spPr>
        <a:xfrm>
          <a:off x="863111" y="650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131937</xdr:rowOff>
    </xdr:from>
    <xdr:to>
      <xdr:col>24</xdr:col>
      <xdr:colOff>62865</xdr:colOff>
      <xdr:row>58</xdr:row>
      <xdr:rowOff>119764</xdr:rowOff>
    </xdr:to>
    <xdr:cxnSp macro="">
      <xdr:nvCxnSpPr>
        <xdr:cNvPr id="120" name="直線コネクタ 119"/>
        <xdr:cNvCxnSpPr/>
      </xdr:nvCxnSpPr>
      <xdr:spPr>
        <a:xfrm flipV="1">
          <a:off x="4633595" y="8704437"/>
          <a:ext cx="1270" cy="1359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123591</xdr:rowOff>
    </xdr:from>
    <xdr:ext cx="534377" cy="259045"/>
    <xdr:sp macro="" textlink="">
      <xdr:nvSpPr>
        <xdr:cNvPr id="121" name="物件費最小値テキスト"/>
        <xdr:cNvSpPr txBox="1"/>
      </xdr:nvSpPr>
      <xdr:spPr>
        <a:xfrm>
          <a:off x="4686300" y="100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119764</xdr:rowOff>
    </xdr:from>
    <xdr:to>
      <xdr:col>24</xdr:col>
      <xdr:colOff>152400</xdr:colOff>
      <xdr:row>58</xdr:row>
      <xdr:rowOff>119764</xdr:rowOff>
    </xdr:to>
    <xdr:cxnSp macro="">
      <xdr:nvCxnSpPr>
        <xdr:cNvPr id="122" name="直線コネクタ 121"/>
        <xdr:cNvCxnSpPr/>
      </xdr:nvCxnSpPr>
      <xdr:spPr>
        <a:xfrm>
          <a:off x="4546600" y="100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78614</xdr:rowOff>
    </xdr:from>
    <xdr:ext cx="599010" cy="259045"/>
    <xdr:sp macro="" textlink="">
      <xdr:nvSpPr>
        <xdr:cNvPr id="123" name="物件費最大値テキスト"/>
        <xdr:cNvSpPr txBox="1"/>
      </xdr:nvSpPr>
      <xdr:spPr>
        <a:xfrm>
          <a:off x="4686300" y="847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131937</xdr:rowOff>
    </xdr:from>
    <xdr:to>
      <xdr:col>24</xdr:col>
      <xdr:colOff>152400</xdr:colOff>
      <xdr:row>50</xdr:row>
      <xdr:rowOff>131937</xdr:rowOff>
    </xdr:to>
    <xdr:cxnSp macro="">
      <xdr:nvCxnSpPr>
        <xdr:cNvPr id="124" name="直線コネクタ 123"/>
        <xdr:cNvCxnSpPr/>
      </xdr:nvCxnSpPr>
      <xdr:spPr>
        <a:xfrm>
          <a:off x="4546600" y="87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77530</xdr:rowOff>
    </xdr:from>
    <xdr:to>
      <xdr:col>24</xdr:col>
      <xdr:colOff>63500</xdr:colOff>
      <xdr:row>58</xdr:row>
      <xdr:rowOff>78007</xdr:rowOff>
    </xdr:to>
    <xdr:cxnSp macro="">
      <xdr:nvCxnSpPr>
        <xdr:cNvPr id="125" name="直線コネクタ 124"/>
        <xdr:cNvCxnSpPr/>
      </xdr:nvCxnSpPr>
      <xdr:spPr>
        <a:xfrm>
          <a:off x="3797300" y="10021630"/>
          <a:ext cx="8382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148544</xdr:rowOff>
    </xdr:from>
    <xdr:ext cx="534377" cy="259045"/>
    <xdr:sp macro="" textlink="">
      <xdr:nvSpPr>
        <xdr:cNvPr id="126" name="物件費平均値テキスト"/>
        <xdr:cNvSpPr txBox="1"/>
      </xdr:nvSpPr>
      <xdr:spPr>
        <a:xfrm>
          <a:off x="4686300" y="974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125667</xdr:rowOff>
    </xdr:from>
    <xdr:to>
      <xdr:col>24</xdr:col>
      <xdr:colOff>114300</xdr:colOff>
      <xdr:row>58</xdr:row>
      <xdr:rowOff>55817</xdr:rowOff>
    </xdr:to>
    <xdr:sp macro="" textlink="">
      <xdr:nvSpPr>
        <xdr:cNvPr id="127" name="フローチャート: 判断 126"/>
        <xdr:cNvSpPr/>
      </xdr:nvSpPr>
      <xdr:spPr>
        <a:xfrm>
          <a:off x="45847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77530</xdr:rowOff>
    </xdr:from>
    <xdr:to>
      <xdr:col>19</xdr:col>
      <xdr:colOff>177800</xdr:colOff>
      <xdr:row>58</xdr:row>
      <xdr:rowOff>101305</xdr:rowOff>
    </xdr:to>
    <xdr:cxnSp macro="">
      <xdr:nvCxnSpPr>
        <xdr:cNvPr id="128" name="直線コネクタ 127"/>
        <xdr:cNvCxnSpPr/>
      </xdr:nvCxnSpPr>
      <xdr:spPr>
        <a:xfrm flipV="1">
          <a:off x="2908300" y="10021630"/>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114065</xdr:rowOff>
    </xdr:from>
    <xdr:to>
      <xdr:col>20</xdr:col>
      <xdr:colOff>38100</xdr:colOff>
      <xdr:row>58</xdr:row>
      <xdr:rowOff>44215</xdr:rowOff>
    </xdr:to>
    <xdr:sp macro="" textlink="">
      <xdr:nvSpPr>
        <xdr:cNvPr id="129" name="フローチャート: 判断 128"/>
        <xdr:cNvSpPr/>
      </xdr:nvSpPr>
      <xdr:spPr>
        <a:xfrm>
          <a:off x="3746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60742</xdr:rowOff>
    </xdr:from>
    <xdr:ext cx="534377" cy="259045"/>
    <xdr:sp macro="" textlink="">
      <xdr:nvSpPr>
        <xdr:cNvPr id="130" name="テキスト ボックス 129"/>
        <xdr:cNvSpPr txBox="1"/>
      </xdr:nvSpPr>
      <xdr:spPr>
        <a:xfrm>
          <a:off x="3530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101305</xdr:rowOff>
    </xdr:from>
    <xdr:to>
      <xdr:col>15</xdr:col>
      <xdr:colOff>50800</xdr:colOff>
      <xdr:row>58</xdr:row>
      <xdr:rowOff>118345</xdr:rowOff>
    </xdr:to>
    <xdr:cxnSp macro="">
      <xdr:nvCxnSpPr>
        <xdr:cNvPr id="131" name="直線コネクタ 130"/>
        <xdr:cNvCxnSpPr/>
      </xdr:nvCxnSpPr>
      <xdr:spPr>
        <a:xfrm flipV="1">
          <a:off x="2019300" y="10045405"/>
          <a:ext cx="889000" cy="1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130829</xdr:rowOff>
    </xdr:from>
    <xdr:to>
      <xdr:col>15</xdr:col>
      <xdr:colOff>101600</xdr:colOff>
      <xdr:row>58</xdr:row>
      <xdr:rowOff>60979</xdr:rowOff>
    </xdr:to>
    <xdr:sp macro="" textlink="">
      <xdr:nvSpPr>
        <xdr:cNvPr id="132" name="フローチャート: 判断 131"/>
        <xdr:cNvSpPr/>
      </xdr:nvSpPr>
      <xdr:spPr>
        <a:xfrm>
          <a:off x="2857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77506</xdr:rowOff>
    </xdr:from>
    <xdr:ext cx="534377" cy="259045"/>
    <xdr:sp macro="" textlink="">
      <xdr:nvSpPr>
        <xdr:cNvPr id="133" name="テキスト ボックス 132"/>
        <xdr:cNvSpPr txBox="1"/>
      </xdr:nvSpPr>
      <xdr:spPr>
        <a:xfrm>
          <a:off x="2641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118345</xdr:rowOff>
    </xdr:from>
    <xdr:to>
      <xdr:col>10</xdr:col>
      <xdr:colOff>114300</xdr:colOff>
      <xdr:row>58</xdr:row>
      <xdr:rowOff>144634</xdr:rowOff>
    </xdr:to>
    <xdr:cxnSp macro="">
      <xdr:nvCxnSpPr>
        <xdr:cNvPr id="134" name="直線コネクタ 133"/>
        <xdr:cNvCxnSpPr/>
      </xdr:nvCxnSpPr>
      <xdr:spPr>
        <a:xfrm flipV="1">
          <a:off x="1130300" y="1006244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147965</xdr:rowOff>
    </xdr:from>
    <xdr:to>
      <xdr:col>10</xdr:col>
      <xdr:colOff>165100</xdr:colOff>
      <xdr:row>58</xdr:row>
      <xdr:rowOff>78115</xdr:rowOff>
    </xdr:to>
    <xdr:sp macro="" textlink="">
      <xdr:nvSpPr>
        <xdr:cNvPr id="135" name="フローチャート: 判断 134"/>
        <xdr:cNvSpPr/>
      </xdr:nvSpPr>
      <xdr:spPr>
        <a:xfrm>
          <a:off x="1968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94642</xdr:rowOff>
    </xdr:from>
    <xdr:ext cx="534377" cy="259045"/>
    <xdr:sp macro="" textlink="">
      <xdr:nvSpPr>
        <xdr:cNvPr id="136" name="テキスト ボックス 135"/>
        <xdr:cNvSpPr txBox="1"/>
      </xdr:nvSpPr>
      <xdr:spPr>
        <a:xfrm>
          <a:off x="1752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4718</xdr:rowOff>
    </xdr:from>
    <xdr:to>
      <xdr:col>6</xdr:col>
      <xdr:colOff>38100</xdr:colOff>
      <xdr:row>58</xdr:row>
      <xdr:rowOff>106318</xdr:rowOff>
    </xdr:to>
    <xdr:sp macro="" textlink="">
      <xdr:nvSpPr>
        <xdr:cNvPr id="137" name="フローチャート: 判断 136"/>
        <xdr:cNvSpPr/>
      </xdr:nvSpPr>
      <xdr:spPr>
        <a:xfrm>
          <a:off x="1079500" y="99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122845</xdr:rowOff>
    </xdr:from>
    <xdr:ext cx="534377" cy="259045"/>
    <xdr:sp macro="" textlink="">
      <xdr:nvSpPr>
        <xdr:cNvPr id="138" name="テキスト ボックス 137"/>
        <xdr:cNvSpPr txBox="1"/>
      </xdr:nvSpPr>
      <xdr:spPr>
        <a:xfrm>
          <a:off x="863111" y="97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27207</xdr:rowOff>
    </xdr:from>
    <xdr:to>
      <xdr:col>24</xdr:col>
      <xdr:colOff>114300</xdr:colOff>
      <xdr:row>58</xdr:row>
      <xdr:rowOff>128807</xdr:rowOff>
    </xdr:to>
    <xdr:sp macro="" textlink="">
      <xdr:nvSpPr>
        <xdr:cNvPr id="144" name="楕円 143"/>
        <xdr:cNvSpPr/>
      </xdr:nvSpPr>
      <xdr:spPr>
        <a:xfrm>
          <a:off x="4584700" y="997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113584</xdr:rowOff>
    </xdr:from>
    <xdr:ext cx="534377" cy="259045"/>
    <xdr:sp macro="" textlink="">
      <xdr:nvSpPr>
        <xdr:cNvPr id="145" name="物件費該当値テキスト"/>
        <xdr:cNvSpPr txBox="1"/>
      </xdr:nvSpPr>
      <xdr:spPr>
        <a:xfrm>
          <a:off x="4686300" y="988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26730</xdr:rowOff>
    </xdr:from>
    <xdr:to>
      <xdr:col>20</xdr:col>
      <xdr:colOff>38100</xdr:colOff>
      <xdr:row>58</xdr:row>
      <xdr:rowOff>128330</xdr:rowOff>
    </xdr:to>
    <xdr:sp macro="" textlink="">
      <xdr:nvSpPr>
        <xdr:cNvPr id="146" name="楕円 145"/>
        <xdr:cNvSpPr/>
      </xdr:nvSpPr>
      <xdr:spPr>
        <a:xfrm>
          <a:off x="3746500" y="99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119457</xdr:rowOff>
    </xdr:from>
    <xdr:ext cx="534377" cy="259045"/>
    <xdr:sp macro="" textlink="">
      <xdr:nvSpPr>
        <xdr:cNvPr id="147" name="テキスト ボックス 146"/>
        <xdr:cNvSpPr txBox="1"/>
      </xdr:nvSpPr>
      <xdr:spPr>
        <a:xfrm>
          <a:off x="3530111" y="1006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50505</xdr:rowOff>
    </xdr:from>
    <xdr:to>
      <xdr:col>15</xdr:col>
      <xdr:colOff>101600</xdr:colOff>
      <xdr:row>58</xdr:row>
      <xdr:rowOff>152105</xdr:rowOff>
    </xdr:to>
    <xdr:sp macro="" textlink="">
      <xdr:nvSpPr>
        <xdr:cNvPr id="148" name="楕円 147"/>
        <xdr:cNvSpPr/>
      </xdr:nvSpPr>
      <xdr:spPr>
        <a:xfrm>
          <a:off x="2857500" y="999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143232</xdr:rowOff>
    </xdr:from>
    <xdr:ext cx="534377" cy="259045"/>
    <xdr:sp macro="" textlink="">
      <xdr:nvSpPr>
        <xdr:cNvPr id="149" name="テキスト ボックス 148"/>
        <xdr:cNvSpPr txBox="1"/>
      </xdr:nvSpPr>
      <xdr:spPr>
        <a:xfrm>
          <a:off x="2641111" y="1008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67545</xdr:rowOff>
    </xdr:from>
    <xdr:to>
      <xdr:col>10</xdr:col>
      <xdr:colOff>165100</xdr:colOff>
      <xdr:row>58</xdr:row>
      <xdr:rowOff>169145</xdr:rowOff>
    </xdr:to>
    <xdr:sp macro="" textlink="">
      <xdr:nvSpPr>
        <xdr:cNvPr id="150" name="楕円 149"/>
        <xdr:cNvSpPr/>
      </xdr:nvSpPr>
      <xdr:spPr>
        <a:xfrm>
          <a:off x="1968500" y="1001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160272</xdr:rowOff>
    </xdr:from>
    <xdr:ext cx="534377" cy="259045"/>
    <xdr:sp macro="" textlink="">
      <xdr:nvSpPr>
        <xdr:cNvPr id="151" name="テキスト ボックス 150"/>
        <xdr:cNvSpPr txBox="1"/>
      </xdr:nvSpPr>
      <xdr:spPr>
        <a:xfrm>
          <a:off x="1752111" y="1010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93834</xdr:rowOff>
    </xdr:from>
    <xdr:to>
      <xdr:col>6</xdr:col>
      <xdr:colOff>38100</xdr:colOff>
      <xdr:row>59</xdr:row>
      <xdr:rowOff>23984</xdr:rowOff>
    </xdr:to>
    <xdr:sp macro="" textlink="">
      <xdr:nvSpPr>
        <xdr:cNvPr id="152" name="楕円 151"/>
        <xdr:cNvSpPr/>
      </xdr:nvSpPr>
      <xdr:spPr>
        <a:xfrm>
          <a:off x="1079500" y="100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15111</xdr:rowOff>
    </xdr:from>
    <xdr:ext cx="534377" cy="259045"/>
    <xdr:sp macro="" textlink="">
      <xdr:nvSpPr>
        <xdr:cNvPr id="153" name="テキスト ボックス 152"/>
        <xdr:cNvSpPr txBox="1"/>
      </xdr:nvSpPr>
      <xdr:spPr>
        <a:xfrm>
          <a:off x="863111" y="1013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89408</xdr:rowOff>
    </xdr:from>
    <xdr:to>
      <xdr:col>24</xdr:col>
      <xdr:colOff>62865</xdr:colOff>
      <xdr:row>79</xdr:row>
      <xdr:rowOff>36612</xdr:rowOff>
    </xdr:to>
    <xdr:cxnSp macro="">
      <xdr:nvCxnSpPr>
        <xdr:cNvPr id="179" name="直線コネクタ 178"/>
        <xdr:cNvCxnSpPr/>
      </xdr:nvCxnSpPr>
      <xdr:spPr>
        <a:xfrm flipV="1">
          <a:off x="4633595" y="12090908"/>
          <a:ext cx="1270" cy="1490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80"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81" name="直線コネクタ 180"/>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36085</xdr:rowOff>
    </xdr:from>
    <xdr:ext cx="534377" cy="259045"/>
    <xdr:sp macro="" textlink="">
      <xdr:nvSpPr>
        <xdr:cNvPr id="182" name="維持補修費最大値テキスト"/>
        <xdr:cNvSpPr txBox="1"/>
      </xdr:nvSpPr>
      <xdr:spPr>
        <a:xfrm>
          <a:off x="4686300" y="1186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89408</xdr:rowOff>
    </xdr:from>
    <xdr:to>
      <xdr:col>24</xdr:col>
      <xdr:colOff>152400</xdr:colOff>
      <xdr:row>70</xdr:row>
      <xdr:rowOff>89408</xdr:rowOff>
    </xdr:to>
    <xdr:cxnSp macro="">
      <xdr:nvCxnSpPr>
        <xdr:cNvPr id="183" name="直線コネクタ 182"/>
        <xdr:cNvCxnSpPr/>
      </xdr:nvCxnSpPr>
      <xdr:spPr>
        <a:xfrm>
          <a:off x="4546600" y="1209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167241</xdr:rowOff>
    </xdr:from>
    <xdr:to>
      <xdr:col>24</xdr:col>
      <xdr:colOff>63500</xdr:colOff>
      <xdr:row>77</xdr:row>
      <xdr:rowOff>21155</xdr:rowOff>
    </xdr:to>
    <xdr:cxnSp macro="">
      <xdr:nvCxnSpPr>
        <xdr:cNvPr id="184" name="直線コネクタ 183"/>
        <xdr:cNvCxnSpPr/>
      </xdr:nvCxnSpPr>
      <xdr:spPr>
        <a:xfrm>
          <a:off x="3797300" y="13197441"/>
          <a:ext cx="838200" cy="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152889</xdr:rowOff>
    </xdr:from>
    <xdr:ext cx="469744" cy="259045"/>
    <xdr:sp macro="" textlink="">
      <xdr:nvSpPr>
        <xdr:cNvPr id="185" name="維持補修費平均値テキスト"/>
        <xdr:cNvSpPr txBox="1"/>
      </xdr:nvSpPr>
      <xdr:spPr>
        <a:xfrm>
          <a:off x="4686300" y="13183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3012</xdr:rowOff>
    </xdr:from>
    <xdr:to>
      <xdr:col>24</xdr:col>
      <xdr:colOff>114300</xdr:colOff>
      <xdr:row>77</xdr:row>
      <xdr:rowOff>104612</xdr:rowOff>
    </xdr:to>
    <xdr:sp macro="" textlink="">
      <xdr:nvSpPr>
        <xdr:cNvPr id="186" name="フローチャート: 判断 185"/>
        <xdr:cNvSpPr/>
      </xdr:nvSpPr>
      <xdr:spPr>
        <a:xfrm>
          <a:off x="45847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167241</xdr:rowOff>
    </xdr:from>
    <xdr:to>
      <xdr:col>19</xdr:col>
      <xdr:colOff>177800</xdr:colOff>
      <xdr:row>77</xdr:row>
      <xdr:rowOff>8091</xdr:rowOff>
    </xdr:to>
    <xdr:cxnSp macro="">
      <xdr:nvCxnSpPr>
        <xdr:cNvPr id="187" name="直線コネクタ 186"/>
        <xdr:cNvCxnSpPr/>
      </xdr:nvCxnSpPr>
      <xdr:spPr>
        <a:xfrm flipV="1">
          <a:off x="2908300" y="13197441"/>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22932</xdr:rowOff>
    </xdr:from>
    <xdr:to>
      <xdr:col>20</xdr:col>
      <xdr:colOff>38100</xdr:colOff>
      <xdr:row>77</xdr:row>
      <xdr:rowOff>124532</xdr:rowOff>
    </xdr:to>
    <xdr:sp macro="" textlink="">
      <xdr:nvSpPr>
        <xdr:cNvPr id="188" name="フローチャート: 判断 187"/>
        <xdr:cNvSpPr/>
      </xdr:nvSpPr>
      <xdr:spPr>
        <a:xfrm>
          <a:off x="3746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115659</xdr:rowOff>
    </xdr:from>
    <xdr:ext cx="469744" cy="259045"/>
    <xdr:sp macro="" textlink="">
      <xdr:nvSpPr>
        <xdr:cNvPr id="189" name="テキスト ボックス 188"/>
        <xdr:cNvSpPr txBox="1"/>
      </xdr:nvSpPr>
      <xdr:spPr>
        <a:xfrm>
          <a:off x="3562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151347</xdr:rowOff>
    </xdr:from>
    <xdr:to>
      <xdr:col>15</xdr:col>
      <xdr:colOff>50800</xdr:colOff>
      <xdr:row>77</xdr:row>
      <xdr:rowOff>8091</xdr:rowOff>
    </xdr:to>
    <xdr:cxnSp macro="">
      <xdr:nvCxnSpPr>
        <xdr:cNvPr id="190" name="直線コネクタ 189"/>
        <xdr:cNvCxnSpPr/>
      </xdr:nvCxnSpPr>
      <xdr:spPr>
        <a:xfrm>
          <a:off x="2019300" y="13181547"/>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28484</xdr:rowOff>
    </xdr:from>
    <xdr:to>
      <xdr:col>15</xdr:col>
      <xdr:colOff>101600</xdr:colOff>
      <xdr:row>77</xdr:row>
      <xdr:rowOff>130084</xdr:rowOff>
    </xdr:to>
    <xdr:sp macro="" textlink="">
      <xdr:nvSpPr>
        <xdr:cNvPr id="191" name="フローチャート: 判断 190"/>
        <xdr:cNvSpPr/>
      </xdr:nvSpPr>
      <xdr:spPr>
        <a:xfrm>
          <a:off x="2857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121211</xdr:rowOff>
    </xdr:from>
    <xdr:ext cx="469744" cy="259045"/>
    <xdr:sp macro="" textlink="">
      <xdr:nvSpPr>
        <xdr:cNvPr id="192" name="テキスト ボックス 191"/>
        <xdr:cNvSpPr txBox="1"/>
      </xdr:nvSpPr>
      <xdr:spPr>
        <a:xfrm>
          <a:off x="2673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151347</xdr:rowOff>
    </xdr:from>
    <xdr:to>
      <xdr:col>10</xdr:col>
      <xdr:colOff>114300</xdr:colOff>
      <xdr:row>77</xdr:row>
      <xdr:rowOff>39443</xdr:rowOff>
    </xdr:to>
    <xdr:cxnSp macro="">
      <xdr:nvCxnSpPr>
        <xdr:cNvPr id="193" name="直線コネクタ 192"/>
        <xdr:cNvCxnSpPr/>
      </xdr:nvCxnSpPr>
      <xdr:spPr>
        <a:xfrm flipV="1">
          <a:off x="1130300" y="13181547"/>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35125</xdr:rowOff>
    </xdr:from>
    <xdr:to>
      <xdr:col>10</xdr:col>
      <xdr:colOff>165100</xdr:colOff>
      <xdr:row>77</xdr:row>
      <xdr:rowOff>136725</xdr:rowOff>
    </xdr:to>
    <xdr:sp macro="" textlink="">
      <xdr:nvSpPr>
        <xdr:cNvPr id="194" name="フローチャート: 判断 193"/>
        <xdr:cNvSpPr/>
      </xdr:nvSpPr>
      <xdr:spPr>
        <a:xfrm>
          <a:off x="1968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127852</xdr:rowOff>
    </xdr:from>
    <xdr:ext cx="469744" cy="259045"/>
    <xdr:sp macro="" textlink="">
      <xdr:nvSpPr>
        <xdr:cNvPr id="195" name="テキスト ボックス 194"/>
        <xdr:cNvSpPr txBox="1"/>
      </xdr:nvSpPr>
      <xdr:spPr>
        <a:xfrm>
          <a:off x="1784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56787</xdr:rowOff>
    </xdr:from>
    <xdr:to>
      <xdr:col>6</xdr:col>
      <xdr:colOff>38100</xdr:colOff>
      <xdr:row>77</xdr:row>
      <xdr:rowOff>158387</xdr:rowOff>
    </xdr:to>
    <xdr:sp macro="" textlink="">
      <xdr:nvSpPr>
        <xdr:cNvPr id="196" name="フローチャート: 判断 195"/>
        <xdr:cNvSpPr/>
      </xdr:nvSpPr>
      <xdr:spPr>
        <a:xfrm>
          <a:off x="1079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149514</xdr:rowOff>
    </xdr:from>
    <xdr:ext cx="469744" cy="259045"/>
    <xdr:sp macro="" textlink="">
      <xdr:nvSpPr>
        <xdr:cNvPr id="197" name="テキスト ボックス 196"/>
        <xdr:cNvSpPr txBox="1"/>
      </xdr:nvSpPr>
      <xdr:spPr>
        <a:xfrm>
          <a:off x="895428"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141805</xdr:rowOff>
    </xdr:from>
    <xdr:to>
      <xdr:col>24</xdr:col>
      <xdr:colOff>114300</xdr:colOff>
      <xdr:row>77</xdr:row>
      <xdr:rowOff>71955</xdr:rowOff>
    </xdr:to>
    <xdr:sp macro="" textlink="">
      <xdr:nvSpPr>
        <xdr:cNvPr id="203" name="楕円 202"/>
        <xdr:cNvSpPr/>
      </xdr:nvSpPr>
      <xdr:spPr>
        <a:xfrm>
          <a:off x="4584700" y="131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164682</xdr:rowOff>
    </xdr:from>
    <xdr:ext cx="469744" cy="259045"/>
    <xdr:sp macro="" textlink="">
      <xdr:nvSpPr>
        <xdr:cNvPr id="204" name="維持補修費該当値テキスト"/>
        <xdr:cNvSpPr txBox="1"/>
      </xdr:nvSpPr>
      <xdr:spPr>
        <a:xfrm>
          <a:off x="4686300" y="1302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116441</xdr:rowOff>
    </xdr:from>
    <xdr:to>
      <xdr:col>20</xdr:col>
      <xdr:colOff>38100</xdr:colOff>
      <xdr:row>77</xdr:row>
      <xdr:rowOff>46591</xdr:rowOff>
    </xdr:to>
    <xdr:sp macro="" textlink="">
      <xdr:nvSpPr>
        <xdr:cNvPr id="205" name="楕円 204"/>
        <xdr:cNvSpPr/>
      </xdr:nvSpPr>
      <xdr:spPr>
        <a:xfrm>
          <a:off x="3746500" y="131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63118</xdr:rowOff>
    </xdr:from>
    <xdr:ext cx="469744" cy="259045"/>
    <xdr:sp macro="" textlink="">
      <xdr:nvSpPr>
        <xdr:cNvPr id="206" name="テキスト ボックス 205"/>
        <xdr:cNvSpPr txBox="1"/>
      </xdr:nvSpPr>
      <xdr:spPr>
        <a:xfrm>
          <a:off x="3562428" y="1292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128741</xdr:rowOff>
    </xdr:from>
    <xdr:to>
      <xdr:col>15</xdr:col>
      <xdr:colOff>101600</xdr:colOff>
      <xdr:row>77</xdr:row>
      <xdr:rowOff>58891</xdr:rowOff>
    </xdr:to>
    <xdr:sp macro="" textlink="">
      <xdr:nvSpPr>
        <xdr:cNvPr id="207" name="楕円 206"/>
        <xdr:cNvSpPr/>
      </xdr:nvSpPr>
      <xdr:spPr>
        <a:xfrm>
          <a:off x="2857500" y="131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75419</xdr:rowOff>
    </xdr:from>
    <xdr:ext cx="469744" cy="259045"/>
    <xdr:sp macro="" textlink="">
      <xdr:nvSpPr>
        <xdr:cNvPr id="208" name="テキスト ボックス 207"/>
        <xdr:cNvSpPr txBox="1"/>
      </xdr:nvSpPr>
      <xdr:spPr>
        <a:xfrm>
          <a:off x="2673428" y="1293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100547</xdr:rowOff>
    </xdr:from>
    <xdr:to>
      <xdr:col>10</xdr:col>
      <xdr:colOff>165100</xdr:colOff>
      <xdr:row>77</xdr:row>
      <xdr:rowOff>30697</xdr:rowOff>
    </xdr:to>
    <xdr:sp macro="" textlink="">
      <xdr:nvSpPr>
        <xdr:cNvPr id="209" name="楕円 208"/>
        <xdr:cNvSpPr/>
      </xdr:nvSpPr>
      <xdr:spPr>
        <a:xfrm>
          <a:off x="1968500" y="1313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47224</xdr:rowOff>
    </xdr:from>
    <xdr:ext cx="469744" cy="259045"/>
    <xdr:sp macro="" textlink="">
      <xdr:nvSpPr>
        <xdr:cNvPr id="210" name="テキスト ボックス 209"/>
        <xdr:cNvSpPr txBox="1"/>
      </xdr:nvSpPr>
      <xdr:spPr>
        <a:xfrm>
          <a:off x="1784428" y="1290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160093</xdr:rowOff>
    </xdr:from>
    <xdr:to>
      <xdr:col>6</xdr:col>
      <xdr:colOff>38100</xdr:colOff>
      <xdr:row>77</xdr:row>
      <xdr:rowOff>90243</xdr:rowOff>
    </xdr:to>
    <xdr:sp macro="" textlink="">
      <xdr:nvSpPr>
        <xdr:cNvPr id="211" name="楕円 210"/>
        <xdr:cNvSpPr/>
      </xdr:nvSpPr>
      <xdr:spPr>
        <a:xfrm>
          <a:off x="1079500" y="131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106770</xdr:rowOff>
    </xdr:from>
    <xdr:ext cx="469744" cy="259045"/>
    <xdr:sp macro="" textlink="">
      <xdr:nvSpPr>
        <xdr:cNvPr id="212" name="テキスト ボックス 211"/>
        <xdr:cNvSpPr txBox="1"/>
      </xdr:nvSpPr>
      <xdr:spPr>
        <a:xfrm>
          <a:off x="895428" y="1296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25498</xdr:rowOff>
    </xdr:from>
    <xdr:to>
      <xdr:col>24</xdr:col>
      <xdr:colOff>62865</xdr:colOff>
      <xdr:row>99</xdr:row>
      <xdr:rowOff>2181</xdr:rowOff>
    </xdr:to>
    <xdr:cxnSp macro="">
      <xdr:nvCxnSpPr>
        <xdr:cNvPr id="239" name="直線コネクタ 238"/>
        <xdr:cNvCxnSpPr/>
      </xdr:nvCxnSpPr>
      <xdr:spPr>
        <a:xfrm flipV="1">
          <a:off x="4633595" y="15455998"/>
          <a:ext cx="1270" cy="151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6008</xdr:rowOff>
    </xdr:from>
    <xdr:ext cx="534377" cy="259045"/>
    <xdr:sp macro="" textlink="">
      <xdr:nvSpPr>
        <xdr:cNvPr id="240" name="扶助費最小値テキスト"/>
        <xdr:cNvSpPr txBox="1"/>
      </xdr:nvSpPr>
      <xdr:spPr>
        <a:xfrm>
          <a:off x="4686300" y="1697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2181</xdr:rowOff>
    </xdr:from>
    <xdr:to>
      <xdr:col>24</xdr:col>
      <xdr:colOff>152400</xdr:colOff>
      <xdr:row>99</xdr:row>
      <xdr:rowOff>2181</xdr:rowOff>
    </xdr:to>
    <xdr:cxnSp macro="">
      <xdr:nvCxnSpPr>
        <xdr:cNvPr id="241" name="直線コネクタ 240"/>
        <xdr:cNvCxnSpPr/>
      </xdr:nvCxnSpPr>
      <xdr:spPr>
        <a:xfrm>
          <a:off x="4546600" y="16975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143625</xdr:rowOff>
    </xdr:from>
    <xdr:ext cx="599010" cy="259045"/>
    <xdr:sp macro="" textlink="">
      <xdr:nvSpPr>
        <xdr:cNvPr id="242" name="扶助費最大値テキスト"/>
        <xdr:cNvSpPr txBox="1"/>
      </xdr:nvSpPr>
      <xdr:spPr>
        <a:xfrm>
          <a:off x="4686300" y="1523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25498</xdr:rowOff>
    </xdr:from>
    <xdr:to>
      <xdr:col>24</xdr:col>
      <xdr:colOff>152400</xdr:colOff>
      <xdr:row>90</xdr:row>
      <xdr:rowOff>25498</xdr:rowOff>
    </xdr:to>
    <xdr:cxnSp macro="">
      <xdr:nvCxnSpPr>
        <xdr:cNvPr id="243" name="直線コネクタ 242"/>
        <xdr:cNvCxnSpPr/>
      </xdr:nvCxnSpPr>
      <xdr:spPr>
        <a:xfrm>
          <a:off x="4546600" y="15455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4156</xdr:rowOff>
    </xdr:from>
    <xdr:to>
      <xdr:col>24</xdr:col>
      <xdr:colOff>63500</xdr:colOff>
      <xdr:row>95</xdr:row>
      <xdr:rowOff>49174</xdr:rowOff>
    </xdr:to>
    <xdr:cxnSp macro="">
      <xdr:nvCxnSpPr>
        <xdr:cNvPr id="244" name="直線コネクタ 243"/>
        <xdr:cNvCxnSpPr/>
      </xdr:nvCxnSpPr>
      <xdr:spPr>
        <a:xfrm flipV="1">
          <a:off x="3797300" y="16291906"/>
          <a:ext cx="838200" cy="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9507</xdr:rowOff>
    </xdr:from>
    <xdr:ext cx="599010" cy="259045"/>
    <xdr:sp macro="" textlink="">
      <xdr:nvSpPr>
        <xdr:cNvPr id="245" name="扶助費平均値テキスト"/>
        <xdr:cNvSpPr txBox="1"/>
      </xdr:nvSpPr>
      <xdr:spPr>
        <a:xfrm>
          <a:off x="4686300" y="1629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31080</xdr:rowOff>
    </xdr:from>
    <xdr:to>
      <xdr:col>24</xdr:col>
      <xdr:colOff>114300</xdr:colOff>
      <xdr:row>95</xdr:row>
      <xdr:rowOff>132680</xdr:rowOff>
    </xdr:to>
    <xdr:sp macro="" textlink="">
      <xdr:nvSpPr>
        <xdr:cNvPr id="246" name="フローチャート: 判断 245"/>
        <xdr:cNvSpPr/>
      </xdr:nvSpPr>
      <xdr:spPr>
        <a:xfrm>
          <a:off x="45847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49174</xdr:rowOff>
    </xdr:from>
    <xdr:to>
      <xdr:col>19</xdr:col>
      <xdr:colOff>177800</xdr:colOff>
      <xdr:row>95</xdr:row>
      <xdr:rowOff>137643</xdr:rowOff>
    </xdr:to>
    <xdr:cxnSp macro="">
      <xdr:nvCxnSpPr>
        <xdr:cNvPr id="247" name="直線コネクタ 246"/>
        <xdr:cNvCxnSpPr/>
      </xdr:nvCxnSpPr>
      <xdr:spPr>
        <a:xfrm flipV="1">
          <a:off x="2908300" y="16336924"/>
          <a:ext cx="889000" cy="8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101195</xdr:rowOff>
    </xdr:from>
    <xdr:to>
      <xdr:col>20</xdr:col>
      <xdr:colOff>38100</xdr:colOff>
      <xdr:row>96</xdr:row>
      <xdr:rowOff>31345</xdr:rowOff>
    </xdr:to>
    <xdr:sp macro="" textlink="">
      <xdr:nvSpPr>
        <xdr:cNvPr id="248" name="フローチャート: 判断 247"/>
        <xdr:cNvSpPr/>
      </xdr:nvSpPr>
      <xdr:spPr>
        <a:xfrm>
          <a:off x="3746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22472</xdr:rowOff>
    </xdr:from>
    <xdr:ext cx="599010" cy="259045"/>
    <xdr:sp macro="" textlink="">
      <xdr:nvSpPr>
        <xdr:cNvPr id="249" name="テキスト ボックス 248"/>
        <xdr:cNvSpPr txBox="1"/>
      </xdr:nvSpPr>
      <xdr:spPr>
        <a:xfrm>
          <a:off x="3497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137643</xdr:rowOff>
    </xdr:from>
    <xdr:to>
      <xdr:col>15</xdr:col>
      <xdr:colOff>50800</xdr:colOff>
      <xdr:row>96</xdr:row>
      <xdr:rowOff>104299</xdr:rowOff>
    </xdr:to>
    <xdr:cxnSp macro="">
      <xdr:nvCxnSpPr>
        <xdr:cNvPr id="250" name="直線コネクタ 249"/>
        <xdr:cNvCxnSpPr/>
      </xdr:nvCxnSpPr>
      <xdr:spPr>
        <a:xfrm flipV="1">
          <a:off x="2019300" y="16425393"/>
          <a:ext cx="889000" cy="13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5869</xdr:rowOff>
    </xdr:from>
    <xdr:to>
      <xdr:col>15</xdr:col>
      <xdr:colOff>101600</xdr:colOff>
      <xdr:row>96</xdr:row>
      <xdr:rowOff>107469</xdr:rowOff>
    </xdr:to>
    <xdr:sp macro="" textlink="">
      <xdr:nvSpPr>
        <xdr:cNvPr id="251" name="フローチャート: 判断 250"/>
        <xdr:cNvSpPr/>
      </xdr:nvSpPr>
      <xdr:spPr>
        <a:xfrm>
          <a:off x="2857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98596</xdr:rowOff>
    </xdr:from>
    <xdr:ext cx="599010" cy="259045"/>
    <xdr:sp macro="" textlink="">
      <xdr:nvSpPr>
        <xdr:cNvPr id="252" name="テキスト ボックス 251"/>
        <xdr:cNvSpPr txBox="1"/>
      </xdr:nvSpPr>
      <xdr:spPr>
        <a:xfrm>
          <a:off x="2608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104299</xdr:rowOff>
    </xdr:from>
    <xdr:to>
      <xdr:col>10</xdr:col>
      <xdr:colOff>114300</xdr:colOff>
      <xdr:row>97</xdr:row>
      <xdr:rowOff>33761</xdr:rowOff>
    </xdr:to>
    <xdr:cxnSp macro="">
      <xdr:nvCxnSpPr>
        <xdr:cNvPr id="253" name="直線コネクタ 252"/>
        <xdr:cNvCxnSpPr/>
      </xdr:nvCxnSpPr>
      <xdr:spPr>
        <a:xfrm flipV="1">
          <a:off x="1130300" y="16563499"/>
          <a:ext cx="889000" cy="10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104935</xdr:rowOff>
    </xdr:from>
    <xdr:to>
      <xdr:col>10</xdr:col>
      <xdr:colOff>165100</xdr:colOff>
      <xdr:row>97</xdr:row>
      <xdr:rowOff>35085</xdr:rowOff>
    </xdr:to>
    <xdr:sp macro="" textlink="">
      <xdr:nvSpPr>
        <xdr:cNvPr id="254" name="フローチャート: 判断 253"/>
        <xdr:cNvSpPr/>
      </xdr:nvSpPr>
      <xdr:spPr>
        <a:xfrm>
          <a:off x="1968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26212</xdr:rowOff>
    </xdr:from>
    <xdr:ext cx="599010" cy="259045"/>
    <xdr:sp macro="" textlink="">
      <xdr:nvSpPr>
        <xdr:cNvPr id="255" name="テキスト ボックス 254"/>
        <xdr:cNvSpPr txBox="1"/>
      </xdr:nvSpPr>
      <xdr:spPr>
        <a:xfrm>
          <a:off x="1719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7779</xdr:rowOff>
    </xdr:from>
    <xdr:to>
      <xdr:col>6</xdr:col>
      <xdr:colOff>38100</xdr:colOff>
      <xdr:row>97</xdr:row>
      <xdr:rowOff>109379</xdr:rowOff>
    </xdr:to>
    <xdr:sp macro="" textlink="">
      <xdr:nvSpPr>
        <xdr:cNvPr id="256" name="フローチャート: 判断 255"/>
        <xdr:cNvSpPr/>
      </xdr:nvSpPr>
      <xdr:spPr>
        <a:xfrm>
          <a:off x="1079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100506</xdr:rowOff>
    </xdr:from>
    <xdr:ext cx="599010" cy="259045"/>
    <xdr:sp macro="" textlink="">
      <xdr:nvSpPr>
        <xdr:cNvPr id="257" name="テキスト ボックス 256"/>
        <xdr:cNvSpPr txBox="1"/>
      </xdr:nvSpPr>
      <xdr:spPr>
        <a:xfrm>
          <a:off x="830795"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124806</xdr:rowOff>
    </xdr:from>
    <xdr:to>
      <xdr:col>24</xdr:col>
      <xdr:colOff>114300</xdr:colOff>
      <xdr:row>95</xdr:row>
      <xdr:rowOff>54956</xdr:rowOff>
    </xdr:to>
    <xdr:sp macro="" textlink="">
      <xdr:nvSpPr>
        <xdr:cNvPr id="263" name="楕円 262"/>
        <xdr:cNvSpPr/>
      </xdr:nvSpPr>
      <xdr:spPr>
        <a:xfrm>
          <a:off x="4584700" y="162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147683</xdr:rowOff>
    </xdr:from>
    <xdr:ext cx="599010" cy="259045"/>
    <xdr:sp macro="" textlink="">
      <xdr:nvSpPr>
        <xdr:cNvPr id="264" name="扶助費該当値テキスト"/>
        <xdr:cNvSpPr txBox="1"/>
      </xdr:nvSpPr>
      <xdr:spPr>
        <a:xfrm>
          <a:off x="4686300" y="1609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169824</xdr:rowOff>
    </xdr:from>
    <xdr:to>
      <xdr:col>20</xdr:col>
      <xdr:colOff>38100</xdr:colOff>
      <xdr:row>95</xdr:row>
      <xdr:rowOff>99974</xdr:rowOff>
    </xdr:to>
    <xdr:sp macro="" textlink="">
      <xdr:nvSpPr>
        <xdr:cNvPr id="265" name="楕円 264"/>
        <xdr:cNvSpPr/>
      </xdr:nvSpPr>
      <xdr:spPr>
        <a:xfrm>
          <a:off x="3746500" y="162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116501</xdr:rowOff>
    </xdr:from>
    <xdr:ext cx="599010" cy="259045"/>
    <xdr:sp macro="" textlink="">
      <xdr:nvSpPr>
        <xdr:cNvPr id="266" name="テキスト ボックス 265"/>
        <xdr:cNvSpPr txBox="1"/>
      </xdr:nvSpPr>
      <xdr:spPr>
        <a:xfrm>
          <a:off x="3497795" y="1606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86843</xdr:rowOff>
    </xdr:from>
    <xdr:to>
      <xdr:col>15</xdr:col>
      <xdr:colOff>101600</xdr:colOff>
      <xdr:row>96</xdr:row>
      <xdr:rowOff>16993</xdr:rowOff>
    </xdr:to>
    <xdr:sp macro="" textlink="">
      <xdr:nvSpPr>
        <xdr:cNvPr id="267" name="楕円 266"/>
        <xdr:cNvSpPr/>
      </xdr:nvSpPr>
      <xdr:spPr>
        <a:xfrm>
          <a:off x="2857500" y="163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33520</xdr:rowOff>
    </xdr:from>
    <xdr:ext cx="599010" cy="259045"/>
    <xdr:sp macro="" textlink="">
      <xdr:nvSpPr>
        <xdr:cNvPr id="268" name="テキスト ボックス 267"/>
        <xdr:cNvSpPr txBox="1"/>
      </xdr:nvSpPr>
      <xdr:spPr>
        <a:xfrm>
          <a:off x="2608795" y="1614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53499</xdr:rowOff>
    </xdr:from>
    <xdr:to>
      <xdr:col>10</xdr:col>
      <xdr:colOff>165100</xdr:colOff>
      <xdr:row>96</xdr:row>
      <xdr:rowOff>155099</xdr:rowOff>
    </xdr:to>
    <xdr:sp macro="" textlink="">
      <xdr:nvSpPr>
        <xdr:cNvPr id="269" name="楕円 268"/>
        <xdr:cNvSpPr/>
      </xdr:nvSpPr>
      <xdr:spPr>
        <a:xfrm>
          <a:off x="1968500" y="165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176</xdr:rowOff>
    </xdr:from>
    <xdr:ext cx="599010" cy="259045"/>
    <xdr:sp macro="" textlink="">
      <xdr:nvSpPr>
        <xdr:cNvPr id="270" name="テキスト ボックス 269"/>
        <xdr:cNvSpPr txBox="1"/>
      </xdr:nvSpPr>
      <xdr:spPr>
        <a:xfrm>
          <a:off x="1719795" y="16287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154411</xdr:rowOff>
    </xdr:from>
    <xdr:to>
      <xdr:col>6</xdr:col>
      <xdr:colOff>38100</xdr:colOff>
      <xdr:row>97</xdr:row>
      <xdr:rowOff>84561</xdr:rowOff>
    </xdr:to>
    <xdr:sp macro="" textlink="">
      <xdr:nvSpPr>
        <xdr:cNvPr id="271" name="楕円 270"/>
        <xdr:cNvSpPr/>
      </xdr:nvSpPr>
      <xdr:spPr>
        <a:xfrm>
          <a:off x="1079500" y="166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101088</xdr:rowOff>
    </xdr:from>
    <xdr:ext cx="599010" cy="259045"/>
    <xdr:sp macro="" textlink="">
      <xdr:nvSpPr>
        <xdr:cNvPr id="272" name="テキスト ボックス 271"/>
        <xdr:cNvSpPr txBox="1"/>
      </xdr:nvSpPr>
      <xdr:spPr>
        <a:xfrm>
          <a:off x="830795" y="163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90486</xdr:rowOff>
    </xdr:from>
    <xdr:to>
      <xdr:col>54</xdr:col>
      <xdr:colOff>189865</xdr:colOff>
      <xdr:row>38</xdr:row>
      <xdr:rowOff>141170</xdr:rowOff>
    </xdr:to>
    <xdr:cxnSp macro="">
      <xdr:nvCxnSpPr>
        <xdr:cNvPr id="299" name="直線コネクタ 298"/>
        <xdr:cNvCxnSpPr/>
      </xdr:nvCxnSpPr>
      <xdr:spPr>
        <a:xfrm flipV="1">
          <a:off x="10475595" y="5062536"/>
          <a:ext cx="1270" cy="159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144997</xdr:rowOff>
    </xdr:from>
    <xdr:ext cx="534377" cy="259045"/>
    <xdr:sp macro="" textlink="">
      <xdr:nvSpPr>
        <xdr:cNvPr id="300" name="補助費等最小値テキスト"/>
        <xdr:cNvSpPr txBox="1"/>
      </xdr:nvSpPr>
      <xdr:spPr>
        <a:xfrm>
          <a:off x="10528300" y="666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141170</xdr:rowOff>
    </xdr:from>
    <xdr:to>
      <xdr:col>55</xdr:col>
      <xdr:colOff>88900</xdr:colOff>
      <xdr:row>38</xdr:row>
      <xdr:rowOff>141170</xdr:rowOff>
    </xdr:to>
    <xdr:cxnSp macro="">
      <xdr:nvCxnSpPr>
        <xdr:cNvPr id="301" name="直線コネクタ 300"/>
        <xdr:cNvCxnSpPr/>
      </xdr:nvCxnSpPr>
      <xdr:spPr>
        <a:xfrm>
          <a:off x="10388600" y="665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37163</xdr:rowOff>
    </xdr:from>
    <xdr:ext cx="534377" cy="259045"/>
    <xdr:sp macro="" textlink="">
      <xdr:nvSpPr>
        <xdr:cNvPr id="302" name="補助費等最大値テキスト"/>
        <xdr:cNvSpPr txBox="1"/>
      </xdr:nvSpPr>
      <xdr:spPr>
        <a:xfrm>
          <a:off x="10528300" y="48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90486</xdr:rowOff>
    </xdr:from>
    <xdr:to>
      <xdr:col>55</xdr:col>
      <xdr:colOff>88900</xdr:colOff>
      <xdr:row>29</xdr:row>
      <xdr:rowOff>90486</xdr:rowOff>
    </xdr:to>
    <xdr:cxnSp macro="">
      <xdr:nvCxnSpPr>
        <xdr:cNvPr id="303" name="直線コネクタ 302"/>
        <xdr:cNvCxnSpPr/>
      </xdr:nvCxnSpPr>
      <xdr:spPr>
        <a:xfrm>
          <a:off x="10388600" y="506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150216</xdr:rowOff>
    </xdr:from>
    <xdr:to>
      <xdr:col>55</xdr:col>
      <xdr:colOff>0</xdr:colOff>
      <xdr:row>38</xdr:row>
      <xdr:rowOff>55020</xdr:rowOff>
    </xdr:to>
    <xdr:cxnSp macro="">
      <xdr:nvCxnSpPr>
        <xdr:cNvPr id="304" name="直線コネクタ 303"/>
        <xdr:cNvCxnSpPr/>
      </xdr:nvCxnSpPr>
      <xdr:spPr>
        <a:xfrm flipV="1">
          <a:off x="9639300" y="6493866"/>
          <a:ext cx="838200" cy="7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102698</xdr:rowOff>
    </xdr:from>
    <xdr:ext cx="534377" cy="259045"/>
    <xdr:sp macro="" textlink="">
      <xdr:nvSpPr>
        <xdr:cNvPr id="305" name="補助費等平均値テキスト"/>
        <xdr:cNvSpPr txBox="1"/>
      </xdr:nvSpPr>
      <xdr:spPr>
        <a:xfrm>
          <a:off x="10528300" y="627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79821</xdr:rowOff>
    </xdr:from>
    <xdr:to>
      <xdr:col>55</xdr:col>
      <xdr:colOff>50800</xdr:colOff>
      <xdr:row>38</xdr:row>
      <xdr:rowOff>9971</xdr:rowOff>
    </xdr:to>
    <xdr:sp macro="" textlink="">
      <xdr:nvSpPr>
        <xdr:cNvPr id="306" name="フローチャート: 判断 305"/>
        <xdr:cNvSpPr/>
      </xdr:nvSpPr>
      <xdr:spPr>
        <a:xfrm>
          <a:off x="104267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35132</xdr:rowOff>
    </xdr:from>
    <xdr:to>
      <xdr:col>50</xdr:col>
      <xdr:colOff>114300</xdr:colOff>
      <xdr:row>38</xdr:row>
      <xdr:rowOff>55020</xdr:rowOff>
    </xdr:to>
    <xdr:cxnSp macro="">
      <xdr:nvCxnSpPr>
        <xdr:cNvPr id="307" name="直線コネクタ 306"/>
        <xdr:cNvCxnSpPr/>
      </xdr:nvCxnSpPr>
      <xdr:spPr>
        <a:xfrm>
          <a:off x="8750300" y="6550232"/>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102779</xdr:rowOff>
    </xdr:from>
    <xdr:to>
      <xdr:col>50</xdr:col>
      <xdr:colOff>165100</xdr:colOff>
      <xdr:row>38</xdr:row>
      <xdr:rowOff>32930</xdr:rowOff>
    </xdr:to>
    <xdr:sp macro="" textlink="">
      <xdr:nvSpPr>
        <xdr:cNvPr id="308" name="フローチャート: 判断 307"/>
        <xdr:cNvSpPr/>
      </xdr:nvSpPr>
      <xdr:spPr>
        <a:xfrm>
          <a:off x="9588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49456</xdr:rowOff>
    </xdr:from>
    <xdr:ext cx="534377" cy="259045"/>
    <xdr:sp macro="" textlink="">
      <xdr:nvSpPr>
        <xdr:cNvPr id="309" name="テキスト ボックス 308"/>
        <xdr:cNvSpPr txBox="1"/>
      </xdr:nvSpPr>
      <xdr:spPr>
        <a:xfrm>
          <a:off x="9372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57567</xdr:rowOff>
    </xdr:from>
    <xdr:to>
      <xdr:col>45</xdr:col>
      <xdr:colOff>177800</xdr:colOff>
      <xdr:row>38</xdr:row>
      <xdr:rowOff>35132</xdr:rowOff>
    </xdr:to>
    <xdr:cxnSp macro="">
      <xdr:nvCxnSpPr>
        <xdr:cNvPr id="310" name="直線コネクタ 309"/>
        <xdr:cNvCxnSpPr/>
      </xdr:nvCxnSpPr>
      <xdr:spPr>
        <a:xfrm>
          <a:off x="7861300" y="6229767"/>
          <a:ext cx="889000" cy="32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77666</xdr:rowOff>
    </xdr:from>
    <xdr:to>
      <xdr:col>46</xdr:col>
      <xdr:colOff>38100</xdr:colOff>
      <xdr:row>38</xdr:row>
      <xdr:rowOff>7816</xdr:rowOff>
    </xdr:to>
    <xdr:sp macro="" textlink="">
      <xdr:nvSpPr>
        <xdr:cNvPr id="311" name="フローチャート: 判断 310"/>
        <xdr:cNvSpPr/>
      </xdr:nvSpPr>
      <xdr:spPr>
        <a:xfrm>
          <a:off x="8699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24343</xdr:rowOff>
    </xdr:from>
    <xdr:ext cx="534377" cy="259045"/>
    <xdr:sp macro="" textlink="">
      <xdr:nvSpPr>
        <xdr:cNvPr id="312" name="テキスト ボックス 311"/>
        <xdr:cNvSpPr txBox="1"/>
      </xdr:nvSpPr>
      <xdr:spPr>
        <a:xfrm>
          <a:off x="8483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57567</xdr:rowOff>
    </xdr:from>
    <xdr:to>
      <xdr:col>41</xdr:col>
      <xdr:colOff>50800</xdr:colOff>
      <xdr:row>37</xdr:row>
      <xdr:rowOff>171279</xdr:rowOff>
    </xdr:to>
    <xdr:cxnSp macro="">
      <xdr:nvCxnSpPr>
        <xdr:cNvPr id="313" name="直線コネクタ 312"/>
        <xdr:cNvCxnSpPr/>
      </xdr:nvCxnSpPr>
      <xdr:spPr>
        <a:xfrm flipV="1">
          <a:off x="6972300" y="6229767"/>
          <a:ext cx="889000" cy="28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151471</xdr:rowOff>
    </xdr:from>
    <xdr:to>
      <xdr:col>41</xdr:col>
      <xdr:colOff>101600</xdr:colOff>
      <xdr:row>37</xdr:row>
      <xdr:rowOff>81621</xdr:rowOff>
    </xdr:to>
    <xdr:sp macro="" textlink="">
      <xdr:nvSpPr>
        <xdr:cNvPr id="314" name="フローチャート: 判断 313"/>
        <xdr:cNvSpPr/>
      </xdr:nvSpPr>
      <xdr:spPr>
        <a:xfrm>
          <a:off x="7810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72748</xdr:rowOff>
    </xdr:from>
    <xdr:ext cx="534377" cy="259045"/>
    <xdr:sp macro="" textlink="">
      <xdr:nvSpPr>
        <xdr:cNvPr id="315" name="テキスト ボックス 314"/>
        <xdr:cNvSpPr txBox="1"/>
      </xdr:nvSpPr>
      <xdr:spPr>
        <a:xfrm>
          <a:off x="7594111" y="64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152418</xdr:rowOff>
    </xdr:from>
    <xdr:to>
      <xdr:col>36</xdr:col>
      <xdr:colOff>165100</xdr:colOff>
      <xdr:row>37</xdr:row>
      <xdr:rowOff>82568</xdr:rowOff>
    </xdr:to>
    <xdr:sp macro="" textlink="">
      <xdr:nvSpPr>
        <xdr:cNvPr id="316" name="フローチャート: 判断 315"/>
        <xdr:cNvSpPr/>
      </xdr:nvSpPr>
      <xdr:spPr>
        <a:xfrm>
          <a:off x="6921500" y="63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99095</xdr:rowOff>
    </xdr:from>
    <xdr:ext cx="534377" cy="259045"/>
    <xdr:sp macro="" textlink="">
      <xdr:nvSpPr>
        <xdr:cNvPr id="317" name="テキスト ボックス 316"/>
        <xdr:cNvSpPr txBox="1"/>
      </xdr:nvSpPr>
      <xdr:spPr>
        <a:xfrm>
          <a:off x="6705111" y="60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99416</xdr:rowOff>
    </xdr:from>
    <xdr:to>
      <xdr:col>55</xdr:col>
      <xdr:colOff>50800</xdr:colOff>
      <xdr:row>38</xdr:row>
      <xdr:rowOff>29566</xdr:rowOff>
    </xdr:to>
    <xdr:sp macro="" textlink="">
      <xdr:nvSpPr>
        <xdr:cNvPr id="323" name="楕円 322"/>
        <xdr:cNvSpPr/>
      </xdr:nvSpPr>
      <xdr:spPr>
        <a:xfrm>
          <a:off x="10426700" y="644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77843</xdr:rowOff>
    </xdr:from>
    <xdr:ext cx="534377" cy="259045"/>
    <xdr:sp macro="" textlink="">
      <xdr:nvSpPr>
        <xdr:cNvPr id="324" name="補助費等該当値テキスト"/>
        <xdr:cNvSpPr txBox="1"/>
      </xdr:nvSpPr>
      <xdr:spPr>
        <a:xfrm>
          <a:off x="10528300" y="64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4220</xdr:rowOff>
    </xdr:from>
    <xdr:to>
      <xdr:col>50</xdr:col>
      <xdr:colOff>165100</xdr:colOff>
      <xdr:row>38</xdr:row>
      <xdr:rowOff>105820</xdr:rowOff>
    </xdr:to>
    <xdr:sp macro="" textlink="">
      <xdr:nvSpPr>
        <xdr:cNvPr id="325" name="楕円 324"/>
        <xdr:cNvSpPr/>
      </xdr:nvSpPr>
      <xdr:spPr>
        <a:xfrm>
          <a:off x="9588500" y="651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96947</xdr:rowOff>
    </xdr:from>
    <xdr:ext cx="534377" cy="259045"/>
    <xdr:sp macro="" textlink="">
      <xdr:nvSpPr>
        <xdr:cNvPr id="326" name="テキスト ボックス 325"/>
        <xdr:cNvSpPr txBox="1"/>
      </xdr:nvSpPr>
      <xdr:spPr>
        <a:xfrm>
          <a:off x="9372111" y="66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155782</xdr:rowOff>
    </xdr:from>
    <xdr:to>
      <xdr:col>46</xdr:col>
      <xdr:colOff>38100</xdr:colOff>
      <xdr:row>38</xdr:row>
      <xdr:rowOff>85932</xdr:rowOff>
    </xdr:to>
    <xdr:sp macro="" textlink="">
      <xdr:nvSpPr>
        <xdr:cNvPr id="327" name="楕円 326"/>
        <xdr:cNvSpPr/>
      </xdr:nvSpPr>
      <xdr:spPr>
        <a:xfrm>
          <a:off x="8699500" y="64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77059</xdr:rowOff>
    </xdr:from>
    <xdr:ext cx="534377" cy="259045"/>
    <xdr:sp macro="" textlink="">
      <xdr:nvSpPr>
        <xdr:cNvPr id="328" name="テキスト ボックス 327"/>
        <xdr:cNvSpPr txBox="1"/>
      </xdr:nvSpPr>
      <xdr:spPr>
        <a:xfrm>
          <a:off x="8483111" y="65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6767</xdr:rowOff>
    </xdr:from>
    <xdr:to>
      <xdr:col>41</xdr:col>
      <xdr:colOff>101600</xdr:colOff>
      <xdr:row>36</xdr:row>
      <xdr:rowOff>108367</xdr:rowOff>
    </xdr:to>
    <xdr:sp macro="" textlink="">
      <xdr:nvSpPr>
        <xdr:cNvPr id="329" name="楕円 328"/>
        <xdr:cNvSpPr/>
      </xdr:nvSpPr>
      <xdr:spPr>
        <a:xfrm>
          <a:off x="7810500" y="617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124894</xdr:rowOff>
    </xdr:from>
    <xdr:ext cx="534377" cy="259045"/>
    <xdr:sp macro="" textlink="">
      <xdr:nvSpPr>
        <xdr:cNvPr id="330" name="テキスト ボックス 329"/>
        <xdr:cNvSpPr txBox="1"/>
      </xdr:nvSpPr>
      <xdr:spPr>
        <a:xfrm>
          <a:off x="7594111" y="595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120479</xdr:rowOff>
    </xdr:from>
    <xdr:to>
      <xdr:col>36</xdr:col>
      <xdr:colOff>165100</xdr:colOff>
      <xdr:row>38</xdr:row>
      <xdr:rowOff>50629</xdr:rowOff>
    </xdr:to>
    <xdr:sp macro="" textlink="">
      <xdr:nvSpPr>
        <xdr:cNvPr id="331" name="楕円 330"/>
        <xdr:cNvSpPr/>
      </xdr:nvSpPr>
      <xdr:spPr>
        <a:xfrm>
          <a:off x="6921500" y="646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41756</xdr:rowOff>
    </xdr:from>
    <xdr:ext cx="534377" cy="259045"/>
    <xdr:sp macro="" textlink="">
      <xdr:nvSpPr>
        <xdr:cNvPr id="332" name="テキスト ボックス 331"/>
        <xdr:cNvSpPr txBox="1"/>
      </xdr:nvSpPr>
      <xdr:spPr>
        <a:xfrm>
          <a:off x="6705111" y="655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43" name="テキスト ボックス 34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44" name="直線コネクタ 34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45" name="テキスト ボックス 34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6" name="直線コネクタ 34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7" name="テキスト ボックス 34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8" name="直線コネクタ 34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9" name="テキスト ボックス 34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50" name="直線コネクタ 34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51" name="テキスト ボックス 35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52" name="直線コネクタ 35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53" name="テキスト ボックス 35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4" name="直線コネクタ 35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5" name="テキスト ボックス 35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6" name="直線コネクタ 35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7" name="テキスト ボックス 35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171366</xdr:rowOff>
    </xdr:from>
    <xdr:to>
      <xdr:col>54</xdr:col>
      <xdr:colOff>189865</xdr:colOff>
      <xdr:row>59</xdr:row>
      <xdr:rowOff>139406</xdr:rowOff>
    </xdr:to>
    <xdr:cxnSp macro="">
      <xdr:nvCxnSpPr>
        <xdr:cNvPr id="359" name="直線コネクタ 358"/>
        <xdr:cNvCxnSpPr/>
      </xdr:nvCxnSpPr>
      <xdr:spPr>
        <a:xfrm flipV="1">
          <a:off x="10475595" y="8743866"/>
          <a:ext cx="1270" cy="151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143233</xdr:rowOff>
    </xdr:from>
    <xdr:ext cx="534377" cy="259045"/>
    <xdr:sp macro="" textlink="">
      <xdr:nvSpPr>
        <xdr:cNvPr id="360" name="普通建設事業費最小値テキスト"/>
        <xdr:cNvSpPr txBox="1"/>
      </xdr:nvSpPr>
      <xdr:spPr>
        <a:xfrm>
          <a:off x="10528300" y="1025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139406</xdr:rowOff>
    </xdr:from>
    <xdr:to>
      <xdr:col>55</xdr:col>
      <xdr:colOff>88900</xdr:colOff>
      <xdr:row>59</xdr:row>
      <xdr:rowOff>139406</xdr:rowOff>
    </xdr:to>
    <xdr:cxnSp macro="">
      <xdr:nvCxnSpPr>
        <xdr:cNvPr id="361" name="直線コネクタ 360"/>
        <xdr:cNvCxnSpPr/>
      </xdr:nvCxnSpPr>
      <xdr:spPr>
        <a:xfrm>
          <a:off x="10388600" y="10254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118043</xdr:rowOff>
    </xdr:from>
    <xdr:ext cx="599010" cy="259045"/>
    <xdr:sp macro="" textlink="">
      <xdr:nvSpPr>
        <xdr:cNvPr id="362" name="普通建設事業費最大値テキスト"/>
        <xdr:cNvSpPr txBox="1"/>
      </xdr:nvSpPr>
      <xdr:spPr>
        <a:xfrm>
          <a:off x="10528300" y="8519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171366</xdr:rowOff>
    </xdr:from>
    <xdr:to>
      <xdr:col>55</xdr:col>
      <xdr:colOff>88900</xdr:colOff>
      <xdr:row>50</xdr:row>
      <xdr:rowOff>171366</xdr:rowOff>
    </xdr:to>
    <xdr:cxnSp macro="">
      <xdr:nvCxnSpPr>
        <xdr:cNvPr id="363" name="直線コネクタ 362"/>
        <xdr:cNvCxnSpPr/>
      </xdr:nvCxnSpPr>
      <xdr:spPr>
        <a:xfrm>
          <a:off x="10388600" y="8743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161765</xdr:rowOff>
    </xdr:from>
    <xdr:to>
      <xdr:col>55</xdr:col>
      <xdr:colOff>0</xdr:colOff>
      <xdr:row>59</xdr:row>
      <xdr:rowOff>121565</xdr:rowOff>
    </xdr:to>
    <xdr:cxnSp macro="">
      <xdr:nvCxnSpPr>
        <xdr:cNvPr id="364" name="直線コネクタ 363"/>
        <xdr:cNvCxnSpPr/>
      </xdr:nvCxnSpPr>
      <xdr:spPr>
        <a:xfrm>
          <a:off x="9639300" y="10105865"/>
          <a:ext cx="838200" cy="13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60766</xdr:rowOff>
    </xdr:from>
    <xdr:ext cx="534377" cy="259045"/>
    <xdr:sp macro="" textlink="">
      <xdr:nvSpPr>
        <xdr:cNvPr id="365" name="普通建設事業費平均値テキスト"/>
        <xdr:cNvSpPr txBox="1"/>
      </xdr:nvSpPr>
      <xdr:spPr>
        <a:xfrm>
          <a:off x="10528300" y="9833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37889</xdr:rowOff>
    </xdr:from>
    <xdr:to>
      <xdr:col>55</xdr:col>
      <xdr:colOff>50800</xdr:colOff>
      <xdr:row>58</xdr:row>
      <xdr:rowOff>139489</xdr:rowOff>
    </xdr:to>
    <xdr:sp macro="" textlink="">
      <xdr:nvSpPr>
        <xdr:cNvPr id="366" name="フローチャート: 判断 365"/>
        <xdr:cNvSpPr/>
      </xdr:nvSpPr>
      <xdr:spPr>
        <a:xfrm>
          <a:off x="104267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161765</xdr:rowOff>
    </xdr:from>
    <xdr:to>
      <xdr:col>50</xdr:col>
      <xdr:colOff>114300</xdr:colOff>
      <xdr:row>59</xdr:row>
      <xdr:rowOff>126812</xdr:rowOff>
    </xdr:to>
    <xdr:cxnSp macro="">
      <xdr:nvCxnSpPr>
        <xdr:cNvPr id="367" name="直線コネクタ 366"/>
        <xdr:cNvCxnSpPr/>
      </xdr:nvCxnSpPr>
      <xdr:spPr>
        <a:xfrm flipV="1">
          <a:off x="8750300" y="10105865"/>
          <a:ext cx="889000" cy="13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156228</xdr:rowOff>
    </xdr:from>
    <xdr:to>
      <xdr:col>50</xdr:col>
      <xdr:colOff>165100</xdr:colOff>
      <xdr:row>58</xdr:row>
      <xdr:rowOff>86378</xdr:rowOff>
    </xdr:to>
    <xdr:sp macro="" textlink="">
      <xdr:nvSpPr>
        <xdr:cNvPr id="368" name="フローチャート: 判断 367"/>
        <xdr:cNvSpPr/>
      </xdr:nvSpPr>
      <xdr:spPr>
        <a:xfrm>
          <a:off x="9588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102905</xdr:rowOff>
    </xdr:from>
    <xdr:ext cx="534377" cy="259045"/>
    <xdr:sp macro="" textlink="">
      <xdr:nvSpPr>
        <xdr:cNvPr id="369" name="テキスト ボックス 368"/>
        <xdr:cNvSpPr txBox="1"/>
      </xdr:nvSpPr>
      <xdr:spPr>
        <a:xfrm>
          <a:off x="9372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132798</xdr:rowOff>
    </xdr:from>
    <xdr:to>
      <xdr:col>45</xdr:col>
      <xdr:colOff>177800</xdr:colOff>
      <xdr:row>59</xdr:row>
      <xdr:rowOff>126812</xdr:rowOff>
    </xdr:to>
    <xdr:cxnSp macro="">
      <xdr:nvCxnSpPr>
        <xdr:cNvPr id="370" name="直線コネクタ 369"/>
        <xdr:cNvCxnSpPr/>
      </xdr:nvCxnSpPr>
      <xdr:spPr>
        <a:xfrm>
          <a:off x="7861300" y="10076898"/>
          <a:ext cx="889000" cy="16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69600</xdr:rowOff>
    </xdr:from>
    <xdr:to>
      <xdr:col>46</xdr:col>
      <xdr:colOff>38100</xdr:colOff>
      <xdr:row>58</xdr:row>
      <xdr:rowOff>171200</xdr:rowOff>
    </xdr:to>
    <xdr:sp macro="" textlink="">
      <xdr:nvSpPr>
        <xdr:cNvPr id="371" name="フローチャート: 判断 370"/>
        <xdr:cNvSpPr/>
      </xdr:nvSpPr>
      <xdr:spPr>
        <a:xfrm>
          <a:off x="8699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16277</xdr:rowOff>
    </xdr:from>
    <xdr:ext cx="534377" cy="259045"/>
    <xdr:sp macro="" textlink="">
      <xdr:nvSpPr>
        <xdr:cNvPr id="372" name="テキスト ボックス 371"/>
        <xdr:cNvSpPr txBox="1"/>
      </xdr:nvSpPr>
      <xdr:spPr>
        <a:xfrm>
          <a:off x="8483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132798</xdr:rowOff>
    </xdr:from>
    <xdr:to>
      <xdr:col>41</xdr:col>
      <xdr:colOff>50800</xdr:colOff>
      <xdr:row>59</xdr:row>
      <xdr:rowOff>58765</xdr:rowOff>
    </xdr:to>
    <xdr:cxnSp macro="">
      <xdr:nvCxnSpPr>
        <xdr:cNvPr id="373" name="直線コネクタ 372"/>
        <xdr:cNvCxnSpPr/>
      </xdr:nvCxnSpPr>
      <xdr:spPr>
        <a:xfrm flipV="1">
          <a:off x="6972300" y="10076898"/>
          <a:ext cx="889000" cy="9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33775</xdr:rowOff>
    </xdr:from>
    <xdr:to>
      <xdr:col>41</xdr:col>
      <xdr:colOff>101600</xdr:colOff>
      <xdr:row>58</xdr:row>
      <xdr:rowOff>135375</xdr:rowOff>
    </xdr:to>
    <xdr:sp macro="" textlink="">
      <xdr:nvSpPr>
        <xdr:cNvPr id="374" name="フローチャート: 判断 373"/>
        <xdr:cNvSpPr/>
      </xdr:nvSpPr>
      <xdr:spPr>
        <a:xfrm>
          <a:off x="7810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151902</xdr:rowOff>
    </xdr:from>
    <xdr:ext cx="534377" cy="259045"/>
    <xdr:sp macro="" textlink="">
      <xdr:nvSpPr>
        <xdr:cNvPr id="375" name="テキスト ボックス 374"/>
        <xdr:cNvSpPr txBox="1"/>
      </xdr:nvSpPr>
      <xdr:spPr>
        <a:xfrm>
          <a:off x="7594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144842</xdr:rowOff>
    </xdr:from>
    <xdr:to>
      <xdr:col>36</xdr:col>
      <xdr:colOff>165100</xdr:colOff>
      <xdr:row>59</xdr:row>
      <xdr:rowOff>74992</xdr:rowOff>
    </xdr:to>
    <xdr:sp macro="" textlink="">
      <xdr:nvSpPr>
        <xdr:cNvPr id="376" name="フローチャート: 判断 375"/>
        <xdr:cNvSpPr/>
      </xdr:nvSpPr>
      <xdr:spPr>
        <a:xfrm>
          <a:off x="6921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91519</xdr:rowOff>
    </xdr:from>
    <xdr:ext cx="534377" cy="259045"/>
    <xdr:sp macro="" textlink="">
      <xdr:nvSpPr>
        <xdr:cNvPr id="377" name="テキスト ボックス 376"/>
        <xdr:cNvSpPr txBox="1"/>
      </xdr:nvSpPr>
      <xdr:spPr>
        <a:xfrm>
          <a:off x="6705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8" name="テキスト ボックス 37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9" name="テキスト ボックス 37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80" name="テキスト ボックス 37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1" name="テキスト ボックス 38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2" name="テキスト ボックス 38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70765</xdr:rowOff>
    </xdr:from>
    <xdr:to>
      <xdr:col>55</xdr:col>
      <xdr:colOff>50800</xdr:colOff>
      <xdr:row>60</xdr:row>
      <xdr:rowOff>915</xdr:rowOff>
    </xdr:to>
    <xdr:sp macro="" textlink="">
      <xdr:nvSpPr>
        <xdr:cNvPr id="383" name="楕円 382"/>
        <xdr:cNvSpPr/>
      </xdr:nvSpPr>
      <xdr:spPr>
        <a:xfrm>
          <a:off x="10426700" y="101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157142</xdr:rowOff>
    </xdr:from>
    <xdr:ext cx="534377" cy="259045"/>
    <xdr:sp macro="" textlink="">
      <xdr:nvSpPr>
        <xdr:cNvPr id="384" name="普通建設事業費該当値テキスト"/>
        <xdr:cNvSpPr txBox="1"/>
      </xdr:nvSpPr>
      <xdr:spPr>
        <a:xfrm>
          <a:off x="10528300" y="1010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110965</xdr:rowOff>
    </xdr:from>
    <xdr:to>
      <xdr:col>50</xdr:col>
      <xdr:colOff>165100</xdr:colOff>
      <xdr:row>59</xdr:row>
      <xdr:rowOff>41115</xdr:rowOff>
    </xdr:to>
    <xdr:sp macro="" textlink="">
      <xdr:nvSpPr>
        <xdr:cNvPr id="385" name="楕円 384"/>
        <xdr:cNvSpPr/>
      </xdr:nvSpPr>
      <xdr:spPr>
        <a:xfrm>
          <a:off x="9588500" y="1005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32242</xdr:rowOff>
    </xdr:from>
    <xdr:ext cx="534377" cy="259045"/>
    <xdr:sp macro="" textlink="">
      <xdr:nvSpPr>
        <xdr:cNvPr id="386" name="テキスト ボックス 385"/>
        <xdr:cNvSpPr txBox="1"/>
      </xdr:nvSpPr>
      <xdr:spPr>
        <a:xfrm>
          <a:off x="9372111" y="1014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76012</xdr:rowOff>
    </xdr:from>
    <xdr:to>
      <xdr:col>46</xdr:col>
      <xdr:colOff>38100</xdr:colOff>
      <xdr:row>60</xdr:row>
      <xdr:rowOff>6162</xdr:rowOff>
    </xdr:to>
    <xdr:sp macro="" textlink="">
      <xdr:nvSpPr>
        <xdr:cNvPr id="387" name="楕円 386"/>
        <xdr:cNvSpPr/>
      </xdr:nvSpPr>
      <xdr:spPr>
        <a:xfrm>
          <a:off x="8699500" y="101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168739</xdr:rowOff>
    </xdr:from>
    <xdr:ext cx="534377" cy="259045"/>
    <xdr:sp macro="" textlink="">
      <xdr:nvSpPr>
        <xdr:cNvPr id="388" name="テキスト ボックス 387"/>
        <xdr:cNvSpPr txBox="1"/>
      </xdr:nvSpPr>
      <xdr:spPr>
        <a:xfrm>
          <a:off x="8483111" y="1028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81998</xdr:rowOff>
    </xdr:from>
    <xdr:to>
      <xdr:col>41</xdr:col>
      <xdr:colOff>101600</xdr:colOff>
      <xdr:row>59</xdr:row>
      <xdr:rowOff>12148</xdr:rowOff>
    </xdr:to>
    <xdr:sp macro="" textlink="">
      <xdr:nvSpPr>
        <xdr:cNvPr id="389" name="楕円 388"/>
        <xdr:cNvSpPr/>
      </xdr:nvSpPr>
      <xdr:spPr>
        <a:xfrm>
          <a:off x="7810500" y="1002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3275</xdr:rowOff>
    </xdr:from>
    <xdr:ext cx="534377" cy="259045"/>
    <xdr:sp macro="" textlink="">
      <xdr:nvSpPr>
        <xdr:cNvPr id="390" name="テキスト ボックス 389"/>
        <xdr:cNvSpPr txBox="1"/>
      </xdr:nvSpPr>
      <xdr:spPr>
        <a:xfrm>
          <a:off x="7594111" y="1011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7965</xdr:rowOff>
    </xdr:from>
    <xdr:to>
      <xdr:col>36</xdr:col>
      <xdr:colOff>165100</xdr:colOff>
      <xdr:row>59</xdr:row>
      <xdr:rowOff>109565</xdr:rowOff>
    </xdr:to>
    <xdr:sp macro="" textlink="">
      <xdr:nvSpPr>
        <xdr:cNvPr id="391" name="楕円 390"/>
        <xdr:cNvSpPr/>
      </xdr:nvSpPr>
      <xdr:spPr>
        <a:xfrm>
          <a:off x="6921500" y="101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100692</xdr:rowOff>
    </xdr:from>
    <xdr:ext cx="534377" cy="259045"/>
    <xdr:sp macro="" textlink="">
      <xdr:nvSpPr>
        <xdr:cNvPr id="392" name="テキスト ボックス 391"/>
        <xdr:cNvSpPr txBox="1"/>
      </xdr:nvSpPr>
      <xdr:spPr>
        <a:xfrm>
          <a:off x="6705111" y="1021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3" name="正方形/長方形 39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4" name="正方形/長方形 39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5" name="正方形/長方形 39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6" name="正方形/長方形 39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7" name="正方形/長方形 39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8" name="正方形/長方形 39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9" name="正方形/長方形 39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400" name="正方形/長方形 39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1" name="テキスト ボックス 40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2" name="直線コネクタ 40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3" name="直線コネクタ 40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4" name="テキスト ボックス 40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5" name="直線コネクタ 40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6" name="テキスト ボックス 40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7" name="直線コネクタ 40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8" name="テキスト ボックス 40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9" name="直線コネクタ 40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10" name="テキスト ボックス 40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1" name="直線コネクタ 41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2" name="テキスト ボックス 41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48489</xdr:rowOff>
    </xdr:from>
    <xdr:to>
      <xdr:col>54</xdr:col>
      <xdr:colOff>189865</xdr:colOff>
      <xdr:row>78</xdr:row>
      <xdr:rowOff>139700</xdr:rowOff>
    </xdr:to>
    <xdr:cxnSp macro="">
      <xdr:nvCxnSpPr>
        <xdr:cNvPr id="414" name="直線コネクタ 413"/>
        <xdr:cNvCxnSpPr/>
      </xdr:nvCxnSpPr>
      <xdr:spPr>
        <a:xfrm flipV="1">
          <a:off x="10475595" y="12392889"/>
          <a:ext cx="1270" cy="111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15"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6" name="直線コネクタ 41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166616</xdr:rowOff>
    </xdr:from>
    <xdr:ext cx="534377" cy="259045"/>
    <xdr:sp macro="" textlink="">
      <xdr:nvSpPr>
        <xdr:cNvPr id="417" name="普通建設事業費 （ うち新規整備　）最大値テキスト"/>
        <xdr:cNvSpPr txBox="1"/>
      </xdr:nvSpPr>
      <xdr:spPr>
        <a:xfrm>
          <a:off x="10528300" y="121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48489</xdr:rowOff>
    </xdr:from>
    <xdr:to>
      <xdr:col>55</xdr:col>
      <xdr:colOff>88900</xdr:colOff>
      <xdr:row>72</xdr:row>
      <xdr:rowOff>48489</xdr:rowOff>
    </xdr:to>
    <xdr:cxnSp macro="">
      <xdr:nvCxnSpPr>
        <xdr:cNvPr id="418" name="直線コネクタ 417"/>
        <xdr:cNvCxnSpPr/>
      </xdr:nvCxnSpPr>
      <xdr:spPr>
        <a:xfrm>
          <a:off x="10388600" y="12392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151862</xdr:rowOff>
    </xdr:from>
    <xdr:to>
      <xdr:col>55</xdr:col>
      <xdr:colOff>0</xdr:colOff>
      <xdr:row>77</xdr:row>
      <xdr:rowOff>78755</xdr:rowOff>
    </xdr:to>
    <xdr:cxnSp macro="">
      <xdr:nvCxnSpPr>
        <xdr:cNvPr id="419" name="直線コネクタ 418"/>
        <xdr:cNvCxnSpPr/>
      </xdr:nvCxnSpPr>
      <xdr:spPr>
        <a:xfrm>
          <a:off x="9639300" y="13010612"/>
          <a:ext cx="838200" cy="26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146021</xdr:rowOff>
    </xdr:from>
    <xdr:ext cx="469744" cy="259045"/>
    <xdr:sp macro="" textlink="">
      <xdr:nvSpPr>
        <xdr:cNvPr id="420" name="普通建設事業費 （ うち新規整備　）平均値テキスト"/>
        <xdr:cNvSpPr txBox="1"/>
      </xdr:nvSpPr>
      <xdr:spPr>
        <a:xfrm>
          <a:off x="10528300" y="13004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123144</xdr:rowOff>
    </xdr:from>
    <xdr:to>
      <xdr:col>55</xdr:col>
      <xdr:colOff>50800</xdr:colOff>
      <xdr:row>77</xdr:row>
      <xdr:rowOff>53294</xdr:rowOff>
    </xdr:to>
    <xdr:sp macro="" textlink="">
      <xdr:nvSpPr>
        <xdr:cNvPr id="421" name="フローチャート: 判断 420"/>
        <xdr:cNvSpPr/>
      </xdr:nvSpPr>
      <xdr:spPr>
        <a:xfrm>
          <a:off x="104267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151862</xdr:rowOff>
    </xdr:from>
    <xdr:to>
      <xdr:col>50</xdr:col>
      <xdr:colOff>114300</xdr:colOff>
      <xdr:row>77</xdr:row>
      <xdr:rowOff>11638</xdr:rowOff>
    </xdr:to>
    <xdr:cxnSp macro="">
      <xdr:nvCxnSpPr>
        <xdr:cNvPr id="422" name="直線コネクタ 421"/>
        <xdr:cNvCxnSpPr/>
      </xdr:nvCxnSpPr>
      <xdr:spPr>
        <a:xfrm flipV="1">
          <a:off x="8750300" y="13010612"/>
          <a:ext cx="889000" cy="20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117018</xdr:rowOff>
    </xdr:from>
    <xdr:to>
      <xdr:col>50</xdr:col>
      <xdr:colOff>165100</xdr:colOff>
      <xdr:row>77</xdr:row>
      <xdr:rowOff>47168</xdr:rowOff>
    </xdr:to>
    <xdr:sp macro="" textlink="">
      <xdr:nvSpPr>
        <xdr:cNvPr id="423" name="フローチャート: 判断 422"/>
        <xdr:cNvSpPr/>
      </xdr:nvSpPr>
      <xdr:spPr>
        <a:xfrm>
          <a:off x="9588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38295</xdr:rowOff>
    </xdr:from>
    <xdr:ext cx="469744" cy="259045"/>
    <xdr:sp macro="" textlink="">
      <xdr:nvSpPr>
        <xdr:cNvPr id="424" name="テキスト ボックス 423"/>
        <xdr:cNvSpPr txBox="1"/>
      </xdr:nvSpPr>
      <xdr:spPr>
        <a:xfrm>
          <a:off x="9404428" y="1323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91008</xdr:rowOff>
    </xdr:from>
    <xdr:to>
      <xdr:col>45</xdr:col>
      <xdr:colOff>177800</xdr:colOff>
      <xdr:row>77</xdr:row>
      <xdr:rowOff>11638</xdr:rowOff>
    </xdr:to>
    <xdr:cxnSp macro="">
      <xdr:nvCxnSpPr>
        <xdr:cNvPr id="425" name="直線コネクタ 424"/>
        <xdr:cNvCxnSpPr/>
      </xdr:nvCxnSpPr>
      <xdr:spPr>
        <a:xfrm>
          <a:off x="7861300" y="13121208"/>
          <a:ext cx="889000" cy="9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26" name="フローチャート: 判断 425"/>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27" name="テキスト ボックス 426"/>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71938</xdr:rowOff>
    </xdr:from>
    <xdr:to>
      <xdr:col>41</xdr:col>
      <xdr:colOff>101600</xdr:colOff>
      <xdr:row>77</xdr:row>
      <xdr:rowOff>2088</xdr:rowOff>
    </xdr:to>
    <xdr:sp macro="" textlink="">
      <xdr:nvSpPr>
        <xdr:cNvPr id="428" name="フローチャート: 判断 427"/>
        <xdr:cNvSpPr/>
      </xdr:nvSpPr>
      <xdr:spPr>
        <a:xfrm>
          <a:off x="7810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164665</xdr:rowOff>
    </xdr:from>
    <xdr:ext cx="469744" cy="259045"/>
    <xdr:sp macro="" textlink="">
      <xdr:nvSpPr>
        <xdr:cNvPr id="429" name="テキスト ボックス 428"/>
        <xdr:cNvSpPr txBox="1"/>
      </xdr:nvSpPr>
      <xdr:spPr>
        <a:xfrm>
          <a:off x="7626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27955</xdr:rowOff>
    </xdr:from>
    <xdr:to>
      <xdr:col>55</xdr:col>
      <xdr:colOff>50800</xdr:colOff>
      <xdr:row>77</xdr:row>
      <xdr:rowOff>129555</xdr:rowOff>
    </xdr:to>
    <xdr:sp macro="" textlink="">
      <xdr:nvSpPr>
        <xdr:cNvPr id="435" name="楕円 434"/>
        <xdr:cNvSpPr/>
      </xdr:nvSpPr>
      <xdr:spPr>
        <a:xfrm>
          <a:off x="104267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6382</xdr:rowOff>
    </xdr:from>
    <xdr:ext cx="469744" cy="259045"/>
    <xdr:sp macro="" textlink="">
      <xdr:nvSpPr>
        <xdr:cNvPr id="436" name="普通建設事業費 （ うち新規整備　）該当値テキスト"/>
        <xdr:cNvSpPr txBox="1"/>
      </xdr:nvSpPr>
      <xdr:spPr>
        <a:xfrm>
          <a:off x="10528300" y="1320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101061</xdr:rowOff>
    </xdr:from>
    <xdr:to>
      <xdr:col>50</xdr:col>
      <xdr:colOff>165100</xdr:colOff>
      <xdr:row>76</xdr:row>
      <xdr:rowOff>31210</xdr:rowOff>
    </xdr:to>
    <xdr:sp macro="" textlink="">
      <xdr:nvSpPr>
        <xdr:cNvPr id="437" name="楕円 436"/>
        <xdr:cNvSpPr/>
      </xdr:nvSpPr>
      <xdr:spPr>
        <a:xfrm>
          <a:off x="9588500" y="12959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47738</xdr:rowOff>
    </xdr:from>
    <xdr:ext cx="534377" cy="259045"/>
    <xdr:sp macro="" textlink="">
      <xdr:nvSpPr>
        <xdr:cNvPr id="438" name="テキスト ボックス 437"/>
        <xdr:cNvSpPr txBox="1"/>
      </xdr:nvSpPr>
      <xdr:spPr>
        <a:xfrm>
          <a:off x="9372111" y="1273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132288</xdr:rowOff>
    </xdr:from>
    <xdr:to>
      <xdr:col>46</xdr:col>
      <xdr:colOff>38100</xdr:colOff>
      <xdr:row>77</xdr:row>
      <xdr:rowOff>62438</xdr:rowOff>
    </xdr:to>
    <xdr:sp macro="" textlink="">
      <xdr:nvSpPr>
        <xdr:cNvPr id="439" name="楕円 438"/>
        <xdr:cNvSpPr/>
      </xdr:nvSpPr>
      <xdr:spPr>
        <a:xfrm>
          <a:off x="8699500" y="1316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53565</xdr:rowOff>
    </xdr:from>
    <xdr:ext cx="469744" cy="259045"/>
    <xdr:sp macro="" textlink="">
      <xdr:nvSpPr>
        <xdr:cNvPr id="440" name="テキスト ボックス 439"/>
        <xdr:cNvSpPr txBox="1"/>
      </xdr:nvSpPr>
      <xdr:spPr>
        <a:xfrm>
          <a:off x="8515428" y="132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40208</xdr:rowOff>
    </xdr:from>
    <xdr:to>
      <xdr:col>41</xdr:col>
      <xdr:colOff>101600</xdr:colOff>
      <xdr:row>76</xdr:row>
      <xdr:rowOff>141808</xdr:rowOff>
    </xdr:to>
    <xdr:sp macro="" textlink="">
      <xdr:nvSpPr>
        <xdr:cNvPr id="441" name="楕円 440"/>
        <xdr:cNvSpPr/>
      </xdr:nvSpPr>
      <xdr:spPr>
        <a:xfrm>
          <a:off x="7810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158335</xdr:rowOff>
    </xdr:from>
    <xdr:ext cx="469744" cy="259045"/>
    <xdr:sp macro="" textlink="">
      <xdr:nvSpPr>
        <xdr:cNvPr id="442" name="テキスト ボックス 441"/>
        <xdr:cNvSpPr txBox="1"/>
      </xdr:nvSpPr>
      <xdr:spPr>
        <a:xfrm>
          <a:off x="7626428" y="1284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2" name="テキスト ボックス 46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13987</xdr:rowOff>
    </xdr:from>
    <xdr:to>
      <xdr:col>54</xdr:col>
      <xdr:colOff>189865</xdr:colOff>
      <xdr:row>98</xdr:row>
      <xdr:rowOff>107206</xdr:rowOff>
    </xdr:to>
    <xdr:cxnSp macro="">
      <xdr:nvCxnSpPr>
        <xdr:cNvPr id="468" name="直線コネクタ 467"/>
        <xdr:cNvCxnSpPr/>
      </xdr:nvCxnSpPr>
      <xdr:spPr>
        <a:xfrm flipV="1">
          <a:off x="10475595" y="15615937"/>
          <a:ext cx="1270" cy="129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111033</xdr:rowOff>
    </xdr:from>
    <xdr:ext cx="469744" cy="259045"/>
    <xdr:sp macro="" textlink="">
      <xdr:nvSpPr>
        <xdr:cNvPr id="469" name="普通建設事業費 （ うち更新整備　）最小値テキスト"/>
        <xdr:cNvSpPr txBox="1"/>
      </xdr:nvSpPr>
      <xdr:spPr>
        <a:xfrm>
          <a:off x="10528300" y="1691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107206</xdr:rowOff>
    </xdr:from>
    <xdr:to>
      <xdr:col>55</xdr:col>
      <xdr:colOff>88900</xdr:colOff>
      <xdr:row>98</xdr:row>
      <xdr:rowOff>107206</xdr:rowOff>
    </xdr:to>
    <xdr:cxnSp macro="">
      <xdr:nvCxnSpPr>
        <xdr:cNvPr id="470" name="直線コネクタ 469"/>
        <xdr:cNvCxnSpPr/>
      </xdr:nvCxnSpPr>
      <xdr:spPr>
        <a:xfrm>
          <a:off x="10388600" y="1690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132114</xdr:rowOff>
    </xdr:from>
    <xdr:ext cx="534377" cy="259045"/>
    <xdr:sp macro="" textlink="">
      <xdr:nvSpPr>
        <xdr:cNvPr id="471" name="普通建設事業費 （ うち更新整備　）最大値テキスト"/>
        <xdr:cNvSpPr txBox="1"/>
      </xdr:nvSpPr>
      <xdr:spPr>
        <a:xfrm>
          <a:off x="10528300" y="1539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13987</xdr:rowOff>
    </xdr:from>
    <xdr:to>
      <xdr:col>55</xdr:col>
      <xdr:colOff>88900</xdr:colOff>
      <xdr:row>91</xdr:row>
      <xdr:rowOff>13987</xdr:rowOff>
    </xdr:to>
    <xdr:cxnSp macro="">
      <xdr:nvCxnSpPr>
        <xdr:cNvPr id="472" name="直線コネクタ 471"/>
        <xdr:cNvCxnSpPr/>
      </xdr:nvCxnSpPr>
      <xdr:spPr>
        <a:xfrm>
          <a:off x="10388600" y="15615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52913</xdr:rowOff>
    </xdr:from>
    <xdr:to>
      <xdr:col>55</xdr:col>
      <xdr:colOff>0</xdr:colOff>
      <xdr:row>98</xdr:row>
      <xdr:rowOff>62694</xdr:rowOff>
    </xdr:to>
    <xdr:cxnSp macro="">
      <xdr:nvCxnSpPr>
        <xdr:cNvPr id="473" name="直線コネクタ 472"/>
        <xdr:cNvCxnSpPr/>
      </xdr:nvCxnSpPr>
      <xdr:spPr>
        <a:xfrm>
          <a:off x="9639300" y="16855013"/>
          <a:ext cx="8382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38005</xdr:rowOff>
    </xdr:from>
    <xdr:ext cx="534377" cy="259045"/>
    <xdr:sp macro="" textlink="">
      <xdr:nvSpPr>
        <xdr:cNvPr id="474" name="普通建設事業費 （ うち更新整備　）平均値テキスト"/>
        <xdr:cNvSpPr txBox="1"/>
      </xdr:nvSpPr>
      <xdr:spPr>
        <a:xfrm>
          <a:off x="10528300" y="16497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15128</xdr:rowOff>
    </xdr:from>
    <xdr:to>
      <xdr:col>55</xdr:col>
      <xdr:colOff>50800</xdr:colOff>
      <xdr:row>97</xdr:row>
      <xdr:rowOff>116728</xdr:rowOff>
    </xdr:to>
    <xdr:sp macro="" textlink="">
      <xdr:nvSpPr>
        <xdr:cNvPr id="475" name="フローチャート: 判断 474"/>
        <xdr:cNvSpPr/>
      </xdr:nvSpPr>
      <xdr:spPr>
        <a:xfrm>
          <a:off x="104267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52913</xdr:rowOff>
    </xdr:from>
    <xdr:to>
      <xdr:col>50</xdr:col>
      <xdr:colOff>114300</xdr:colOff>
      <xdr:row>98</xdr:row>
      <xdr:rowOff>77276</xdr:rowOff>
    </xdr:to>
    <xdr:cxnSp macro="">
      <xdr:nvCxnSpPr>
        <xdr:cNvPr id="476" name="直線コネクタ 475"/>
        <xdr:cNvCxnSpPr/>
      </xdr:nvCxnSpPr>
      <xdr:spPr>
        <a:xfrm flipV="1">
          <a:off x="8750300" y="16855013"/>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163457</xdr:rowOff>
    </xdr:from>
    <xdr:to>
      <xdr:col>50</xdr:col>
      <xdr:colOff>165100</xdr:colOff>
      <xdr:row>97</xdr:row>
      <xdr:rowOff>93607</xdr:rowOff>
    </xdr:to>
    <xdr:sp macro="" textlink="">
      <xdr:nvSpPr>
        <xdr:cNvPr id="477" name="フローチャート: 判断 476"/>
        <xdr:cNvSpPr/>
      </xdr:nvSpPr>
      <xdr:spPr>
        <a:xfrm>
          <a:off x="9588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110134</xdr:rowOff>
    </xdr:from>
    <xdr:ext cx="534377" cy="259045"/>
    <xdr:sp macro="" textlink="">
      <xdr:nvSpPr>
        <xdr:cNvPr id="478" name="テキスト ボックス 477"/>
        <xdr:cNvSpPr txBox="1"/>
      </xdr:nvSpPr>
      <xdr:spPr>
        <a:xfrm>
          <a:off x="9372111" y="1639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77276</xdr:rowOff>
    </xdr:from>
    <xdr:to>
      <xdr:col>45</xdr:col>
      <xdr:colOff>177800</xdr:colOff>
      <xdr:row>98</xdr:row>
      <xdr:rowOff>82125</xdr:rowOff>
    </xdr:to>
    <xdr:cxnSp macro="">
      <xdr:nvCxnSpPr>
        <xdr:cNvPr id="479" name="直線コネクタ 478"/>
        <xdr:cNvCxnSpPr/>
      </xdr:nvCxnSpPr>
      <xdr:spPr>
        <a:xfrm flipV="1">
          <a:off x="7861300" y="16879376"/>
          <a:ext cx="8890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96084</xdr:rowOff>
    </xdr:from>
    <xdr:to>
      <xdr:col>46</xdr:col>
      <xdr:colOff>38100</xdr:colOff>
      <xdr:row>98</xdr:row>
      <xdr:rowOff>26234</xdr:rowOff>
    </xdr:to>
    <xdr:sp macro="" textlink="">
      <xdr:nvSpPr>
        <xdr:cNvPr id="480" name="フローチャート: 判断 479"/>
        <xdr:cNvSpPr/>
      </xdr:nvSpPr>
      <xdr:spPr>
        <a:xfrm>
          <a:off x="8699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42761</xdr:rowOff>
    </xdr:from>
    <xdr:ext cx="534377" cy="259045"/>
    <xdr:sp macro="" textlink="">
      <xdr:nvSpPr>
        <xdr:cNvPr id="481" name="テキスト ボックス 480"/>
        <xdr:cNvSpPr txBox="1"/>
      </xdr:nvSpPr>
      <xdr:spPr>
        <a:xfrm>
          <a:off x="8483111" y="1650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45988</xdr:rowOff>
    </xdr:from>
    <xdr:to>
      <xdr:col>41</xdr:col>
      <xdr:colOff>101600</xdr:colOff>
      <xdr:row>97</xdr:row>
      <xdr:rowOff>147588</xdr:rowOff>
    </xdr:to>
    <xdr:sp macro="" textlink="">
      <xdr:nvSpPr>
        <xdr:cNvPr id="482" name="フローチャート: 判断 481"/>
        <xdr:cNvSpPr/>
      </xdr:nvSpPr>
      <xdr:spPr>
        <a:xfrm>
          <a:off x="7810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164115</xdr:rowOff>
    </xdr:from>
    <xdr:ext cx="534377" cy="259045"/>
    <xdr:sp macro="" textlink="">
      <xdr:nvSpPr>
        <xdr:cNvPr id="483" name="テキスト ボックス 482"/>
        <xdr:cNvSpPr txBox="1"/>
      </xdr:nvSpPr>
      <xdr:spPr>
        <a:xfrm>
          <a:off x="7594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11894</xdr:rowOff>
    </xdr:from>
    <xdr:to>
      <xdr:col>55</xdr:col>
      <xdr:colOff>50800</xdr:colOff>
      <xdr:row>98</xdr:row>
      <xdr:rowOff>113494</xdr:rowOff>
    </xdr:to>
    <xdr:sp macro="" textlink="">
      <xdr:nvSpPr>
        <xdr:cNvPr id="489" name="楕円 488"/>
        <xdr:cNvSpPr/>
      </xdr:nvSpPr>
      <xdr:spPr>
        <a:xfrm>
          <a:off x="10426700" y="168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98271</xdr:rowOff>
    </xdr:from>
    <xdr:ext cx="534377" cy="259045"/>
    <xdr:sp macro="" textlink="">
      <xdr:nvSpPr>
        <xdr:cNvPr id="490" name="普通建設事業費 （ うち更新整備　）該当値テキスト"/>
        <xdr:cNvSpPr txBox="1"/>
      </xdr:nvSpPr>
      <xdr:spPr>
        <a:xfrm>
          <a:off x="10528300" y="1672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2113</xdr:rowOff>
    </xdr:from>
    <xdr:to>
      <xdr:col>50</xdr:col>
      <xdr:colOff>165100</xdr:colOff>
      <xdr:row>98</xdr:row>
      <xdr:rowOff>103713</xdr:rowOff>
    </xdr:to>
    <xdr:sp macro="" textlink="">
      <xdr:nvSpPr>
        <xdr:cNvPr id="491" name="楕円 490"/>
        <xdr:cNvSpPr/>
      </xdr:nvSpPr>
      <xdr:spPr>
        <a:xfrm>
          <a:off x="9588500" y="168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94840</xdr:rowOff>
    </xdr:from>
    <xdr:ext cx="534377" cy="259045"/>
    <xdr:sp macro="" textlink="">
      <xdr:nvSpPr>
        <xdr:cNvPr id="492" name="テキスト ボックス 491"/>
        <xdr:cNvSpPr txBox="1"/>
      </xdr:nvSpPr>
      <xdr:spPr>
        <a:xfrm>
          <a:off x="9372111" y="1689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26476</xdr:rowOff>
    </xdr:from>
    <xdr:to>
      <xdr:col>46</xdr:col>
      <xdr:colOff>38100</xdr:colOff>
      <xdr:row>98</xdr:row>
      <xdr:rowOff>128076</xdr:rowOff>
    </xdr:to>
    <xdr:sp macro="" textlink="">
      <xdr:nvSpPr>
        <xdr:cNvPr id="493" name="楕円 492"/>
        <xdr:cNvSpPr/>
      </xdr:nvSpPr>
      <xdr:spPr>
        <a:xfrm>
          <a:off x="8699500" y="1682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119203</xdr:rowOff>
    </xdr:from>
    <xdr:ext cx="534377" cy="259045"/>
    <xdr:sp macro="" textlink="">
      <xdr:nvSpPr>
        <xdr:cNvPr id="494" name="テキスト ボックス 493"/>
        <xdr:cNvSpPr txBox="1"/>
      </xdr:nvSpPr>
      <xdr:spPr>
        <a:xfrm>
          <a:off x="8483111" y="1692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31325</xdr:rowOff>
    </xdr:from>
    <xdr:to>
      <xdr:col>41</xdr:col>
      <xdr:colOff>101600</xdr:colOff>
      <xdr:row>98</xdr:row>
      <xdr:rowOff>132925</xdr:rowOff>
    </xdr:to>
    <xdr:sp macro="" textlink="">
      <xdr:nvSpPr>
        <xdr:cNvPr id="495" name="楕円 494"/>
        <xdr:cNvSpPr/>
      </xdr:nvSpPr>
      <xdr:spPr>
        <a:xfrm>
          <a:off x="7810500" y="168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124052</xdr:rowOff>
    </xdr:from>
    <xdr:ext cx="534377" cy="259045"/>
    <xdr:sp macro="" textlink="">
      <xdr:nvSpPr>
        <xdr:cNvPr id="496" name="テキスト ボックス 495"/>
        <xdr:cNvSpPr txBox="1"/>
      </xdr:nvSpPr>
      <xdr:spPr>
        <a:xfrm>
          <a:off x="7594111" y="169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0" name="テキスト ボックス 509"/>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2" name="テキスト ボックス 511"/>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14" name="テキスト ボックス 513"/>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16" name="テキスト ボックス 515"/>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18" name="テキスト ボックス 517"/>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0" name="テキスト ボックス 519"/>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38</xdr:row>
      <xdr:rowOff>123372</xdr:rowOff>
    </xdr:from>
    <xdr:to>
      <xdr:col>85</xdr:col>
      <xdr:colOff>126364</xdr:colOff>
      <xdr:row>39</xdr:row>
      <xdr:rowOff>98878</xdr:rowOff>
    </xdr:to>
    <xdr:cxnSp macro="">
      <xdr:nvCxnSpPr>
        <xdr:cNvPr id="522" name="直線コネクタ 521"/>
        <xdr:cNvCxnSpPr/>
      </xdr:nvCxnSpPr>
      <xdr:spPr>
        <a:xfrm flipV="1">
          <a:off x="16317595" y="6638472"/>
          <a:ext cx="1269" cy="146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153505</xdr:rowOff>
    </xdr:from>
    <xdr:ext cx="249299" cy="259045"/>
    <xdr:sp macro="" textlink="">
      <xdr:nvSpPr>
        <xdr:cNvPr id="523" name="災害復旧事業費最小値テキスト"/>
        <xdr:cNvSpPr txBox="1"/>
      </xdr:nvSpPr>
      <xdr:spPr>
        <a:xfrm>
          <a:off x="16370300" y="6840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70049</xdr:rowOff>
    </xdr:from>
    <xdr:ext cx="249299" cy="259045"/>
    <xdr:sp macro="" textlink="">
      <xdr:nvSpPr>
        <xdr:cNvPr id="525" name="災害復旧事業費最大値テキスト"/>
        <xdr:cNvSpPr txBox="1"/>
      </xdr:nvSpPr>
      <xdr:spPr>
        <a:xfrm>
          <a:off x="16370300" y="6413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123372</xdr:rowOff>
    </xdr:from>
    <xdr:to>
      <xdr:col>86</xdr:col>
      <xdr:colOff>25400</xdr:colOff>
      <xdr:row>38</xdr:row>
      <xdr:rowOff>123372</xdr:rowOff>
    </xdr:to>
    <xdr:cxnSp macro="">
      <xdr:nvCxnSpPr>
        <xdr:cNvPr id="526" name="直線コネクタ 525"/>
        <xdr:cNvCxnSpPr/>
      </xdr:nvCxnSpPr>
      <xdr:spPr>
        <a:xfrm>
          <a:off x="16230600" y="663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70955</xdr:rowOff>
    </xdr:from>
    <xdr:ext cx="249299" cy="259045"/>
    <xdr:sp macro="" textlink="">
      <xdr:nvSpPr>
        <xdr:cNvPr id="528" name="災害復旧事業費平均値テキスト"/>
        <xdr:cNvSpPr txBox="1"/>
      </xdr:nvSpPr>
      <xdr:spPr>
        <a:xfrm>
          <a:off x="16370300" y="6586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9" name="フローチャート: 判断 528"/>
        <xdr:cNvSpPr/>
      </xdr:nvSpPr>
      <xdr:spPr>
        <a:xfrm>
          <a:off x="162687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0" name="直線コネクタ 52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48078</xdr:rowOff>
    </xdr:from>
    <xdr:to>
      <xdr:col>81</xdr:col>
      <xdr:colOff>101600</xdr:colOff>
      <xdr:row>37</xdr:row>
      <xdr:rowOff>149678</xdr:rowOff>
    </xdr:to>
    <xdr:sp macro="" textlink="">
      <xdr:nvSpPr>
        <xdr:cNvPr id="531" name="フローチャート: 判断 530"/>
        <xdr:cNvSpPr/>
      </xdr:nvSpPr>
      <xdr:spPr>
        <a:xfrm>
          <a:off x="15430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35</xdr:row>
      <xdr:rowOff>166205</xdr:rowOff>
    </xdr:from>
    <xdr:ext cx="313932" cy="259045"/>
    <xdr:sp macro="" textlink="">
      <xdr:nvSpPr>
        <xdr:cNvPr id="532" name="テキスト ボックス 531"/>
        <xdr:cNvSpPr txBox="1"/>
      </xdr:nvSpPr>
      <xdr:spPr>
        <a:xfrm>
          <a:off x="15324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3" name="直線コネクタ 53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129722</xdr:rowOff>
    </xdr:from>
    <xdr:to>
      <xdr:col>76</xdr:col>
      <xdr:colOff>165100</xdr:colOff>
      <xdr:row>38</xdr:row>
      <xdr:rowOff>59872</xdr:rowOff>
    </xdr:to>
    <xdr:sp macro="" textlink="">
      <xdr:nvSpPr>
        <xdr:cNvPr id="534" name="フローチャート: 判断 533"/>
        <xdr:cNvSpPr/>
      </xdr:nvSpPr>
      <xdr:spPr>
        <a:xfrm>
          <a:off x="14541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36</xdr:row>
      <xdr:rowOff>76399</xdr:rowOff>
    </xdr:from>
    <xdr:ext cx="313932" cy="259045"/>
    <xdr:sp macro="" textlink="">
      <xdr:nvSpPr>
        <xdr:cNvPr id="535" name="テキスト ボックス 534"/>
        <xdr:cNvSpPr txBox="1"/>
      </xdr:nvSpPr>
      <xdr:spPr>
        <a:xfrm>
          <a:off x="14435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162378</xdr:rowOff>
    </xdr:from>
    <xdr:to>
      <xdr:col>72</xdr:col>
      <xdr:colOff>38100</xdr:colOff>
      <xdr:row>38</xdr:row>
      <xdr:rowOff>92528</xdr:rowOff>
    </xdr:to>
    <xdr:sp macro="" textlink="">
      <xdr:nvSpPr>
        <xdr:cNvPr id="537" name="フローチャート: 判断 536"/>
        <xdr:cNvSpPr/>
      </xdr:nvSpPr>
      <xdr:spPr>
        <a:xfrm>
          <a:off x="13652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109055</xdr:rowOff>
    </xdr:from>
    <xdr:ext cx="313932" cy="259045"/>
    <xdr:sp macro="" textlink="">
      <xdr:nvSpPr>
        <xdr:cNvPr id="538" name="テキスト ボックス 537"/>
        <xdr:cNvSpPr txBox="1"/>
      </xdr:nvSpPr>
      <xdr:spPr>
        <a:xfrm>
          <a:off x="13546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88900</xdr:rowOff>
    </xdr:from>
    <xdr:to>
      <xdr:col>67</xdr:col>
      <xdr:colOff>101600</xdr:colOff>
      <xdr:row>31</xdr:row>
      <xdr:rowOff>19050</xdr:rowOff>
    </xdr:to>
    <xdr:sp macro="" textlink="">
      <xdr:nvSpPr>
        <xdr:cNvPr id="539" name="フローチャート: 判断 538"/>
        <xdr:cNvSpPr/>
      </xdr:nvSpPr>
      <xdr:spPr>
        <a:xfrm>
          <a:off x="12763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29</xdr:row>
      <xdr:rowOff>35577</xdr:rowOff>
    </xdr:from>
    <xdr:ext cx="313932" cy="259045"/>
    <xdr:sp macro="" textlink="">
      <xdr:nvSpPr>
        <xdr:cNvPr id="540" name="テキスト ボックス 539"/>
        <xdr:cNvSpPr txBox="1"/>
      </xdr:nvSpPr>
      <xdr:spPr>
        <a:xfrm>
          <a:off x="12657333" y="5007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26505</xdr:rowOff>
    </xdr:from>
    <xdr:ext cx="249299" cy="259045"/>
    <xdr:sp macro="" textlink="">
      <xdr:nvSpPr>
        <xdr:cNvPr id="547" name="災害復旧事業費該当値テキスト"/>
        <xdr:cNvSpPr txBox="1"/>
      </xdr:nvSpPr>
      <xdr:spPr>
        <a:xfrm>
          <a:off x="16370300" y="6713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0" name="楕円 54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1" name="テキスト ボックス 55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27425</xdr:rowOff>
    </xdr:from>
    <xdr:to>
      <xdr:col>85</xdr:col>
      <xdr:colOff>126364</xdr:colOff>
      <xdr:row>78</xdr:row>
      <xdr:rowOff>73275</xdr:rowOff>
    </xdr:to>
    <xdr:cxnSp macro="">
      <xdr:nvCxnSpPr>
        <xdr:cNvPr id="630" name="直線コネクタ 629"/>
        <xdr:cNvCxnSpPr/>
      </xdr:nvCxnSpPr>
      <xdr:spPr>
        <a:xfrm flipV="1">
          <a:off x="16317595" y="12200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77102</xdr:rowOff>
    </xdr:from>
    <xdr:ext cx="469744" cy="259045"/>
    <xdr:sp macro="" textlink="">
      <xdr:nvSpPr>
        <xdr:cNvPr id="631" name="公債費最小値テキスト"/>
        <xdr:cNvSpPr txBox="1"/>
      </xdr:nvSpPr>
      <xdr:spPr>
        <a:xfrm>
          <a:off x="16370300" y="134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73275</xdr:rowOff>
    </xdr:from>
    <xdr:to>
      <xdr:col>86</xdr:col>
      <xdr:colOff>25400</xdr:colOff>
      <xdr:row>78</xdr:row>
      <xdr:rowOff>73275</xdr:rowOff>
    </xdr:to>
    <xdr:cxnSp macro="">
      <xdr:nvCxnSpPr>
        <xdr:cNvPr id="632" name="直線コネクタ 631"/>
        <xdr:cNvCxnSpPr/>
      </xdr:nvCxnSpPr>
      <xdr:spPr>
        <a:xfrm>
          <a:off x="16230600" y="134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145552</xdr:rowOff>
    </xdr:from>
    <xdr:ext cx="534377" cy="259045"/>
    <xdr:sp macro="" textlink="">
      <xdr:nvSpPr>
        <xdr:cNvPr id="633" name="公債費最大値テキスト"/>
        <xdr:cNvSpPr txBox="1"/>
      </xdr:nvSpPr>
      <xdr:spPr>
        <a:xfrm>
          <a:off x="16370300" y="1197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27425</xdr:rowOff>
    </xdr:from>
    <xdr:to>
      <xdr:col>86</xdr:col>
      <xdr:colOff>25400</xdr:colOff>
      <xdr:row>71</xdr:row>
      <xdr:rowOff>27425</xdr:rowOff>
    </xdr:to>
    <xdr:cxnSp macro="">
      <xdr:nvCxnSpPr>
        <xdr:cNvPr id="634" name="直線コネクタ 633"/>
        <xdr:cNvCxnSpPr/>
      </xdr:nvCxnSpPr>
      <xdr:spPr>
        <a:xfrm>
          <a:off x="16230600" y="12200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139178</xdr:rowOff>
    </xdr:from>
    <xdr:to>
      <xdr:col>85</xdr:col>
      <xdr:colOff>127000</xdr:colOff>
      <xdr:row>76</xdr:row>
      <xdr:rowOff>147603</xdr:rowOff>
    </xdr:to>
    <xdr:cxnSp macro="">
      <xdr:nvCxnSpPr>
        <xdr:cNvPr id="635" name="直線コネクタ 634"/>
        <xdr:cNvCxnSpPr/>
      </xdr:nvCxnSpPr>
      <xdr:spPr>
        <a:xfrm flipV="1">
          <a:off x="15481300" y="13169378"/>
          <a:ext cx="838200" cy="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98975</xdr:rowOff>
    </xdr:from>
    <xdr:ext cx="469744" cy="259045"/>
    <xdr:sp macro="" textlink="">
      <xdr:nvSpPr>
        <xdr:cNvPr id="636" name="公債費平均値テキスト"/>
        <xdr:cNvSpPr txBox="1"/>
      </xdr:nvSpPr>
      <xdr:spPr>
        <a:xfrm>
          <a:off x="16370300" y="129577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76098</xdr:rowOff>
    </xdr:from>
    <xdr:to>
      <xdr:col>85</xdr:col>
      <xdr:colOff>177800</xdr:colOff>
      <xdr:row>77</xdr:row>
      <xdr:rowOff>6248</xdr:rowOff>
    </xdr:to>
    <xdr:sp macro="" textlink="">
      <xdr:nvSpPr>
        <xdr:cNvPr id="637" name="フローチャート: 判断 636"/>
        <xdr:cNvSpPr/>
      </xdr:nvSpPr>
      <xdr:spPr>
        <a:xfrm>
          <a:off x="16268700" y="1310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119583</xdr:rowOff>
    </xdr:from>
    <xdr:to>
      <xdr:col>81</xdr:col>
      <xdr:colOff>50800</xdr:colOff>
      <xdr:row>76</xdr:row>
      <xdr:rowOff>147603</xdr:rowOff>
    </xdr:to>
    <xdr:cxnSp macro="">
      <xdr:nvCxnSpPr>
        <xdr:cNvPr id="638" name="直線コネクタ 637"/>
        <xdr:cNvCxnSpPr/>
      </xdr:nvCxnSpPr>
      <xdr:spPr>
        <a:xfrm>
          <a:off x="14592300" y="13149783"/>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67216</xdr:rowOff>
    </xdr:from>
    <xdr:to>
      <xdr:col>81</xdr:col>
      <xdr:colOff>101600</xdr:colOff>
      <xdr:row>76</xdr:row>
      <xdr:rowOff>168816</xdr:rowOff>
    </xdr:to>
    <xdr:sp macro="" textlink="">
      <xdr:nvSpPr>
        <xdr:cNvPr id="639" name="フローチャート: 判断 638"/>
        <xdr:cNvSpPr/>
      </xdr:nvSpPr>
      <xdr:spPr>
        <a:xfrm>
          <a:off x="15430500" y="1309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13892</xdr:rowOff>
    </xdr:from>
    <xdr:ext cx="469744" cy="259045"/>
    <xdr:sp macro="" textlink="">
      <xdr:nvSpPr>
        <xdr:cNvPr id="640" name="テキスト ボックス 639"/>
        <xdr:cNvSpPr txBox="1"/>
      </xdr:nvSpPr>
      <xdr:spPr>
        <a:xfrm>
          <a:off x="15246428" y="1287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162234</xdr:rowOff>
    </xdr:from>
    <xdr:to>
      <xdr:col>76</xdr:col>
      <xdr:colOff>114300</xdr:colOff>
      <xdr:row>76</xdr:row>
      <xdr:rowOff>119583</xdr:rowOff>
    </xdr:to>
    <xdr:cxnSp macro="">
      <xdr:nvCxnSpPr>
        <xdr:cNvPr id="641" name="直線コネクタ 640"/>
        <xdr:cNvCxnSpPr/>
      </xdr:nvCxnSpPr>
      <xdr:spPr>
        <a:xfrm>
          <a:off x="13703300" y="13020984"/>
          <a:ext cx="889000" cy="12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108103</xdr:rowOff>
    </xdr:from>
    <xdr:to>
      <xdr:col>76</xdr:col>
      <xdr:colOff>165100</xdr:colOff>
      <xdr:row>76</xdr:row>
      <xdr:rowOff>38252</xdr:rowOff>
    </xdr:to>
    <xdr:sp macro="" textlink="">
      <xdr:nvSpPr>
        <xdr:cNvPr id="642" name="フローチャート: 判断 641"/>
        <xdr:cNvSpPr/>
      </xdr:nvSpPr>
      <xdr:spPr>
        <a:xfrm>
          <a:off x="14541500" y="129668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54780</xdr:rowOff>
    </xdr:from>
    <xdr:ext cx="469744" cy="259045"/>
    <xdr:sp macro="" textlink="">
      <xdr:nvSpPr>
        <xdr:cNvPr id="643" name="テキスト ボックス 642"/>
        <xdr:cNvSpPr txBox="1"/>
      </xdr:nvSpPr>
      <xdr:spPr>
        <a:xfrm>
          <a:off x="14357428" y="1274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34871</xdr:rowOff>
    </xdr:from>
    <xdr:to>
      <xdr:col>71</xdr:col>
      <xdr:colOff>177800</xdr:colOff>
      <xdr:row>75</xdr:row>
      <xdr:rowOff>162234</xdr:rowOff>
    </xdr:to>
    <xdr:cxnSp macro="">
      <xdr:nvCxnSpPr>
        <xdr:cNvPr id="644" name="直線コネクタ 643"/>
        <xdr:cNvCxnSpPr/>
      </xdr:nvCxnSpPr>
      <xdr:spPr>
        <a:xfrm>
          <a:off x="12814300" y="12722171"/>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29268</xdr:rowOff>
    </xdr:from>
    <xdr:to>
      <xdr:col>72</xdr:col>
      <xdr:colOff>38100</xdr:colOff>
      <xdr:row>75</xdr:row>
      <xdr:rowOff>130868</xdr:rowOff>
    </xdr:to>
    <xdr:sp macro="" textlink="">
      <xdr:nvSpPr>
        <xdr:cNvPr id="645" name="フローチャート: 判断 644"/>
        <xdr:cNvSpPr/>
      </xdr:nvSpPr>
      <xdr:spPr>
        <a:xfrm>
          <a:off x="13652500" y="1288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147395</xdr:rowOff>
    </xdr:from>
    <xdr:ext cx="534377" cy="259045"/>
    <xdr:sp macro="" textlink="">
      <xdr:nvSpPr>
        <xdr:cNvPr id="646" name="テキスト ボックス 645"/>
        <xdr:cNvSpPr txBox="1"/>
      </xdr:nvSpPr>
      <xdr:spPr>
        <a:xfrm>
          <a:off x="13436111" y="126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126130</xdr:rowOff>
    </xdr:from>
    <xdr:to>
      <xdr:col>67</xdr:col>
      <xdr:colOff>101600</xdr:colOff>
      <xdr:row>75</xdr:row>
      <xdr:rowOff>56280</xdr:rowOff>
    </xdr:to>
    <xdr:sp macro="" textlink="">
      <xdr:nvSpPr>
        <xdr:cNvPr id="647" name="フローチャート: 判断 646"/>
        <xdr:cNvSpPr/>
      </xdr:nvSpPr>
      <xdr:spPr>
        <a:xfrm>
          <a:off x="12763500" y="1281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47407</xdr:rowOff>
    </xdr:from>
    <xdr:ext cx="534377" cy="259045"/>
    <xdr:sp macro="" textlink="">
      <xdr:nvSpPr>
        <xdr:cNvPr id="648" name="テキスト ボックス 647"/>
        <xdr:cNvSpPr txBox="1"/>
      </xdr:nvSpPr>
      <xdr:spPr>
        <a:xfrm>
          <a:off x="12547111" y="129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88378</xdr:rowOff>
    </xdr:from>
    <xdr:to>
      <xdr:col>85</xdr:col>
      <xdr:colOff>177800</xdr:colOff>
      <xdr:row>77</xdr:row>
      <xdr:rowOff>18528</xdr:rowOff>
    </xdr:to>
    <xdr:sp macro="" textlink="">
      <xdr:nvSpPr>
        <xdr:cNvPr id="654" name="楕円 653"/>
        <xdr:cNvSpPr/>
      </xdr:nvSpPr>
      <xdr:spPr>
        <a:xfrm>
          <a:off x="16268700" y="131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66805</xdr:rowOff>
    </xdr:from>
    <xdr:ext cx="469744" cy="259045"/>
    <xdr:sp macro="" textlink="">
      <xdr:nvSpPr>
        <xdr:cNvPr id="655" name="公債費該当値テキスト"/>
        <xdr:cNvSpPr txBox="1"/>
      </xdr:nvSpPr>
      <xdr:spPr>
        <a:xfrm>
          <a:off x="16370300" y="130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96803</xdr:rowOff>
    </xdr:from>
    <xdr:to>
      <xdr:col>81</xdr:col>
      <xdr:colOff>101600</xdr:colOff>
      <xdr:row>77</xdr:row>
      <xdr:rowOff>26953</xdr:rowOff>
    </xdr:to>
    <xdr:sp macro="" textlink="">
      <xdr:nvSpPr>
        <xdr:cNvPr id="656" name="楕円 655"/>
        <xdr:cNvSpPr/>
      </xdr:nvSpPr>
      <xdr:spPr>
        <a:xfrm>
          <a:off x="15430500" y="1312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18080</xdr:rowOff>
    </xdr:from>
    <xdr:ext cx="469744" cy="259045"/>
    <xdr:sp macro="" textlink="">
      <xdr:nvSpPr>
        <xdr:cNvPr id="657" name="テキスト ボックス 656"/>
        <xdr:cNvSpPr txBox="1"/>
      </xdr:nvSpPr>
      <xdr:spPr>
        <a:xfrm>
          <a:off x="15246428" y="1321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68783</xdr:rowOff>
    </xdr:from>
    <xdr:to>
      <xdr:col>76</xdr:col>
      <xdr:colOff>165100</xdr:colOff>
      <xdr:row>76</xdr:row>
      <xdr:rowOff>170383</xdr:rowOff>
    </xdr:to>
    <xdr:sp macro="" textlink="">
      <xdr:nvSpPr>
        <xdr:cNvPr id="658" name="楕円 657"/>
        <xdr:cNvSpPr/>
      </xdr:nvSpPr>
      <xdr:spPr>
        <a:xfrm>
          <a:off x="14541500" y="130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161510</xdr:rowOff>
    </xdr:from>
    <xdr:ext cx="469744" cy="259045"/>
    <xdr:sp macro="" textlink="">
      <xdr:nvSpPr>
        <xdr:cNvPr id="659" name="テキスト ボックス 658"/>
        <xdr:cNvSpPr txBox="1"/>
      </xdr:nvSpPr>
      <xdr:spPr>
        <a:xfrm>
          <a:off x="14357428" y="131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111434</xdr:rowOff>
    </xdr:from>
    <xdr:to>
      <xdr:col>72</xdr:col>
      <xdr:colOff>38100</xdr:colOff>
      <xdr:row>76</xdr:row>
      <xdr:rowOff>41584</xdr:rowOff>
    </xdr:to>
    <xdr:sp macro="" textlink="">
      <xdr:nvSpPr>
        <xdr:cNvPr id="660" name="楕円 659"/>
        <xdr:cNvSpPr/>
      </xdr:nvSpPr>
      <xdr:spPr>
        <a:xfrm>
          <a:off x="13652500" y="1297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32711</xdr:rowOff>
    </xdr:from>
    <xdr:ext cx="469744" cy="259045"/>
    <xdr:sp macro="" textlink="">
      <xdr:nvSpPr>
        <xdr:cNvPr id="661" name="テキスト ボックス 660"/>
        <xdr:cNvSpPr txBox="1"/>
      </xdr:nvSpPr>
      <xdr:spPr>
        <a:xfrm>
          <a:off x="13468428" y="130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155521</xdr:rowOff>
    </xdr:from>
    <xdr:to>
      <xdr:col>67</xdr:col>
      <xdr:colOff>101600</xdr:colOff>
      <xdr:row>74</xdr:row>
      <xdr:rowOff>85671</xdr:rowOff>
    </xdr:to>
    <xdr:sp macro="" textlink="">
      <xdr:nvSpPr>
        <xdr:cNvPr id="662" name="楕円 661"/>
        <xdr:cNvSpPr/>
      </xdr:nvSpPr>
      <xdr:spPr>
        <a:xfrm>
          <a:off x="12763500" y="1267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102198</xdr:rowOff>
    </xdr:from>
    <xdr:ext cx="534377" cy="259045"/>
    <xdr:sp macro="" textlink="">
      <xdr:nvSpPr>
        <xdr:cNvPr id="663" name="テキスト ボックス 662"/>
        <xdr:cNvSpPr txBox="1"/>
      </xdr:nvSpPr>
      <xdr:spPr>
        <a:xfrm>
          <a:off x="12547111" y="1244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6823</xdr:rowOff>
    </xdr:from>
    <xdr:to>
      <xdr:col>85</xdr:col>
      <xdr:colOff>126364</xdr:colOff>
      <xdr:row>98</xdr:row>
      <xdr:rowOff>170622</xdr:rowOff>
    </xdr:to>
    <xdr:cxnSp macro="">
      <xdr:nvCxnSpPr>
        <xdr:cNvPr id="687" name="直線コネクタ 686"/>
        <xdr:cNvCxnSpPr/>
      </xdr:nvCxnSpPr>
      <xdr:spPr>
        <a:xfrm flipV="1">
          <a:off x="16317595" y="15608773"/>
          <a:ext cx="1269" cy="136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2999</xdr:rowOff>
    </xdr:from>
    <xdr:ext cx="469744" cy="259045"/>
    <xdr:sp macro="" textlink="">
      <xdr:nvSpPr>
        <xdr:cNvPr id="688" name="積立金最小値テキスト"/>
        <xdr:cNvSpPr txBox="1"/>
      </xdr:nvSpPr>
      <xdr:spPr>
        <a:xfrm>
          <a:off x="16370300" y="1697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170622</xdr:rowOff>
    </xdr:from>
    <xdr:to>
      <xdr:col>86</xdr:col>
      <xdr:colOff>25400</xdr:colOff>
      <xdr:row>98</xdr:row>
      <xdr:rowOff>170622</xdr:rowOff>
    </xdr:to>
    <xdr:cxnSp macro="">
      <xdr:nvCxnSpPr>
        <xdr:cNvPr id="689" name="直線コネクタ 688"/>
        <xdr:cNvCxnSpPr/>
      </xdr:nvCxnSpPr>
      <xdr:spPr>
        <a:xfrm>
          <a:off x="16230600" y="16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124950</xdr:rowOff>
    </xdr:from>
    <xdr:ext cx="599010" cy="259045"/>
    <xdr:sp macro="" textlink="">
      <xdr:nvSpPr>
        <xdr:cNvPr id="690" name="積立金最大値テキスト"/>
        <xdr:cNvSpPr txBox="1"/>
      </xdr:nvSpPr>
      <xdr:spPr>
        <a:xfrm>
          <a:off x="16370300" y="153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6823</xdr:rowOff>
    </xdr:from>
    <xdr:to>
      <xdr:col>86</xdr:col>
      <xdr:colOff>25400</xdr:colOff>
      <xdr:row>91</xdr:row>
      <xdr:rowOff>6823</xdr:rowOff>
    </xdr:to>
    <xdr:cxnSp macro="">
      <xdr:nvCxnSpPr>
        <xdr:cNvPr id="691" name="直線コネクタ 690"/>
        <xdr:cNvCxnSpPr/>
      </xdr:nvCxnSpPr>
      <xdr:spPr>
        <a:xfrm>
          <a:off x="16230600" y="1560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120948</xdr:rowOff>
    </xdr:from>
    <xdr:to>
      <xdr:col>85</xdr:col>
      <xdr:colOff>127000</xdr:colOff>
      <xdr:row>98</xdr:row>
      <xdr:rowOff>170622</xdr:rowOff>
    </xdr:to>
    <xdr:cxnSp macro="">
      <xdr:nvCxnSpPr>
        <xdr:cNvPr id="692" name="直線コネクタ 691"/>
        <xdr:cNvCxnSpPr/>
      </xdr:nvCxnSpPr>
      <xdr:spPr>
        <a:xfrm>
          <a:off x="15481300" y="16923048"/>
          <a:ext cx="838200" cy="4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31569</xdr:rowOff>
    </xdr:from>
    <xdr:ext cx="534377" cy="259045"/>
    <xdr:sp macro="" textlink="">
      <xdr:nvSpPr>
        <xdr:cNvPr id="693" name="積立金平均値テキスト"/>
        <xdr:cNvSpPr txBox="1"/>
      </xdr:nvSpPr>
      <xdr:spPr>
        <a:xfrm>
          <a:off x="16370300" y="1666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8692</xdr:rowOff>
    </xdr:from>
    <xdr:to>
      <xdr:col>85</xdr:col>
      <xdr:colOff>177800</xdr:colOff>
      <xdr:row>98</xdr:row>
      <xdr:rowOff>110292</xdr:rowOff>
    </xdr:to>
    <xdr:sp macro="" textlink="">
      <xdr:nvSpPr>
        <xdr:cNvPr id="694" name="フローチャート: 判断 693"/>
        <xdr:cNvSpPr/>
      </xdr:nvSpPr>
      <xdr:spPr>
        <a:xfrm>
          <a:off x="16268700" y="168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120948</xdr:rowOff>
    </xdr:from>
    <xdr:to>
      <xdr:col>81</xdr:col>
      <xdr:colOff>50800</xdr:colOff>
      <xdr:row>98</xdr:row>
      <xdr:rowOff>122509</xdr:rowOff>
    </xdr:to>
    <xdr:cxnSp macro="">
      <xdr:nvCxnSpPr>
        <xdr:cNvPr id="695" name="直線コネクタ 694"/>
        <xdr:cNvCxnSpPr/>
      </xdr:nvCxnSpPr>
      <xdr:spPr>
        <a:xfrm flipV="1">
          <a:off x="14592300" y="16923048"/>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170098</xdr:rowOff>
    </xdr:from>
    <xdr:to>
      <xdr:col>81</xdr:col>
      <xdr:colOff>101600</xdr:colOff>
      <xdr:row>98</xdr:row>
      <xdr:rowOff>100248</xdr:rowOff>
    </xdr:to>
    <xdr:sp macro="" textlink="">
      <xdr:nvSpPr>
        <xdr:cNvPr id="696" name="フローチャート: 判断 695"/>
        <xdr:cNvSpPr/>
      </xdr:nvSpPr>
      <xdr:spPr>
        <a:xfrm>
          <a:off x="154305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116775</xdr:rowOff>
    </xdr:from>
    <xdr:ext cx="534377" cy="259045"/>
    <xdr:sp macro="" textlink="">
      <xdr:nvSpPr>
        <xdr:cNvPr id="697" name="テキスト ボックス 696"/>
        <xdr:cNvSpPr txBox="1"/>
      </xdr:nvSpPr>
      <xdr:spPr>
        <a:xfrm>
          <a:off x="15214111" y="1657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122509</xdr:rowOff>
    </xdr:from>
    <xdr:to>
      <xdr:col>76</xdr:col>
      <xdr:colOff>114300</xdr:colOff>
      <xdr:row>99</xdr:row>
      <xdr:rowOff>9641</xdr:rowOff>
    </xdr:to>
    <xdr:cxnSp macro="">
      <xdr:nvCxnSpPr>
        <xdr:cNvPr id="698" name="直線コネクタ 697"/>
        <xdr:cNvCxnSpPr/>
      </xdr:nvCxnSpPr>
      <xdr:spPr>
        <a:xfrm flipV="1">
          <a:off x="13703300" y="16924609"/>
          <a:ext cx="889000" cy="5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157054</xdr:rowOff>
    </xdr:from>
    <xdr:to>
      <xdr:col>76</xdr:col>
      <xdr:colOff>165100</xdr:colOff>
      <xdr:row>98</xdr:row>
      <xdr:rowOff>87204</xdr:rowOff>
    </xdr:to>
    <xdr:sp macro="" textlink="">
      <xdr:nvSpPr>
        <xdr:cNvPr id="699" name="フローチャート: 判断 698"/>
        <xdr:cNvSpPr/>
      </xdr:nvSpPr>
      <xdr:spPr>
        <a:xfrm>
          <a:off x="14541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103731</xdr:rowOff>
    </xdr:from>
    <xdr:ext cx="534377" cy="259045"/>
    <xdr:sp macro="" textlink="">
      <xdr:nvSpPr>
        <xdr:cNvPr id="700" name="テキスト ボックス 699"/>
        <xdr:cNvSpPr txBox="1"/>
      </xdr:nvSpPr>
      <xdr:spPr>
        <a:xfrm>
          <a:off x="14325111" y="1656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9641</xdr:rowOff>
    </xdr:from>
    <xdr:to>
      <xdr:col>71</xdr:col>
      <xdr:colOff>177800</xdr:colOff>
      <xdr:row>99</xdr:row>
      <xdr:rowOff>17414</xdr:rowOff>
    </xdr:to>
    <xdr:cxnSp macro="">
      <xdr:nvCxnSpPr>
        <xdr:cNvPr id="701" name="直線コネクタ 700"/>
        <xdr:cNvCxnSpPr/>
      </xdr:nvCxnSpPr>
      <xdr:spPr>
        <a:xfrm flipV="1">
          <a:off x="12814300" y="1698319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169732</xdr:rowOff>
    </xdr:from>
    <xdr:to>
      <xdr:col>72</xdr:col>
      <xdr:colOff>38100</xdr:colOff>
      <xdr:row>98</xdr:row>
      <xdr:rowOff>99882</xdr:rowOff>
    </xdr:to>
    <xdr:sp macro="" textlink="">
      <xdr:nvSpPr>
        <xdr:cNvPr id="702" name="フローチャート: 判断 701"/>
        <xdr:cNvSpPr/>
      </xdr:nvSpPr>
      <xdr:spPr>
        <a:xfrm>
          <a:off x="13652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116409</xdr:rowOff>
    </xdr:from>
    <xdr:ext cx="534377" cy="259045"/>
    <xdr:sp macro="" textlink="">
      <xdr:nvSpPr>
        <xdr:cNvPr id="703" name="テキスト ボックス 702"/>
        <xdr:cNvSpPr txBox="1"/>
      </xdr:nvSpPr>
      <xdr:spPr>
        <a:xfrm>
          <a:off x="13436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704" name="フローチャート: 判断 70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705" name="テキスト ボックス 70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119822</xdr:rowOff>
    </xdr:from>
    <xdr:to>
      <xdr:col>85</xdr:col>
      <xdr:colOff>177800</xdr:colOff>
      <xdr:row>99</xdr:row>
      <xdr:rowOff>49972</xdr:rowOff>
    </xdr:to>
    <xdr:sp macro="" textlink="">
      <xdr:nvSpPr>
        <xdr:cNvPr id="711" name="楕円 710"/>
        <xdr:cNvSpPr/>
      </xdr:nvSpPr>
      <xdr:spPr>
        <a:xfrm>
          <a:off x="16268700" y="169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34749</xdr:rowOff>
    </xdr:from>
    <xdr:ext cx="469744" cy="259045"/>
    <xdr:sp macro="" textlink="">
      <xdr:nvSpPr>
        <xdr:cNvPr id="712" name="積立金該当値テキスト"/>
        <xdr:cNvSpPr txBox="1"/>
      </xdr:nvSpPr>
      <xdr:spPr>
        <a:xfrm>
          <a:off x="16370300" y="168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70148</xdr:rowOff>
    </xdr:from>
    <xdr:to>
      <xdr:col>81</xdr:col>
      <xdr:colOff>101600</xdr:colOff>
      <xdr:row>99</xdr:row>
      <xdr:rowOff>298</xdr:rowOff>
    </xdr:to>
    <xdr:sp macro="" textlink="">
      <xdr:nvSpPr>
        <xdr:cNvPr id="713" name="楕円 712"/>
        <xdr:cNvSpPr/>
      </xdr:nvSpPr>
      <xdr:spPr>
        <a:xfrm>
          <a:off x="15430500" y="1687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162875</xdr:rowOff>
    </xdr:from>
    <xdr:ext cx="534377" cy="259045"/>
    <xdr:sp macro="" textlink="">
      <xdr:nvSpPr>
        <xdr:cNvPr id="714" name="テキスト ボックス 713"/>
        <xdr:cNvSpPr txBox="1"/>
      </xdr:nvSpPr>
      <xdr:spPr>
        <a:xfrm>
          <a:off x="15214111" y="1696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71709</xdr:rowOff>
    </xdr:from>
    <xdr:to>
      <xdr:col>76</xdr:col>
      <xdr:colOff>165100</xdr:colOff>
      <xdr:row>99</xdr:row>
      <xdr:rowOff>1859</xdr:rowOff>
    </xdr:to>
    <xdr:sp macro="" textlink="">
      <xdr:nvSpPr>
        <xdr:cNvPr id="715" name="楕円 714"/>
        <xdr:cNvSpPr/>
      </xdr:nvSpPr>
      <xdr:spPr>
        <a:xfrm>
          <a:off x="14541500" y="168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164436</xdr:rowOff>
    </xdr:from>
    <xdr:ext cx="534377" cy="259045"/>
    <xdr:sp macro="" textlink="">
      <xdr:nvSpPr>
        <xdr:cNvPr id="716" name="テキスト ボックス 715"/>
        <xdr:cNvSpPr txBox="1"/>
      </xdr:nvSpPr>
      <xdr:spPr>
        <a:xfrm>
          <a:off x="14325111" y="1696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130291</xdr:rowOff>
    </xdr:from>
    <xdr:to>
      <xdr:col>72</xdr:col>
      <xdr:colOff>38100</xdr:colOff>
      <xdr:row>99</xdr:row>
      <xdr:rowOff>60441</xdr:rowOff>
    </xdr:to>
    <xdr:sp macro="" textlink="">
      <xdr:nvSpPr>
        <xdr:cNvPr id="717" name="楕円 716"/>
        <xdr:cNvSpPr/>
      </xdr:nvSpPr>
      <xdr:spPr>
        <a:xfrm>
          <a:off x="13652500" y="1693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51568</xdr:rowOff>
    </xdr:from>
    <xdr:ext cx="469744" cy="259045"/>
    <xdr:sp macro="" textlink="">
      <xdr:nvSpPr>
        <xdr:cNvPr id="718" name="テキスト ボックス 717"/>
        <xdr:cNvSpPr txBox="1"/>
      </xdr:nvSpPr>
      <xdr:spPr>
        <a:xfrm>
          <a:off x="13468428" y="1702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138064</xdr:rowOff>
    </xdr:from>
    <xdr:to>
      <xdr:col>67</xdr:col>
      <xdr:colOff>101600</xdr:colOff>
      <xdr:row>99</xdr:row>
      <xdr:rowOff>68214</xdr:rowOff>
    </xdr:to>
    <xdr:sp macro="" textlink="">
      <xdr:nvSpPr>
        <xdr:cNvPr id="719" name="楕円 718"/>
        <xdr:cNvSpPr/>
      </xdr:nvSpPr>
      <xdr:spPr>
        <a:xfrm>
          <a:off x="12763500" y="169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59341</xdr:rowOff>
    </xdr:from>
    <xdr:ext cx="469744" cy="259045"/>
    <xdr:sp macro="" textlink="">
      <xdr:nvSpPr>
        <xdr:cNvPr id="720" name="テキスト ボックス 719"/>
        <xdr:cNvSpPr txBox="1"/>
      </xdr:nvSpPr>
      <xdr:spPr>
        <a:xfrm>
          <a:off x="12579428" y="1703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35</xdr:row>
      <xdr:rowOff>54627</xdr:rowOff>
    </xdr:from>
    <xdr:ext cx="248786" cy="259045"/>
    <xdr:sp macro="" textlink="">
      <xdr:nvSpPr>
        <xdr:cNvPr id="734" name="テキスト ボックス 733"/>
        <xdr:cNvSpPr txBox="1"/>
      </xdr:nvSpPr>
      <xdr:spPr>
        <a:xfrm>
          <a:off x="18039214" y="6055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32</xdr:row>
      <xdr:rowOff>111777</xdr:rowOff>
    </xdr:from>
    <xdr:ext cx="248786" cy="259045"/>
    <xdr:sp macro="" textlink="">
      <xdr:nvSpPr>
        <xdr:cNvPr id="736" name="テキスト ボックス 735"/>
        <xdr:cNvSpPr txBox="1"/>
      </xdr:nvSpPr>
      <xdr:spPr>
        <a:xfrm>
          <a:off x="18039214" y="559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29</xdr:row>
      <xdr:rowOff>168927</xdr:rowOff>
    </xdr:from>
    <xdr:ext cx="248786" cy="259045"/>
    <xdr:sp macro="" textlink="">
      <xdr:nvSpPr>
        <xdr:cNvPr id="738" name="テキスト ボックス 737"/>
        <xdr:cNvSpPr txBox="1"/>
      </xdr:nvSpPr>
      <xdr:spPr>
        <a:xfrm>
          <a:off x="18039214" y="5140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27</xdr:row>
      <xdr:rowOff>54627</xdr:rowOff>
    </xdr:from>
    <xdr:ext cx="248786" cy="259045"/>
    <xdr:sp macro="" textlink="">
      <xdr:nvSpPr>
        <xdr:cNvPr id="740" name="テキスト ボックス 739"/>
        <xdr:cNvSpPr txBox="1"/>
      </xdr:nvSpPr>
      <xdr:spPr>
        <a:xfrm>
          <a:off x="18039214" y="468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2" name="直線コネクタ 741"/>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3" name="投資及び出資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249299" cy="259045"/>
    <xdr:sp macro="" textlink="">
      <xdr:nvSpPr>
        <xdr:cNvPr id="745" name="投資及び出資金最大値テキスト"/>
        <xdr:cNvSpPr txBox="1"/>
      </xdr:nvSpPr>
      <xdr:spPr>
        <a:xfrm>
          <a:off x="22212300" y="505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6" name="直線コネクタ 745"/>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8" name="投資及び出資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フローチャート: 判断 748"/>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31750</xdr:rowOff>
    </xdr:from>
    <xdr:to>
      <xdr:col>112</xdr:col>
      <xdr:colOff>38100</xdr:colOff>
      <xdr:row>37</xdr:row>
      <xdr:rowOff>133350</xdr:rowOff>
    </xdr:to>
    <xdr:sp macro="" textlink="">
      <xdr:nvSpPr>
        <xdr:cNvPr id="751" name="フローチャート: 判断 750"/>
        <xdr:cNvSpPr/>
      </xdr:nvSpPr>
      <xdr:spPr>
        <a:xfrm>
          <a:off x="21272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35</xdr:row>
      <xdr:rowOff>149877</xdr:rowOff>
    </xdr:from>
    <xdr:ext cx="249299" cy="259045"/>
    <xdr:sp macro="" textlink="">
      <xdr:nvSpPr>
        <xdr:cNvPr id="752" name="テキスト ボックス 751"/>
        <xdr:cNvSpPr txBox="1"/>
      </xdr:nvSpPr>
      <xdr:spPr>
        <a:xfrm>
          <a:off x="21198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88900</xdr:rowOff>
    </xdr:from>
    <xdr:to>
      <xdr:col>107</xdr:col>
      <xdr:colOff>101600</xdr:colOff>
      <xdr:row>35</xdr:row>
      <xdr:rowOff>19050</xdr:rowOff>
    </xdr:to>
    <xdr:sp macro="" textlink="">
      <xdr:nvSpPr>
        <xdr:cNvPr id="754" name="フローチャート: 判断 753"/>
        <xdr:cNvSpPr/>
      </xdr:nvSpPr>
      <xdr:spPr>
        <a:xfrm>
          <a:off x="20383500" y="591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33</xdr:row>
      <xdr:rowOff>35577</xdr:rowOff>
    </xdr:from>
    <xdr:ext cx="249299" cy="259045"/>
    <xdr:sp macro="" textlink="">
      <xdr:nvSpPr>
        <xdr:cNvPr id="755" name="テキスト ボックス 754"/>
        <xdr:cNvSpPr txBox="1"/>
      </xdr:nvSpPr>
      <xdr:spPr>
        <a:xfrm>
          <a:off x="20309650" y="569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7" name="フローチャート: 判断 756"/>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9" name="フローチャート: 判断 758"/>
        <xdr:cNvSpPr/>
      </xdr:nvSpPr>
      <xdr:spPr>
        <a:xfrm>
          <a:off x="18605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35</xdr:row>
      <xdr:rowOff>149877</xdr:rowOff>
    </xdr:from>
    <xdr:ext cx="249299" cy="259045"/>
    <xdr:sp macro="" textlink="">
      <xdr:nvSpPr>
        <xdr:cNvPr id="760" name="テキスト ボックス 759"/>
        <xdr:cNvSpPr txBox="1"/>
      </xdr:nvSpPr>
      <xdr:spPr>
        <a:xfrm>
          <a:off x="18531650" y="6150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7" name="投資及び出資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73" name="テキスト ボックス 772"/>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9" name="テキスト ボックス 78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14610</xdr:rowOff>
    </xdr:from>
    <xdr:to>
      <xdr:col>116</xdr:col>
      <xdr:colOff>62864</xdr:colOff>
      <xdr:row>58</xdr:row>
      <xdr:rowOff>138968</xdr:rowOff>
    </xdr:to>
    <xdr:cxnSp macro="">
      <xdr:nvCxnSpPr>
        <xdr:cNvPr id="797" name="直線コネクタ 796"/>
        <xdr:cNvCxnSpPr/>
      </xdr:nvCxnSpPr>
      <xdr:spPr>
        <a:xfrm flipV="1">
          <a:off x="22159595" y="8587110"/>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142795</xdr:rowOff>
    </xdr:from>
    <xdr:ext cx="249299" cy="259045"/>
    <xdr:sp macro="" textlink="">
      <xdr:nvSpPr>
        <xdr:cNvPr id="798" name="貸付金最小値テキスト"/>
        <xdr:cNvSpPr txBox="1"/>
      </xdr:nvSpPr>
      <xdr:spPr>
        <a:xfrm>
          <a:off x="22212300" y="100868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138968</xdr:rowOff>
    </xdr:from>
    <xdr:to>
      <xdr:col>116</xdr:col>
      <xdr:colOff>152400</xdr:colOff>
      <xdr:row>58</xdr:row>
      <xdr:rowOff>138968</xdr:rowOff>
    </xdr:to>
    <xdr:cxnSp macro="">
      <xdr:nvCxnSpPr>
        <xdr:cNvPr id="799" name="直線コネクタ 798"/>
        <xdr:cNvCxnSpPr/>
      </xdr:nvCxnSpPr>
      <xdr:spPr>
        <a:xfrm>
          <a:off x="22072600" y="1008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132737</xdr:rowOff>
    </xdr:from>
    <xdr:ext cx="534377" cy="259045"/>
    <xdr:sp macro="" textlink="">
      <xdr:nvSpPr>
        <xdr:cNvPr id="800" name="貸付金最大値テキスト"/>
        <xdr:cNvSpPr txBox="1"/>
      </xdr:nvSpPr>
      <xdr:spPr>
        <a:xfrm>
          <a:off x="22212300" y="836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14610</xdr:rowOff>
    </xdr:from>
    <xdr:to>
      <xdr:col>116</xdr:col>
      <xdr:colOff>152400</xdr:colOff>
      <xdr:row>50</xdr:row>
      <xdr:rowOff>14610</xdr:rowOff>
    </xdr:to>
    <xdr:cxnSp macro="">
      <xdr:nvCxnSpPr>
        <xdr:cNvPr id="801" name="直線コネクタ 800"/>
        <xdr:cNvCxnSpPr/>
      </xdr:nvCxnSpPr>
      <xdr:spPr>
        <a:xfrm>
          <a:off x="22072600" y="858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122875</xdr:rowOff>
    </xdr:from>
    <xdr:to>
      <xdr:col>116</xdr:col>
      <xdr:colOff>63500</xdr:colOff>
      <xdr:row>57</xdr:row>
      <xdr:rowOff>134396</xdr:rowOff>
    </xdr:to>
    <xdr:cxnSp macro="">
      <xdr:nvCxnSpPr>
        <xdr:cNvPr id="802" name="直線コネクタ 801"/>
        <xdr:cNvCxnSpPr/>
      </xdr:nvCxnSpPr>
      <xdr:spPr>
        <a:xfrm>
          <a:off x="21323300" y="9895525"/>
          <a:ext cx="8382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95226</xdr:rowOff>
    </xdr:from>
    <xdr:ext cx="469744" cy="259045"/>
    <xdr:sp macro="" textlink="">
      <xdr:nvSpPr>
        <xdr:cNvPr id="803" name="貸付金平均値テキスト"/>
        <xdr:cNvSpPr txBox="1"/>
      </xdr:nvSpPr>
      <xdr:spPr>
        <a:xfrm>
          <a:off x="22212300" y="96964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72349</xdr:rowOff>
    </xdr:from>
    <xdr:to>
      <xdr:col>116</xdr:col>
      <xdr:colOff>114300</xdr:colOff>
      <xdr:row>58</xdr:row>
      <xdr:rowOff>2499</xdr:rowOff>
    </xdr:to>
    <xdr:sp macro="" textlink="">
      <xdr:nvSpPr>
        <xdr:cNvPr id="804" name="フローチャート: 判断 803"/>
        <xdr:cNvSpPr/>
      </xdr:nvSpPr>
      <xdr:spPr>
        <a:xfrm>
          <a:off x="221107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122875</xdr:rowOff>
    </xdr:from>
    <xdr:to>
      <xdr:col>111</xdr:col>
      <xdr:colOff>177800</xdr:colOff>
      <xdr:row>57</xdr:row>
      <xdr:rowOff>143358</xdr:rowOff>
    </xdr:to>
    <xdr:cxnSp macro="">
      <xdr:nvCxnSpPr>
        <xdr:cNvPr id="805" name="直線コネクタ 804"/>
        <xdr:cNvCxnSpPr/>
      </xdr:nvCxnSpPr>
      <xdr:spPr>
        <a:xfrm flipV="1">
          <a:off x="20434300" y="9895525"/>
          <a:ext cx="8890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58725</xdr:rowOff>
    </xdr:from>
    <xdr:to>
      <xdr:col>112</xdr:col>
      <xdr:colOff>38100</xdr:colOff>
      <xdr:row>57</xdr:row>
      <xdr:rowOff>160325</xdr:rowOff>
    </xdr:to>
    <xdr:sp macro="" textlink="">
      <xdr:nvSpPr>
        <xdr:cNvPr id="806" name="フローチャート: 判断 805"/>
        <xdr:cNvSpPr/>
      </xdr:nvSpPr>
      <xdr:spPr>
        <a:xfrm>
          <a:off x="21272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5402</xdr:rowOff>
    </xdr:from>
    <xdr:ext cx="469744" cy="259045"/>
    <xdr:sp macro="" textlink="">
      <xdr:nvSpPr>
        <xdr:cNvPr id="807" name="テキスト ボックス 806"/>
        <xdr:cNvSpPr txBox="1"/>
      </xdr:nvSpPr>
      <xdr:spPr>
        <a:xfrm>
          <a:off x="21088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78984</xdr:rowOff>
    </xdr:from>
    <xdr:to>
      <xdr:col>107</xdr:col>
      <xdr:colOff>50800</xdr:colOff>
      <xdr:row>57</xdr:row>
      <xdr:rowOff>143358</xdr:rowOff>
    </xdr:to>
    <xdr:cxnSp macro="">
      <xdr:nvCxnSpPr>
        <xdr:cNvPr id="808" name="直線コネクタ 807"/>
        <xdr:cNvCxnSpPr/>
      </xdr:nvCxnSpPr>
      <xdr:spPr>
        <a:xfrm>
          <a:off x="19545300" y="9851634"/>
          <a:ext cx="889000" cy="6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28641</xdr:rowOff>
    </xdr:from>
    <xdr:to>
      <xdr:col>107</xdr:col>
      <xdr:colOff>101600</xdr:colOff>
      <xdr:row>57</xdr:row>
      <xdr:rowOff>130241</xdr:rowOff>
    </xdr:to>
    <xdr:sp macro="" textlink="">
      <xdr:nvSpPr>
        <xdr:cNvPr id="809" name="フローチャート: 判断 808"/>
        <xdr:cNvSpPr/>
      </xdr:nvSpPr>
      <xdr:spPr>
        <a:xfrm>
          <a:off x="20383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146768</xdr:rowOff>
    </xdr:from>
    <xdr:ext cx="469744" cy="259045"/>
    <xdr:sp macro="" textlink="">
      <xdr:nvSpPr>
        <xdr:cNvPr id="810" name="テキスト ボックス 809"/>
        <xdr:cNvSpPr txBox="1"/>
      </xdr:nvSpPr>
      <xdr:spPr>
        <a:xfrm>
          <a:off x="20199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78984</xdr:rowOff>
    </xdr:from>
    <xdr:to>
      <xdr:col>102</xdr:col>
      <xdr:colOff>114300</xdr:colOff>
      <xdr:row>57</xdr:row>
      <xdr:rowOff>114371</xdr:rowOff>
    </xdr:to>
    <xdr:cxnSp macro="">
      <xdr:nvCxnSpPr>
        <xdr:cNvPr id="811" name="直線コネクタ 810"/>
        <xdr:cNvCxnSpPr/>
      </xdr:nvCxnSpPr>
      <xdr:spPr>
        <a:xfrm flipV="1">
          <a:off x="18656300" y="9851634"/>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16022</xdr:rowOff>
    </xdr:from>
    <xdr:to>
      <xdr:col>102</xdr:col>
      <xdr:colOff>165100</xdr:colOff>
      <xdr:row>57</xdr:row>
      <xdr:rowOff>117622</xdr:rowOff>
    </xdr:to>
    <xdr:sp macro="" textlink="">
      <xdr:nvSpPr>
        <xdr:cNvPr id="812" name="フローチャート: 判断 811"/>
        <xdr:cNvSpPr/>
      </xdr:nvSpPr>
      <xdr:spPr>
        <a:xfrm>
          <a:off x="19494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134149</xdr:rowOff>
    </xdr:from>
    <xdr:ext cx="469744" cy="259045"/>
    <xdr:sp macro="" textlink="">
      <xdr:nvSpPr>
        <xdr:cNvPr id="813" name="テキスト ボックス 812"/>
        <xdr:cNvSpPr txBox="1"/>
      </xdr:nvSpPr>
      <xdr:spPr>
        <a:xfrm>
          <a:off x="19310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14743</xdr:rowOff>
    </xdr:from>
    <xdr:to>
      <xdr:col>98</xdr:col>
      <xdr:colOff>38100</xdr:colOff>
      <xdr:row>57</xdr:row>
      <xdr:rowOff>116343</xdr:rowOff>
    </xdr:to>
    <xdr:sp macro="" textlink="">
      <xdr:nvSpPr>
        <xdr:cNvPr id="814" name="フローチャート: 判断 813"/>
        <xdr:cNvSpPr/>
      </xdr:nvSpPr>
      <xdr:spPr>
        <a:xfrm>
          <a:off x="18605500" y="97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132870</xdr:rowOff>
    </xdr:from>
    <xdr:ext cx="469744" cy="259045"/>
    <xdr:sp macro="" textlink="">
      <xdr:nvSpPr>
        <xdr:cNvPr id="815" name="テキスト ボックス 814"/>
        <xdr:cNvSpPr txBox="1"/>
      </xdr:nvSpPr>
      <xdr:spPr>
        <a:xfrm>
          <a:off x="18421428" y="956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83596</xdr:rowOff>
    </xdr:from>
    <xdr:to>
      <xdr:col>116</xdr:col>
      <xdr:colOff>114300</xdr:colOff>
      <xdr:row>58</xdr:row>
      <xdr:rowOff>13746</xdr:rowOff>
    </xdr:to>
    <xdr:sp macro="" textlink="">
      <xdr:nvSpPr>
        <xdr:cNvPr id="821" name="楕円 820"/>
        <xdr:cNvSpPr/>
      </xdr:nvSpPr>
      <xdr:spPr>
        <a:xfrm>
          <a:off x="22110700" y="98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62023</xdr:rowOff>
    </xdr:from>
    <xdr:ext cx="469744" cy="259045"/>
    <xdr:sp macro="" textlink="">
      <xdr:nvSpPr>
        <xdr:cNvPr id="822" name="貸付金該当値テキスト"/>
        <xdr:cNvSpPr txBox="1"/>
      </xdr:nvSpPr>
      <xdr:spPr>
        <a:xfrm>
          <a:off x="22212300" y="983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72075</xdr:rowOff>
    </xdr:from>
    <xdr:to>
      <xdr:col>112</xdr:col>
      <xdr:colOff>38100</xdr:colOff>
      <xdr:row>58</xdr:row>
      <xdr:rowOff>2225</xdr:rowOff>
    </xdr:to>
    <xdr:sp macro="" textlink="">
      <xdr:nvSpPr>
        <xdr:cNvPr id="823" name="楕円 822"/>
        <xdr:cNvSpPr/>
      </xdr:nvSpPr>
      <xdr:spPr>
        <a:xfrm>
          <a:off x="21272500" y="98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164802</xdr:rowOff>
    </xdr:from>
    <xdr:ext cx="469744" cy="259045"/>
    <xdr:sp macro="" textlink="">
      <xdr:nvSpPr>
        <xdr:cNvPr id="824" name="テキスト ボックス 823"/>
        <xdr:cNvSpPr txBox="1"/>
      </xdr:nvSpPr>
      <xdr:spPr>
        <a:xfrm>
          <a:off x="21088428" y="993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92558</xdr:rowOff>
    </xdr:from>
    <xdr:to>
      <xdr:col>107</xdr:col>
      <xdr:colOff>101600</xdr:colOff>
      <xdr:row>58</xdr:row>
      <xdr:rowOff>22708</xdr:rowOff>
    </xdr:to>
    <xdr:sp macro="" textlink="">
      <xdr:nvSpPr>
        <xdr:cNvPr id="825" name="楕円 824"/>
        <xdr:cNvSpPr/>
      </xdr:nvSpPr>
      <xdr:spPr>
        <a:xfrm>
          <a:off x="20383500" y="98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13835</xdr:rowOff>
    </xdr:from>
    <xdr:ext cx="469744" cy="259045"/>
    <xdr:sp macro="" textlink="">
      <xdr:nvSpPr>
        <xdr:cNvPr id="826" name="テキスト ボックス 825"/>
        <xdr:cNvSpPr txBox="1"/>
      </xdr:nvSpPr>
      <xdr:spPr>
        <a:xfrm>
          <a:off x="20199428" y="99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28184</xdr:rowOff>
    </xdr:from>
    <xdr:to>
      <xdr:col>102</xdr:col>
      <xdr:colOff>165100</xdr:colOff>
      <xdr:row>57</xdr:row>
      <xdr:rowOff>129784</xdr:rowOff>
    </xdr:to>
    <xdr:sp macro="" textlink="">
      <xdr:nvSpPr>
        <xdr:cNvPr id="827" name="楕円 826"/>
        <xdr:cNvSpPr/>
      </xdr:nvSpPr>
      <xdr:spPr>
        <a:xfrm>
          <a:off x="19494500" y="980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120911</xdr:rowOff>
    </xdr:from>
    <xdr:ext cx="469744" cy="259045"/>
    <xdr:sp macro="" textlink="">
      <xdr:nvSpPr>
        <xdr:cNvPr id="828" name="テキスト ボックス 827"/>
        <xdr:cNvSpPr txBox="1"/>
      </xdr:nvSpPr>
      <xdr:spPr>
        <a:xfrm>
          <a:off x="19310428" y="989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63571</xdr:rowOff>
    </xdr:from>
    <xdr:to>
      <xdr:col>98</xdr:col>
      <xdr:colOff>38100</xdr:colOff>
      <xdr:row>57</xdr:row>
      <xdr:rowOff>165171</xdr:rowOff>
    </xdr:to>
    <xdr:sp macro="" textlink="">
      <xdr:nvSpPr>
        <xdr:cNvPr id="829" name="楕円 828"/>
        <xdr:cNvSpPr/>
      </xdr:nvSpPr>
      <xdr:spPr>
        <a:xfrm>
          <a:off x="18605500" y="98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156298</xdr:rowOff>
    </xdr:from>
    <xdr:ext cx="469744" cy="259045"/>
    <xdr:sp macro="" textlink="">
      <xdr:nvSpPr>
        <xdr:cNvPr id="830" name="テキスト ボックス 829"/>
        <xdr:cNvSpPr txBox="1"/>
      </xdr:nvSpPr>
      <xdr:spPr>
        <a:xfrm>
          <a:off x="18421428" y="992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142672</xdr:rowOff>
    </xdr:from>
    <xdr:to>
      <xdr:col>116</xdr:col>
      <xdr:colOff>62864</xdr:colOff>
      <xdr:row>78</xdr:row>
      <xdr:rowOff>47117</xdr:rowOff>
    </xdr:to>
    <xdr:cxnSp macro="">
      <xdr:nvCxnSpPr>
        <xdr:cNvPr id="855" name="直線コネクタ 854"/>
        <xdr:cNvCxnSpPr/>
      </xdr:nvCxnSpPr>
      <xdr:spPr>
        <a:xfrm flipV="1">
          <a:off x="22159595" y="11972722"/>
          <a:ext cx="1269" cy="144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50944</xdr:rowOff>
    </xdr:from>
    <xdr:ext cx="534377" cy="259045"/>
    <xdr:sp macro="" textlink="">
      <xdr:nvSpPr>
        <xdr:cNvPr id="856" name="繰出金最小値テキスト"/>
        <xdr:cNvSpPr txBox="1"/>
      </xdr:nvSpPr>
      <xdr:spPr>
        <a:xfrm>
          <a:off x="22212300" y="134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47117</xdr:rowOff>
    </xdr:from>
    <xdr:to>
      <xdr:col>116</xdr:col>
      <xdr:colOff>152400</xdr:colOff>
      <xdr:row>78</xdr:row>
      <xdr:rowOff>47117</xdr:rowOff>
    </xdr:to>
    <xdr:cxnSp macro="">
      <xdr:nvCxnSpPr>
        <xdr:cNvPr id="857" name="直線コネクタ 856"/>
        <xdr:cNvCxnSpPr/>
      </xdr:nvCxnSpPr>
      <xdr:spPr>
        <a:xfrm>
          <a:off x="22072600" y="1342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89349</xdr:rowOff>
    </xdr:from>
    <xdr:ext cx="534377" cy="259045"/>
    <xdr:sp macro="" textlink="">
      <xdr:nvSpPr>
        <xdr:cNvPr id="858" name="繰出金最大値テキスト"/>
        <xdr:cNvSpPr txBox="1"/>
      </xdr:nvSpPr>
      <xdr:spPr>
        <a:xfrm>
          <a:off x="22212300" y="1174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142672</xdr:rowOff>
    </xdr:from>
    <xdr:to>
      <xdr:col>116</xdr:col>
      <xdr:colOff>152400</xdr:colOff>
      <xdr:row>69</xdr:row>
      <xdr:rowOff>142672</xdr:rowOff>
    </xdr:to>
    <xdr:cxnSp macro="">
      <xdr:nvCxnSpPr>
        <xdr:cNvPr id="859" name="直線コネクタ 858"/>
        <xdr:cNvCxnSpPr/>
      </xdr:nvCxnSpPr>
      <xdr:spPr>
        <a:xfrm>
          <a:off x="22072600" y="1197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2921</xdr:rowOff>
    </xdr:from>
    <xdr:to>
      <xdr:col>116</xdr:col>
      <xdr:colOff>63500</xdr:colOff>
      <xdr:row>76</xdr:row>
      <xdr:rowOff>74473</xdr:rowOff>
    </xdr:to>
    <xdr:cxnSp macro="">
      <xdr:nvCxnSpPr>
        <xdr:cNvPr id="860" name="直線コネクタ 859"/>
        <xdr:cNvCxnSpPr/>
      </xdr:nvCxnSpPr>
      <xdr:spPr>
        <a:xfrm>
          <a:off x="21323300" y="13033121"/>
          <a:ext cx="8382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83964</xdr:rowOff>
    </xdr:from>
    <xdr:ext cx="534377" cy="259045"/>
    <xdr:sp macro="" textlink="">
      <xdr:nvSpPr>
        <xdr:cNvPr id="861" name="繰出金平均値テキスト"/>
        <xdr:cNvSpPr txBox="1"/>
      </xdr:nvSpPr>
      <xdr:spPr>
        <a:xfrm>
          <a:off x="22212300" y="12771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61087</xdr:rowOff>
    </xdr:from>
    <xdr:to>
      <xdr:col>116</xdr:col>
      <xdr:colOff>114300</xdr:colOff>
      <xdr:row>75</xdr:row>
      <xdr:rowOff>162688</xdr:rowOff>
    </xdr:to>
    <xdr:sp macro="" textlink="">
      <xdr:nvSpPr>
        <xdr:cNvPr id="862" name="フローチャート: 判断 861"/>
        <xdr:cNvSpPr/>
      </xdr:nvSpPr>
      <xdr:spPr>
        <a:xfrm>
          <a:off x="221107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162560</xdr:rowOff>
    </xdr:from>
    <xdr:to>
      <xdr:col>111</xdr:col>
      <xdr:colOff>177800</xdr:colOff>
      <xdr:row>76</xdr:row>
      <xdr:rowOff>2921</xdr:rowOff>
    </xdr:to>
    <xdr:cxnSp macro="">
      <xdr:nvCxnSpPr>
        <xdr:cNvPr id="863" name="直線コネクタ 862"/>
        <xdr:cNvCxnSpPr/>
      </xdr:nvCxnSpPr>
      <xdr:spPr>
        <a:xfrm>
          <a:off x="20434300" y="12849860"/>
          <a:ext cx="889000" cy="18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56438</xdr:rowOff>
    </xdr:from>
    <xdr:to>
      <xdr:col>112</xdr:col>
      <xdr:colOff>38100</xdr:colOff>
      <xdr:row>74</xdr:row>
      <xdr:rowOff>158038</xdr:rowOff>
    </xdr:to>
    <xdr:sp macro="" textlink="">
      <xdr:nvSpPr>
        <xdr:cNvPr id="864" name="フローチャート: 判断 863"/>
        <xdr:cNvSpPr/>
      </xdr:nvSpPr>
      <xdr:spPr>
        <a:xfrm>
          <a:off x="21272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3115</xdr:rowOff>
    </xdr:from>
    <xdr:ext cx="534377" cy="259045"/>
    <xdr:sp macro="" textlink="">
      <xdr:nvSpPr>
        <xdr:cNvPr id="865" name="テキスト ボックス 864"/>
        <xdr:cNvSpPr txBox="1"/>
      </xdr:nvSpPr>
      <xdr:spPr>
        <a:xfrm>
          <a:off x="21056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162560</xdr:rowOff>
    </xdr:from>
    <xdr:to>
      <xdr:col>107</xdr:col>
      <xdr:colOff>50800</xdr:colOff>
      <xdr:row>76</xdr:row>
      <xdr:rowOff>34392</xdr:rowOff>
    </xdr:to>
    <xdr:cxnSp macro="">
      <xdr:nvCxnSpPr>
        <xdr:cNvPr id="866" name="直線コネクタ 865"/>
        <xdr:cNvCxnSpPr/>
      </xdr:nvCxnSpPr>
      <xdr:spPr>
        <a:xfrm flipV="1">
          <a:off x="19545300" y="12849860"/>
          <a:ext cx="889000" cy="2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66345</xdr:rowOff>
    </xdr:from>
    <xdr:to>
      <xdr:col>107</xdr:col>
      <xdr:colOff>101600</xdr:colOff>
      <xdr:row>74</xdr:row>
      <xdr:rowOff>167945</xdr:rowOff>
    </xdr:to>
    <xdr:sp macro="" textlink="">
      <xdr:nvSpPr>
        <xdr:cNvPr id="867" name="フローチャート: 判断 866"/>
        <xdr:cNvSpPr/>
      </xdr:nvSpPr>
      <xdr:spPr>
        <a:xfrm>
          <a:off x="20383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13022</xdr:rowOff>
    </xdr:from>
    <xdr:ext cx="534377" cy="259045"/>
    <xdr:sp macro="" textlink="">
      <xdr:nvSpPr>
        <xdr:cNvPr id="868" name="テキスト ボックス 867"/>
        <xdr:cNvSpPr txBox="1"/>
      </xdr:nvSpPr>
      <xdr:spPr>
        <a:xfrm>
          <a:off x="20167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34392</xdr:rowOff>
    </xdr:from>
    <xdr:to>
      <xdr:col>102</xdr:col>
      <xdr:colOff>114300</xdr:colOff>
      <xdr:row>76</xdr:row>
      <xdr:rowOff>156921</xdr:rowOff>
    </xdr:to>
    <xdr:cxnSp macro="">
      <xdr:nvCxnSpPr>
        <xdr:cNvPr id="869" name="直線コネクタ 868"/>
        <xdr:cNvCxnSpPr/>
      </xdr:nvCxnSpPr>
      <xdr:spPr>
        <a:xfrm flipV="1">
          <a:off x="18656300" y="13064592"/>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2337</xdr:rowOff>
    </xdr:from>
    <xdr:to>
      <xdr:col>102</xdr:col>
      <xdr:colOff>165100</xdr:colOff>
      <xdr:row>75</xdr:row>
      <xdr:rowOff>103937</xdr:rowOff>
    </xdr:to>
    <xdr:sp macro="" textlink="">
      <xdr:nvSpPr>
        <xdr:cNvPr id="870" name="フローチャート: 判断 869"/>
        <xdr:cNvSpPr/>
      </xdr:nvSpPr>
      <xdr:spPr>
        <a:xfrm>
          <a:off x="19494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120464</xdr:rowOff>
    </xdr:from>
    <xdr:ext cx="534377" cy="259045"/>
    <xdr:sp macro="" textlink="">
      <xdr:nvSpPr>
        <xdr:cNvPr id="871" name="テキスト ボックス 870"/>
        <xdr:cNvSpPr txBox="1"/>
      </xdr:nvSpPr>
      <xdr:spPr>
        <a:xfrm>
          <a:off x="19278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8966</xdr:rowOff>
    </xdr:from>
    <xdr:to>
      <xdr:col>98</xdr:col>
      <xdr:colOff>38100</xdr:colOff>
      <xdr:row>75</xdr:row>
      <xdr:rowOff>110566</xdr:rowOff>
    </xdr:to>
    <xdr:sp macro="" textlink="">
      <xdr:nvSpPr>
        <xdr:cNvPr id="872" name="フローチャート: 判断 871"/>
        <xdr:cNvSpPr/>
      </xdr:nvSpPr>
      <xdr:spPr>
        <a:xfrm>
          <a:off x="18605500" y="128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127093</xdr:rowOff>
    </xdr:from>
    <xdr:ext cx="534377" cy="259045"/>
    <xdr:sp macro="" textlink="">
      <xdr:nvSpPr>
        <xdr:cNvPr id="873" name="テキスト ボックス 872"/>
        <xdr:cNvSpPr txBox="1"/>
      </xdr:nvSpPr>
      <xdr:spPr>
        <a:xfrm>
          <a:off x="18389111" y="126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23673</xdr:rowOff>
    </xdr:from>
    <xdr:to>
      <xdr:col>116</xdr:col>
      <xdr:colOff>114300</xdr:colOff>
      <xdr:row>76</xdr:row>
      <xdr:rowOff>125273</xdr:rowOff>
    </xdr:to>
    <xdr:sp macro="" textlink="">
      <xdr:nvSpPr>
        <xdr:cNvPr id="879" name="楕円 878"/>
        <xdr:cNvSpPr/>
      </xdr:nvSpPr>
      <xdr:spPr>
        <a:xfrm>
          <a:off x="22110700" y="130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2100</xdr:rowOff>
    </xdr:from>
    <xdr:ext cx="534377" cy="259045"/>
    <xdr:sp macro="" textlink="">
      <xdr:nvSpPr>
        <xdr:cNvPr id="880" name="繰出金該当値テキスト"/>
        <xdr:cNvSpPr txBox="1"/>
      </xdr:nvSpPr>
      <xdr:spPr>
        <a:xfrm>
          <a:off x="22212300" y="1303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123571</xdr:rowOff>
    </xdr:from>
    <xdr:to>
      <xdr:col>112</xdr:col>
      <xdr:colOff>38100</xdr:colOff>
      <xdr:row>76</xdr:row>
      <xdr:rowOff>53721</xdr:rowOff>
    </xdr:to>
    <xdr:sp macro="" textlink="">
      <xdr:nvSpPr>
        <xdr:cNvPr id="881" name="楕円 880"/>
        <xdr:cNvSpPr/>
      </xdr:nvSpPr>
      <xdr:spPr>
        <a:xfrm>
          <a:off x="21272500" y="129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44848</xdr:rowOff>
    </xdr:from>
    <xdr:ext cx="534377" cy="259045"/>
    <xdr:sp macro="" textlink="">
      <xdr:nvSpPr>
        <xdr:cNvPr id="882" name="テキスト ボックス 881"/>
        <xdr:cNvSpPr txBox="1"/>
      </xdr:nvSpPr>
      <xdr:spPr>
        <a:xfrm>
          <a:off x="21056111" y="130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111760</xdr:rowOff>
    </xdr:from>
    <xdr:to>
      <xdr:col>107</xdr:col>
      <xdr:colOff>101600</xdr:colOff>
      <xdr:row>75</xdr:row>
      <xdr:rowOff>41910</xdr:rowOff>
    </xdr:to>
    <xdr:sp macro="" textlink="">
      <xdr:nvSpPr>
        <xdr:cNvPr id="883" name="楕円 882"/>
        <xdr:cNvSpPr/>
      </xdr:nvSpPr>
      <xdr:spPr>
        <a:xfrm>
          <a:off x="20383500" y="127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33037</xdr:rowOff>
    </xdr:from>
    <xdr:ext cx="534377" cy="259045"/>
    <xdr:sp macro="" textlink="">
      <xdr:nvSpPr>
        <xdr:cNvPr id="884" name="テキスト ボックス 883"/>
        <xdr:cNvSpPr txBox="1"/>
      </xdr:nvSpPr>
      <xdr:spPr>
        <a:xfrm>
          <a:off x="20167111" y="128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155042</xdr:rowOff>
    </xdr:from>
    <xdr:to>
      <xdr:col>102</xdr:col>
      <xdr:colOff>165100</xdr:colOff>
      <xdr:row>76</xdr:row>
      <xdr:rowOff>85192</xdr:rowOff>
    </xdr:to>
    <xdr:sp macro="" textlink="">
      <xdr:nvSpPr>
        <xdr:cNvPr id="885" name="楕円 884"/>
        <xdr:cNvSpPr/>
      </xdr:nvSpPr>
      <xdr:spPr>
        <a:xfrm>
          <a:off x="19494500" y="130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76319</xdr:rowOff>
    </xdr:from>
    <xdr:ext cx="534377" cy="259045"/>
    <xdr:sp macro="" textlink="">
      <xdr:nvSpPr>
        <xdr:cNvPr id="886" name="テキスト ボックス 885"/>
        <xdr:cNvSpPr txBox="1"/>
      </xdr:nvSpPr>
      <xdr:spPr>
        <a:xfrm>
          <a:off x="19278111" y="131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106121</xdr:rowOff>
    </xdr:from>
    <xdr:to>
      <xdr:col>98</xdr:col>
      <xdr:colOff>38100</xdr:colOff>
      <xdr:row>77</xdr:row>
      <xdr:rowOff>36271</xdr:rowOff>
    </xdr:to>
    <xdr:sp macro="" textlink="">
      <xdr:nvSpPr>
        <xdr:cNvPr id="887" name="楕円 886"/>
        <xdr:cNvSpPr/>
      </xdr:nvSpPr>
      <xdr:spPr>
        <a:xfrm>
          <a:off x="18605500" y="131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27398</xdr:rowOff>
    </xdr:from>
    <xdr:ext cx="534377" cy="259045"/>
    <xdr:sp macro="" textlink="">
      <xdr:nvSpPr>
        <xdr:cNvPr id="888" name="テキスト ボックス 887"/>
        <xdr:cNvSpPr txBox="1"/>
      </xdr:nvSpPr>
      <xdr:spPr>
        <a:xfrm>
          <a:off x="18389111" y="1322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物件費は、人口増により住民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人あたりのコストは下がったものの、民間委託の推進等により増加傾向にあり、その一方で人件費は減少傾向にある。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普通建設事業費は、事業進捗により年度間の変動が大きいが、今後は公共施設の改修・改築需要の増大などに伴い増えていくことが見込まれる。</a:t>
          </a:r>
        </a:p>
        <a:p>
          <a:r>
            <a:rPr kumimoji="1" lang="ja-JP" altLang="en-US" sz="1300">
              <a:latin typeface="ＭＳ Ｐゴシック" panose="020B0600070205080204" pitchFamily="50" charset="-128"/>
              <a:ea typeface="ＭＳ Ｐゴシック" panose="020B0600070205080204" pitchFamily="50" charset="-128"/>
            </a:rPr>
            <a:t>扶助費は、生活保護費は近年微増傾向であるが、私立保育所運営経費などが待機児童対策等の子育て施策の充実により増えている。</a:t>
          </a:r>
        </a:p>
        <a:p>
          <a:r>
            <a:rPr kumimoji="1" lang="ja-JP" altLang="en-US" sz="1300">
              <a:latin typeface="ＭＳ Ｐゴシック" panose="020B0600070205080204" pitchFamily="50" charset="-128"/>
              <a:ea typeface="ＭＳ Ｐゴシック" panose="020B0600070205080204" pitchFamily="50" charset="-128"/>
            </a:rPr>
            <a:t>繰出金は、国民健康保険事業会計への繰出金は、社会保険への移行などによる被保険者数の減少で減少傾向にあるが、高齢化の進展により、介護保険会計・後期高齢者医療会計への繰出金は増加しており、今後は繰出金全体が増えていく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東京都練馬区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728,479
710,239
48.08
253,616,423
245,494,251
8,122,172
162,554,985
48,159,359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104594</xdr:rowOff>
    </xdr:from>
    <xdr:to>
      <xdr:col>24</xdr:col>
      <xdr:colOff>62865</xdr:colOff>
      <xdr:row>38</xdr:row>
      <xdr:rowOff>90061</xdr:rowOff>
    </xdr:to>
    <xdr:cxnSp macro="">
      <xdr:nvCxnSpPr>
        <xdr:cNvPr id="57" name="直線コネクタ 56"/>
        <xdr:cNvCxnSpPr/>
      </xdr:nvCxnSpPr>
      <xdr:spPr>
        <a:xfrm flipV="1">
          <a:off x="4633595" y="5248094"/>
          <a:ext cx="1270" cy="135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93888</xdr:rowOff>
    </xdr:from>
    <xdr:ext cx="469744" cy="259045"/>
    <xdr:sp macro="" textlink="">
      <xdr:nvSpPr>
        <xdr:cNvPr id="58" name="議会費最小値テキスト"/>
        <xdr:cNvSpPr txBox="1"/>
      </xdr:nvSpPr>
      <xdr:spPr>
        <a:xfrm>
          <a:off x="4686300" y="660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90061</xdr:rowOff>
    </xdr:from>
    <xdr:to>
      <xdr:col>24</xdr:col>
      <xdr:colOff>152400</xdr:colOff>
      <xdr:row>38</xdr:row>
      <xdr:rowOff>90061</xdr:rowOff>
    </xdr:to>
    <xdr:cxnSp macro="">
      <xdr:nvCxnSpPr>
        <xdr:cNvPr id="59" name="直線コネクタ 58"/>
        <xdr:cNvCxnSpPr/>
      </xdr:nvCxnSpPr>
      <xdr:spPr>
        <a:xfrm>
          <a:off x="4546600" y="660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51271</xdr:rowOff>
    </xdr:from>
    <xdr:ext cx="469744" cy="259045"/>
    <xdr:sp macro="" textlink="">
      <xdr:nvSpPr>
        <xdr:cNvPr id="60" name="議会費最大値テキスト"/>
        <xdr:cNvSpPr txBox="1"/>
      </xdr:nvSpPr>
      <xdr:spPr>
        <a:xfrm>
          <a:off x="4686300" y="502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104594</xdr:rowOff>
    </xdr:from>
    <xdr:to>
      <xdr:col>24</xdr:col>
      <xdr:colOff>152400</xdr:colOff>
      <xdr:row>30</xdr:row>
      <xdr:rowOff>104594</xdr:rowOff>
    </xdr:to>
    <xdr:cxnSp macro="">
      <xdr:nvCxnSpPr>
        <xdr:cNvPr id="61" name="直線コネクタ 60"/>
        <xdr:cNvCxnSpPr/>
      </xdr:nvCxnSpPr>
      <xdr:spPr>
        <a:xfrm>
          <a:off x="4546600" y="524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36503</xdr:rowOff>
    </xdr:from>
    <xdr:to>
      <xdr:col>24</xdr:col>
      <xdr:colOff>63500</xdr:colOff>
      <xdr:row>38</xdr:row>
      <xdr:rowOff>51689</xdr:rowOff>
    </xdr:to>
    <xdr:cxnSp macro="">
      <xdr:nvCxnSpPr>
        <xdr:cNvPr id="62" name="直線コネクタ 61"/>
        <xdr:cNvCxnSpPr/>
      </xdr:nvCxnSpPr>
      <xdr:spPr>
        <a:xfrm>
          <a:off x="3797300" y="6551603"/>
          <a:ext cx="8382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104266</xdr:rowOff>
    </xdr:from>
    <xdr:ext cx="469744" cy="259045"/>
    <xdr:sp macro="" textlink="">
      <xdr:nvSpPr>
        <xdr:cNvPr id="63" name="議会費平均値テキスト"/>
        <xdr:cNvSpPr txBox="1"/>
      </xdr:nvSpPr>
      <xdr:spPr>
        <a:xfrm>
          <a:off x="4686300" y="6276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81389</xdr:rowOff>
    </xdr:from>
    <xdr:to>
      <xdr:col>24</xdr:col>
      <xdr:colOff>114300</xdr:colOff>
      <xdr:row>38</xdr:row>
      <xdr:rowOff>11539</xdr:rowOff>
    </xdr:to>
    <xdr:sp macro="" textlink="">
      <xdr:nvSpPr>
        <xdr:cNvPr id="64" name="フローチャート: 判断 63"/>
        <xdr:cNvSpPr/>
      </xdr:nvSpPr>
      <xdr:spPr>
        <a:xfrm>
          <a:off x="45847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17725</xdr:rowOff>
    </xdr:from>
    <xdr:to>
      <xdr:col>19</xdr:col>
      <xdr:colOff>177800</xdr:colOff>
      <xdr:row>38</xdr:row>
      <xdr:rowOff>36503</xdr:rowOff>
    </xdr:to>
    <xdr:cxnSp macro="">
      <xdr:nvCxnSpPr>
        <xdr:cNvPr id="65" name="直線コネクタ 64"/>
        <xdr:cNvCxnSpPr/>
      </xdr:nvCxnSpPr>
      <xdr:spPr>
        <a:xfrm>
          <a:off x="2908300" y="6532825"/>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70285</xdr:rowOff>
    </xdr:from>
    <xdr:to>
      <xdr:col>20</xdr:col>
      <xdr:colOff>38100</xdr:colOff>
      <xdr:row>38</xdr:row>
      <xdr:rowOff>436</xdr:rowOff>
    </xdr:to>
    <xdr:sp macro="" textlink="">
      <xdr:nvSpPr>
        <xdr:cNvPr id="66" name="フローチャート: 判断 65"/>
        <xdr:cNvSpPr/>
      </xdr:nvSpPr>
      <xdr:spPr>
        <a:xfrm>
          <a:off x="3746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16962</xdr:rowOff>
    </xdr:from>
    <xdr:ext cx="469744" cy="259045"/>
    <xdr:sp macro="" textlink="">
      <xdr:nvSpPr>
        <xdr:cNvPr id="67" name="テキスト ボックス 66"/>
        <xdr:cNvSpPr txBox="1"/>
      </xdr:nvSpPr>
      <xdr:spPr>
        <a:xfrm>
          <a:off x="3562428"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17725</xdr:rowOff>
    </xdr:from>
    <xdr:to>
      <xdr:col>15</xdr:col>
      <xdr:colOff>50800</xdr:colOff>
      <xdr:row>38</xdr:row>
      <xdr:rowOff>25400</xdr:rowOff>
    </xdr:to>
    <xdr:cxnSp macro="">
      <xdr:nvCxnSpPr>
        <xdr:cNvPr id="68" name="直線コネクタ 67"/>
        <xdr:cNvCxnSpPr/>
      </xdr:nvCxnSpPr>
      <xdr:spPr>
        <a:xfrm flipV="1">
          <a:off x="2019300" y="6532825"/>
          <a:ext cx="889000" cy="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48405</xdr:rowOff>
    </xdr:from>
    <xdr:to>
      <xdr:col>15</xdr:col>
      <xdr:colOff>101600</xdr:colOff>
      <xdr:row>37</xdr:row>
      <xdr:rowOff>150005</xdr:rowOff>
    </xdr:to>
    <xdr:sp macro="" textlink="">
      <xdr:nvSpPr>
        <xdr:cNvPr id="69" name="フローチャート: 判断 68"/>
        <xdr:cNvSpPr/>
      </xdr:nvSpPr>
      <xdr:spPr>
        <a:xfrm>
          <a:off x="2857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166532</xdr:rowOff>
    </xdr:from>
    <xdr:ext cx="469744" cy="259045"/>
    <xdr:sp macro="" textlink="">
      <xdr:nvSpPr>
        <xdr:cNvPr id="70" name="テキスト ボックス 69"/>
        <xdr:cNvSpPr txBox="1"/>
      </xdr:nvSpPr>
      <xdr:spPr>
        <a:xfrm>
          <a:off x="2673428" y="616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23604</xdr:rowOff>
    </xdr:from>
    <xdr:to>
      <xdr:col>10</xdr:col>
      <xdr:colOff>114300</xdr:colOff>
      <xdr:row>38</xdr:row>
      <xdr:rowOff>25400</xdr:rowOff>
    </xdr:to>
    <xdr:cxnSp macro="">
      <xdr:nvCxnSpPr>
        <xdr:cNvPr id="71" name="直線コネクタ 70"/>
        <xdr:cNvCxnSpPr/>
      </xdr:nvCxnSpPr>
      <xdr:spPr>
        <a:xfrm>
          <a:off x="1130300" y="6538704"/>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61468</xdr:rowOff>
    </xdr:from>
    <xdr:to>
      <xdr:col>10</xdr:col>
      <xdr:colOff>165100</xdr:colOff>
      <xdr:row>37</xdr:row>
      <xdr:rowOff>163068</xdr:rowOff>
    </xdr:to>
    <xdr:sp macro="" textlink="">
      <xdr:nvSpPr>
        <xdr:cNvPr id="72" name="フローチャート: 判断 71"/>
        <xdr:cNvSpPr/>
      </xdr:nvSpPr>
      <xdr:spPr>
        <a:xfrm>
          <a:off x="1968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8145</xdr:rowOff>
    </xdr:from>
    <xdr:ext cx="469744" cy="259045"/>
    <xdr:sp macro="" textlink="">
      <xdr:nvSpPr>
        <xdr:cNvPr id="73" name="テキスト ボックス 72"/>
        <xdr:cNvSpPr txBox="1"/>
      </xdr:nvSpPr>
      <xdr:spPr>
        <a:xfrm>
          <a:off x="1784428"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58529</xdr:rowOff>
    </xdr:from>
    <xdr:to>
      <xdr:col>6</xdr:col>
      <xdr:colOff>38100</xdr:colOff>
      <xdr:row>37</xdr:row>
      <xdr:rowOff>160129</xdr:rowOff>
    </xdr:to>
    <xdr:sp macro="" textlink="">
      <xdr:nvSpPr>
        <xdr:cNvPr id="74" name="フローチャート: 判断 73"/>
        <xdr:cNvSpPr/>
      </xdr:nvSpPr>
      <xdr:spPr>
        <a:xfrm>
          <a:off x="1079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5206</xdr:rowOff>
    </xdr:from>
    <xdr:ext cx="469744" cy="259045"/>
    <xdr:sp macro="" textlink="">
      <xdr:nvSpPr>
        <xdr:cNvPr id="75" name="テキスト ボックス 74"/>
        <xdr:cNvSpPr txBox="1"/>
      </xdr:nvSpPr>
      <xdr:spPr>
        <a:xfrm>
          <a:off x="895428"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xdr:rowOff>
    </xdr:from>
    <xdr:to>
      <xdr:col>24</xdr:col>
      <xdr:colOff>114300</xdr:colOff>
      <xdr:row>38</xdr:row>
      <xdr:rowOff>102489</xdr:rowOff>
    </xdr:to>
    <xdr:sp macro="" textlink="">
      <xdr:nvSpPr>
        <xdr:cNvPr id="81" name="楕円 80"/>
        <xdr:cNvSpPr/>
      </xdr:nvSpPr>
      <xdr:spPr>
        <a:xfrm>
          <a:off x="45847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87266</xdr:rowOff>
    </xdr:from>
    <xdr:ext cx="469744" cy="259045"/>
    <xdr:sp macro="" textlink="">
      <xdr:nvSpPr>
        <xdr:cNvPr id="82" name="議会費該当値テキスト"/>
        <xdr:cNvSpPr txBox="1"/>
      </xdr:nvSpPr>
      <xdr:spPr>
        <a:xfrm>
          <a:off x="4686300" y="64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157154</xdr:rowOff>
    </xdr:from>
    <xdr:to>
      <xdr:col>20</xdr:col>
      <xdr:colOff>38100</xdr:colOff>
      <xdr:row>38</xdr:row>
      <xdr:rowOff>87303</xdr:rowOff>
    </xdr:to>
    <xdr:sp macro="" textlink="">
      <xdr:nvSpPr>
        <xdr:cNvPr id="83" name="楕円 82"/>
        <xdr:cNvSpPr/>
      </xdr:nvSpPr>
      <xdr:spPr>
        <a:xfrm>
          <a:off x="3746500" y="6500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78430</xdr:rowOff>
    </xdr:from>
    <xdr:ext cx="469744" cy="259045"/>
    <xdr:sp macro="" textlink="">
      <xdr:nvSpPr>
        <xdr:cNvPr id="84" name="テキスト ボックス 83"/>
        <xdr:cNvSpPr txBox="1"/>
      </xdr:nvSpPr>
      <xdr:spPr>
        <a:xfrm>
          <a:off x="3562428" y="659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138376</xdr:rowOff>
    </xdr:from>
    <xdr:to>
      <xdr:col>15</xdr:col>
      <xdr:colOff>101600</xdr:colOff>
      <xdr:row>38</xdr:row>
      <xdr:rowOff>68526</xdr:rowOff>
    </xdr:to>
    <xdr:sp macro="" textlink="">
      <xdr:nvSpPr>
        <xdr:cNvPr id="85" name="楕円 84"/>
        <xdr:cNvSpPr/>
      </xdr:nvSpPr>
      <xdr:spPr>
        <a:xfrm>
          <a:off x="2857500" y="648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59652</xdr:rowOff>
    </xdr:from>
    <xdr:ext cx="469744" cy="259045"/>
    <xdr:sp macro="" textlink="">
      <xdr:nvSpPr>
        <xdr:cNvPr id="86" name="テキスト ボックス 85"/>
        <xdr:cNvSpPr txBox="1"/>
      </xdr:nvSpPr>
      <xdr:spPr>
        <a:xfrm>
          <a:off x="2673428" y="657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146050</xdr:rowOff>
    </xdr:from>
    <xdr:to>
      <xdr:col>10</xdr:col>
      <xdr:colOff>165100</xdr:colOff>
      <xdr:row>38</xdr:row>
      <xdr:rowOff>76200</xdr:rowOff>
    </xdr:to>
    <xdr:sp macro="" textlink="">
      <xdr:nvSpPr>
        <xdr:cNvPr id="87" name="楕円 86"/>
        <xdr:cNvSpPr/>
      </xdr:nvSpPr>
      <xdr:spPr>
        <a:xfrm>
          <a:off x="196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67327</xdr:rowOff>
    </xdr:from>
    <xdr:ext cx="469744" cy="259045"/>
    <xdr:sp macro="" textlink="">
      <xdr:nvSpPr>
        <xdr:cNvPr id="88" name="テキスト ボックス 87"/>
        <xdr:cNvSpPr txBox="1"/>
      </xdr:nvSpPr>
      <xdr:spPr>
        <a:xfrm>
          <a:off x="1784428"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144254</xdr:rowOff>
    </xdr:from>
    <xdr:to>
      <xdr:col>6</xdr:col>
      <xdr:colOff>38100</xdr:colOff>
      <xdr:row>38</xdr:row>
      <xdr:rowOff>74404</xdr:rowOff>
    </xdr:to>
    <xdr:sp macro="" textlink="">
      <xdr:nvSpPr>
        <xdr:cNvPr id="89" name="楕円 88"/>
        <xdr:cNvSpPr/>
      </xdr:nvSpPr>
      <xdr:spPr>
        <a:xfrm>
          <a:off x="1079500" y="64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65531</xdr:rowOff>
    </xdr:from>
    <xdr:ext cx="469744" cy="259045"/>
    <xdr:sp macro="" textlink="">
      <xdr:nvSpPr>
        <xdr:cNvPr id="90" name="テキスト ボックス 89"/>
        <xdr:cNvSpPr txBox="1"/>
      </xdr:nvSpPr>
      <xdr:spPr>
        <a:xfrm>
          <a:off x="895428" y="658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1" name="テキスト ボックス 100"/>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3" name="テキスト ボックス 102"/>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7" name="テキスト ボックス 106"/>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118168</xdr:rowOff>
    </xdr:from>
    <xdr:to>
      <xdr:col>24</xdr:col>
      <xdr:colOff>62865</xdr:colOff>
      <xdr:row>59</xdr:row>
      <xdr:rowOff>129685</xdr:rowOff>
    </xdr:to>
    <xdr:cxnSp macro="">
      <xdr:nvCxnSpPr>
        <xdr:cNvPr id="117" name="直線コネクタ 116"/>
        <xdr:cNvCxnSpPr/>
      </xdr:nvCxnSpPr>
      <xdr:spPr>
        <a:xfrm flipV="1">
          <a:off x="4633595" y="8690668"/>
          <a:ext cx="1270" cy="155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133512</xdr:rowOff>
    </xdr:from>
    <xdr:ext cx="534377" cy="259045"/>
    <xdr:sp macro="" textlink="">
      <xdr:nvSpPr>
        <xdr:cNvPr id="118" name="総務費最小値テキスト"/>
        <xdr:cNvSpPr txBox="1"/>
      </xdr:nvSpPr>
      <xdr:spPr>
        <a:xfrm>
          <a:off x="4686300" y="10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129685</xdr:rowOff>
    </xdr:from>
    <xdr:to>
      <xdr:col>24</xdr:col>
      <xdr:colOff>152400</xdr:colOff>
      <xdr:row>59</xdr:row>
      <xdr:rowOff>129685</xdr:rowOff>
    </xdr:to>
    <xdr:cxnSp macro="">
      <xdr:nvCxnSpPr>
        <xdr:cNvPr id="119" name="直線コネクタ 118"/>
        <xdr:cNvCxnSpPr/>
      </xdr:nvCxnSpPr>
      <xdr:spPr>
        <a:xfrm>
          <a:off x="4546600" y="10245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64845</xdr:rowOff>
    </xdr:from>
    <xdr:ext cx="599010" cy="259045"/>
    <xdr:sp macro="" textlink="">
      <xdr:nvSpPr>
        <xdr:cNvPr id="120" name="総務費最大値テキスト"/>
        <xdr:cNvSpPr txBox="1"/>
      </xdr:nvSpPr>
      <xdr:spPr>
        <a:xfrm>
          <a:off x="4686300" y="846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169,978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118168</xdr:rowOff>
    </xdr:from>
    <xdr:to>
      <xdr:col>24</xdr:col>
      <xdr:colOff>152400</xdr:colOff>
      <xdr:row>50</xdr:row>
      <xdr:rowOff>118168</xdr:rowOff>
    </xdr:to>
    <xdr:cxnSp macro="">
      <xdr:nvCxnSpPr>
        <xdr:cNvPr id="121" name="直線コネクタ 120"/>
        <xdr:cNvCxnSpPr/>
      </xdr:nvCxnSpPr>
      <xdr:spPr>
        <a:xfrm>
          <a:off x="4546600" y="869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72785</xdr:rowOff>
    </xdr:from>
    <xdr:to>
      <xdr:col>24</xdr:col>
      <xdr:colOff>63500</xdr:colOff>
      <xdr:row>59</xdr:row>
      <xdr:rowOff>126333</xdr:rowOff>
    </xdr:to>
    <xdr:cxnSp macro="">
      <xdr:nvCxnSpPr>
        <xdr:cNvPr id="122" name="直線コネクタ 121"/>
        <xdr:cNvCxnSpPr/>
      </xdr:nvCxnSpPr>
      <xdr:spPr>
        <a:xfrm>
          <a:off x="3797300" y="10188335"/>
          <a:ext cx="838200" cy="5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72904</xdr:rowOff>
    </xdr:from>
    <xdr:ext cx="534377" cy="259045"/>
    <xdr:sp macro="" textlink="">
      <xdr:nvSpPr>
        <xdr:cNvPr id="123" name="総務費平均値テキスト"/>
        <xdr:cNvSpPr txBox="1"/>
      </xdr:nvSpPr>
      <xdr:spPr>
        <a:xfrm>
          <a:off x="4686300" y="9845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50027</xdr:rowOff>
    </xdr:from>
    <xdr:to>
      <xdr:col>24</xdr:col>
      <xdr:colOff>114300</xdr:colOff>
      <xdr:row>58</xdr:row>
      <xdr:rowOff>151627</xdr:rowOff>
    </xdr:to>
    <xdr:sp macro="" textlink="">
      <xdr:nvSpPr>
        <xdr:cNvPr id="124" name="フローチャート: 判断 123"/>
        <xdr:cNvSpPr/>
      </xdr:nvSpPr>
      <xdr:spPr>
        <a:xfrm>
          <a:off x="45847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14319</xdr:rowOff>
    </xdr:from>
    <xdr:to>
      <xdr:col>19</xdr:col>
      <xdr:colOff>177800</xdr:colOff>
      <xdr:row>59</xdr:row>
      <xdr:rowOff>72785</xdr:rowOff>
    </xdr:to>
    <xdr:cxnSp macro="">
      <xdr:nvCxnSpPr>
        <xdr:cNvPr id="125" name="直線コネクタ 124"/>
        <xdr:cNvCxnSpPr/>
      </xdr:nvCxnSpPr>
      <xdr:spPr>
        <a:xfrm>
          <a:off x="2908300" y="10129869"/>
          <a:ext cx="889000" cy="5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24467</xdr:rowOff>
    </xdr:from>
    <xdr:to>
      <xdr:col>20</xdr:col>
      <xdr:colOff>38100</xdr:colOff>
      <xdr:row>58</xdr:row>
      <xdr:rowOff>126067</xdr:rowOff>
    </xdr:to>
    <xdr:sp macro="" textlink="">
      <xdr:nvSpPr>
        <xdr:cNvPr id="126" name="フローチャート: 判断 125"/>
        <xdr:cNvSpPr/>
      </xdr:nvSpPr>
      <xdr:spPr>
        <a:xfrm>
          <a:off x="3746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142594</xdr:rowOff>
    </xdr:from>
    <xdr:ext cx="534377" cy="259045"/>
    <xdr:sp macro="" textlink="">
      <xdr:nvSpPr>
        <xdr:cNvPr id="127" name="テキスト ボックス 126"/>
        <xdr:cNvSpPr txBox="1"/>
      </xdr:nvSpPr>
      <xdr:spPr>
        <a:xfrm>
          <a:off x="3530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14319</xdr:rowOff>
    </xdr:from>
    <xdr:to>
      <xdr:col>15</xdr:col>
      <xdr:colOff>50800</xdr:colOff>
      <xdr:row>59</xdr:row>
      <xdr:rowOff>14982</xdr:rowOff>
    </xdr:to>
    <xdr:cxnSp macro="">
      <xdr:nvCxnSpPr>
        <xdr:cNvPr id="128" name="直線コネクタ 127"/>
        <xdr:cNvCxnSpPr/>
      </xdr:nvCxnSpPr>
      <xdr:spPr>
        <a:xfrm flipV="1">
          <a:off x="2019300" y="10129869"/>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171152</xdr:rowOff>
    </xdr:from>
    <xdr:to>
      <xdr:col>15</xdr:col>
      <xdr:colOff>101600</xdr:colOff>
      <xdr:row>58</xdr:row>
      <xdr:rowOff>101302</xdr:rowOff>
    </xdr:to>
    <xdr:sp macro="" textlink="">
      <xdr:nvSpPr>
        <xdr:cNvPr id="129" name="フローチャート: 判断 128"/>
        <xdr:cNvSpPr/>
      </xdr:nvSpPr>
      <xdr:spPr>
        <a:xfrm>
          <a:off x="2857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117829</xdr:rowOff>
    </xdr:from>
    <xdr:ext cx="534377" cy="259045"/>
    <xdr:sp macro="" textlink="">
      <xdr:nvSpPr>
        <xdr:cNvPr id="130" name="テキスト ボックス 129"/>
        <xdr:cNvSpPr txBox="1"/>
      </xdr:nvSpPr>
      <xdr:spPr>
        <a:xfrm>
          <a:off x="2641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14982</xdr:rowOff>
    </xdr:from>
    <xdr:to>
      <xdr:col>10</xdr:col>
      <xdr:colOff>114300</xdr:colOff>
      <xdr:row>59</xdr:row>
      <xdr:rowOff>111016</xdr:rowOff>
    </xdr:to>
    <xdr:cxnSp macro="">
      <xdr:nvCxnSpPr>
        <xdr:cNvPr id="131" name="直線コネクタ 130"/>
        <xdr:cNvCxnSpPr/>
      </xdr:nvCxnSpPr>
      <xdr:spPr>
        <a:xfrm flipV="1">
          <a:off x="1130300" y="10130532"/>
          <a:ext cx="889000" cy="9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19177</xdr:rowOff>
    </xdr:from>
    <xdr:to>
      <xdr:col>10</xdr:col>
      <xdr:colOff>165100</xdr:colOff>
      <xdr:row>58</xdr:row>
      <xdr:rowOff>120777</xdr:rowOff>
    </xdr:to>
    <xdr:sp macro="" textlink="">
      <xdr:nvSpPr>
        <xdr:cNvPr id="132" name="フローチャート: 判断 131"/>
        <xdr:cNvSpPr/>
      </xdr:nvSpPr>
      <xdr:spPr>
        <a:xfrm>
          <a:off x="1968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137304</xdr:rowOff>
    </xdr:from>
    <xdr:ext cx="534377" cy="259045"/>
    <xdr:sp macro="" textlink="">
      <xdr:nvSpPr>
        <xdr:cNvPr id="133" name="テキスト ボックス 132"/>
        <xdr:cNvSpPr txBox="1"/>
      </xdr:nvSpPr>
      <xdr:spPr>
        <a:xfrm>
          <a:off x="1752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57593</xdr:rowOff>
    </xdr:from>
    <xdr:to>
      <xdr:col>6</xdr:col>
      <xdr:colOff>38100</xdr:colOff>
      <xdr:row>58</xdr:row>
      <xdr:rowOff>159193</xdr:rowOff>
    </xdr:to>
    <xdr:sp macro="" textlink="">
      <xdr:nvSpPr>
        <xdr:cNvPr id="134" name="フローチャート: 判断 133"/>
        <xdr:cNvSpPr/>
      </xdr:nvSpPr>
      <xdr:spPr>
        <a:xfrm>
          <a:off x="1079500" y="1000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4270</xdr:rowOff>
    </xdr:from>
    <xdr:ext cx="534377" cy="259045"/>
    <xdr:sp macro="" textlink="">
      <xdr:nvSpPr>
        <xdr:cNvPr id="135" name="テキスト ボックス 134"/>
        <xdr:cNvSpPr txBox="1"/>
      </xdr:nvSpPr>
      <xdr:spPr>
        <a:xfrm>
          <a:off x="863111" y="9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75533</xdr:rowOff>
    </xdr:from>
    <xdr:to>
      <xdr:col>24</xdr:col>
      <xdr:colOff>114300</xdr:colOff>
      <xdr:row>60</xdr:row>
      <xdr:rowOff>5683</xdr:rowOff>
    </xdr:to>
    <xdr:sp macro="" textlink="">
      <xdr:nvSpPr>
        <xdr:cNvPr id="141" name="楕円 140"/>
        <xdr:cNvSpPr/>
      </xdr:nvSpPr>
      <xdr:spPr>
        <a:xfrm>
          <a:off x="4584700" y="101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161910</xdr:rowOff>
    </xdr:from>
    <xdr:ext cx="534377" cy="259045"/>
    <xdr:sp macro="" textlink="">
      <xdr:nvSpPr>
        <xdr:cNvPr id="142" name="総務費該当値テキスト"/>
        <xdr:cNvSpPr txBox="1"/>
      </xdr:nvSpPr>
      <xdr:spPr>
        <a:xfrm>
          <a:off x="4686300" y="101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21985</xdr:rowOff>
    </xdr:from>
    <xdr:to>
      <xdr:col>20</xdr:col>
      <xdr:colOff>38100</xdr:colOff>
      <xdr:row>59</xdr:row>
      <xdr:rowOff>123585</xdr:rowOff>
    </xdr:to>
    <xdr:sp macro="" textlink="">
      <xdr:nvSpPr>
        <xdr:cNvPr id="143" name="楕円 142"/>
        <xdr:cNvSpPr/>
      </xdr:nvSpPr>
      <xdr:spPr>
        <a:xfrm>
          <a:off x="3746500" y="101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114712</xdr:rowOff>
    </xdr:from>
    <xdr:ext cx="534377" cy="259045"/>
    <xdr:sp macro="" textlink="">
      <xdr:nvSpPr>
        <xdr:cNvPr id="144" name="テキスト ボックス 143"/>
        <xdr:cNvSpPr txBox="1"/>
      </xdr:nvSpPr>
      <xdr:spPr>
        <a:xfrm>
          <a:off x="3530111" y="102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134969</xdr:rowOff>
    </xdr:from>
    <xdr:to>
      <xdr:col>15</xdr:col>
      <xdr:colOff>101600</xdr:colOff>
      <xdr:row>59</xdr:row>
      <xdr:rowOff>65119</xdr:rowOff>
    </xdr:to>
    <xdr:sp macro="" textlink="">
      <xdr:nvSpPr>
        <xdr:cNvPr id="145" name="楕円 144"/>
        <xdr:cNvSpPr/>
      </xdr:nvSpPr>
      <xdr:spPr>
        <a:xfrm>
          <a:off x="2857500" y="100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56246</xdr:rowOff>
    </xdr:from>
    <xdr:ext cx="534377" cy="259045"/>
    <xdr:sp macro="" textlink="">
      <xdr:nvSpPr>
        <xdr:cNvPr id="146" name="テキスト ボックス 145"/>
        <xdr:cNvSpPr txBox="1"/>
      </xdr:nvSpPr>
      <xdr:spPr>
        <a:xfrm>
          <a:off x="2641111" y="1017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135632</xdr:rowOff>
    </xdr:from>
    <xdr:to>
      <xdr:col>10</xdr:col>
      <xdr:colOff>165100</xdr:colOff>
      <xdr:row>59</xdr:row>
      <xdr:rowOff>65782</xdr:rowOff>
    </xdr:to>
    <xdr:sp macro="" textlink="">
      <xdr:nvSpPr>
        <xdr:cNvPr id="147" name="楕円 146"/>
        <xdr:cNvSpPr/>
      </xdr:nvSpPr>
      <xdr:spPr>
        <a:xfrm>
          <a:off x="1968500" y="100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56909</xdr:rowOff>
    </xdr:from>
    <xdr:ext cx="534377" cy="259045"/>
    <xdr:sp macro="" textlink="">
      <xdr:nvSpPr>
        <xdr:cNvPr id="148" name="テキスト ボックス 147"/>
        <xdr:cNvSpPr txBox="1"/>
      </xdr:nvSpPr>
      <xdr:spPr>
        <a:xfrm>
          <a:off x="1752111" y="101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60216</xdr:rowOff>
    </xdr:from>
    <xdr:to>
      <xdr:col>6</xdr:col>
      <xdr:colOff>38100</xdr:colOff>
      <xdr:row>59</xdr:row>
      <xdr:rowOff>161816</xdr:rowOff>
    </xdr:to>
    <xdr:sp macro="" textlink="">
      <xdr:nvSpPr>
        <xdr:cNvPr id="149" name="楕円 148"/>
        <xdr:cNvSpPr/>
      </xdr:nvSpPr>
      <xdr:spPr>
        <a:xfrm>
          <a:off x="1079500" y="1017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152943</xdr:rowOff>
    </xdr:from>
    <xdr:ext cx="534377" cy="259045"/>
    <xdr:sp macro="" textlink="">
      <xdr:nvSpPr>
        <xdr:cNvPr id="150" name="テキスト ボックス 149"/>
        <xdr:cNvSpPr txBox="1"/>
      </xdr:nvSpPr>
      <xdr:spPr>
        <a:xfrm>
          <a:off x="863111" y="1026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53797</xdr:rowOff>
    </xdr:from>
    <xdr:to>
      <xdr:col>24</xdr:col>
      <xdr:colOff>62865</xdr:colOff>
      <xdr:row>78</xdr:row>
      <xdr:rowOff>58750</xdr:rowOff>
    </xdr:to>
    <xdr:cxnSp macro="">
      <xdr:nvCxnSpPr>
        <xdr:cNvPr id="175" name="直線コネクタ 174"/>
        <xdr:cNvCxnSpPr/>
      </xdr:nvCxnSpPr>
      <xdr:spPr>
        <a:xfrm flipV="1">
          <a:off x="4633595" y="12055297"/>
          <a:ext cx="1270" cy="1376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62577</xdr:rowOff>
    </xdr:from>
    <xdr:ext cx="599010" cy="259045"/>
    <xdr:sp macro="" textlink="">
      <xdr:nvSpPr>
        <xdr:cNvPr id="176" name="民生費最小値テキスト"/>
        <xdr:cNvSpPr txBox="1"/>
      </xdr:nvSpPr>
      <xdr:spPr>
        <a:xfrm>
          <a:off x="4686300" y="134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58750</xdr:rowOff>
    </xdr:from>
    <xdr:to>
      <xdr:col>24</xdr:col>
      <xdr:colOff>152400</xdr:colOff>
      <xdr:row>78</xdr:row>
      <xdr:rowOff>58750</xdr:rowOff>
    </xdr:to>
    <xdr:cxnSp macro="">
      <xdr:nvCxnSpPr>
        <xdr:cNvPr id="177" name="直線コネクタ 176"/>
        <xdr:cNvCxnSpPr/>
      </xdr:nvCxnSpPr>
      <xdr:spPr>
        <a:xfrm>
          <a:off x="4546600" y="134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474</xdr:rowOff>
    </xdr:from>
    <xdr:ext cx="599010" cy="259045"/>
    <xdr:sp macro="" textlink="">
      <xdr:nvSpPr>
        <xdr:cNvPr id="178" name="民生費最大値テキスト"/>
        <xdr:cNvSpPr txBox="1"/>
      </xdr:nvSpPr>
      <xdr:spPr>
        <a:xfrm>
          <a:off x="4686300" y="1183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53797</xdr:rowOff>
    </xdr:from>
    <xdr:to>
      <xdr:col>24</xdr:col>
      <xdr:colOff>152400</xdr:colOff>
      <xdr:row>70</xdr:row>
      <xdr:rowOff>53797</xdr:rowOff>
    </xdr:to>
    <xdr:cxnSp macro="">
      <xdr:nvCxnSpPr>
        <xdr:cNvPr id="179" name="直線コネクタ 178"/>
        <xdr:cNvCxnSpPr/>
      </xdr:nvCxnSpPr>
      <xdr:spPr>
        <a:xfrm>
          <a:off x="4546600" y="1205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106769</xdr:rowOff>
    </xdr:from>
    <xdr:to>
      <xdr:col>24</xdr:col>
      <xdr:colOff>63500</xdr:colOff>
      <xdr:row>75</xdr:row>
      <xdr:rowOff>129083</xdr:rowOff>
    </xdr:to>
    <xdr:cxnSp macro="">
      <xdr:nvCxnSpPr>
        <xdr:cNvPr id="180" name="直線コネクタ 179"/>
        <xdr:cNvCxnSpPr/>
      </xdr:nvCxnSpPr>
      <xdr:spPr>
        <a:xfrm flipV="1">
          <a:off x="3797300" y="12965519"/>
          <a:ext cx="838200" cy="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37774</xdr:rowOff>
    </xdr:from>
    <xdr:ext cx="599010" cy="259045"/>
    <xdr:sp macro="" textlink="">
      <xdr:nvSpPr>
        <xdr:cNvPr id="181" name="民生費平均値テキスト"/>
        <xdr:cNvSpPr txBox="1"/>
      </xdr:nvSpPr>
      <xdr:spPr>
        <a:xfrm>
          <a:off x="4686300" y="1272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14897</xdr:rowOff>
    </xdr:from>
    <xdr:to>
      <xdr:col>24</xdr:col>
      <xdr:colOff>114300</xdr:colOff>
      <xdr:row>75</xdr:row>
      <xdr:rowOff>116497</xdr:rowOff>
    </xdr:to>
    <xdr:sp macro="" textlink="">
      <xdr:nvSpPr>
        <xdr:cNvPr id="182" name="フローチャート: 判断 181"/>
        <xdr:cNvSpPr/>
      </xdr:nvSpPr>
      <xdr:spPr>
        <a:xfrm>
          <a:off x="4584700" y="1287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129083</xdr:rowOff>
    </xdr:from>
    <xdr:to>
      <xdr:col>19</xdr:col>
      <xdr:colOff>177800</xdr:colOff>
      <xdr:row>76</xdr:row>
      <xdr:rowOff>33465</xdr:rowOff>
    </xdr:to>
    <xdr:cxnSp macro="">
      <xdr:nvCxnSpPr>
        <xdr:cNvPr id="183" name="直線コネクタ 182"/>
        <xdr:cNvCxnSpPr/>
      </xdr:nvCxnSpPr>
      <xdr:spPr>
        <a:xfrm flipV="1">
          <a:off x="2908300" y="12987833"/>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51219</xdr:rowOff>
    </xdr:from>
    <xdr:to>
      <xdr:col>20</xdr:col>
      <xdr:colOff>38100</xdr:colOff>
      <xdr:row>75</xdr:row>
      <xdr:rowOff>152819</xdr:rowOff>
    </xdr:to>
    <xdr:sp macro="" textlink="">
      <xdr:nvSpPr>
        <xdr:cNvPr id="184" name="フローチャート: 判断 183"/>
        <xdr:cNvSpPr/>
      </xdr:nvSpPr>
      <xdr:spPr>
        <a:xfrm>
          <a:off x="37465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169346</xdr:rowOff>
    </xdr:from>
    <xdr:ext cx="599010" cy="259045"/>
    <xdr:sp macro="" textlink="">
      <xdr:nvSpPr>
        <xdr:cNvPr id="185" name="テキスト ボックス 184"/>
        <xdr:cNvSpPr txBox="1"/>
      </xdr:nvSpPr>
      <xdr:spPr>
        <a:xfrm>
          <a:off x="3497795" y="1268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33465</xdr:rowOff>
    </xdr:from>
    <xdr:to>
      <xdr:col>15</xdr:col>
      <xdr:colOff>50800</xdr:colOff>
      <xdr:row>76</xdr:row>
      <xdr:rowOff>106947</xdr:rowOff>
    </xdr:to>
    <xdr:cxnSp macro="">
      <xdr:nvCxnSpPr>
        <xdr:cNvPr id="186" name="直線コネクタ 185"/>
        <xdr:cNvCxnSpPr/>
      </xdr:nvCxnSpPr>
      <xdr:spPr>
        <a:xfrm flipV="1">
          <a:off x="2019300" y="13063665"/>
          <a:ext cx="889000" cy="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140881</xdr:rowOff>
    </xdr:from>
    <xdr:to>
      <xdr:col>15</xdr:col>
      <xdr:colOff>101600</xdr:colOff>
      <xdr:row>76</xdr:row>
      <xdr:rowOff>71031</xdr:rowOff>
    </xdr:to>
    <xdr:sp macro="" textlink="">
      <xdr:nvSpPr>
        <xdr:cNvPr id="187" name="フローチャート: 判断 186"/>
        <xdr:cNvSpPr/>
      </xdr:nvSpPr>
      <xdr:spPr>
        <a:xfrm>
          <a:off x="2857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87558</xdr:rowOff>
    </xdr:from>
    <xdr:ext cx="599010" cy="259045"/>
    <xdr:sp macro="" textlink="">
      <xdr:nvSpPr>
        <xdr:cNvPr id="188" name="テキスト ボックス 187"/>
        <xdr:cNvSpPr txBox="1"/>
      </xdr:nvSpPr>
      <xdr:spPr>
        <a:xfrm>
          <a:off x="2608795" y="1277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106947</xdr:rowOff>
    </xdr:from>
    <xdr:to>
      <xdr:col>10</xdr:col>
      <xdr:colOff>114300</xdr:colOff>
      <xdr:row>77</xdr:row>
      <xdr:rowOff>67284</xdr:rowOff>
    </xdr:to>
    <xdr:cxnSp macro="">
      <xdr:nvCxnSpPr>
        <xdr:cNvPr id="189" name="直線コネクタ 188"/>
        <xdr:cNvCxnSpPr/>
      </xdr:nvCxnSpPr>
      <xdr:spPr>
        <a:xfrm flipV="1">
          <a:off x="1130300" y="13137147"/>
          <a:ext cx="889000" cy="1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4178</xdr:rowOff>
    </xdr:from>
    <xdr:to>
      <xdr:col>10</xdr:col>
      <xdr:colOff>165100</xdr:colOff>
      <xdr:row>76</xdr:row>
      <xdr:rowOff>105778</xdr:rowOff>
    </xdr:to>
    <xdr:sp macro="" textlink="">
      <xdr:nvSpPr>
        <xdr:cNvPr id="190" name="フローチャート: 判断 189"/>
        <xdr:cNvSpPr/>
      </xdr:nvSpPr>
      <xdr:spPr>
        <a:xfrm>
          <a:off x="1968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122305</xdr:rowOff>
    </xdr:from>
    <xdr:ext cx="599010" cy="259045"/>
    <xdr:sp macro="" textlink="">
      <xdr:nvSpPr>
        <xdr:cNvPr id="191" name="テキスト ボックス 190"/>
        <xdr:cNvSpPr txBox="1"/>
      </xdr:nvSpPr>
      <xdr:spPr>
        <a:xfrm>
          <a:off x="1719795" y="1280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137719</xdr:rowOff>
    </xdr:from>
    <xdr:to>
      <xdr:col>6</xdr:col>
      <xdr:colOff>38100</xdr:colOff>
      <xdr:row>77</xdr:row>
      <xdr:rowOff>67869</xdr:rowOff>
    </xdr:to>
    <xdr:sp macro="" textlink="">
      <xdr:nvSpPr>
        <xdr:cNvPr id="192" name="フローチャート: 判断 191"/>
        <xdr:cNvSpPr/>
      </xdr:nvSpPr>
      <xdr:spPr>
        <a:xfrm>
          <a:off x="1079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84396</xdr:rowOff>
    </xdr:from>
    <xdr:ext cx="599010" cy="259045"/>
    <xdr:sp macro="" textlink="">
      <xdr:nvSpPr>
        <xdr:cNvPr id="193" name="テキスト ボックス 192"/>
        <xdr:cNvSpPr txBox="1"/>
      </xdr:nvSpPr>
      <xdr:spPr>
        <a:xfrm>
          <a:off x="830795" y="1294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55969</xdr:rowOff>
    </xdr:from>
    <xdr:to>
      <xdr:col>24</xdr:col>
      <xdr:colOff>114300</xdr:colOff>
      <xdr:row>75</xdr:row>
      <xdr:rowOff>157569</xdr:rowOff>
    </xdr:to>
    <xdr:sp macro="" textlink="">
      <xdr:nvSpPr>
        <xdr:cNvPr id="199" name="楕円 198"/>
        <xdr:cNvSpPr/>
      </xdr:nvSpPr>
      <xdr:spPr>
        <a:xfrm>
          <a:off x="4584700" y="129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34396</xdr:rowOff>
    </xdr:from>
    <xdr:ext cx="599010" cy="259045"/>
    <xdr:sp macro="" textlink="">
      <xdr:nvSpPr>
        <xdr:cNvPr id="200" name="民生費該当値テキスト"/>
        <xdr:cNvSpPr txBox="1"/>
      </xdr:nvSpPr>
      <xdr:spPr>
        <a:xfrm>
          <a:off x="4686300" y="1289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78283</xdr:rowOff>
    </xdr:from>
    <xdr:to>
      <xdr:col>20</xdr:col>
      <xdr:colOff>38100</xdr:colOff>
      <xdr:row>76</xdr:row>
      <xdr:rowOff>8434</xdr:rowOff>
    </xdr:to>
    <xdr:sp macro="" textlink="">
      <xdr:nvSpPr>
        <xdr:cNvPr id="201" name="楕円 200"/>
        <xdr:cNvSpPr/>
      </xdr:nvSpPr>
      <xdr:spPr>
        <a:xfrm>
          <a:off x="3746500" y="129370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171009</xdr:rowOff>
    </xdr:from>
    <xdr:ext cx="599010" cy="259045"/>
    <xdr:sp macro="" textlink="">
      <xdr:nvSpPr>
        <xdr:cNvPr id="202" name="テキスト ボックス 201"/>
        <xdr:cNvSpPr txBox="1"/>
      </xdr:nvSpPr>
      <xdr:spPr>
        <a:xfrm>
          <a:off x="3497795" y="1302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154115</xdr:rowOff>
    </xdr:from>
    <xdr:to>
      <xdr:col>15</xdr:col>
      <xdr:colOff>101600</xdr:colOff>
      <xdr:row>76</xdr:row>
      <xdr:rowOff>84265</xdr:rowOff>
    </xdr:to>
    <xdr:sp macro="" textlink="">
      <xdr:nvSpPr>
        <xdr:cNvPr id="203" name="楕円 202"/>
        <xdr:cNvSpPr/>
      </xdr:nvSpPr>
      <xdr:spPr>
        <a:xfrm>
          <a:off x="2857500" y="130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75392</xdr:rowOff>
    </xdr:from>
    <xdr:ext cx="599010" cy="259045"/>
    <xdr:sp macro="" textlink="">
      <xdr:nvSpPr>
        <xdr:cNvPr id="204" name="テキスト ボックス 203"/>
        <xdr:cNvSpPr txBox="1"/>
      </xdr:nvSpPr>
      <xdr:spPr>
        <a:xfrm>
          <a:off x="2608795" y="13105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56147</xdr:rowOff>
    </xdr:from>
    <xdr:to>
      <xdr:col>10</xdr:col>
      <xdr:colOff>165100</xdr:colOff>
      <xdr:row>76</xdr:row>
      <xdr:rowOff>157747</xdr:rowOff>
    </xdr:to>
    <xdr:sp macro="" textlink="">
      <xdr:nvSpPr>
        <xdr:cNvPr id="205" name="楕円 204"/>
        <xdr:cNvSpPr/>
      </xdr:nvSpPr>
      <xdr:spPr>
        <a:xfrm>
          <a:off x="1968500" y="1308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148874</xdr:rowOff>
    </xdr:from>
    <xdr:ext cx="599010" cy="259045"/>
    <xdr:sp macro="" textlink="">
      <xdr:nvSpPr>
        <xdr:cNvPr id="206" name="テキスト ボックス 205"/>
        <xdr:cNvSpPr txBox="1"/>
      </xdr:nvSpPr>
      <xdr:spPr>
        <a:xfrm>
          <a:off x="1719795" y="1317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16484</xdr:rowOff>
    </xdr:from>
    <xdr:to>
      <xdr:col>6</xdr:col>
      <xdr:colOff>38100</xdr:colOff>
      <xdr:row>77</xdr:row>
      <xdr:rowOff>118084</xdr:rowOff>
    </xdr:to>
    <xdr:sp macro="" textlink="">
      <xdr:nvSpPr>
        <xdr:cNvPr id="207" name="楕円 206"/>
        <xdr:cNvSpPr/>
      </xdr:nvSpPr>
      <xdr:spPr>
        <a:xfrm>
          <a:off x="1079500" y="132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109211</xdr:rowOff>
    </xdr:from>
    <xdr:ext cx="599010" cy="259045"/>
    <xdr:sp macro="" textlink="">
      <xdr:nvSpPr>
        <xdr:cNvPr id="208" name="テキスト ボックス 207"/>
        <xdr:cNvSpPr txBox="1"/>
      </xdr:nvSpPr>
      <xdr:spPr>
        <a:xfrm>
          <a:off x="830795" y="1331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117069</xdr:rowOff>
    </xdr:from>
    <xdr:to>
      <xdr:col>24</xdr:col>
      <xdr:colOff>62865</xdr:colOff>
      <xdr:row>98</xdr:row>
      <xdr:rowOff>90413</xdr:rowOff>
    </xdr:to>
    <xdr:cxnSp macro="">
      <xdr:nvCxnSpPr>
        <xdr:cNvPr id="231" name="直線コネクタ 230"/>
        <xdr:cNvCxnSpPr/>
      </xdr:nvCxnSpPr>
      <xdr:spPr>
        <a:xfrm flipV="1">
          <a:off x="4633595" y="15719019"/>
          <a:ext cx="1270" cy="117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94240</xdr:rowOff>
    </xdr:from>
    <xdr:ext cx="534377" cy="259045"/>
    <xdr:sp macro="" textlink="">
      <xdr:nvSpPr>
        <xdr:cNvPr id="232" name="衛生費最小値テキスト"/>
        <xdr:cNvSpPr txBox="1"/>
      </xdr:nvSpPr>
      <xdr:spPr>
        <a:xfrm>
          <a:off x="4686300" y="168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90413</xdr:rowOff>
    </xdr:from>
    <xdr:to>
      <xdr:col>24</xdr:col>
      <xdr:colOff>152400</xdr:colOff>
      <xdr:row>98</xdr:row>
      <xdr:rowOff>90413</xdr:rowOff>
    </xdr:to>
    <xdr:cxnSp macro="">
      <xdr:nvCxnSpPr>
        <xdr:cNvPr id="233" name="直線コネクタ 232"/>
        <xdr:cNvCxnSpPr/>
      </xdr:nvCxnSpPr>
      <xdr:spPr>
        <a:xfrm>
          <a:off x="4546600" y="1689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63746</xdr:rowOff>
    </xdr:from>
    <xdr:ext cx="534377" cy="259045"/>
    <xdr:sp macro="" textlink="">
      <xdr:nvSpPr>
        <xdr:cNvPr id="234" name="衛生費最大値テキスト"/>
        <xdr:cNvSpPr txBox="1"/>
      </xdr:nvSpPr>
      <xdr:spPr>
        <a:xfrm>
          <a:off x="4686300" y="154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117069</xdr:rowOff>
    </xdr:from>
    <xdr:to>
      <xdr:col>24</xdr:col>
      <xdr:colOff>152400</xdr:colOff>
      <xdr:row>91</xdr:row>
      <xdr:rowOff>117069</xdr:rowOff>
    </xdr:to>
    <xdr:cxnSp macro="">
      <xdr:nvCxnSpPr>
        <xdr:cNvPr id="235" name="直線コネクタ 234"/>
        <xdr:cNvCxnSpPr/>
      </xdr:nvCxnSpPr>
      <xdr:spPr>
        <a:xfrm>
          <a:off x="4546600" y="157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47140</xdr:rowOff>
    </xdr:from>
    <xdr:to>
      <xdr:col>24</xdr:col>
      <xdr:colOff>63500</xdr:colOff>
      <xdr:row>98</xdr:row>
      <xdr:rowOff>12302</xdr:rowOff>
    </xdr:to>
    <xdr:cxnSp macro="">
      <xdr:nvCxnSpPr>
        <xdr:cNvPr id="236" name="直線コネクタ 235"/>
        <xdr:cNvCxnSpPr/>
      </xdr:nvCxnSpPr>
      <xdr:spPr>
        <a:xfrm>
          <a:off x="3797300" y="16677790"/>
          <a:ext cx="838200" cy="1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117836</xdr:rowOff>
    </xdr:from>
    <xdr:ext cx="534377" cy="259045"/>
    <xdr:sp macro="" textlink="">
      <xdr:nvSpPr>
        <xdr:cNvPr id="237" name="衛生費平均値テキスト"/>
        <xdr:cNvSpPr txBox="1"/>
      </xdr:nvSpPr>
      <xdr:spPr>
        <a:xfrm>
          <a:off x="4686300" y="16577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94959</xdr:rowOff>
    </xdr:from>
    <xdr:to>
      <xdr:col>24</xdr:col>
      <xdr:colOff>114300</xdr:colOff>
      <xdr:row>98</xdr:row>
      <xdr:rowOff>25109</xdr:rowOff>
    </xdr:to>
    <xdr:sp macro="" textlink="">
      <xdr:nvSpPr>
        <xdr:cNvPr id="238" name="フローチャート: 判断 237"/>
        <xdr:cNvSpPr/>
      </xdr:nvSpPr>
      <xdr:spPr>
        <a:xfrm>
          <a:off x="45847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47140</xdr:rowOff>
    </xdr:from>
    <xdr:to>
      <xdr:col>19</xdr:col>
      <xdr:colOff>177800</xdr:colOff>
      <xdr:row>98</xdr:row>
      <xdr:rowOff>53037</xdr:rowOff>
    </xdr:to>
    <xdr:cxnSp macro="">
      <xdr:nvCxnSpPr>
        <xdr:cNvPr id="239" name="直線コネクタ 238"/>
        <xdr:cNvCxnSpPr/>
      </xdr:nvCxnSpPr>
      <xdr:spPr>
        <a:xfrm flipV="1">
          <a:off x="2908300" y="16677790"/>
          <a:ext cx="889000" cy="17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72579</xdr:rowOff>
    </xdr:from>
    <xdr:to>
      <xdr:col>20</xdr:col>
      <xdr:colOff>38100</xdr:colOff>
      <xdr:row>98</xdr:row>
      <xdr:rowOff>2729</xdr:rowOff>
    </xdr:to>
    <xdr:sp macro="" textlink="">
      <xdr:nvSpPr>
        <xdr:cNvPr id="240" name="フローチャート: 判断 239"/>
        <xdr:cNvSpPr/>
      </xdr:nvSpPr>
      <xdr:spPr>
        <a:xfrm>
          <a:off x="3746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165306</xdr:rowOff>
    </xdr:from>
    <xdr:ext cx="534377" cy="259045"/>
    <xdr:sp macro="" textlink="">
      <xdr:nvSpPr>
        <xdr:cNvPr id="241" name="テキスト ボックス 240"/>
        <xdr:cNvSpPr txBox="1"/>
      </xdr:nvSpPr>
      <xdr:spPr>
        <a:xfrm>
          <a:off x="3530111" y="167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22817</xdr:rowOff>
    </xdr:from>
    <xdr:to>
      <xdr:col>15</xdr:col>
      <xdr:colOff>50800</xdr:colOff>
      <xdr:row>98</xdr:row>
      <xdr:rowOff>53037</xdr:rowOff>
    </xdr:to>
    <xdr:cxnSp macro="">
      <xdr:nvCxnSpPr>
        <xdr:cNvPr id="242" name="直線コネクタ 241"/>
        <xdr:cNvCxnSpPr/>
      </xdr:nvCxnSpPr>
      <xdr:spPr>
        <a:xfrm>
          <a:off x="2019300" y="16824917"/>
          <a:ext cx="889000" cy="3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80442</xdr:rowOff>
    </xdr:from>
    <xdr:to>
      <xdr:col>15</xdr:col>
      <xdr:colOff>101600</xdr:colOff>
      <xdr:row>98</xdr:row>
      <xdr:rowOff>10592</xdr:rowOff>
    </xdr:to>
    <xdr:sp macro="" textlink="">
      <xdr:nvSpPr>
        <xdr:cNvPr id="243" name="フローチャート: 判断 242"/>
        <xdr:cNvSpPr/>
      </xdr:nvSpPr>
      <xdr:spPr>
        <a:xfrm>
          <a:off x="2857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27119</xdr:rowOff>
    </xdr:from>
    <xdr:ext cx="534377" cy="259045"/>
    <xdr:sp macro="" textlink="">
      <xdr:nvSpPr>
        <xdr:cNvPr id="244" name="テキスト ボックス 243"/>
        <xdr:cNvSpPr txBox="1"/>
      </xdr:nvSpPr>
      <xdr:spPr>
        <a:xfrm>
          <a:off x="2641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22817</xdr:rowOff>
    </xdr:from>
    <xdr:to>
      <xdr:col>10</xdr:col>
      <xdr:colOff>114300</xdr:colOff>
      <xdr:row>98</xdr:row>
      <xdr:rowOff>33699</xdr:rowOff>
    </xdr:to>
    <xdr:cxnSp macro="">
      <xdr:nvCxnSpPr>
        <xdr:cNvPr id="245" name="直線コネクタ 244"/>
        <xdr:cNvCxnSpPr/>
      </xdr:nvCxnSpPr>
      <xdr:spPr>
        <a:xfrm flipV="1">
          <a:off x="1130300" y="16824917"/>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58245</xdr:rowOff>
    </xdr:from>
    <xdr:to>
      <xdr:col>10</xdr:col>
      <xdr:colOff>165100</xdr:colOff>
      <xdr:row>97</xdr:row>
      <xdr:rowOff>159845</xdr:rowOff>
    </xdr:to>
    <xdr:sp macro="" textlink="">
      <xdr:nvSpPr>
        <xdr:cNvPr id="246" name="フローチャート: 判断 245"/>
        <xdr:cNvSpPr/>
      </xdr:nvSpPr>
      <xdr:spPr>
        <a:xfrm>
          <a:off x="1968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4922</xdr:rowOff>
    </xdr:from>
    <xdr:ext cx="534377" cy="259045"/>
    <xdr:sp macro="" textlink="">
      <xdr:nvSpPr>
        <xdr:cNvPr id="247" name="テキスト ボックス 246"/>
        <xdr:cNvSpPr txBox="1"/>
      </xdr:nvSpPr>
      <xdr:spPr>
        <a:xfrm>
          <a:off x="1752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77950</xdr:rowOff>
    </xdr:from>
    <xdr:to>
      <xdr:col>6</xdr:col>
      <xdr:colOff>38100</xdr:colOff>
      <xdr:row>98</xdr:row>
      <xdr:rowOff>8100</xdr:rowOff>
    </xdr:to>
    <xdr:sp macro="" textlink="">
      <xdr:nvSpPr>
        <xdr:cNvPr id="248" name="フローチャート: 判断 247"/>
        <xdr:cNvSpPr/>
      </xdr:nvSpPr>
      <xdr:spPr>
        <a:xfrm>
          <a:off x="1079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24627</xdr:rowOff>
    </xdr:from>
    <xdr:ext cx="534377" cy="259045"/>
    <xdr:sp macro="" textlink="">
      <xdr:nvSpPr>
        <xdr:cNvPr id="249" name="テキスト ボックス 248"/>
        <xdr:cNvSpPr txBox="1"/>
      </xdr:nvSpPr>
      <xdr:spPr>
        <a:xfrm>
          <a:off x="863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132952</xdr:rowOff>
    </xdr:from>
    <xdr:to>
      <xdr:col>24</xdr:col>
      <xdr:colOff>114300</xdr:colOff>
      <xdr:row>98</xdr:row>
      <xdr:rowOff>63102</xdr:rowOff>
    </xdr:to>
    <xdr:sp macro="" textlink="">
      <xdr:nvSpPr>
        <xdr:cNvPr id="255" name="楕円 254"/>
        <xdr:cNvSpPr/>
      </xdr:nvSpPr>
      <xdr:spPr>
        <a:xfrm>
          <a:off x="4584700" y="1676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73386</xdr:rowOff>
    </xdr:from>
    <xdr:ext cx="534377" cy="259045"/>
    <xdr:sp macro="" textlink="">
      <xdr:nvSpPr>
        <xdr:cNvPr id="256" name="衛生費該当値テキスト"/>
        <xdr:cNvSpPr txBox="1"/>
      </xdr:nvSpPr>
      <xdr:spPr>
        <a:xfrm>
          <a:off x="4686300" y="167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167790</xdr:rowOff>
    </xdr:from>
    <xdr:to>
      <xdr:col>20</xdr:col>
      <xdr:colOff>38100</xdr:colOff>
      <xdr:row>97</xdr:row>
      <xdr:rowOff>97940</xdr:rowOff>
    </xdr:to>
    <xdr:sp macro="" textlink="">
      <xdr:nvSpPr>
        <xdr:cNvPr id="257" name="楕円 256"/>
        <xdr:cNvSpPr/>
      </xdr:nvSpPr>
      <xdr:spPr>
        <a:xfrm>
          <a:off x="3746500" y="166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114467</xdr:rowOff>
    </xdr:from>
    <xdr:ext cx="534377" cy="259045"/>
    <xdr:sp macro="" textlink="">
      <xdr:nvSpPr>
        <xdr:cNvPr id="258" name="テキスト ボックス 257"/>
        <xdr:cNvSpPr txBox="1"/>
      </xdr:nvSpPr>
      <xdr:spPr>
        <a:xfrm>
          <a:off x="3530111" y="164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2237</xdr:rowOff>
    </xdr:from>
    <xdr:to>
      <xdr:col>15</xdr:col>
      <xdr:colOff>101600</xdr:colOff>
      <xdr:row>98</xdr:row>
      <xdr:rowOff>103837</xdr:rowOff>
    </xdr:to>
    <xdr:sp macro="" textlink="">
      <xdr:nvSpPr>
        <xdr:cNvPr id="259" name="楕円 258"/>
        <xdr:cNvSpPr/>
      </xdr:nvSpPr>
      <xdr:spPr>
        <a:xfrm>
          <a:off x="2857500" y="168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94964</xdr:rowOff>
    </xdr:from>
    <xdr:ext cx="534377" cy="259045"/>
    <xdr:sp macro="" textlink="">
      <xdr:nvSpPr>
        <xdr:cNvPr id="260" name="テキスト ボックス 259"/>
        <xdr:cNvSpPr txBox="1"/>
      </xdr:nvSpPr>
      <xdr:spPr>
        <a:xfrm>
          <a:off x="2641111" y="168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143467</xdr:rowOff>
    </xdr:from>
    <xdr:to>
      <xdr:col>10</xdr:col>
      <xdr:colOff>165100</xdr:colOff>
      <xdr:row>98</xdr:row>
      <xdr:rowOff>73617</xdr:rowOff>
    </xdr:to>
    <xdr:sp macro="" textlink="">
      <xdr:nvSpPr>
        <xdr:cNvPr id="261" name="楕円 260"/>
        <xdr:cNvSpPr/>
      </xdr:nvSpPr>
      <xdr:spPr>
        <a:xfrm>
          <a:off x="1968500" y="167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64744</xdr:rowOff>
    </xdr:from>
    <xdr:ext cx="534377" cy="259045"/>
    <xdr:sp macro="" textlink="">
      <xdr:nvSpPr>
        <xdr:cNvPr id="262" name="テキスト ボックス 261"/>
        <xdr:cNvSpPr txBox="1"/>
      </xdr:nvSpPr>
      <xdr:spPr>
        <a:xfrm>
          <a:off x="1752111" y="1686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154349</xdr:rowOff>
    </xdr:from>
    <xdr:to>
      <xdr:col>6</xdr:col>
      <xdr:colOff>38100</xdr:colOff>
      <xdr:row>98</xdr:row>
      <xdr:rowOff>84499</xdr:rowOff>
    </xdr:to>
    <xdr:sp macro="" textlink="">
      <xdr:nvSpPr>
        <xdr:cNvPr id="263" name="楕円 262"/>
        <xdr:cNvSpPr/>
      </xdr:nvSpPr>
      <xdr:spPr>
        <a:xfrm>
          <a:off x="1079500" y="167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75626</xdr:rowOff>
    </xdr:from>
    <xdr:ext cx="534377" cy="259045"/>
    <xdr:sp macro="" textlink="">
      <xdr:nvSpPr>
        <xdr:cNvPr id="264" name="テキスト ボックス 263"/>
        <xdr:cNvSpPr txBox="1"/>
      </xdr:nvSpPr>
      <xdr:spPr>
        <a:xfrm>
          <a:off x="863111" y="168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66091</xdr:rowOff>
    </xdr:from>
    <xdr:to>
      <xdr:col>54</xdr:col>
      <xdr:colOff>189865</xdr:colOff>
      <xdr:row>38</xdr:row>
      <xdr:rowOff>78892</xdr:rowOff>
    </xdr:to>
    <xdr:cxnSp macro="">
      <xdr:nvCxnSpPr>
        <xdr:cNvPr id="286" name="直線コネクタ 285"/>
        <xdr:cNvCxnSpPr/>
      </xdr:nvCxnSpPr>
      <xdr:spPr>
        <a:xfrm flipV="1">
          <a:off x="10475595" y="5209591"/>
          <a:ext cx="1270" cy="138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82719</xdr:rowOff>
    </xdr:from>
    <xdr:ext cx="378565" cy="259045"/>
    <xdr:sp macro="" textlink="">
      <xdr:nvSpPr>
        <xdr:cNvPr id="287" name="労働費最小値テキスト"/>
        <xdr:cNvSpPr txBox="1"/>
      </xdr:nvSpPr>
      <xdr:spPr>
        <a:xfrm>
          <a:off x="10528300" y="6597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78892</xdr:rowOff>
    </xdr:from>
    <xdr:to>
      <xdr:col>55</xdr:col>
      <xdr:colOff>88900</xdr:colOff>
      <xdr:row>38</xdr:row>
      <xdr:rowOff>78892</xdr:rowOff>
    </xdr:to>
    <xdr:cxnSp macro="">
      <xdr:nvCxnSpPr>
        <xdr:cNvPr id="288" name="直線コネクタ 287"/>
        <xdr:cNvCxnSpPr/>
      </xdr:nvCxnSpPr>
      <xdr:spPr>
        <a:xfrm>
          <a:off x="10388600" y="6593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12768</xdr:rowOff>
    </xdr:from>
    <xdr:ext cx="469744" cy="259045"/>
    <xdr:sp macro="" textlink="">
      <xdr:nvSpPr>
        <xdr:cNvPr id="289" name="労働費最大値テキスト"/>
        <xdr:cNvSpPr txBox="1"/>
      </xdr:nvSpPr>
      <xdr:spPr>
        <a:xfrm>
          <a:off x="10528300" y="498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66091</xdr:rowOff>
    </xdr:from>
    <xdr:to>
      <xdr:col>55</xdr:col>
      <xdr:colOff>88900</xdr:colOff>
      <xdr:row>30</xdr:row>
      <xdr:rowOff>66091</xdr:rowOff>
    </xdr:to>
    <xdr:cxnSp macro="">
      <xdr:nvCxnSpPr>
        <xdr:cNvPr id="290" name="直線コネクタ 289"/>
        <xdr:cNvCxnSpPr/>
      </xdr:nvCxnSpPr>
      <xdr:spPr>
        <a:xfrm>
          <a:off x="10388600" y="520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56490</xdr:rowOff>
    </xdr:from>
    <xdr:to>
      <xdr:col>55</xdr:col>
      <xdr:colOff>0</xdr:colOff>
      <xdr:row>36</xdr:row>
      <xdr:rowOff>68377</xdr:rowOff>
    </xdr:to>
    <xdr:cxnSp macro="">
      <xdr:nvCxnSpPr>
        <xdr:cNvPr id="291" name="直線コネクタ 290"/>
        <xdr:cNvCxnSpPr/>
      </xdr:nvCxnSpPr>
      <xdr:spPr>
        <a:xfrm flipV="1">
          <a:off x="9639300" y="6228690"/>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66870</xdr:rowOff>
    </xdr:from>
    <xdr:ext cx="378565" cy="259045"/>
    <xdr:sp macro="" textlink="">
      <xdr:nvSpPr>
        <xdr:cNvPr id="292" name="労働費平均値テキスト"/>
        <xdr:cNvSpPr txBox="1"/>
      </xdr:nvSpPr>
      <xdr:spPr>
        <a:xfrm>
          <a:off x="10528300" y="6239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88443</xdr:rowOff>
    </xdr:from>
    <xdr:to>
      <xdr:col>55</xdr:col>
      <xdr:colOff>50800</xdr:colOff>
      <xdr:row>37</xdr:row>
      <xdr:rowOff>18593</xdr:rowOff>
    </xdr:to>
    <xdr:sp macro="" textlink="">
      <xdr:nvSpPr>
        <xdr:cNvPr id="293" name="フローチャート: 判断 292"/>
        <xdr:cNvSpPr/>
      </xdr:nvSpPr>
      <xdr:spPr>
        <a:xfrm>
          <a:off x="104267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64719</xdr:rowOff>
    </xdr:from>
    <xdr:to>
      <xdr:col>50</xdr:col>
      <xdr:colOff>114300</xdr:colOff>
      <xdr:row>36</xdr:row>
      <xdr:rowOff>68377</xdr:rowOff>
    </xdr:to>
    <xdr:cxnSp macro="">
      <xdr:nvCxnSpPr>
        <xdr:cNvPr id="294" name="直線コネクタ 293"/>
        <xdr:cNvCxnSpPr/>
      </xdr:nvCxnSpPr>
      <xdr:spPr>
        <a:xfrm>
          <a:off x="8750300" y="6236919"/>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60554</xdr:rowOff>
    </xdr:from>
    <xdr:to>
      <xdr:col>50</xdr:col>
      <xdr:colOff>165100</xdr:colOff>
      <xdr:row>36</xdr:row>
      <xdr:rowOff>162154</xdr:rowOff>
    </xdr:to>
    <xdr:sp macro="" textlink="">
      <xdr:nvSpPr>
        <xdr:cNvPr id="295" name="フローチャート: 判断 294"/>
        <xdr:cNvSpPr/>
      </xdr:nvSpPr>
      <xdr:spPr>
        <a:xfrm>
          <a:off x="9588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153281</xdr:rowOff>
    </xdr:from>
    <xdr:ext cx="378565" cy="259045"/>
    <xdr:sp macro="" textlink="">
      <xdr:nvSpPr>
        <xdr:cNvPr id="296" name="テキスト ボックス 295"/>
        <xdr:cNvSpPr txBox="1"/>
      </xdr:nvSpPr>
      <xdr:spPr>
        <a:xfrm>
          <a:off x="9450017" y="6325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151130</xdr:rowOff>
    </xdr:from>
    <xdr:to>
      <xdr:col>45</xdr:col>
      <xdr:colOff>177800</xdr:colOff>
      <xdr:row>36</xdr:row>
      <xdr:rowOff>64719</xdr:rowOff>
    </xdr:to>
    <xdr:cxnSp macro="">
      <xdr:nvCxnSpPr>
        <xdr:cNvPr id="297" name="直線コネクタ 296"/>
        <xdr:cNvCxnSpPr/>
      </xdr:nvCxnSpPr>
      <xdr:spPr>
        <a:xfrm>
          <a:off x="7861300" y="6151880"/>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92558</xdr:rowOff>
    </xdr:from>
    <xdr:to>
      <xdr:col>46</xdr:col>
      <xdr:colOff>38100</xdr:colOff>
      <xdr:row>37</xdr:row>
      <xdr:rowOff>22708</xdr:rowOff>
    </xdr:to>
    <xdr:sp macro="" textlink="">
      <xdr:nvSpPr>
        <xdr:cNvPr id="298" name="フローチャート: 判断 297"/>
        <xdr:cNvSpPr/>
      </xdr:nvSpPr>
      <xdr:spPr>
        <a:xfrm>
          <a:off x="8699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13835</xdr:rowOff>
    </xdr:from>
    <xdr:ext cx="378565" cy="259045"/>
    <xdr:sp macro="" textlink="">
      <xdr:nvSpPr>
        <xdr:cNvPr id="299" name="テキスト ボックス 298"/>
        <xdr:cNvSpPr txBox="1"/>
      </xdr:nvSpPr>
      <xdr:spPr>
        <a:xfrm>
          <a:off x="8561017" y="6357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122784</xdr:rowOff>
    </xdr:from>
    <xdr:to>
      <xdr:col>41</xdr:col>
      <xdr:colOff>50800</xdr:colOff>
      <xdr:row>35</xdr:row>
      <xdr:rowOff>151130</xdr:rowOff>
    </xdr:to>
    <xdr:cxnSp macro="">
      <xdr:nvCxnSpPr>
        <xdr:cNvPr id="300" name="直線コネクタ 299"/>
        <xdr:cNvCxnSpPr/>
      </xdr:nvCxnSpPr>
      <xdr:spPr>
        <a:xfrm>
          <a:off x="6972300" y="6123534"/>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61011</xdr:rowOff>
    </xdr:from>
    <xdr:to>
      <xdr:col>41</xdr:col>
      <xdr:colOff>101600</xdr:colOff>
      <xdr:row>36</xdr:row>
      <xdr:rowOff>162611</xdr:rowOff>
    </xdr:to>
    <xdr:sp macro="" textlink="">
      <xdr:nvSpPr>
        <xdr:cNvPr id="301" name="フローチャート: 判断 300"/>
        <xdr:cNvSpPr/>
      </xdr:nvSpPr>
      <xdr:spPr>
        <a:xfrm>
          <a:off x="7810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153738</xdr:rowOff>
    </xdr:from>
    <xdr:ext cx="378565" cy="259045"/>
    <xdr:sp macro="" textlink="">
      <xdr:nvSpPr>
        <xdr:cNvPr id="302" name="テキスト ボックス 301"/>
        <xdr:cNvSpPr txBox="1"/>
      </xdr:nvSpPr>
      <xdr:spPr>
        <a:xfrm>
          <a:off x="7672017" y="63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26721</xdr:rowOff>
    </xdr:from>
    <xdr:to>
      <xdr:col>36</xdr:col>
      <xdr:colOff>165100</xdr:colOff>
      <xdr:row>36</xdr:row>
      <xdr:rowOff>128321</xdr:rowOff>
    </xdr:to>
    <xdr:sp macro="" textlink="">
      <xdr:nvSpPr>
        <xdr:cNvPr id="303" name="フローチャート: 判断 302"/>
        <xdr:cNvSpPr/>
      </xdr:nvSpPr>
      <xdr:spPr>
        <a:xfrm>
          <a:off x="6921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119448</xdr:rowOff>
    </xdr:from>
    <xdr:ext cx="378565" cy="259045"/>
    <xdr:sp macro="" textlink="">
      <xdr:nvSpPr>
        <xdr:cNvPr id="304" name="テキスト ボックス 303"/>
        <xdr:cNvSpPr txBox="1"/>
      </xdr:nvSpPr>
      <xdr:spPr>
        <a:xfrm>
          <a:off x="6783017" y="6291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5690</xdr:rowOff>
    </xdr:from>
    <xdr:to>
      <xdr:col>55</xdr:col>
      <xdr:colOff>50800</xdr:colOff>
      <xdr:row>36</xdr:row>
      <xdr:rowOff>107290</xdr:rowOff>
    </xdr:to>
    <xdr:sp macro="" textlink="">
      <xdr:nvSpPr>
        <xdr:cNvPr id="310" name="楕円 309"/>
        <xdr:cNvSpPr/>
      </xdr:nvSpPr>
      <xdr:spPr>
        <a:xfrm>
          <a:off x="104267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28567</xdr:rowOff>
    </xdr:from>
    <xdr:ext cx="378565" cy="259045"/>
    <xdr:sp macro="" textlink="">
      <xdr:nvSpPr>
        <xdr:cNvPr id="311" name="労働費該当値テキスト"/>
        <xdr:cNvSpPr txBox="1"/>
      </xdr:nvSpPr>
      <xdr:spPr>
        <a:xfrm>
          <a:off x="10528300" y="6029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17577</xdr:rowOff>
    </xdr:from>
    <xdr:to>
      <xdr:col>50</xdr:col>
      <xdr:colOff>165100</xdr:colOff>
      <xdr:row>36</xdr:row>
      <xdr:rowOff>119177</xdr:rowOff>
    </xdr:to>
    <xdr:sp macro="" textlink="">
      <xdr:nvSpPr>
        <xdr:cNvPr id="312" name="楕円 311"/>
        <xdr:cNvSpPr/>
      </xdr:nvSpPr>
      <xdr:spPr>
        <a:xfrm>
          <a:off x="9588500" y="618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135704</xdr:rowOff>
    </xdr:from>
    <xdr:ext cx="378565" cy="259045"/>
    <xdr:sp macro="" textlink="">
      <xdr:nvSpPr>
        <xdr:cNvPr id="313" name="テキスト ボックス 312"/>
        <xdr:cNvSpPr txBox="1"/>
      </xdr:nvSpPr>
      <xdr:spPr>
        <a:xfrm>
          <a:off x="9450017" y="596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13919</xdr:rowOff>
    </xdr:from>
    <xdr:to>
      <xdr:col>46</xdr:col>
      <xdr:colOff>38100</xdr:colOff>
      <xdr:row>36</xdr:row>
      <xdr:rowOff>115519</xdr:rowOff>
    </xdr:to>
    <xdr:sp macro="" textlink="">
      <xdr:nvSpPr>
        <xdr:cNvPr id="314" name="楕円 313"/>
        <xdr:cNvSpPr/>
      </xdr:nvSpPr>
      <xdr:spPr>
        <a:xfrm>
          <a:off x="8699500" y="61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132046</xdr:rowOff>
    </xdr:from>
    <xdr:ext cx="378565" cy="259045"/>
    <xdr:sp macro="" textlink="">
      <xdr:nvSpPr>
        <xdr:cNvPr id="315" name="テキスト ボックス 314"/>
        <xdr:cNvSpPr txBox="1"/>
      </xdr:nvSpPr>
      <xdr:spPr>
        <a:xfrm>
          <a:off x="8561017" y="5961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100330</xdr:rowOff>
    </xdr:from>
    <xdr:to>
      <xdr:col>41</xdr:col>
      <xdr:colOff>101600</xdr:colOff>
      <xdr:row>36</xdr:row>
      <xdr:rowOff>30480</xdr:rowOff>
    </xdr:to>
    <xdr:sp macro="" textlink="">
      <xdr:nvSpPr>
        <xdr:cNvPr id="316" name="楕円 315"/>
        <xdr:cNvSpPr/>
      </xdr:nvSpPr>
      <xdr:spPr>
        <a:xfrm>
          <a:off x="7810500" y="610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47007</xdr:rowOff>
    </xdr:from>
    <xdr:ext cx="469744" cy="259045"/>
    <xdr:sp macro="" textlink="">
      <xdr:nvSpPr>
        <xdr:cNvPr id="317" name="テキスト ボックス 316"/>
        <xdr:cNvSpPr txBox="1"/>
      </xdr:nvSpPr>
      <xdr:spPr>
        <a:xfrm>
          <a:off x="7626428" y="587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71984</xdr:rowOff>
    </xdr:from>
    <xdr:to>
      <xdr:col>36</xdr:col>
      <xdr:colOff>165100</xdr:colOff>
      <xdr:row>36</xdr:row>
      <xdr:rowOff>2134</xdr:rowOff>
    </xdr:to>
    <xdr:sp macro="" textlink="">
      <xdr:nvSpPr>
        <xdr:cNvPr id="318" name="楕円 317"/>
        <xdr:cNvSpPr/>
      </xdr:nvSpPr>
      <xdr:spPr>
        <a:xfrm>
          <a:off x="6921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18661</xdr:rowOff>
    </xdr:from>
    <xdr:ext cx="469744" cy="259045"/>
    <xdr:sp macro="" textlink="">
      <xdr:nvSpPr>
        <xdr:cNvPr id="319" name="テキスト ボックス 318"/>
        <xdr:cNvSpPr txBox="1"/>
      </xdr:nvSpPr>
      <xdr:spPr>
        <a:xfrm>
          <a:off x="6737428" y="584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3" name="テキスト ボックス 332"/>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52</xdr:row>
      <xdr:rowOff>111777</xdr:rowOff>
    </xdr:from>
    <xdr:ext cx="377026" cy="259045"/>
    <xdr:sp macro="" textlink="">
      <xdr:nvSpPr>
        <xdr:cNvPr id="335" name="テキスト ボックス 334"/>
        <xdr:cNvSpPr txBox="1"/>
      </xdr:nvSpPr>
      <xdr:spPr>
        <a:xfrm>
          <a:off x="6226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49</xdr:row>
      <xdr:rowOff>168927</xdr:rowOff>
    </xdr:from>
    <xdr:ext cx="377026" cy="259045"/>
    <xdr:sp macro="" textlink="">
      <xdr:nvSpPr>
        <xdr:cNvPr id="337" name="テキスト ボックス 336"/>
        <xdr:cNvSpPr txBox="1"/>
      </xdr:nvSpPr>
      <xdr:spPr>
        <a:xfrm>
          <a:off x="6226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47</xdr:row>
      <xdr:rowOff>54627</xdr:rowOff>
    </xdr:from>
    <xdr:ext cx="377026" cy="259045"/>
    <xdr:sp macro="" textlink="">
      <xdr:nvSpPr>
        <xdr:cNvPr id="339" name="テキスト ボックス 338"/>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135128</xdr:rowOff>
    </xdr:from>
    <xdr:to>
      <xdr:col>54</xdr:col>
      <xdr:colOff>189865</xdr:colOff>
      <xdr:row>58</xdr:row>
      <xdr:rowOff>139700</xdr:rowOff>
    </xdr:to>
    <xdr:cxnSp macro="">
      <xdr:nvCxnSpPr>
        <xdr:cNvPr id="341" name="直線コネクタ 340"/>
        <xdr:cNvCxnSpPr/>
      </xdr:nvCxnSpPr>
      <xdr:spPr>
        <a:xfrm flipV="1">
          <a:off x="10475595" y="8707628"/>
          <a:ext cx="127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81805</xdr:rowOff>
    </xdr:from>
    <xdr:ext cx="378565" cy="259045"/>
    <xdr:sp macro="" textlink="">
      <xdr:nvSpPr>
        <xdr:cNvPr id="344" name="農林水産業費最大値テキスト"/>
        <xdr:cNvSpPr txBox="1"/>
      </xdr:nvSpPr>
      <xdr:spPr>
        <a:xfrm>
          <a:off x="10528300" y="8482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135128</xdr:rowOff>
    </xdr:from>
    <xdr:to>
      <xdr:col>55</xdr:col>
      <xdr:colOff>88900</xdr:colOff>
      <xdr:row>50</xdr:row>
      <xdr:rowOff>135128</xdr:rowOff>
    </xdr:to>
    <xdr:cxnSp macro="">
      <xdr:nvCxnSpPr>
        <xdr:cNvPr id="345" name="直線コネクタ 344"/>
        <xdr:cNvCxnSpPr/>
      </xdr:nvCxnSpPr>
      <xdr:spPr>
        <a:xfrm>
          <a:off x="10388600" y="870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135128</xdr:rowOff>
    </xdr:from>
    <xdr:to>
      <xdr:col>55</xdr:col>
      <xdr:colOff>0</xdr:colOff>
      <xdr:row>52</xdr:row>
      <xdr:rowOff>39116</xdr:rowOff>
    </xdr:to>
    <xdr:cxnSp macro="">
      <xdr:nvCxnSpPr>
        <xdr:cNvPr id="346" name="直線コネクタ 345"/>
        <xdr:cNvCxnSpPr/>
      </xdr:nvCxnSpPr>
      <xdr:spPr>
        <a:xfrm flipV="1">
          <a:off x="9639300" y="8707628"/>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69613</xdr:rowOff>
    </xdr:from>
    <xdr:ext cx="378565" cy="259045"/>
    <xdr:sp macro="" textlink="">
      <xdr:nvSpPr>
        <xdr:cNvPr id="347" name="農林水産業費平均値テキスト"/>
        <xdr:cNvSpPr txBox="1"/>
      </xdr:nvSpPr>
      <xdr:spPr>
        <a:xfrm>
          <a:off x="10528300" y="96708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91186</xdr:rowOff>
    </xdr:from>
    <xdr:to>
      <xdr:col>55</xdr:col>
      <xdr:colOff>50800</xdr:colOff>
      <xdr:row>57</xdr:row>
      <xdr:rowOff>21336</xdr:rowOff>
    </xdr:to>
    <xdr:sp macro="" textlink="">
      <xdr:nvSpPr>
        <xdr:cNvPr id="348" name="フローチャート: 判断 347"/>
        <xdr:cNvSpPr/>
      </xdr:nvSpPr>
      <xdr:spPr>
        <a:xfrm>
          <a:off x="10426700" y="969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39116</xdr:rowOff>
    </xdr:from>
    <xdr:to>
      <xdr:col>50</xdr:col>
      <xdr:colOff>114300</xdr:colOff>
      <xdr:row>53</xdr:row>
      <xdr:rowOff>52832</xdr:rowOff>
    </xdr:to>
    <xdr:cxnSp macro="">
      <xdr:nvCxnSpPr>
        <xdr:cNvPr id="349" name="直線コネクタ 348"/>
        <xdr:cNvCxnSpPr/>
      </xdr:nvCxnSpPr>
      <xdr:spPr>
        <a:xfrm flipV="1">
          <a:off x="8750300" y="8954516"/>
          <a:ext cx="889000" cy="18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155194</xdr:rowOff>
    </xdr:from>
    <xdr:to>
      <xdr:col>50</xdr:col>
      <xdr:colOff>165100</xdr:colOff>
      <xdr:row>57</xdr:row>
      <xdr:rowOff>85344</xdr:rowOff>
    </xdr:to>
    <xdr:sp macro="" textlink="">
      <xdr:nvSpPr>
        <xdr:cNvPr id="350" name="フローチャート: 判断 349"/>
        <xdr:cNvSpPr/>
      </xdr:nvSpPr>
      <xdr:spPr>
        <a:xfrm>
          <a:off x="9588500" y="9756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57</xdr:row>
      <xdr:rowOff>76471</xdr:rowOff>
    </xdr:from>
    <xdr:ext cx="378565" cy="259045"/>
    <xdr:sp macro="" textlink="">
      <xdr:nvSpPr>
        <xdr:cNvPr id="351" name="テキスト ボックス 350"/>
        <xdr:cNvSpPr txBox="1"/>
      </xdr:nvSpPr>
      <xdr:spPr>
        <a:xfrm>
          <a:off x="9450017" y="9849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52832</xdr:rowOff>
    </xdr:from>
    <xdr:to>
      <xdr:col>45</xdr:col>
      <xdr:colOff>177800</xdr:colOff>
      <xdr:row>53</xdr:row>
      <xdr:rowOff>93980</xdr:rowOff>
    </xdr:to>
    <xdr:cxnSp macro="">
      <xdr:nvCxnSpPr>
        <xdr:cNvPr id="352" name="直線コネクタ 351"/>
        <xdr:cNvCxnSpPr/>
      </xdr:nvCxnSpPr>
      <xdr:spPr>
        <a:xfrm flipV="1">
          <a:off x="7861300" y="91396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162052</xdr:rowOff>
    </xdr:from>
    <xdr:to>
      <xdr:col>46</xdr:col>
      <xdr:colOff>38100</xdr:colOff>
      <xdr:row>57</xdr:row>
      <xdr:rowOff>92202</xdr:rowOff>
    </xdr:to>
    <xdr:sp macro="" textlink="">
      <xdr:nvSpPr>
        <xdr:cNvPr id="353" name="フローチャート: 判断 352"/>
        <xdr:cNvSpPr/>
      </xdr:nvSpPr>
      <xdr:spPr>
        <a:xfrm>
          <a:off x="8699500" y="976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57</xdr:row>
      <xdr:rowOff>83329</xdr:rowOff>
    </xdr:from>
    <xdr:ext cx="378565" cy="259045"/>
    <xdr:sp macro="" textlink="">
      <xdr:nvSpPr>
        <xdr:cNvPr id="354" name="テキスト ボックス 353"/>
        <xdr:cNvSpPr txBox="1"/>
      </xdr:nvSpPr>
      <xdr:spPr>
        <a:xfrm>
          <a:off x="8561017" y="9855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93980</xdr:rowOff>
    </xdr:from>
    <xdr:to>
      <xdr:col>41</xdr:col>
      <xdr:colOff>50800</xdr:colOff>
      <xdr:row>53</xdr:row>
      <xdr:rowOff>153416</xdr:rowOff>
    </xdr:to>
    <xdr:cxnSp macro="">
      <xdr:nvCxnSpPr>
        <xdr:cNvPr id="355" name="直線コネクタ 354"/>
        <xdr:cNvCxnSpPr/>
      </xdr:nvCxnSpPr>
      <xdr:spPr>
        <a:xfrm flipV="1">
          <a:off x="6972300" y="918083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148336</xdr:rowOff>
    </xdr:from>
    <xdr:to>
      <xdr:col>41</xdr:col>
      <xdr:colOff>101600</xdr:colOff>
      <xdr:row>57</xdr:row>
      <xdr:rowOff>78486</xdr:rowOff>
    </xdr:to>
    <xdr:sp macro="" textlink="">
      <xdr:nvSpPr>
        <xdr:cNvPr id="356" name="フローチャート: 判断 355"/>
        <xdr:cNvSpPr/>
      </xdr:nvSpPr>
      <xdr:spPr>
        <a:xfrm>
          <a:off x="7810500" y="974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57</xdr:row>
      <xdr:rowOff>69613</xdr:rowOff>
    </xdr:from>
    <xdr:ext cx="378565" cy="259045"/>
    <xdr:sp macro="" textlink="">
      <xdr:nvSpPr>
        <xdr:cNvPr id="357" name="テキスト ボックス 356"/>
        <xdr:cNvSpPr txBox="1"/>
      </xdr:nvSpPr>
      <xdr:spPr>
        <a:xfrm>
          <a:off x="7672017" y="9842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13462</xdr:rowOff>
    </xdr:from>
    <xdr:to>
      <xdr:col>36</xdr:col>
      <xdr:colOff>165100</xdr:colOff>
      <xdr:row>57</xdr:row>
      <xdr:rowOff>115062</xdr:rowOff>
    </xdr:to>
    <xdr:sp macro="" textlink="">
      <xdr:nvSpPr>
        <xdr:cNvPr id="358" name="フローチャート: 判断 357"/>
        <xdr:cNvSpPr/>
      </xdr:nvSpPr>
      <xdr:spPr>
        <a:xfrm>
          <a:off x="6921500" y="978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106189</xdr:rowOff>
    </xdr:from>
    <xdr:ext cx="378565" cy="259045"/>
    <xdr:sp macro="" textlink="">
      <xdr:nvSpPr>
        <xdr:cNvPr id="359" name="テキスト ボックス 358"/>
        <xdr:cNvSpPr txBox="1"/>
      </xdr:nvSpPr>
      <xdr:spPr>
        <a:xfrm>
          <a:off x="6783017" y="9878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84328</xdr:rowOff>
    </xdr:from>
    <xdr:to>
      <xdr:col>55</xdr:col>
      <xdr:colOff>50800</xdr:colOff>
      <xdr:row>51</xdr:row>
      <xdr:rowOff>14478</xdr:rowOff>
    </xdr:to>
    <xdr:sp macro="" textlink="">
      <xdr:nvSpPr>
        <xdr:cNvPr id="365" name="楕円 364"/>
        <xdr:cNvSpPr/>
      </xdr:nvSpPr>
      <xdr:spPr>
        <a:xfrm>
          <a:off x="10426700" y="86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37355</xdr:rowOff>
    </xdr:from>
    <xdr:ext cx="378565" cy="259045"/>
    <xdr:sp macro="" textlink="">
      <xdr:nvSpPr>
        <xdr:cNvPr id="366" name="農林水産業費該当値テキスト"/>
        <xdr:cNvSpPr txBox="1"/>
      </xdr:nvSpPr>
      <xdr:spPr>
        <a:xfrm>
          <a:off x="10528300" y="8609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159766</xdr:rowOff>
    </xdr:from>
    <xdr:to>
      <xdr:col>50</xdr:col>
      <xdr:colOff>165100</xdr:colOff>
      <xdr:row>52</xdr:row>
      <xdr:rowOff>89916</xdr:rowOff>
    </xdr:to>
    <xdr:sp macro="" textlink="">
      <xdr:nvSpPr>
        <xdr:cNvPr id="367" name="楕円 366"/>
        <xdr:cNvSpPr/>
      </xdr:nvSpPr>
      <xdr:spPr>
        <a:xfrm>
          <a:off x="9588500" y="890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50</xdr:row>
      <xdr:rowOff>106443</xdr:rowOff>
    </xdr:from>
    <xdr:ext cx="378565" cy="259045"/>
    <xdr:sp macro="" textlink="">
      <xdr:nvSpPr>
        <xdr:cNvPr id="368" name="テキスト ボックス 367"/>
        <xdr:cNvSpPr txBox="1"/>
      </xdr:nvSpPr>
      <xdr:spPr>
        <a:xfrm>
          <a:off x="9450017" y="8678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2032</xdr:rowOff>
    </xdr:from>
    <xdr:to>
      <xdr:col>46</xdr:col>
      <xdr:colOff>38100</xdr:colOff>
      <xdr:row>53</xdr:row>
      <xdr:rowOff>103632</xdr:rowOff>
    </xdr:to>
    <xdr:sp macro="" textlink="">
      <xdr:nvSpPr>
        <xdr:cNvPr id="369" name="楕円 368"/>
        <xdr:cNvSpPr/>
      </xdr:nvSpPr>
      <xdr:spPr>
        <a:xfrm>
          <a:off x="8699500" y="90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51</xdr:row>
      <xdr:rowOff>120159</xdr:rowOff>
    </xdr:from>
    <xdr:ext cx="378565" cy="259045"/>
    <xdr:sp macro="" textlink="">
      <xdr:nvSpPr>
        <xdr:cNvPr id="370" name="テキスト ボックス 369"/>
        <xdr:cNvSpPr txBox="1"/>
      </xdr:nvSpPr>
      <xdr:spPr>
        <a:xfrm>
          <a:off x="8561017" y="8864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43180</xdr:rowOff>
    </xdr:from>
    <xdr:to>
      <xdr:col>41</xdr:col>
      <xdr:colOff>101600</xdr:colOff>
      <xdr:row>53</xdr:row>
      <xdr:rowOff>144780</xdr:rowOff>
    </xdr:to>
    <xdr:sp macro="" textlink="">
      <xdr:nvSpPr>
        <xdr:cNvPr id="371" name="楕円 370"/>
        <xdr:cNvSpPr/>
      </xdr:nvSpPr>
      <xdr:spPr>
        <a:xfrm>
          <a:off x="7810500" y="91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51</xdr:row>
      <xdr:rowOff>161307</xdr:rowOff>
    </xdr:from>
    <xdr:ext cx="378565" cy="259045"/>
    <xdr:sp macro="" textlink="">
      <xdr:nvSpPr>
        <xdr:cNvPr id="372" name="テキスト ボックス 371"/>
        <xdr:cNvSpPr txBox="1"/>
      </xdr:nvSpPr>
      <xdr:spPr>
        <a:xfrm>
          <a:off x="7672017" y="8905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102616</xdr:rowOff>
    </xdr:from>
    <xdr:to>
      <xdr:col>36</xdr:col>
      <xdr:colOff>165100</xdr:colOff>
      <xdr:row>54</xdr:row>
      <xdr:rowOff>32766</xdr:rowOff>
    </xdr:to>
    <xdr:sp macro="" textlink="">
      <xdr:nvSpPr>
        <xdr:cNvPr id="373" name="楕円 372"/>
        <xdr:cNvSpPr/>
      </xdr:nvSpPr>
      <xdr:spPr>
        <a:xfrm>
          <a:off x="6921500" y="918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52</xdr:row>
      <xdr:rowOff>49293</xdr:rowOff>
    </xdr:from>
    <xdr:ext cx="378565" cy="259045"/>
    <xdr:sp macro="" textlink="">
      <xdr:nvSpPr>
        <xdr:cNvPr id="374" name="テキスト ボックス 373"/>
        <xdr:cNvSpPr txBox="1"/>
      </xdr:nvSpPr>
      <xdr:spPr>
        <a:xfrm>
          <a:off x="6783017" y="896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147793</xdr:rowOff>
    </xdr:from>
    <xdr:to>
      <xdr:col>54</xdr:col>
      <xdr:colOff>189865</xdr:colOff>
      <xdr:row>78</xdr:row>
      <xdr:rowOff>63531</xdr:rowOff>
    </xdr:to>
    <xdr:cxnSp macro="">
      <xdr:nvCxnSpPr>
        <xdr:cNvPr id="396" name="直線コネクタ 395"/>
        <xdr:cNvCxnSpPr/>
      </xdr:nvCxnSpPr>
      <xdr:spPr>
        <a:xfrm flipV="1">
          <a:off x="10475595" y="12320743"/>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67358</xdr:rowOff>
    </xdr:from>
    <xdr:ext cx="469744" cy="259045"/>
    <xdr:sp macro="" textlink="">
      <xdr:nvSpPr>
        <xdr:cNvPr id="397" name="商工費最小値テキスト"/>
        <xdr:cNvSpPr txBox="1"/>
      </xdr:nvSpPr>
      <xdr:spPr>
        <a:xfrm>
          <a:off x="10528300" y="1344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63531</xdr:rowOff>
    </xdr:from>
    <xdr:to>
      <xdr:col>55</xdr:col>
      <xdr:colOff>88900</xdr:colOff>
      <xdr:row>78</xdr:row>
      <xdr:rowOff>63531</xdr:rowOff>
    </xdr:to>
    <xdr:cxnSp macro="">
      <xdr:nvCxnSpPr>
        <xdr:cNvPr id="398" name="直線コネクタ 397"/>
        <xdr:cNvCxnSpPr/>
      </xdr:nvCxnSpPr>
      <xdr:spPr>
        <a:xfrm>
          <a:off x="10388600" y="1343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94470</xdr:rowOff>
    </xdr:from>
    <xdr:ext cx="534377" cy="259045"/>
    <xdr:sp macro="" textlink="">
      <xdr:nvSpPr>
        <xdr:cNvPr id="399" name="商工費最大値テキスト"/>
        <xdr:cNvSpPr txBox="1"/>
      </xdr:nvSpPr>
      <xdr:spPr>
        <a:xfrm>
          <a:off x="10528300" y="1209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147793</xdr:rowOff>
    </xdr:from>
    <xdr:to>
      <xdr:col>55</xdr:col>
      <xdr:colOff>88900</xdr:colOff>
      <xdr:row>71</xdr:row>
      <xdr:rowOff>147793</xdr:rowOff>
    </xdr:to>
    <xdr:cxnSp macro="">
      <xdr:nvCxnSpPr>
        <xdr:cNvPr id="400" name="直線コネクタ 399"/>
        <xdr:cNvCxnSpPr/>
      </xdr:nvCxnSpPr>
      <xdr:spPr>
        <a:xfrm>
          <a:off x="10388600" y="12320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30704</xdr:rowOff>
    </xdr:from>
    <xdr:to>
      <xdr:col>55</xdr:col>
      <xdr:colOff>0</xdr:colOff>
      <xdr:row>78</xdr:row>
      <xdr:rowOff>33720</xdr:rowOff>
    </xdr:to>
    <xdr:cxnSp macro="">
      <xdr:nvCxnSpPr>
        <xdr:cNvPr id="401" name="直線コネクタ 400"/>
        <xdr:cNvCxnSpPr/>
      </xdr:nvCxnSpPr>
      <xdr:spPr>
        <a:xfrm flipV="1">
          <a:off x="9639300" y="13403804"/>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82425</xdr:rowOff>
    </xdr:from>
    <xdr:ext cx="469744" cy="259045"/>
    <xdr:sp macro="" textlink="">
      <xdr:nvSpPr>
        <xdr:cNvPr id="402" name="商工費平均値テキスト"/>
        <xdr:cNvSpPr txBox="1"/>
      </xdr:nvSpPr>
      <xdr:spPr>
        <a:xfrm>
          <a:off x="10528300" y="13112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59548</xdr:rowOff>
    </xdr:from>
    <xdr:to>
      <xdr:col>55</xdr:col>
      <xdr:colOff>50800</xdr:colOff>
      <xdr:row>77</xdr:row>
      <xdr:rowOff>161148</xdr:rowOff>
    </xdr:to>
    <xdr:sp macro="" textlink="">
      <xdr:nvSpPr>
        <xdr:cNvPr id="403" name="フローチャート: 判断 402"/>
        <xdr:cNvSpPr/>
      </xdr:nvSpPr>
      <xdr:spPr>
        <a:xfrm>
          <a:off x="104267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8896</xdr:rowOff>
    </xdr:from>
    <xdr:to>
      <xdr:col>50</xdr:col>
      <xdr:colOff>114300</xdr:colOff>
      <xdr:row>78</xdr:row>
      <xdr:rowOff>33720</xdr:rowOff>
    </xdr:to>
    <xdr:cxnSp macro="">
      <xdr:nvCxnSpPr>
        <xdr:cNvPr id="404" name="直線コネクタ 403"/>
        <xdr:cNvCxnSpPr/>
      </xdr:nvCxnSpPr>
      <xdr:spPr>
        <a:xfrm>
          <a:off x="8750300" y="13381996"/>
          <a:ext cx="8890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55479</xdr:rowOff>
    </xdr:from>
    <xdr:to>
      <xdr:col>50</xdr:col>
      <xdr:colOff>165100</xdr:colOff>
      <xdr:row>77</xdr:row>
      <xdr:rowOff>157079</xdr:rowOff>
    </xdr:to>
    <xdr:sp macro="" textlink="">
      <xdr:nvSpPr>
        <xdr:cNvPr id="405" name="フローチャート: 判断 404"/>
        <xdr:cNvSpPr/>
      </xdr:nvSpPr>
      <xdr:spPr>
        <a:xfrm>
          <a:off x="9588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2156</xdr:rowOff>
    </xdr:from>
    <xdr:ext cx="469744" cy="259045"/>
    <xdr:sp macro="" textlink="">
      <xdr:nvSpPr>
        <xdr:cNvPr id="406" name="テキスト ボックス 405"/>
        <xdr:cNvSpPr txBox="1"/>
      </xdr:nvSpPr>
      <xdr:spPr>
        <a:xfrm>
          <a:off x="9404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8896</xdr:rowOff>
    </xdr:from>
    <xdr:to>
      <xdr:col>45</xdr:col>
      <xdr:colOff>177800</xdr:colOff>
      <xdr:row>78</xdr:row>
      <xdr:rowOff>31161</xdr:rowOff>
    </xdr:to>
    <xdr:cxnSp macro="">
      <xdr:nvCxnSpPr>
        <xdr:cNvPr id="407" name="直線コネクタ 406"/>
        <xdr:cNvCxnSpPr/>
      </xdr:nvCxnSpPr>
      <xdr:spPr>
        <a:xfrm flipV="1">
          <a:off x="7861300" y="13381996"/>
          <a:ext cx="889000" cy="2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36230</xdr:rowOff>
    </xdr:from>
    <xdr:to>
      <xdr:col>46</xdr:col>
      <xdr:colOff>38100</xdr:colOff>
      <xdr:row>77</xdr:row>
      <xdr:rowOff>137830</xdr:rowOff>
    </xdr:to>
    <xdr:sp macro="" textlink="">
      <xdr:nvSpPr>
        <xdr:cNvPr id="408" name="フローチャート: 判断 407"/>
        <xdr:cNvSpPr/>
      </xdr:nvSpPr>
      <xdr:spPr>
        <a:xfrm>
          <a:off x="8699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154357</xdr:rowOff>
    </xdr:from>
    <xdr:ext cx="469744" cy="259045"/>
    <xdr:sp macro="" textlink="">
      <xdr:nvSpPr>
        <xdr:cNvPr id="409" name="テキスト ボックス 408"/>
        <xdr:cNvSpPr txBox="1"/>
      </xdr:nvSpPr>
      <xdr:spPr>
        <a:xfrm>
          <a:off x="8515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153141</xdr:rowOff>
    </xdr:from>
    <xdr:to>
      <xdr:col>41</xdr:col>
      <xdr:colOff>50800</xdr:colOff>
      <xdr:row>78</xdr:row>
      <xdr:rowOff>31161</xdr:rowOff>
    </xdr:to>
    <xdr:cxnSp macro="">
      <xdr:nvCxnSpPr>
        <xdr:cNvPr id="410" name="直線コネクタ 409"/>
        <xdr:cNvCxnSpPr/>
      </xdr:nvCxnSpPr>
      <xdr:spPr>
        <a:xfrm>
          <a:off x="6972300" y="13354791"/>
          <a:ext cx="889000" cy="4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49764</xdr:rowOff>
    </xdr:from>
    <xdr:to>
      <xdr:col>41</xdr:col>
      <xdr:colOff>101600</xdr:colOff>
      <xdr:row>77</xdr:row>
      <xdr:rowOff>151364</xdr:rowOff>
    </xdr:to>
    <xdr:sp macro="" textlink="">
      <xdr:nvSpPr>
        <xdr:cNvPr id="411" name="フローチャート: 判断 410"/>
        <xdr:cNvSpPr/>
      </xdr:nvSpPr>
      <xdr:spPr>
        <a:xfrm>
          <a:off x="7810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167891</xdr:rowOff>
    </xdr:from>
    <xdr:ext cx="469744" cy="259045"/>
    <xdr:sp macro="" textlink="">
      <xdr:nvSpPr>
        <xdr:cNvPr id="412" name="テキスト ボックス 411"/>
        <xdr:cNvSpPr txBox="1"/>
      </xdr:nvSpPr>
      <xdr:spPr>
        <a:xfrm>
          <a:off x="7626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42357</xdr:rowOff>
    </xdr:from>
    <xdr:to>
      <xdr:col>36</xdr:col>
      <xdr:colOff>165100</xdr:colOff>
      <xdr:row>77</xdr:row>
      <xdr:rowOff>143957</xdr:rowOff>
    </xdr:to>
    <xdr:sp macro="" textlink="">
      <xdr:nvSpPr>
        <xdr:cNvPr id="413" name="フローチャート: 判断 412"/>
        <xdr:cNvSpPr/>
      </xdr:nvSpPr>
      <xdr:spPr>
        <a:xfrm>
          <a:off x="6921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160484</xdr:rowOff>
    </xdr:from>
    <xdr:ext cx="469744" cy="259045"/>
    <xdr:sp macro="" textlink="">
      <xdr:nvSpPr>
        <xdr:cNvPr id="414" name="テキスト ボックス 413"/>
        <xdr:cNvSpPr txBox="1"/>
      </xdr:nvSpPr>
      <xdr:spPr>
        <a:xfrm>
          <a:off x="6737428" y="1301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151354</xdr:rowOff>
    </xdr:from>
    <xdr:to>
      <xdr:col>55</xdr:col>
      <xdr:colOff>50800</xdr:colOff>
      <xdr:row>78</xdr:row>
      <xdr:rowOff>81504</xdr:rowOff>
    </xdr:to>
    <xdr:sp macro="" textlink="">
      <xdr:nvSpPr>
        <xdr:cNvPr id="420" name="楕円 419"/>
        <xdr:cNvSpPr/>
      </xdr:nvSpPr>
      <xdr:spPr>
        <a:xfrm>
          <a:off x="10426700" y="1335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66281</xdr:rowOff>
    </xdr:from>
    <xdr:ext cx="469744" cy="259045"/>
    <xdr:sp macro="" textlink="">
      <xdr:nvSpPr>
        <xdr:cNvPr id="421" name="商工費該当値テキスト"/>
        <xdr:cNvSpPr txBox="1"/>
      </xdr:nvSpPr>
      <xdr:spPr>
        <a:xfrm>
          <a:off x="10528300" y="1326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154370</xdr:rowOff>
    </xdr:from>
    <xdr:to>
      <xdr:col>50</xdr:col>
      <xdr:colOff>165100</xdr:colOff>
      <xdr:row>78</xdr:row>
      <xdr:rowOff>84520</xdr:rowOff>
    </xdr:to>
    <xdr:sp macro="" textlink="">
      <xdr:nvSpPr>
        <xdr:cNvPr id="422" name="楕円 421"/>
        <xdr:cNvSpPr/>
      </xdr:nvSpPr>
      <xdr:spPr>
        <a:xfrm>
          <a:off x="9588500" y="133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75647</xdr:rowOff>
    </xdr:from>
    <xdr:ext cx="469744" cy="259045"/>
    <xdr:sp macro="" textlink="">
      <xdr:nvSpPr>
        <xdr:cNvPr id="423" name="テキスト ボックス 422"/>
        <xdr:cNvSpPr txBox="1"/>
      </xdr:nvSpPr>
      <xdr:spPr>
        <a:xfrm>
          <a:off x="9404428" y="134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129546</xdr:rowOff>
    </xdr:from>
    <xdr:to>
      <xdr:col>46</xdr:col>
      <xdr:colOff>38100</xdr:colOff>
      <xdr:row>78</xdr:row>
      <xdr:rowOff>59696</xdr:rowOff>
    </xdr:to>
    <xdr:sp macro="" textlink="">
      <xdr:nvSpPr>
        <xdr:cNvPr id="424" name="楕円 423"/>
        <xdr:cNvSpPr/>
      </xdr:nvSpPr>
      <xdr:spPr>
        <a:xfrm>
          <a:off x="8699500" y="13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50823</xdr:rowOff>
    </xdr:from>
    <xdr:ext cx="469744" cy="259045"/>
    <xdr:sp macro="" textlink="">
      <xdr:nvSpPr>
        <xdr:cNvPr id="425" name="テキスト ボックス 424"/>
        <xdr:cNvSpPr txBox="1"/>
      </xdr:nvSpPr>
      <xdr:spPr>
        <a:xfrm>
          <a:off x="8515428" y="1342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151811</xdr:rowOff>
    </xdr:from>
    <xdr:to>
      <xdr:col>41</xdr:col>
      <xdr:colOff>101600</xdr:colOff>
      <xdr:row>78</xdr:row>
      <xdr:rowOff>81961</xdr:rowOff>
    </xdr:to>
    <xdr:sp macro="" textlink="">
      <xdr:nvSpPr>
        <xdr:cNvPr id="426" name="楕円 425"/>
        <xdr:cNvSpPr/>
      </xdr:nvSpPr>
      <xdr:spPr>
        <a:xfrm>
          <a:off x="7810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73088</xdr:rowOff>
    </xdr:from>
    <xdr:ext cx="469744" cy="259045"/>
    <xdr:sp macro="" textlink="">
      <xdr:nvSpPr>
        <xdr:cNvPr id="427" name="テキスト ボックス 426"/>
        <xdr:cNvSpPr txBox="1"/>
      </xdr:nvSpPr>
      <xdr:spPr>
        <a:xfrm>
          <a:off x="7626428" y="134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102341</xdr:rowOff>
    </xdr:from>
    <xdr:to>
      <xdr:col>36</xdr:col>
      <xdr:colOff>165100</xdr:colOff>
      <xdr:row>78</xdr:row>
      <xdr:rowOff>32491</xdr:rowOff>
    </xdr:to>
    <xdr:sp macro="" textlink="">
      <xdr:nvSpPr>
        <xdr:cNvPr id="428" name="楕円 427"/>
        <xdr:cNvSpPr/>
      </xdr:nvSpPr>
      <xdr:spPr>
        <a:xfrm>
          <a:off x="6921500" y="1330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23618</xdr:rowOff>
    </xdr:from>
    <xdr:ext cx="469744" cy="259045"/>
    <xdr:sp macro="" textlink="">
      <xdr:nvSpPr>
        <xdr:cNvPr id="429" name="テキスト ボックス 428"/>
        <xdr:cNvSpPr txBox="1"/>
      </xdr:nvSpPr>
      <xdr:spPr>
        <a:xfrm>
          <a:off x="6737428" y="1339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94100</xdr:rowOff>
    </xdr:from>
    <xdr:to>
      <xdr:col>54</xdr:col>
      <xdr:colOff>189865</xdr:colOff>
      <xdr:row>98</xdr:row>
      <xdr:rowOff>97856</xdr:rowOff>
    </xdr:to>
    <xdr:cxnSp macro="">
      <xdr:nvCxnSpPr>
        <xdr:cNvPr id="455" name="直線コネクタ 454"/>
        <xdr:cNvCxnSpPr/>
      </xdr:nvCxnSpPr>
      <xdr:spPr>
        <a:xfrm flipV="1">
          <a:off x="10475595" y="15524600"/>
          <a:ext cx="1270" cy="137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101683</xdr:rowOff>
    </xdr:from>
    <xdr:ext cx="534377" cy="259045"/>
    <xdr:sp macro="" textlink="">
      <xdr:nvSpPr>
        <xdr:cNvPr id="456" name="土木費最小値テキスト"/>
        <xdr:cNvSpPr txBox="1"/>
      </xdr:nvSpPr>
      <xdr:spPr>
        <a:xfrm>
          <a:off x="10528300" y="1690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97856</xdr:rowOff>
    </xdr:from>
    <xdr:to>
      <xdr:col>55</xdr:col>
      <xdr:colOff>88900</xdr:colOff>
      <xdr:row>98</xdr:row>
      <xdr:rowOff>97856</xdr:rowOff>
    </xdr:to>
    <xdr:cxnSp macro="">
      <xdr:nvCxnSpPr>
        <xdr:cNvPr id="457" name="直線コネクタ 456"/>
        <xdr:cNvCxnSpPr/>
      </xdr:nvCxnSpPr>
      <xdr:spPr>
        <a:xfrm>
          <a:off x="10388600" y="1689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40777</xdr:rowOff>
    </xdr:from>
    <xdr:ext cx="599010" cy="259045"/>
    <xdr:sp macro="" textlink="">
      <xdr:nvSpPr>
        <xdr:cNvPr id="458" name="土木費最大値テキスト"/>
        <xdr:cNvSpPr txBox="1"/>
      </xdr:nvSpPr>
      <xdr:spPr>
        <a:xfrm>
          <a:off x="10528300" y="1529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94100</xdr:rowOff>
    </xdr:from>
    <xdr:to>
      <xdr:col>55</xdr:col>
      <xdr:colOff>88900</xdr:colOff>
      <xdr:row>90</xdr:row>
      <xdr:rowOff>94100</xdr:rowOff>
    </xdr:to>
    <xdr:cxnSp macro="">
      <xdr:nvCxnSpPr>
        <xdr:cNvPr id="459" name="直線コネクタ 458"/>
        <xdr:cNvCxnSpPr/>
      </xdr:nvCxnSpPr>
      <xdr:spPr>
        <a:xfrm>
          <a:off x="10388600" y="1552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92597</xdr:rowOff>
    </xdr:from>
    <xdr:to>
      <xdr:col>55</xdr:col>
      <xdr:colOff>0</xdr:colOff>
      <xdr:row>97</xdr:row>
      <xdr:rowOff>160437</xdr:rowOff>
    </xdr:to>
    <xdr:cxnSp macro="">
      <xdr:nvCxnSpPr>
        <xdr:cNvPr id="460" name="直線コネクタ 459"/>
        <xdr:cNvCxnSpPr/>
      </xdr:nvCxnSpPr>
      <xdr:spPr>
        <a:xfrm>
          <a:off x="9639300" y="16723247"/>
          <a:ext cx="838200" cy="6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37144</xdr:rowOff>
    </xdr:from>
    <xdr:ext cx="534377" cy="259045"/>
    <xdr:sp macro="" textlink="">
      <xdr:nvSpPr>
        <xdr:cNvPr id="461" name="土木費平均値テキスト"/>
        <xdr:cNvSpPr txBox="1"/>
      </xdr:nvSpPr>
      <xdr:spPr>
        <a:xfrm>
          <a:off x="10528300" y="16496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14267</xdr:rowOff>
    </xdr:from>
    <xdr:to>
      <xdr:col>55</xdr:col>
      <xdr:colOff>50800</xdr:colOff>
      <xdr:row>97</xdr:row>
      <xdr:rowOff>115867</xdr:rowOff>
    </xdr:to>
    <xdr:sp macro="" textlink="">
      <xdr:nvSpPr>
        <xdr:cNvPr id="462" name="フローチャート: 判断 461"/>
        <xdr:cNvSpPr/>
      </xdr:nvSpPr>
      <xdr:spPr>
        <a:xfrm>
          <a:off x="104267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92597</xdr:rowOff>
    </xdr:from>
    <xdr:to>
      <xdr:col>50</xdr:col>
      <xdr:colOff>114300</xdr:colOff>
      <xdr:row>98</xdr:row>
      <xdr:rowOff>8299</xdr:rowOff>
    </xdr:to>
    <xdr:cxnSp macro="">
      <xdr:nvCxnSpPr>
        <xdr:cNvPr id="463" name="直線コネクタ 462"/>
        <xdr:cNvCxnSpPr/>
      </xdr:nvCxnSpPr>
      <xdr:spPr>
        <a:xfrm flipV="1">
          <a:off x="8750300" y="16723247"/>
          <a:ext cx="889000" cy="8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131431</xdr:rowOff>
    </xdr:from>
    <xdr:to>
      <xdr:col>50</xdr:col>
      <xdr:colOff>165100</xdr:colOff>
      <xdr:row>97</xdr:row>
      <xdr:rowOff>61581</xdr:rowOff>
    </xdr:to>
    <xdr:sp macro="" textlink="">
      <xdr:nvSpPr>
        <xdr:cNvPr id="464" name="フローチャート: 判断 463"/>
        <xdr:cNvSpPr/>
      </xdr:nvSpPr>
      <xdr:spPr>
        <a:xfrm>
          <a:off x="9588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78108</xdr:rowOff>
    </xdr:from>
    <xdr:ext cx="534377" cy="259045"/>
    <xdr:sp macro="" textlink="">
      <xdr:nvSpPr>
        <xdr:cNvPr id="465" name="テキスト ボックス 464"/>
        <xdr:cNvSpPr txBox="1"/>
      </xdr:nvSpPr>
      <xdr:spPr>
        <a:xfrm>
          <a:off x="9372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18890</xdr:rowOff>
    </xdr:from>
    <xdr:to>
      <xdr:col>45</xdr:col>
      <xdr:colOff>177800</xdr:colOff>
      <xdr:row>98</xdr:row>
      <xdr:rowOff>8299</xdr:rowOff>
    </xdr:to>
    <xdr:cxnSp macro="">
      <xdr:nvCxnSpPr>
        <xdr:cNvPr id="466" name="直線コネクタ 465"/>
        <xdr:cNvCxnSpPr/>
      </xdr:nvCxnSpPr>
      <xdr:spPr>
        <a:xfrm>
          <a:off x="7861300" y="16649540"/>
          <a:ext cx="889000" cy="16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170259</xdr:rowOff>
    </xdr:from>
    <xdr:to>
      <xdr:col>46</xdr:col>
      <xdr:colOff>38100</xdr:colOff>
      <xdr:row>97</xdr:row>
      <xdr:rowOff>100409</xdr:rowOff>
    </xdr:to>
    <xdr:sp macro="" textlink="">
      <xdr:nvSpPr>
        <xdr:cNvPr id="467" name="フローチャート: 判断 466"/>
        <xdr:cNvSpPr/>
      </xdr:nvSpPr>
      <xdr:spPr>
        <a:xfrm>
          <a:off x="8699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116936</xdr:rowOff>
    </xdr:from>
    <xdr:ext cx="534377" cy="259045"/>
    <xdr:sp macro="" textlink="">
      <xdr:nvSpPr>
        <xdr:cNvPr id="468" name="テキスト ボックス 467"/>
        <xdr:cNvSpPr txBox="1"/>
      </xdr:nvSpPr>
      <xdr:spPr>
        <a:xfrm>
          <a:off x="8483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18890</xdr:rowOff>
    </xdr:from>
    <xdr:to>
      <xdr:col>41</xdr:col>
      <xdr:colOff>50800</xdr:colOff>
      <xdr:row>97</xdr:row>
      <xdr:rowOff>131144</xdr:rowOff>
    </xdr:to>
    <xdr:cxnSp macro="">
      <xdr:nvCxnSpPr>
        <xdr:cNvPr id="469" name="直線コネクタ 468"/>
        <xdr:cNvCxnSpPr/>
      </xdr:nvCxnSpPr>
      <xdr:spPr>
        <a:xfrm flipV="1">
          <a:off x="6972300" y="16649540"/>
          <a:ext cx="889000" cy="11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1009</xdr:rowOff>
    </xdr:from>
    <xdr:to>
      <xdr:col>41</xdr:col>
      <xdr:colOff>101600</xdr:colOff>
      <xdr:row>97</xdr:row>
      <xdr:rowOff>102609</xdr:rowOff>
    </xdr:to>
    <xdr:sp macro="" textlink="">
      <xdr:nvSpPr>
        <xdr:cNvPr id="470" name="フローチャート: 判断 469"/>
        <xdr:cNvSpPr/>
      </xdr:nvSpPr>
      <xdr:spPr>
        <a:xfrm>
          <a:off x="7810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93736</xdr:rowOff>
    </xdr:from>
    <xdr:ext cx="534377" cy="259045"/>
    <xdr:sp macro="" textlink="">
      <xdr:nvSpPr>
        <xdr:cNvPr id="471" name="テキスト ボックス 470"/>
        <xdr:cNvSpPr txBox="1"/>
      </xdr:nvSpPr>
      <xdr:spPr>
        <a:xfrm>
          <a:off x="7594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44095</xdr:rowOff>
    </xdr:from>
    <xdr:to>
      <xdr:col>36</xdr:col>
      <xdr:colOff>165100</xdr:colOff>
      <xdr:row>97</xdr:row>
      <xdr:rowOff>145695</xdr:rowOff>
    </xdr:to>
    <xdr:sp macro="" textlink="">
      <xdr:nvSpPr>
        <xdr:cNvPr id="472" name="フローチャート: 判断 471"/>
        <xdr:cNvSpPr/>
      </xdr:nvSpPr>
      <xdr:spPr>
        <a:xfrm>
          <a:off x="692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162222</xdr:rowOff>
    </xdr:from>
    <xdr:ext cx="534377" cy="259045"/>
    <xdr:sp macro="" textlink="">
      <xdr:nvSpPr>
        <xdr:cNvPr id="473" name="テキスト ボックス 472"/>
        <xdr:cNvSpPr txBox="1"/>
      </xdr:nvSpPr>
      <xdr:spPr>
        <a:xfrm>
          <a:off x="6705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109637</xdr:rowOff>
    </xdr:from>
    <xdr:to>
      <xdr:col>55</xdr:col>
      <xdr:colOff>50800</xdr:colOff>
      <xdr:row>98</xdr:row>
      <xdr:rowOff>39787</xdr:rowOff>
    </xdr:to>
    <xdr:sp macro="" textlink="">
      <xdr:nvSpPr>
        <xdr:cNvPr id="479" name="楕円 478"/>
        <xdr:cNvSpPr/>
      </xdr:nvSpPr>
      <xdr:spPr>
        <a:xfrm>
          <a:off x="10426700" y="167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24564</xdr:rowOff>
    </xdr:from>
    <xdr:ext cx="534377" cy="259045"/>
    <xdr:sp macro="" textlink="">
      <xdr:nvSpPr>
        <xdr:cNvPr id="480" name="土木費該当値テキスト"/>
        <xdr:cNvSpPr txBox="1"/>
      </xdr:nvSpPr>
      <xdr:spPr>
        <a:xfrm>
          <a:off x="10528300" y="166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41797</xdr:rowOff>
    </xdr:from>
    <xdr:to>
      <xdr:col>50</xdr:col>
      <xdr:colOff>165100</xdr:colOff>
      <xdr:row>97</xdr:row>
      <xdr:rowOff>143397</xdr:rowOff>
    </xdr:to>
    <xdr:sp macro="" textlink="">
      <xdr:nvSpPr>
        <xdr:cNvPr id="481" name="楕円 480"/>
        <xdr:cNvSpPr/>
      </xdr:nvSpPr>
      <xdr:spPr>
        <a:xfrm>
          <a:off x="9588500" y="166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134524</xdr:rowOff>
    </xdr:from>
    <xdr:ext cx="534377" cy="259045"/>
    <xdr:sp macro="" textlink="">
      <xdr:nvSpPr>
        <xdr:cNvPr id="482" name="テキスト ボックス 481"/>
        <xdr:cNvSpPr txBox="1"/>
      </xdr:nvSpPr>
      <xdr:spPr>
        <a:xfrm>
          <a:off x="9372111" y="1676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128949</xdr:rowOff>
    </xdr:from>
    <xdr:to>
      <xdr:col>46</xdr:col>
      <xdr:colOff>38100</xdr:colOff>
      <xdr:row>98</xdr:row>
      <xdr:rowOff>59099</xdr:rowOff>
    </xdr:to>
    <xdr:sp macro="" textlink="">
      <xdr:nvSpPr>
        <xdr:cNvPr id="483" name="楕円 482"/>
        <xdr:cNvSpPr/>
      </xdr:nvSpPr>
      <xdr:spPr>
        <a:xfrm>
          <a:off x="8699500" y="1675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50226</xdr:rowOff>
    </xdr:from>
    <xdr:ext cx="534377" cy="259045"/>
    <xdr:sp macro="" textlink="">
      <xdr:nvSpPr>
        <xdr:cNvPr id="484" name="テキスト ボックス 483"/>
        <xdr:cNvSpPr txBox="1"/>
      </xdr:nvSpPr>
      <xdr:spPr>
        <a:xfrm>
          <a:off x="8483111" y="1685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139540</xdr:rowOff>
    </xdr:from>
    <xdr:to>
      <xdr:col>41</xdr:col>
      <xdr:colOff>101600</xdr:colOff>
      <xdr:row>97</xdr:row>
      <xdr:rowOff>69690</xdr:rowOff>
    </xdr:to>
    <xdr:sp macro="" textlink="">
      <xdr:nvSpPr>
        <xdr:cNvPr id="485" name="楕円 484"/>
        <xdr:cNvSpPr/>
      </xdr:nvSpPr>
      <xdr:spPr>
        <a:xfrm>
          <a:off x="7810500" y="1659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86217</xdr:rowOff>
    </xdr:from>
    <xdr:ext cx="534377" cy="259045"/>
    <xdr:sp macro="" textlink="">
      <xdr:nvSpPr>
        <xdr:cNvPr id="486" name="テキスト ボックス 485"/>
        <xdr:cNvSpPr txBox="1"/>
      </xdr:nvSpPr>
      <xdr:spPr>
        <a:xfrm>
          <a:off x="7594111" y="1637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80344</xdr:rowOff>
    </xdr:from>
    <xdr:to>
      <xdr:col>36</xdr:col>
      <xdr:colOff>165100</xdr:colOff>
      <xdr:row>98</xdr:row>
      <xdr:rowOff>10494</xdr:rowOff>
    </xdr:to>
    <xdr:sp macro="" textlink="">
      <xdr:nvSpPr>
        <xdr:cNvPr id="487" name="楕円 486"/>
        <xdr:cNvSpPr/>
      </xdr:nvSpPr>
      <xdr:spPr>
        <a:xfrm>
          <a:off x="6921500" y="1671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1621</xdr:rowOff>
    </xdr:from>
    <xdr:ext cx="534377" cy="259045"/>
    <xdr:sp macro="" textlink="">
      <xdr:nvSpPr>
        <xdr:cNvPr id="488" name="テキスト ボックス 487"/>
        <xdr:cNvSpPr txBox="1"/>
      </xdr:nvSpPr>
      <xdr:spPr>
        <a:xfrm>
          <a:off x="6705111" y="1680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113015</xdr:rowOff>
    </xdr:from>
    <xdr:to>
      <xdr:col>85</xdr:col>
      <xdr:colOff>126364</xdr:colOff>
      <xdr:row>39</xdr:row>
      <xdr:rowOff>37157</xdr:rowOff>
    </xdr:to>
    <xdr:cxnSp macro="">
      <xdr:nvCxnSpPr>
        <xdr:cNvPr id="512" name="直線コネクタ 511"/>
        <xdr:cNvCxnSpPr/>
      </xdr:nvCxnSpPr>
      <xdr:spPr>
        <a:xfrm flipV="1">
          <a:off x="16317595" y="5427965"/>
          <a:ext cx="1269" cy="1295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77756</xdr:rowOff>
    </xdr:from>
    <xdr:ext cx="378565" cy="259045"/>
    <xdr:sp macro="" textlink="">
      <xdr:nvSpPr>
        <xdr:cNvPr id="513" name="消防費最小値テキスト"/>
        <xdr:cNvSpPr txBox="1"/>
      </xdr:nvSpPr>
      <xdr:spPr>
        <a:xfrm>
          <a:off x="16370300" y="6764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37157</xdr:rowOff>
    </xdr:from>
    <xdr:to>
      <xdr:col>86</xdr:col>
      <xdr:colOff>25400</xdr:colOff>
      <xdr:row>39</xdr:row>
      <xdr:rowOff>37157</xdr:rowOff>
    </xdr:to>
    <xdr:cxnSp macro="">
      <xdr:nvCxnSpPr>
        <xdr:cNvPr id="514" name="直線コネクタ 513"/>
        <xdr:cNvCxnSpPr/>
      </xdr:nvCxnSpPr>
      <xdr:spPr>
        <a:xfrm>
          <a:off x="16230600" y="672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59692</xdr:rowOff>
    </xdr:from>
    <xdr:ext cx="599010" cy="259045"/>
    <xdr:sp macro="" textlink="">
      <xdr:nvSpPr>
        <xdr:cNvPr id="515" name="消防費最大値テキスト"/>
        <xdr:cNvSpPr txBox="1"/>
      </xdr:nvSpPr>
      <xdr:spPr>
        <a:xfrm>
          <a:off x="16370300" y="52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113015</xdr:rowOff>
    </xdr:from>
    <xdr:to>
      <xdr:col>86</xdr:col>
      <xdr:colOff>25400</xdr:colOff>
      <xdr:row>31</xdr:row>
      <xdr:rowOff>113015</xdr:rowOff>
    </xdr:to>
    <xdr:cxnSp macro="">
      <xdr:nvCxnSpPr>
        <xdr:cNvPr id="516" name="直線コネクタ 515"/>
        <xdr:cNvCxnSpPr/>
      </xdr:nvCxnSpPr>
      <xdr:spPr>
        <a:xfrm>
          <a:off x="16230600" y="542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25743</xdr:rowOff>
    </xdr:from>
    <xdr:to>
      <xdr:col>85</xdr:col>
      <xdr:colOff>127000</xdr:colOff>
      <xdr:row>39</xdr:row>
      <xdr:rowOff>29355</xdr:rowOff>
    </xdr:to>
    <xdr:cxnSp macro="">
      <xdr:nvCxnSpPr>
        <xdr:cNvPr id="517" name="直線コネクタ 516"/>
        <xdr:cNvCxnSpPr/>
      </xdr:nvCxnSpPr>
      <xdr:spPr>
        <a:xfrm>
          <a:off x="15481300" y="6712293"/>
          <a:ext cx="8382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166657</xdr:rowOff>
    </xdr:from>
    <xdr:ext cx="469744" cy="259045"/>
    <xdr:sp macro="" textlink="">
      <xdr:nvSpPr>
        <xdr:cNvPr id="518" name="消防費平均値テキスト"/>
        <xdr:cNvSpPr txBox="1"/>
      </xdr:nvSpPr>
      <xdr:spPr>
        <a:xfrm>
          <a:off x="16370300" y="651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143780</xdr:rowOff>
    </xdr:from>
    <xdr:to>
      <xdr:col>85</xdr:col>
      <xdr:colOff>177800</xdr:colOff>
      <xdr:row>39</xdr:row>
      <xdr:rowOff>73930</xdr:rowOff>
    </xdr:to>
    <xdr:sp macro="" textlink="">
      <xdr:nvSpPr>
        <xdr:cNvPr id="519" name="フローチャート: 判断 518"/>
        <xdr:cNvSpPr/>
      </xdr:nvSpPr>
      <xdr:spPr>
        <a:xfrm>
          <a:off x="16268700" y="665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25743</xdr:rowOff>
    </xdr:from>
    <xdr:to>
      <xdr:col>81</xdr:col>
      <xdr:colOff>50800</xdr:colOff>
      <xdr:row>39</xdr:row>
      <xdr:rowOff>29789</xdr:rowOff>
    </xdr:to>
    <xdr:cxnSp macro="">
      <xdr:nvCxnSpPr>
        <xdr:cNvPr id="520" name="直線コネクタ 519"/>
        <xdr:cNvCxnSpPr/>
      </xdr:nvCxnSpPr>
      <xdr:spPr>
        <a:xfrm flipV="1">
          <a:off x="14592300" y="6712293"/>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135222</xdr:rowOff>
    </xdr:from>
    <xdr:to>
      <xdr:col>81</xdr:col>
      <xdr:colOff>101600</xdr:colOff>
      <xdr:row>39</xdr:row>
      <xdr:rowOff>65372</xdr:rowOff>
    </xdr:to>
    <xdr:sp macro="" textlink="">
      <xdr:nvSpPr>
        <xdr:cNvPr id="521" name="フローチャート: 判断 520"/>
        <xdr:cNvSpPr/>
      </xdr:nvSpPr>
      <xdr:spPr>
        <a:xfrm>
          <a:off x="15430500" y="6650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81899</xdr:rowOff>
    </xdr:from>
    <xdr:ext cx="469744" cy="259045"/>
    <xdr:sp macro="" textlink="">
      <xdr:nvSpPr>
        <xdr:cNvPr id="522" name="テキスト ボックス 521"/>
        <xdr:cNvSpPr txBox="1"/>
      </xdr:nvSpPr>
      <xdr:spPr>
        <a:xfrm>
          <a:off x="15246428" y="64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29789</xdr:rowOff>
    </xdr:from>
    <xdr:to>
      <xdr:col>76</xdr:col>
      <xdr:colOff>114300</xdr:colOff>
      <xdr:row>39</xdr:row>
      <xdr:rowOff>31298</xdr:rowOff>
    </xdr:to>
    <xdr:cxnSp macro="">
      <xdr:nvCxnSpPr>
        <xdr:cNvPr id="523" name="直線コネクタ 522"/>
        <xdr:cNvCxnSpPr/>
      </xdr:nvCxnSpPr>
      <xdr:spPr>
        <a:xfrm flipV="1">
          <a:off x="13703300" y="6716339"/>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143558</xdr:rowOff>
    </xdr:from>
    <xdr:to>
      <xdr:col>76</xdr:col>
      <xdr:colOff>165100</xdr:colOff>
      <xdr:row>39</xdr:row>
      <xdr:rowOff>73708</xdr:rowOff>
    </xdr:to>
    <xdr:sp macro="" textlink="">
      <xdr:nvSpPr>
        <xdr:cNvPr id="524" name="フローチャート: 判断 523"/>
        <xdr:cNvSpPr/>
      </xdr:nvSpPr>
      <xdr:spPr>
        <a:xfrm>
          <a:off x="14541500" y="66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90235</xdr:rowOff>
    </xdr:from>
    <xdr:ext cx="469744" cy="259045"/>
    <xdr:sp macro="" textlink="">
      <xdr:nvSpPr>
        <xdr:cNvPr id="525" name="テキスト ボックス 524"/>
        <xdr:cNvSpPr txBox="1"/>
      </xdr:nvSpPr>
      <xdr:spPr>
        <a:xfrm>
          <a:off x="14357428" y="6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31298</xdr:rowOff>
    </xdr:from>
    <xdr:to>
      <xdr:col>71</xdr:col>
      <xdr:colOff>177800</xdr:colOff>
      <xdr:row>39</xdr:row>
      <xdr:rowOff>34513</xdr:rowOff>
    </xdr:to>
    <xdr:cxnSp macro="">
      <xdr:nvCxnSpPr>
        <xdr:cNvPr id="526" name="直線コネクタ 525"/>
        <xdr:cNvCxnSpPr/>
      </xdr:nvCxnSpPr>
      <xdr:spPr>
        <a:xfrm flipV="1">
          <a:off x="12814300" y="6717848"/>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138087</xdr:rowOff>
    </xdr:from>
    <xdr:to>
      <xdr:col>72</xdr:col>
      <xdr:colOff>38100</xdr:colOff>
      <xdr:row>39</xdr:row>
      <xdr:rowOff>68237</xdr:rowOff>
    </xdr:to>
    <xdr:sp macro="" textlink="">
      <xdr:nvSpPr>
        <xdr:cNvPr id="527" name="フローチャート: 判断 526"/>
        <xdr:cNvSpPr/>
      </xdr:nvSpPr>
      <xdr:spPr>
        <a:xfrm>
          <a:off x="13652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84764</xdr:rowOff>
    </xdr:from>
    <xdr:ext cx="469744" cy="259045"/>
    <xdr:sp macro="" textlink="">
      <xdr:nvSpPr>
        <xdr:cNvPr id="528" name="テキスト ボックス 527"/>
        <xdr:cNvSpPr txBox="1"/>
      </xdr:nvSpPr>
      <xdr:spPr>
        <a:xfrm>
          <a:off x="13468428" y="64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146324</xdr:rowOff>
    </xdr:from>
    <xdr:to>
      <xdr:col>67</xdr:col>
      <xdr:colOff>101600</xdr:colOff>
      <xdr:row>39</xdr:row>
      <xdr:rowOff>76474</xdr:rowOff>
    </xdr:to>
    <xdr:sp macro="" textlink="">
      <xdr:nvSpPr>
        <xdr:cNvPr id="529" name="フローチャート: 判断 528"/>
        <xdr:cNvSpPr/>
      </xdr:nvSpPr>
      <xdr:spPr>
        <a:xfrm>
          <a:off x="12763500" y="66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93001</xdr:rowOff>
    </xdr:from>
    <xdr:ext cx="469744" cy="259045"/>
    <xdr:sp macro="" textlink="">
      <xdr:nvSpPr>
        <xdr:cNvPr id="530" name="テキスト ボックス 529"/>
        <xdr:cNvSpPr txBox="1"/>
      </xdr:nvSpPr>
      <xdr:spPr>
        <a:xfrm>
          <a:off x="12579428" y="64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150005</xdr:rowOff>
    </xdr:from>
    <xdr:to>
      <xdr:col>85</xdr:col>
      <xdr:colOff>177800</xdr:colOff>
      <xdr:row>39</xdr:row>
      <xdr:rowOff>80155</xdr:rowOff>
    </xdr:to>
    <xdr:sp macro="" textlink="">
      <xdr:nvSpPr>
        <xdr:cNvPr id="536" name="楕円 535"/>
        <xdr:cNvSpPr/>
      </xdr:nvSpPr>
      <xdr:spPr>
        <a:xfrm>
          <a:off x="16268700" y="66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122206</xdr:rowOff>
    </xdr:from>
    <xdr:ext cx="469744" cy="259045"/>
    <xdr:sp macro="" textlink="">
      <xdr:nvSpPr>
        <xdr:cNvPr id="537" name="消防費該当値テキスト"/>
        <xdr:cNvSpPr txBox="1"/>
      </xdr:nvSpPr>
      <xdr:spPr>
        <a:xfrm>
          <a:off x="16370300" y="663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146393</xdr:rowOff>
    </xdr:from>
    <xdr:to>
      <xdr:col>81</xdr:col>
      <xdr:colOff>101600</xdr:colOff>
      <xdr:row>39</xdr:row>
      <xdr:rowOff>76543</xdr:rowOff>
    </xdr:to>
    <xdr:sp macro="" textlink="">
      <xdr:nvSpPr>
        <xdr:cNvPr id="538" name="楕円 537"/>
        <xdr:cNvSpPr/>
      </xdr:nvSpPr>
      <xdr:spPr>
        <a:xfrm>
          <a:off x="15430500" y="66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67670</xdr:rowOff>
    </xdr:from>
    <xdr:ext cx="469744" cy="259045"/>
    <xdr:sp macro="" textlink="">
      <xdr:nvSpPr>
        <xdr:cNvPr id="539" name="テキスト ボックス 538"/>
        <xdr:cNvSpPr txBox="1"/>
      </xdr:nvSpPr>
      <xdr:spPr>
        <a:xfrm>
          <a:off x="15246428" y="67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150439</xdr:rowOff>
    </xdr:from>
    <xdr:to>
      <xdr:col>76</xdr:col>
      <xdr:colOff>165100</xdr:colOff>
      <xdr:row>39</xdr:row>
      <xdr:rowOff>80589</xdr:rowOff>
    </xdr:to>
    <xdr:sp macro="" textlink="">
      <xdr:nvSpPr>
        <xdr:cNvPr id="540" name="楕円 539"/>
        <xdr:cNvSpPr/>
      </xdr:nvSpPr>
      <xdr:spPr>
        <a:xfrm>
          <a:off x="14541500" y="66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71716</xdr:rowOff>
    </xdr:from>
    <xdr:ext cx="469744" cy="259045"/>
    <xdr:sp macro="" textlink="">
      <xdr:nvSpPr>
        <xdr:cNvPr id="541" name="テキスト ボックス 540"/>
        <xdr:cNvSpPr txBox="1"/>
      </xdr:nvSpPr>
      <xdr:spPr>
        <a:xfrm>
          <a:off x="14357428" y="675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151948</xdr:rowOff>
    </xdr:from>
    <xdr:to>
      <xdr:col>72</xdr:col>
      <xdr:colOff>38100</xdr:colOff>
      <xdr:row>39</xdr:row>
      <xdr:rowOff>82098</xdr:rowOff>
    </xdr:to>
    <xdr:sp macro="" textlink="">
      <xdr:nvSpPr>
        <xdr:cNvPr id="542" name="楕円 541"/>
        <xdr:cNvSpPr/>
      </xdr:nvSpPr>
      <xdr:spPr>
        <a:xfrm>
          <a:off x="13652500" y="666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73225</xdr:rowOff>
    </xdr:from>
    <xdr:ext cx="469744" cy="259045"/>
    <xdr:sp macro="" textlink="">
      <xdr:nvSpPr>
        <xdr:cNvPr id="543" name="テキスト ボックス 542"/>
        <xdr:cNvSpPr txBox="1"/>
      </xdr:nvSpPr>
      <xdr:spPr>
        <a:xfrm>
          <a:off x="13468428" y="675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155163</xdr:rowOff>
    </xdr:from>
    <xdr:to>
      <xdr:col>67</xdr:col>
      <xdr:colOff>101600</xdr:colOff>
      <xdr:row>39</xdr:row>
      <xdr:rowOff>85313</xdr:rowOff>
    </xdr:to>
    <xdr:sp macro="" textlink="">
      <xdr:nvSpPr>
        <xdr:cNvPr id="544" name="楕円 543"/>
        <xdr:cNvSpPr/>
      </xdr:nvSpPr>
      <xdr:spPr>
        <a:xfrm>
          <a:off x="12763500" y="66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76440</xdr:rowOff>
    </xdr:from>
    <xdr:ext cx="469744" cy="259045"/>
    <xdr:sp macro="" textlink="">
      <xdr:nvSpPr>
        <xdr:cNvPr id="545" name="テキスト ボックス 544"/>
        <xdr:cNvSpPr txBox="1"/>
      </xdr:nvSpPr>
      <xdr:spPr>
        <a:xfrm>
          <a:off x="12579428" y="676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166305</xdr:rowOff>
    </xdr:from>
    <xdr:to>
      <xdr:col>85</xdr:col>
      <xdr:colOff>126364</xdr:colOff>
      <xdr:row>59</xdr:row>
      <xdr:rowOff>38267</xdr:rowOff>
    </xdr:to>
    <xdr:cxnSp macro="">
      <xdr:nvCxnSpPr>
        <xdr:cNvPr id="572" name="直線コネクタ 571"/>
        <xdr:cNvCxnSpPr/>
      </xdr:nvCxnSpPr>
      <xdr:spPr>
        <a:xfrm flipV="1">
          <a:off x="16317595" y="8567355"/>
          <a:ext cx="1269" cy="1586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42094</xdr:rowOff>
    </xdr:from>
    <xdr:ext cx="534377" cy="259045"/>
    <xdr:sp macro="" textlink="">
      <xdr:nvSpPr>
        <xdr:cNvPr id="573" name="教育費最小値テキスト"/>
        <xdr:cNvSpPr txBox="1"/>
      </xdr:nvSpPr>
      <xdr:spPr>
        <a:xfrm>
          <a:off x="16370300" y="1015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38267</xdr:rowOff>
    </xdr:from>
    <xdr:to>
      <xdr:col>86</xdr:col>
      <xdr:colOff>25400</xdr:colOff>
      <xdr:row>59</xdr:row>
      <xdr:rowOff>38267</xdr:rowOff>
    </xdr:to>
    <xdr:cxnSp macro="">
      <xdr:nvCxnSpPr>
        <xdr:cNvPr id="574" name="直線コネクタ 573"/>
        <xdr:cNvCxnSpPr/>
      </xdr:nvCxnSpPr>
      <xdr:spPr>
        <a:xfrm>
          <a:off x="16230600" y="1015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112982</xdr:rowOff>
    </xdr:from>
    <xdr:ext cx="599010" cy="259045"/>
    <xdr:sp macro="" textlink="">
      <xdr:nvSpPr>
        <xdr:cNvPr id="575" name="教育費最大値テキスト"/>
        <xdr:cNvSpPr txBox="1"/>
      </xdr:nvSpPr>
      <xdr:spPr>
        <a:xfrm>
          <a:off x="16370300" y="834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181,306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166305</xdr:rowOff>
    </xdr:from>
    <xdr:to>
      <xdr:col>86</xdr:col>
      <xdr:colOff>25400</xdr:colOff>
      <xdr:row>49</xdr:row>
      <xdr:rowOff>166305</xdr:rowOff>
    </xdr:to>
    <xdr:cxnSp macro="">
      <xdr:nvCxnSpPr>
        <xdr:cNvPr id="576" name="直線コネクタ 575"/>
        <xdr:cNvCxnSpPr/>
      </xdr:nvCxnSpPr>
      <xdr:spPr>
        <a:xfrm>
          <a:off x="16230600" y="85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112453</xdr:rowOff>
    </xdr:from>
    <xdr:to>
      <xdr:col>85</xdr:col>
      <xdr:colOff>127000</xdr:colOff>
      <xdr:row>58</xdr:row>
      <xdr:rowOff>115806</xdr:rowOff>
    </xdr:to>
    <xdr:cxnSp macro="">
      <xdr:nvCxnSpPr>
        <xdr:cNvPr id="577" name="直線コネクタ 576"/>
        <xdr:cNvCxnSpPr/>
      </xdr:nvCxnSpPr>
      <xdr:spPr>
        <a:xfrm flipV="1">
          <a:off x="15481300" y="10056553"/>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157802</xdr:rowOff>
    </xdr:from>
    <xdr:ext cx="534377" cy="259045"/>
    <xdr:sp macro="" textlink="">
      <xdr:nvSpPr>
        <xdr:cNvPr id="578" name="教育費平均値テキスト"/>
        <xdr:cNvSpPr txBox="1"/>
      </xdr:nvSpPr>
      <xdr:spPr>
        <a:xfrm>
          <a:off x="16370300" y="975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134925</xdr:rowOff>
    </xdr:from>
    <xdr:to>
      <xdr:col>85</xdr:col>
      <xdr:colOff>177800</xdr:colOff>
      <xdr:row>58</xdr:row>
      <xdr:rowOff>65075</xdr:rowOff>
    </xdr:to>
    <xdr:sp macro="" textlink="">
      <xdr:nvSpPr>
        <xdr:cNvPr id="579" name="フローチャート: 判断 578"/>
        <xdr:cNvSpPr/>
      </xdr:nvSpPr>
      <xdr:spPr>
        <a:xfrm>
          <a:off x="16268700" y="990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115806</xdr:rowOff>
    </xdr:from>
    <xdr:to>
      <xdr:col>81</xdr:col>
      <xdr:colOff>50800</xdr:colOff>
      <xdr:row>58</xdr:row>
      <xdr:rowOff>131580</xdr:rowOff>
    </xdr:to>
    <xdr:cxnSp macro="">
      <xdr:nvCxnSpPr>
        <xdr:cNvPr id="580" name="直線コネクタ 579"/>
        <xdr:cNvCxnSpPr/>
      </xdr:nvCxnSpPr>
      <xdr:spPr>
        <a:xfrm flipV="1">
          <a:off x="14592300" y="10059906"/>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139769</xdr:rowOff>
    </xdr:from>
    <xdr:to>
      <xdr:col>81</xdr:col>
      <xdr:colOff>101600</xdr:colOff>
      <xdr:row>58</xdr:row>
      <xdr:rowOff>69919</xdr:rowOff>
    </xdr:to>
    <xdr:sp macro="" textlink="">
      <xdr:nvSpPr>
        <xdr:cNvPr id="581" name="フローチャート: 判断 580"/>
        <xdr:cNvSpPr/>
      </xdr:nvSpPr>
      <xdr:spPr>
        <a:xfrm>
          <a:off x="15430500" y="991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86446</xdr:rowOff>
    </xdr:from>
    <xdr:ext cx="534377" cy="259045"/>
    <xdr:sp macro="" textlink="">
      <xdr:nvSpPr>
        <xdr:cNvPr id="582" name="テキスト ボックス 581"/>
        <xdr:cNvSpPr txBox="1"/>
      </xdr:nvSpPr>
      <xdr:spPr>
        <a:xfrm>
          <a:off x="15214111" y="968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131580</xdr:rowOff>
    </xdr:from>
    <xdr:to>
      <xdr:col>76</xdr:col>
      <xdr:colOff>114300</xdr:colOff>
      <xdr:row>58</xdr:row>
      <xdr:rowOff>164922</xdr:rowOff>
    </xdr:to>
    <xdr:cxnSp macro="">
      <xdr:nvCxnSpPr>
        <xdr:cNvPr id="583" name="直線コネクタ 582"/>
        <xdr:cNvCxnSpPr/>
      </xdr:nvCxnSpPr>
      <xdr:spPr>
        <a:xfrm flipV="1">
          <a:off x="13703300" y="10075680"/>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166581</xdr:rowOff>
    </xdr:from>
    <xdr:to>
      <xdr:col>76</xdr:col>
      <xdr:colOff>165100</xdr:colOff>
      <xdr:row>58</xdr:row>
      <xdr:rowOff>96731</xdr:rowOff>
    </xdr:to>
    <xdr:sp macro="" textlink="">
      <xdr:nvSpPr>
        <xdr:cNvPr id="584" name="フローチャート: 判断 583"/>
        <xdr:cNvSpPr/>
      </xdr:nvSpPr>
      <xdr:spPr>
        <a:xfrm>
          <a:off x="14541500" y="993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113258</xdr:rowOff>
    </xdr:from>
    <xdr:ext cx="534377" cy="259045"/>
    <xdr:sp macro="" textlink="">
      <xdr:nvSpPr>
        <xdr:cNvPr id="585" name="テキスト ボックス 584"/>
        <xdr:cNvSpPr txBox="1"/>
      </xdr:nvSpPr>
      <xdr:spPr>
        <a:xfrm>
          <a:off x="14325111" y="971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164922</xdr:rowOff>
    </xdr:from>
    <xdr:to>
      <xdr:col>71</xdr:col>
      <xdr:colOff>177800</xdr:colOff>
      <xdr:row>59</xdr:row>
      <xdr:rowOff>11978</xdr:rowOff>
    </xdr:to>
    <xdr:cxnSp macro="">
      <xdr:nvCxnSpPr>
        <xdr:cNvPr id="586" name="直線コネクタ 585"/>
        <xdr:cNvCxnSpPr/>
      </xdr:nvCxnSpPr>
      <xdr:spPr>
        <a:xfrm flipV="1">
          <a:off x="12814300" y="10109022"/>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166058</xdr:rowOff>
    </xdr:from>
    <xdr:to>
      <xdr:col>72</xdr:col>
      <xdr:colOff>38100</xdr:colOff>
      <xdr:row>58</xdr:row>
      <xdr:rowOff>96208</xdr:rowOff>
    </xdr:to>
    <xdr:sp macro="" textlink="">
      <xdr:nvSpPr>
        <xdr:cNvPr id="587" name="フローチャート: 判断 586"/>
        <xdr:cNvSpPr/>
      </xdr:nvSpPr>
      <xdr:spPr>
        <a:xfrm>
          <a:off x="13652500" y="99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112735</xdr:rowOff>
    </xdr:from>
    <xdr:ext cx="534377" cy="259045"/>
    <xdr:sp macro="" textlink="">
      <xdr:nvSpPr>
        <xdr:cNvPr id="588" name="テキスト ボックス 587"/>
        <xdr:cNvSpPr txBox="1"/>
      </xdr:nvSpPr>
      <xdr:spPr>
        <a:xfrm>
          <a:off x="13436111" y="971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40546</xdr:rowOff>
    </xdr:from>
    <xdr:to>
      <xdr:col>67</xdr:col>
      <xdr:colOff>101600</xdr:colOff>
      <xdr:row>58</xdr:row>
      <xdr:rowOff>142146</xdr:rowOff>
    </xdr:to>
    <xdr:sp macro="" textlink="">
      <xdr:nvSpPr>
        <xdr:cNvPr id="589" name="フローチャート: 判断 588"/>
        <xdr:cNvSpPr/>
      </xdr:nvSpPr>
      <xdr:spPr>
        <a:xfrm>
          <a:off x="12763500" y="998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158673</xdr:rowOff>
    </xdr:from>
    <xdr:ext cx="534377" cy="259045"/>
    <xdr:sp macro="" textlink="">
      <xdr:nvSpPr>
        <xdr:cNvPr id="590" name="テキスト ボックス 589"/>
        <xdr:cNvSpPr txBox="1"/>
      </xdr:nvSpPr>
      <xdr:spPr>
        <a:xfrm>
          <a:off x="12547111" y="97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61653</xdr:rowOff>
    </xdr:from>
    <xdr:to>
      <xdr:col>85</xdr:col>
      <xdr:colOff>177800</xdr:colOff>
      <xdr:row>58</xdr:row>
      <xdr:rowOff>163253</xdr:rowOff>
    </xdr:to>
    <xdr:sp macro="" textlink="">
      <xdr:nvSpPr>
        <xdr:cNvPr id="596" name="楕円 595"/>
        <xdr:cNvSpPr/>
      </xdr:nvSpPr>
      <xdr:spPr>
        <a:xfrm>
          <a:off x="16268700" y="100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148030</xdr:rowOff>
    </xdr:from>
    <xdr:ext cx="534377" cy="259045"/>
    <xdr:sp macro="" textlink="">
      <xdr:nvSpPr>
        <xdr:cNvPr id="597" name="教育費該当値テキスト"/>
        <xdr:cNvSpPr txBox="1"/>
      </xdr:nvSpPr>
      <xdr:spPr>
        <a:xfrm>
          <a:off x="16370300" y="99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65006</xdr:rowOff>
    </xdr:from>
    <xdr:to>
      <xdr:col>81</xdr:col>
      <xdr:colOff>101600</xdr:colOff>
      <xdr:row>58</xdr:row>
      <xdr:rowOff>166606</xdr:rowOff>
    </xdr:to>
    <xdr:sp macro="" textlink="">
      <xdr:nvSpPr>
        <xdr:cNvPr id="598" name="楕円 597"/>
        <xdr:cNvSpPr/>
      </xdr:nvSpPr>
      <xdr:spPr>
        <a:xfrm>
          <a:off x="15430500" y="100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157733</xdr:rowOff>
    </xdr:from>
    <xdr:ext cx="534377" cy="259045"/>
    <xdr:sp macro="" textlink="">
      <xdr:nvSpPr>
        <xdr:cNvPr id="599" name="テキスト ボックス 598"/>
        <xdr:cNvSpPr txBox="1"/>
      </xdr:nvSpPr>
      <xdr:spPr>
        <a:xfrm>
          <a:off x="15214111" y="101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80780</xdr:rowOff>
    </xdr:from>
    <xdr:to>
      <xdr:col>76</xdr:col>
      <xdr:colOff>165100</xdr:colOff>
      <xdr:row>59</xdr:row>
      <xdr:rowOff>10930</xdr:rowOff>
    </xdr:to>
    <xdr:sp macro="" textlink="">
      <xdr:nvSpPr>
        <xdr:cNvPr id="600" name="楕円 599"/>
        <xdr:cNvSpPr/>
      </xdr:nvSpPr>
      <xdr:spPr>
        <a:xfrm>
          <a:off x="14541500" y="10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2057</xdr:rowOff>
    </xdr:from>
    <xdr:ext cx="534377" cy="259045"/>
    <xdr:sp macro="" textlink="">
      <xdr:nvSpPr>
        <xdr:cNvPr id="601" name="テキスト ボックス 600"/>
        <xdr:cNvSpPr txBox="1"/>
      </xdr:nvSpPr>
      <xdr:spPr>
        <a:xfrm>
          <a:off x="14325111" y="101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114122</xdr:rowOff>
    </xdr:from>
    <xdr:to>
      <xdr:col>72</xdr:col>
      <xdr:colOff>38100</xdr:colOff>
      <xdr:row>59</xdr:row>
      <xdr:rowOff>44272</xdr:rowOff>
    </xdr:to>
    <xdr:sp macro="" textlink="">
      <xdr:nvSpPr>
        <xdr:cNvPr id="602" name="楕円 601"/>
        <xdr:cNvSpPr/>
      </xdr:nvSpPr>
      <xdr:spPr>
        <a:xfrm>
          <a:off x="13652500" y="100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35399</xdr:rowOff>
    </xdr:from>
    <xdr:ext cx="534377" cy="259045"/>
    <xdr:sp macro="" textlink="">
      <xdr:nvSpPr>
        <xdr:cNvPr id="603" name="テキスト ボックス 602"/>
        <xdr:cNvSpPr txBox="1"/>
      </xdr:nvSpPr>
      <xdr:spPr>
        <a:xfrm>
          <a:off x="13436111" y="101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132628</xdr:rowOff>
    </xdr:from>
    <xdr:to>
      <xdr:col>67</xdr:col>
      <xdr:colOff>101600</xdr:colOff>
      <xdr:row>59</xdr:row>
      <xdr:rowOff>62778</xdr:rowOff>
    </xdr:to>
    <xdr:sp macro="" textlink="">
      <xdr:nvSpPr>
        <xdr:cNvPr id="604" name="楕円 603"/>
        <xdr:cNvSpPr/>
      </xdr:nvSpPr>
      <xdr:spPr>
        <a:xfrm>
          <a:off x="12763500" y="100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53905</xdr:rowOff>
    </xdr:from>
    <xdr:ext cx="534377" cy="259045"/>
    <xdr:sp macro="" textlink="">
      <xdr:nvSpPr>
        <xdr:cNvPr id="605" name="テキスト ボックス 604"/>
        <xdr:cNvSpPr txBox="1"/>
      </xdr:nvSpPr>
      <xdr:spPr>
        <a:xfrm>
          <a:off x="12547111" y="101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9" name="テキスト ボックス 618"/>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21" name="テキスト ボックス 620"/>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23" name="テキスト ボックス 622"/>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25" name="テキスト ボックス 624"/>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27" name="テキスト ボックス 626"/>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9" name="テキスト ボックス 628"/>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123371</xdr:rowOff>
    </xdr:from>
    <xdr:to>
      <xdr:col>85</xdr:col>
      <xdr:colOff>126364</xdr:colOff>
      <xdr:row>79</xdr:row>
      <xdr:rowOff>98879</xdr:rowOff>
    </xdr:to>
    <xdr:cxnSp macro="">
      <xdr:nvCxnSpPr>
        <xdr:cNvPr id="631" name="直線コネクタ 630"/>
        <xdr:cNvCxnSpPr/>
      </xdr:nvCxnSpPr>
      <xdr:spPr>
        <a:xfrm flipV="1">
          <a:off x="16317595" y="13496471"/>
          <a:ext cx="1269" cy="146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153506</xdr:rowOff>
    </xdr:from>
    <xdr:ext cx="249299" cy="259045"/>
    <xdr:sp macro="" textlink="">
      <xdr:nvSpPr>
        <xdr:cNvPr id="632" name="災害復旧費最小値テキスト"/>
        <xdr:cNvSpPr txBox="1"/>
      </xdr:nvSpPr>
      <xdr:spPr>
        <a:xfrm>
          <a:off x="16370300" y="13698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70048</xdr:rowOff>
    </xdr:from>
    <xdr:ext cx="249299" cy="259045"/>
    <xdr:sp macro="" textlink="">
      <xdr:nvSpPr>
        <xdr:cNvPr id="634" name="災害復旧費最大値テキスト"/>
        <xdr:cNvSpPr txBox="1"/>
      </xdr:nvSpPr>
      <xdr:spPr>
        <a:xfrm>
          <a:off x="16370300" y="13271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78</xdr:row>
      <xdr:rowOff>123371</xdr:rowOff>
    </xdr:from>
    <xdr:to>
      <xdr:col>86</xdr:col>
      <xdr:colOff>25400</xdr:colOff>
      <xdr:row>78</xdr:row>
      <xdr:rowOff>123371</xdr:rowOff>
    </xdr:to>
    <xdr:cxnSp macro="">
      <xdr:nvCxnSpPr>
        <xdr:cNvPr id="635" name="直線コネクタ 634"/>
        <xdr:cNvCxnSpPr/>
      </xdr:nvCxnSpPr>
      <xdr:spPr>
        <a:xfrm>
          <a:off x="16230600" y="1349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70956</xdr:rowOff>
    </xdr:from>
    <xdr:ext cx="249299" cy="259045"/>
    <xdr:sp macro="" textlink="">
      <xdr:nvSpPr>
        <xdr:cNvPr id="637" name="災害復旧費平均値テキスト"/>
        <xdr:cNvSpPr txBox="1"/>
      </xdr:nvSpPr>
      <xdr:spPr>
        <a:xfrm>
          <a:off x="16370300" y="13444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38" name="フローチャート: 判断 637"/>
        <xdr:cNvSpPr/>
      </xdr:nvSpPr>
      <xdr:spPr>
        <a:xfrm>
          <a:off x="162687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48079</xdr:rowOff>
    </xdr:from>
    <xdr:to>
      <xdr:col>81</xdr:col>
      <xdr:colOff>101600</xdr:colOff>
      <xdr:row>77</xdr:row>
      <xdr:rowOff>149679</xdr:rowOff>
    </xdr:to>
    <xdr:sp macro="" textlink="">
      <xdr:nvSpPr>
        <xdr:cNvPr id="640" name="フローチャート: 判断 639"/>
        <xdr:cNvSpPr/>
      </xdr:nvSpPr>
      <xdr:spPr>
        <a:xfrm>
          <a:off x="15430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75</xdr:row>
      <xdr:rowOff>166206</xdr:rowOff>
    </xdr:from>
    <xdr:ext cx="313932" cy="259045"/>
    <xdr:sp macro="" textlink="">
      <xdr:nvSpPr>
        <xdr:cNvPr id="641" name="テキスト ボックス 640"/>
        <xdr:cNvSpPr txBox="1"/>
      </xdr:nvSpPr>
      <xdr:spPr>
        <a:xfrm>
          <a:off x="15324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129721</xdr:rowOff>
    </xdr:from>
    <xdr:to>
      <xdr:col>76</xdr:col>
      <xdr:colOff>165100</xdr:colOff>
      <xdr:row>78</xdr:row>
      <xdr:rowOff>59871</xdr:rowOff>
    </xdr:to>
    <xdr:sp macro="" textlink="">
      <xdr:nvSpPr>
        <xdr:cNvPr id="643" name="フローチャート: 判断 642"/>
        <xdr:cNvSpPr/>
      </xdr:nvSpPr>
      <xdr:spPr>
        <a:xfrm>
          <a:off x="14541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76</xdr:row>
      <xdr:rowOff>76398</xdr:rowOff>
    </xdr:from>
    <xdr:ext cx="313932" cy="259045"/>
    <xdr:sp macro="" textlink="">
      <xdr:nvSpPr>
        <xdr:cNvPr id="644" name="テキスト ボックス 643"/>
        <xdr:cNvSpPr txBox="1"/>
      </xdr:nvSpPr>
      <xdr:spPr>
        <a:xfrm>
          <a:off x="14435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162379</xdr:rowOff>
    </xdr:from>
    <xdr:to>
      <xdr:col>72</xdr:col>
      <xdr:colOff>38100</xdr:colOff>
      <xdr:row>78</xdr:row>
      <xdr:rowOff>92529</xdr:rowOff>
    </xdr:to>
    <xdr:sp macro="" textlink="">
      <xdr:nvSpPr>
        <xdr:cNvPr id="646" name="フローチャート: 判断 645"/>
        <xdr:cNvSpPr/>
      </xdr:nvSpPr>
      <xdr:spPr>
        <a:xfrm>
          <a:off x="13652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109056</xdr:rowOff>
    </xdr:from>
    <xdr:ext cx="313932" cy="259045"/>
    <xdr:sp macro="" textlink="">
      <xdr:nvSpPr>
        <xdr:cNvPr id="647" name="テキスト ボックス 646"/>
        <xdr:cNvSpPr txBox="1"/>
      </xdr:nvSpPr>
      <xdr:spPr>
        <a:xfrm>
          <a:off x="13546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88900</xdr:rowOff>
    </xdr:from>
    <xdr:to>
      <xdr:col>67</xdr:col>
      <xdr:colOff>101600</xdr:colOff>
      <xdr:row>71</xdr:row>
      <xdr:rowOff>19050</xdr:rowOff>
    </xdr:to>
    <xdr:sp macro="" textlink="">
      <xdr:nvSpPr>
        <xdr:cNvPr id="648" name="フローチャート: 判断 647"/>
        <xdr:cNvSpPr/>
      </xdr:nvSpPr>
      <xdr:spPr>
        <a:xfrm>
          <a:off x="12763500" y="1209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69</xdr:row>
      <xdr:rowOff>35577</xdr:rowOff>
    </xdr:from>
    <xdr:ext cx="313932" cy="259045"/>
    <xdr:sp macro="" textlink="">
      <xdr:nvSpPr>
        <xdr:cNvPr id="649" name="テキスト ボックス 648"/>
        <xdr:cNvSpPr txBox="1"/>
      </xdr:nvSpPr>
      <xdr:spPr>
        <a:xfrm>
          <a:off x="12657333" y="11865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26506</xdr:rowOff>
    </xdr:from>
    <xdr:ext cx="249299" cy="259045"/>
    <xdr:sp macro="" textlink="">
      <xdr:nvSpPr>
        <xdr:cNvPr id="656" name="災害復旧費該当値テキスト"/>
        <xdr:cNvSpPr txBox="1"/>
      </xdr:nvSpPr>
      <xdr:spPr>
        <a:xfrm>
          <a:off x="16370300" y="13571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8" name="テキスト ボックス 677"/>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27425</xdr:rowOff>
    </xdr:from>
    <xdr:to>
      <xdr:col>85</xdr:col>
      <xdr:colOff>126364</xdr:colOff>
      <xdr:row>98</xdr:row>
      <xdr:rowOff>73275</xdr:rowOff>
    </xdr:to>
    <xdr:cxnSp macro="">
      <xdr:nvCxnSpPr>
        <xdr:cNvPr id="690" name="直線コネクタ 689"/>
        <xdr:cNvCxnSpPr/>
      </xdr:nvCxnSpPr>
      <xdr:spPr>
        <a:xfrm flipV="1">
          <a:off x="16317595" y="15629375"/>
          <a:ext cx="1269" cy="124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77102</xdr:rowOff>
    </xdr:from>
    <xdr:ext cx="469744" cy="259045"/>
    <xdr:sp macro="" textlink="">
      <xdr:nvSpPr>
        <xdr:cNvPr id="691" name="公債費最小値テキスト"/>
        <xdr:cNvSpPr txBox="1"/>
      </xdr:nvSpPr>
      <xdr:spPr>
        <a:xfrm>
          <a:off x="16370300" y="168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73275</xdr:rowOff>
    </xdr:from>
    <xdr:to>
      <xdr:col>86</xdr:col>
      <xdr:colOff>25400</xdr:colOff>
      <xdr:row>98</xdr:row>
      <xdr:rowOff>73275</xdr:rowOff>
    </xdr:to>
    <xdr:cxnSp macro="">
      <xdr:nvCxnSpPr>
        <xdr:cNvPr id="692" name="直線コネクタ 691"/>
        <xdr:cNvCxnSpPr/>
      </xdr:nvCxnSpPr>
      <xdr:spPr>
        <a:xfrm>
          <a:off x="16230600" y="1687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145552</xdr:rowOff>
    </xdr:from>
    <xdr:ext cx="534377" cy="259045"/>
    <xdr:sp macro="" textlink="">
      <xdr:nvSpPr>
        <xdr:cNvPr id="693" name="公債費最大値テキスト"/>
        <xdr:cNvSpPr txBox="1"/>
      </xdr:nvSpPr>
      <xdr:spPr>
        <a:xfrm>
          <a:off x="16370300" y="154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27425</xdr:rowOff>
    </xdr:from>
    <xdr:to>
      <xdr:col>86</xdr:col>
      <xdr:colOff>25400</xdr:colOff>
      <xdr:row>91</xdr:row>
      <xdr:rowOff>27425</xdr:rowOff>
    </xdr:to>
    <xdr:cxnSp macro="">
      <xdr:nvCxnSpPr>
        <xdr:cNvPr id="694" name="直線コネクタ 693"/>
        <xdr:cNvCxnSpPr/>
      </xdr:nvCxnSpPr>
      <xdr:spPr>
        <a:xfrm>
          <a:off x="16230600" y="1562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138590</xdr:rowOff>
    </xdr:from>
    <xdr:to>
      <xdr:col>85</xdr:col>
      <xdr:colOff>127000</xdr:colOff>
      <xdr:row>96</xdr:row>
      <xdr:rowOff>147276</xdr:rowOff>
    </xdr:to>
    <xdr:cxnSp macro="">
      <xdr:nvCxnSpPr>
        <xdr:cNvPr id="695" name="直線コネクタ 694"/>
        <xdr:cNvCxnSpPr/>
      </xdr:nvCxnSpPr>
      <xdr:spPr>
        <a:xfrm flipV="1">
          <a:off x="15481300" y="1659779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98649</xdr:rowOff>
    </xdr:from>
    <xdr:ext cx="469744" cy="259045"/>
    <xdr:sp macro="" textlink="">
      <xdr:nvSpPr>
        <xdr:cNvPr id="696" name="公債費平均値テキスト"/>
        <xdr:cNvSpPr txBox="1"/>
      </xdr:nvSpPr>
      <xdr:spPr>
        <a:xfrm>
          <a:off x="16370300" y="16386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75772</xdr:rowOff>
    </xdr:from>
    <xdr:to>
      <xdr:col>85</xdr:col>
      <xdr:colOff>177800</xdr:colOff>
      <xdr:row>97</xdr:row>
      <xdr:rowOff>5922</xdr:rowOff>
    </xdr:to>
    <xdr:sp macro="" textlink="">
      <xdr:nvSpPr>
        <xdr:cNvPr id="697" name="フローチャート: 判断 696"/>
        <xdr:cNvSpPr/>
      </xdr:nvSpPr>
      <xdr:spPr>
        <a:xfrm>
          <a:off x="16268700" y="165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118734</xdr:rowOff>
    </xdr:from>
    <xdr:to>
      <xdr:col>81</xdr:col>
      <xdr:colOff>50800</xdr:colOff>
      <xdr:row>96</xdr:row>
      <xdr:rowOff>147276</xdr:rowOff>
    </xdr:to>
    <xdr:cxnSp macro="">
      <xdr:nvCxnSpPr>
        <xdr:cNvPr id="698" name="直線コネクタ 697"/>
        <xdr:cNvCxnSpPr/>
      </xdr:nvCxnSpPr>
      <xdr:spPr>
        <a:xfrm>
          <a:off x="14592300" y="16577934"/>
          <a:ext cx="889000" cy="2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66889</xdr:rowOff>
    </xdr:from>
    <xdr:to>
      <xdr:col>81</xdr:col>
      <xdr:colOff>101600</xdr:colOff>
      <xdr:row>96</xdr:row>
      <xdr:rowOff>168489</xdr:rowOff>
    </xdr:to>
    <xdr:sp macro="" textlink="">
      <xdr:nvSpPr>
        <xdr:cNvPr id="699" name="フローチャート: 判断 698"/>
        <xdr:cNvSpPr/>
      </xdr:nvSpPr>
      <xdr:spPr>
        <a:xfrm>
          <a:off x="15430500" y="1652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13566</xdr:rowOff>
    </xdr:from>
    <xdr:ext cx="469744" cy="259045"/>
    <xdr:sp macro="" textlink="">
      <xdr:nvSpPr>
        <xdr:cNvPr id="700" name="テキスト ボックス 699"/>
        <xdr:cNvSpPr txBox="1"/>
      </xdr:nvSpPr>
      <xdr:spPr>
        <a:xfrm>
          <a:off x="15246428" y="1630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161841</xdr:rowOff>
    </xdr:from>
    <xdr:to>
      <xdr:col>76</xdr:col>
      <xdr:colOff>114300</xdr:colOff>
      <xdr:row>96</xdr:row>
      <xdr:rowOff>118734</xdr:rowOff>
    </xdr:to>
    <xdr:cxnSp macro="">
      <xdr:nvCxnSpPr>
        <xdr:cNvPr id="701" name="直線コネクタ 700"/>
        <xdr:cNvCxnSpPr/>
      </xdr:nvCxnSpPr>
      <xdr:spPr>
        <a:xfrm>
          <a:off x="13703300" y="16449591"/>
          <a:ext cx="8890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107449</xdr:rowOff>
    </xdr:from>
    <xdr:to>
      <xdr:col>76</xdr:col>
      <xdr:colOff>165100</xdr:colOff>
      <xdr:row>96</xdr:row>
      <xdr:rowOff>37599</xdr:rowOff>
    </xdr:to>
    <xdr:sp macro="" textlink="">
      <xdr:nvSpPr>
        <xdr:cNvPr id="702" name="フローチャート: 判断 701"/>
        <xdr:cNvSpPr/>
      </xdr:nvSpPr>
      <xdr:spPr>
        <a:xfrm>
          <a:off x="14541500" y="163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54126</xdr:rowOff>
    </xdr:from>
    <xdr:ext cx="469744" cy="259045"/>
    <xdr:sp macro="" textlink="">
      <xdr:nvSpPr>
        <xdr:cNvPr id="703" name="テキスト ボックス 702"/>
        <xdr:cNvSpPr txBox="1"/>
      </xdr:nvSpPr>
      <xdr:spPr>
        <a:xfrm>
          <a:off x="14357428" y="1617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15734</xdr:rowOff>
    </xdr:from>
    <xdr:to>
      <xdr:col>71</xdr:col>
      <xdr:colOff>177800</xdr:colOff>
      <xdr:row>95</xdr:row>
      <xdr:rowOff>161841</xdr:rowOff>
    </xdr:to>
    <xdr:cxnSp macro="">
      <xdr:nvCxnSpPr>
        <xdr:cNvPr id="704" name="直線コネクタ 703"/>
        <xdr:cNvCxnSpPr/>
      </xdr:nvCxnSpPr>
      <xdr:spPr>
        <a:xfrm>
          <a:off x="12814300" y="16132034"/>
          <a:ext cx="889000" cy="3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29008</xdr:rowOff>
    </xdr:from>
    <xdr:to>
      <xdr:col>72</xdr:col>
      <xdr:colOff>38100</xdr:colOff>
      <xdr:row>95</xdr:row>
      <xdr:rowOff>130608</xdr:rowOff>
    </xdr:to>
    <xdr:sp macro="" textlink="">
      <xdr:nvSpPr>
        <xdr:cNvPr id="705" name="フローチャート: 判断 704"/>
        <xdr:cNvSpPr/>
      </xdr:nvSpPr>
      <xdr:spPr>
        <a:xfrm>
          <a:off x="13652500" y="1631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147135</xdr:rowOff>
    </xdr:from>
    <xdr:ext cx="534377" cy="259045"/>
    <xdr:sp macro="" textlink="">
      <xdr:nvSpPr>
        <xdr:cNvPr id="706" name="テキスト ボックス 705"/>
        <xdr:cNvSpPr txBox="1"/>
      </xdr:nvSpPr>
      <xdr:spPr>
        <a:xfrm>
          <a:off x="13436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124431</xdr:rowOff>
    </xdr:from>
    <xdr:to>
      <xdr:col>67</xdr:col>
      <xdr:colOff>101600</xdr:colOff>
      <xdr:row>95</xdr:row>
      <xdr:rowOff>54581</xdr:rowOff>
    </xdr:to>
    <xdr:sp macro="" textlink="">
      <xdr:nvSpPr>
        <xdr:cNvPr id="707" name="フローチャート: 判断 706"/>
        <xdr:cNvSpPr/>
      </xdr:nvSpPr>
      <xdr:spPr>
        <a:xfrm>
          <a:off x="12763500" y="1624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45708</xdr:rowOff>
    </xdr:from>
    <xdr:ext cx="534377" cy="259045"/>
    <xdr:sp macro="" textlink="">
      <xdr:nvSpPr>
        <xdr:cNvPr id="708" name="テキスト ボックス 707"/>
        <xdr:cNvSpPr txBox="1"/>
      </xdr:nvSpPr>
      <xdr:spPr>
        <a:xfrm>
          <a:off x="12547111" y="1633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87790</xdr:rowOff>
    </xdr:from>
    <xdr:to>
      <xdr:col>85</xdr:col>
      <xdr:colOff>177800</xdr:colOff>
      <xdr:row>97</xdr:row>
      <xdr:rowOff>17940</xdr:rowOff>
    </xdr:to>
    <xdr:sp macro="" textlink="">
      <xdr:nvSpPr>
        <xdr:cNvPr id="714" name="楕円 713"/>
        <xdr:cNvSpPr/>
      </xdr:nvSpPr>
      <xdr:spPr>
        <a:xfrm>
          <a:off x="16268700" y="165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66217</xdr:rowOff>
    </xdr:from>
    <xdr:ext cx="469744" cy="259045"/>
    <xdr:sp macro="" textlink="">
      <xdr:nvSpPr>
        <xdr:cNvPr id="715" name="公債費該当値テキスト"/>
        <xdr:cNvSpPr txBox="1"/>
      </xdr:nvSpPr>
      <xdr:spPr>
        <a:xfrm>
          <a:off x="16370300" y="1652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96476</xdr:rowOff>
    </xdr:from>
    <xdr:to>
      <xdr:col>81</xdr:col>
      <xdr:colOff>101600</xdr:colOff>
      <xdr:row>97</xdr:row>
      <xdr:rowOff>26626</xdr:rowOff>
    </xdr:to>
    <xdr:sp macro="" textlink="">
      <xdr:nvSpPr>
        <xdr:cNvPr id="716" name="楕円 715"/>
        <xdr:cNvSpPr/>
      </xdr:nvSpPr>
      <xdr:spPr>
        <a:xfrm>
          <a:off x="15430500" y="1655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17753</xdr:rowOff>
    </xdr:from>
    <xdr:ext cx="469744" cy="259045"/>
    <xdr:sp macro="" textlink="">
      <xdr:nvSpPr>
        <xdr:cNvPr id="717" name="テキスト ボックス 716"/>
        <xdr:cNvSpPr txBox="1"/>
      </xdr:nvSpPr>
      <xdr:spPr>
        <a:xfrm>
          <a:off x="15246428" y="166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67934</xdr:rowOff>
    </xdr:from>
    <xdr:to>
      <xdr:col>76</xdr:col>
      <xdr:colOff>165100</xdr:colOff>
      <xdr:row>96</xdr:row>
      <xdr:rowOff>169534</xdr:rowOff>
    </xdr:to>
    <xdr:sp macro="" textlink="">
      <xdr:nvSpPr>
        <xdr:cNvPr id="718" name="楕円 717"/>
        <xdr:cNvSpPr/>
      </xdr:nvSpPr>
      <xdr:spPr>
        <a:xfrm>
          <a:off x="14541500" y="1652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160661</xdr:rowOff>
    </xdr:from>
    <xdr:ext cx="469744" cy="259045"/>
    <xdr:sp macro="" textlink="">
      <xdr:nvSpPr>
        <xdr:cNvPr id="719" name="テキスト ボックス 718"/>
        <xdr:cNvSpPr txBox="1"/>
      </xdr:nvSpPr>
      <xdr:spPr>
        <a:xfrm>
          <a:off x="14357428" y="1661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111041</xdr:rowOff>
    </xdr:from>
    <xdr:to>
      <xdr:col>72</xdr:col>
      <xdr:colOff>38100</xdr:colOff>
      <xdr:row>96</xdr:row>
      <xdr:rowOff>41191</xdr:rowOff>
    </xdr:to>
    <xdr:sp macro="" textlink="">
      <xdr:nvSpPr>
        <xdr:cNvPr id="720" name="楕円 719"/>
        <xdr:cNvSpPr/>
      </xdr:nvSpPr>
      <xdr:spPr>
        <a:xfrm>
          <a:off x="13652500" y="1639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32318</xdr:rowOff>
    </xdr:from>
    <xdr:ext cx="469744" cy="259045"/>
    <xdr:sp macro="" textlink="">
      <xdr:nvSpPr>
        <xdr:cNvPr id="721" name="テキスト ボックス 720"/>
        <xdr:cNvSpPr txBox="1"/>
      </xdr:nvSpPr>
      <xdr:spPr>
        <a:xfrm>
          <a:off x="13468428" y="164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136384</xdr:rowOff>
    </xdr:from>
    <xdr:to>
      <xdr:col>67</xdr:col>
      <xdr:colOff>101600</xdr:colOff>
      <xdr:row>94</xdr:row>
      <xdr:rowOff>66534</xdr:rowOff>
    </xdr:to>
    <xdr:sp macro="" textlink="">
      <xdr:nvSpPr>
        <xdr:cNvPr id="722" name="楕円 721"/>
        <xdr:cNvSpPr/>
      </xdr:nvSpPr>
      <xdr:spPr>
        <a:xfrm>
          <a:off x="12763500" y="1608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83061</xdr:rowOff>
    </xdr:from>
    <xdr:ext cx="534377" cy="259045"/>
    <xdr:sp macro="" textlink="">
      <xdr:nvSpPr>
        <xdr:cNvPr id="723" name="テキスト ボックス 722"/>
        <xdr:cNvSpPr txBox="1"/>
      </xdr:nvSpPr>
      <xdr:spPr>
        <a:xfrm>
          <a:off x="12547111" y="158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73863</xdr:rowOff>
    </xdr:from>
    <xdr:to>
      <xdr:col>116</xdr:col>
      <xdr:colOff>62864</xdr:colOff>
      <xdr:row>38</xdr:row>
      <xdr:rowOff>139700</xdr:rowOff>
    </xdr:to>
    <xdr:cxnSp macro="">
      <xdr:nvCxnSpPr>
        <xdr:cNvPr id="745" name="直線コネクタ 744"/>
        <xdr:cNvCxnSpPr/>
      </xdr:nvCxnSpPr>
      <xdr:spPr>
        <a:xfrm flipV="1">
          <a:off x="22159595" y="5388813"/>
          <a:ext cx="1269" cy="1265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20540</xdr:rowOff>
    </xdr:from>
    <xdr:ext cx="469744" cy="259045"/>
    <xdr:sp macro="" textlink="">
      <xdr:nvSpPr>
        <xdr:cNvPr id="748" name="諸支出金最大値テキスト"/>
        <xdr:cNvSpPr txBox="1"/>
      </xdr:nvSpPr>
      <xdr:spPr>
        <a:xfrm>
          <a:off x="22212300" y="51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73863</xdr:rowOff>
    </xdr:from>
    <xdr:to>
      <xdr:col>116</xdr:col>
      <xdr:colOff>152400</xdr:colOff>
      <xdr:row>31</xdr:row>
      <xdr:rowOff>73863</xdr:rowOff>
    </xdr:to>
    <xdr:cxnSp macro="">
      <xdr:nvCxnSpPr>
        <xdr:cNvPr id="749" name="直線コネクタ 748"/>
        <xdr:cNvCxnSpPr/>
      </xdr:nvCxnSpPr>
      <xdr:spPr>
        <a:xfrm>
          <a:off x="22072600" y="53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47998</xdr:rowOff>
    </xdr:from>
    <xdr:ext cx="378565" cy="259045"/>
    <xdr:sp macro="" textlink="">
      <xdr:nvSpPr>
        <xdr:cNvPr id="751" name="諸支出金平均値テキスト"/>
        <xdr:cNvSpPr txBox="1"/>
      </xdr:nvSpPr>
      <xdr:spPr>
        <a:xfrm>
          <a:off x="22212300" y="63916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25121</xdr:rowOff>
    </xdr:from>
    <xdr:to>
      <xdr:col>116</xdr:col>
      <xdr:colOff>114300</xdr:colOff>
      <xdr:row>38</xdr:row>
      <xdr:rowOff>126721</xdr:rowOff>
    </xdr:to>
    <xdr:sp macro="" textlink="">
      <xdr:nvSpPr>
        <xdr:cNvPr id="752" name="フローチャート: 判断 751"/>
        <xdr:cNvSpPr/>
      </xdr:nvSpPr>
      <xdr:spPr>
        <a:xfrm>
          <a:off x="22110700" y="654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72212</xdr:rowOff>
    </xdr:from>
    <xdr:to>
      <xdr:col>112</xdr:col>
      <xdr:colOff>38100</xdr:colOff>
      <xdr:row>39</xdr:row>
      <xdr:rowOff>2362</xdr:rowOff>
    </xdr:to>
    <xdr:sp macro="" textlink="">
      <xdr:nvSpPr>
        <xdr:cNvPr id="754" name="フローチャート: 判断 753"/>
        <xdr:cNvSpPr/>
      </xdr:nvSpPr>
      <xdr:spPr>
        <a:xfrm>
          <a:off x="212725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18889</xdr:rowOff>
    </xdr:from>
    <xdr:ext cx="313932" cy="259045"/>
    <xdr:sp macro="" textlink="">
      <xdr:nvSpPr>
        <xdr:cNvPr id="755" name="テキスト ボックス 754"/>
        <xdr:cNvSpPr txBox="1"/>
      </xdr:nvSpPr>
      <xdr:spPr>
        <a:xfrm>
          <a:off x="21166333" y="63625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27119</xdr:rowOff>
    </xdr:from>
    <xdr:ext cx="313932" cy="259045"/>
    <xdr:sp macro="" textlink="">
      <xdr:nvSpPr>
        <xdr:cNvPr id="758" name="テキスト ボックス 757"/>
        <xdr:cNvSpPr txBox="1"/>
      </xdr:nvSpPr>
      <xdr:spPr>
        <a:xfrm>
          <a:off x="20277333" y="63707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85471</xdr:rowOff>
    </xdr:from>
    <xdr:to>
      <xdr:col>102</xdr:col>
      <xdr:colOff>165100</xdr:colOff>
      <xdr:row>39</xdr:row>
      <xdr:rowOff>15621</xdr:rowOff>
    </xdr:to>
    <xdr:sp macro="" textlink="">
      <xdr:nvSpPr>
        <xdr:cNvPr id="760" name="フローチャート: 判断 759"/>
        <xdr:cNvSpPr/>
      </xdr:nvSpPr>
      <xdr:spPr>
        <a:xfrm>
          <a:off x="19494500" y="660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32148</xdr:rowOff>
    </xdr:from>
    <xdr:ext cx="313932" cy="259045"/>
    <xdr:sp macro="" textlink="">
      <xdr:nvSpPr>
        <xdr:cNvPr id="761" name="テキスト ボックス 760"/>
        <xdr:cNvSpPr txBox="1"/>
      </xdr:nvSpPr>
      <xdr:spPr>
        <a:xfrm>
          <a:off x="19388333" y="6375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85699</xdr:rowOff>
    </xdr:from>
    <xdr:to>
      <xdr:col>98</xdr:col>
      <xdr:colOff>38100</xdr:colOff>
      <xdr:row>39</xdr:row>
      <xdr:rowOff>15849</xdr:rowOff>
    </xdr:to>
    <xdr:sp macro="" textlink="">
      <xdr:nvSpPr>
        <xdr:cNvPr id="762" name="フローチャート: 判断 761"/>
        <xdr:cNvSpPr/>
      </xdr:nvSpPr>
      <xdr:spPr>
        <a:xfrm>
          <a:off x="18605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32376</xdr:rowOff>
    </xdr:from>
    <xdr:ext cx="313932" cy="259045"/>
    <xdr:sp macro="" textlink="">
      <xdr:nvSpPr>
        <xdr:cNvPr id="763" name="テキスト ボックス 762"/>
        <xdr:cNvSpPr txBox="1"/>
      </xdr:nvSpPr>
      <xdr:spPr>
        <a:xfrm>
          <a:off x="18499333" y="63760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民生費は、近年、児童福祉費が待機児童対策などの子育て施策の充実により増えているため、増加しつづけている。</a:t>
          </a:r>
        </a:p>
        <a:p>
          <a:r>
            <a:rPr kumimoji="1" lang="ja-JP" altLang="en-US" sz="1300">
              <a:latin typeface="ＭＳ Ｐゴシック" panose="020B0600070205080204" pitchFamily="50" charset="-128"/>
              <a:ea typeface="ＭＳ Ｐゴシック" panose="020B0600070205080204" pitchFamily="50" charset="-128"/>
            </a:rPr>
            <a:t>土木費は、道路や公園整備など、事業進捗により年度間の変動があり、今回は減少となった。</a:t>
          </a:r>
        </a:p>
        <a:p>
          <a:r>
            <a:rPr kumimoji="1" lang="ja-JP" altLang="en-US" sz="1300">
              <a:latin typeface="ＭＳ Ｐゴシック" panose="020B0600070205080204" pitchFamily="50" charset="-128"/>
              <a:ea typeface="ＭＳ Ｐゴシック" panose="020B0600070205080204" pitchFamily="50" charset="-128"/>
            </a:rPr>
            <a:t>教育費は、老朽化が進んだ学校校舎の改修改築経費により増加しており、今後も高い値で推移するものと見込まれる。</a:t>
          </a:r>
        </a:p>
        <a:p>
          <a:r>
            <a:rPr kumimoji="1" lang="ja-JP" altLang="en-US" sz="1300">
              <a:latin typeface="ＭＳ Ｐゴシック" panose="020B0600070205080204" pitchFamily="50" charset="-128"/>
              <a:ea typeface="ＭＳ Ｐゴシック" panose="020B0600070205080204" pitchFamily="50" charset="-128"/>
            </a:rPr>
            <a:t>また、練馬区の特性として、東京</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区で農地面積が最も広いことなどから、農林水産業費が類似団体中最大値となっている。今回は認定農業者等に対する補助金や区民農園整備費等により増加している。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財政調整基金残高比率は、決算剰余等で約</a:t>
          </a:r>
          <a:r>
            <a:rPr kumimoji="1" lang="en-US" altLang="ja-JP" sz="1300">
              <a:latin typeface="ＭＳ ゴシック" pitchFamily="49" charset="-128"/>
              <a:ea typeface="ＭＳ ゴシック" pitchFamily="49" charset="-128"/>
            </a:rPr>
            <a:t>37</a:t>
          </a:r>
          <a:r>
            <a:rPr kumimoji="1" lang="ja-JP" altLang="en-US" sz="1300">
              <a:latin typeface="ＭＳ ゴシック" pitchFamily="49" charset="-128"/>
              <a:ea typeface="ＭＳ ゴシック" pitchFamily="49" charset="-128"/>
            </a:rPr>
            <a:t>億円の積立を行ったことにより、前年度比で</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ポイント増加した。今後見込まれる、法人住民税の一部国税化の拡大による減収や、扶助費の増加などによる歳出増に備え、今後も積立を行う。実質収支比率は、前年度比で</a:t>
          </a:r>
          <a:r>
            <a:rPr kumimoji="1" lang="en-US" altLang="ja-JP" sz="1300">
              <a:latin typeface="ＭＳ ゴシック" pitchFamily="49" charset="-128"/>
              <a:ea typeface="ＭＳ ゴシック" pitchFamily="49" charset="-128"/>
            </a:rPr>
            <a:t>0.61</a:t>
          </a:r>
          <a:r>
            <a:rPr kumimoji="1" lang="ja-JP" altLang="en-US" sz="1300">
              <a:latin typeface="ＭＳ ゴシック" pitchFamily="49" charset="-128"/>
              <a:ea typeface="ＭＳ ゴシック" pitchFamily="49" charset="-128"/>
            </a:rPr>
            <a:t>ポイント増加したが、概ね適正水準にある。実質単年度収支比率の前年度比</a:t>
          </a:r>
          <a:r>
            <a:rPr kumimoji="1" lang="en-US" altLang="ja-JP" sz="1300">
              <a:latin typeface="ＭＳ ゴシック" pitchFamily="49" charset="-128"/>
              <a:ea typeface="ＭＳ ゴシック" pitchFamily="49" charset="-128"/>
            </a:rPr>
            <a:t>0.75</a:t>
          </a:r>
          <a:r>
            <a:rPr kumimoji="1" lang="ja-JP" altLang="en-US" sz="1300">
              <a:latin typeface="ＭＳ ゴシック" pitchFamily="49" charset="-128"/>
              <a:ea typeface="ＭＳ ゴシック" pitchFamily="49" charset="-128"/>
            </a:rPr>
            <a:t>ポイント減少は、</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年度に決算剰余とは別途、財政調整基金の約</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億円の積立があったことによる。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東京都練馬区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各会計の実質収支額は全て黒字である。</a:t>
          </a:r>
        </a:p>
        <a:p>
          <a:r>
            <a:rPr kumimoji="1" lang="ja-JP" altLang="en-US" sz="1400">
              <a:latin typeface="ＭＳ ゴシック" pitchFamily="49" charset="-128"/>
              <a:ea typeface="ＭＳ ゴシック" pitchFamily="49" charset="-128"/>
            </a:rPr>
            <a:t>適正規模の比率を保ち、今後も堅実な財政運営に取り組んでいく。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
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
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
76</v>
      </c>
      <c r="C3" s="420"/>
      <c r="D3" s="420"/>
      <c r="E3" s="421"/>
      <c r="F3" s="421"/>
      <c r="G3" s="421"/>
      <c r="H3" s="421"/>
      <c r="I3" s="421"/>
      <c r="J3" s="421"/>
      <c r="K3" s="421"/>
      <c r="L3" s="421" t="s">
        <v>
77</v>
      </c>
      <c r="M3" s="421"/>
      <c r="N3" s="421"/>
      <c r="O3" s="421"/>
      <c r="P3" s="421"/>
      <c r="Q3" s="421"/>
      <c r="R3" s="428"/>
      <c r="S3" s="428"/>
      <c r="T3" s="428"/>
      <c r="U3" s="428"/>
      <c r="V3" s="429"/>
      <c r="W3" s="403" t="s">
        <v>
78</v>
      </c>
      <c r="X3" s="404"/>
      <c r="Y3" s="404"/>
      <c r="Z3" s="404"/>
      <c r="AA3" s="404"/>
      <c r="AB3" s="420"/>
      <c r="AC3" s="428" t="s">
        <v>
79</v>
      </c>
      <c r="AD3" s="404"/>
      <c r="AE3" s="404"/>
      <c r="AF3" s="404"/>
      <c r="AG3" s="404"/>
      <c r="AH3" s="404"/>
      <c r="AI3" s="404"/>
      <c r="AJ3" s="404"/>
      <c r="AK3" s="404"/>
      <c r="AL3" s="405"/>
      <c r="AM3" s="403" t="s">
        <v>
80</v>
      </c>
      <c r="AN3" s="404"/>
      <c r="AO3" s="404"/>
      <c r="AP3" s="404"/>
      <c r="AQ3" s="404"/>
      <c r="AR3" s="404"/>
      <c r="AS3" s="404"/>
      <c r="AT3" s="404"/>
      <c r="AU3" s="404"/>
      <c r="AV3" s="404"/>
      <c r="AW3" s="404"/>
      <c r="AX3" s="405"/>
      <c r="AY3" s="440" t="s">
        <v>
1</v>
      </c>
      <c r="AZ3" s="441"/>
      <c r="BA3" s="441"/>
      <c r="BB3" s="441"/>
      <c r="BC3" s="441"/>
      <c r="BD3" s="441"/>
      <c r="BE3" s="441"/>
      <c r="BF3" s="441"/>
      <c r="BG3" s="441"/>
      <c r="BH3" s="441"/>
      <c r="BI3" s="441"/>
      <c r="BJ3" s="441"/>
      <c r="BK3" s="441"/>
      <c r="BL3" s="441"/>
      <c r="BM3" s="442"/>
      <c r="BN3" s="403" t="s">
        <v>
81</v>
      </c>
      <c r="BO3" s="404"/>
      <c r="BP3" s="404"/>
      <c r="BQ3" s="404"/>
      <c r="BR3" s="404"/>
      <c r="BS3" s="404"/>
      <c r="BT3" s="404"/>
      <c r="BU3" s="405"/>
      <c r="BV3" s="403" t="s">
        <v>
82</v>
      </c>
      <c r="BW3" s="404"/>
      <c r="BX3" s="404"/>
      <c r="BY3" s="404"/>
      <c r="BZ3" s="404"/>
      <c r="CA3" s="404"/>
      <c r="CB3" s="404"/>
      <c r="CC3" s="405"/>
      <c r="CD3" s="440" t="s">
        <v>
1</v>
      </c>
      <c r="CE3" s="441"/>
      <c r="CF3" s="441"/>
      <c r="CG3" s="441"/>
      <c r="CH3" s="441"/>
      <c r="CI3" s="441"/>
      <c r="CJ3" s="441"/>
      <c r="CK3" s="441"/>
      <c r="CL3" s="441"/>
      <c r="CM3" s="441"/>
      <c r="CN3" s="441"/>
      <c r="CO3" s="441"/>
      <c r="CP3" s="441"/>
      <c r="CQ3" s="441"/>
      <c r="CR3" s="441"/>
      <c r="CS3" s="442"/>
      <c r="CT3" s="403" t="s">
        <v>
83</v>
      </c>
      <c r="CU3" s="404"/>
      <c r="CV3" s="404"/>
      <c r="CW3" s="404"/>
      <c r="CX3" s="404"/>
      <c r="CY3" s="404"/>
      <c r="CZ3" s="404"/>
      <c r="DA3" s="405"/>
      <c r="DB3" s="403" t="s">
        <v>
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
85</v>
      </c>
      <c r="AZ4" s="407"/>
      <c r="BA4" s="407"/>
      <c r="BB4" s="407"/>
      <c r="BC4" s="407"/>
      <c r="BD4" s="407"/>
      <c r="BE4" s="407"/>
      <c r="BF4" s="407"/>
      <c r="BG4" s="407"/>
      <c r="BH4" s="407"/>
      <c r="BI4" s="407"/>
      <c r="BJ4" s="407"/>
      <c r="BK4" s="407"/>
      <c r="BL4" s="407"/>
      <c r="BM4" s="408"/>
      <c r="BN4" s="409">
        <v>
253616423</v>
      </c>
      <c r="BO4" s="410"/>
      <c r="BP4" s="410"/>
      <c r="BQ4" s="410"/>
      <c r="BR4" s="410"/>
      <c r="BS4" s="410"/>
      <c r="BT4" s="410"/>
      <c r="BU4" s="411"/>
      <c r="BV4" s="409">
        <v>
262200867</v>
      </c>
      <c r="BW4" s="410"/>
      <c r="BX4" s="410"/>
      <c r="BY4" s="410"/>
      <c r="BZ4" s="410"/>
      <c r="CA4" s="410"/>
      <c r="CB4" s="410"/>
      <c r="CC4" s="411"/>
      <c r="CD4" s="412" t="s">
        <v>
86</v>
      </c>
      <c r="CE4" s="413"/>
      <c r="CF4" s="413"/>
      <c r="CG4" s="413"/>
      <c r="CH4" s="413"/>
      <c r="CI4" s="413"/>
      <c r="CJ4" s="413"/>
      <c r="CK4" s="413"/>
      <c r="CL4" s="413"/>
      <c r="CM4" s="413"/>
      <c r="CN4" s="413"/>
      <c r="CO4" s="413"/>
      <c r="CP4" s="413"/>
      <c r="CQ4" s="413"/>
      <c r="CR4" s="413"/>
      <c r="CS4" s="414"/>
      <c r="CT4" s="415">
        <v>
5</v>
      </c>
      <c r="CU4" s="416"/>
      <c r="CV4" s="416"/>
      <c r="CW4" s="416"/>
      <c r="CX4" s="416"/>
      <c r="CY4" s="416"/>
      <c r="CZ4" s="416"/>
      <c r="DA4" s="417"/>
      <c r="DB4" s="415">
        <v>
4.4000000000000004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
87</v>
      </c>
      <c r="AN5" s="476"/>
      <c r="AO5" s="476"/>
      <c r="AP5" s="476"/>
      <c r="AQ5" s="476"/>
      <c r="AR5" s="476"/>
      <c r="AS5" s="476"/>
      <c r="AT5" s="477"/>
      <c r="AU5" s="478" t="s">
        <v>
88</v>
      </c>
      <c r="AV5" s="479"/>
      <c r="AW5" s="479"/>
      <c r="AX5" s="479"/>
      <c r="AY5" s="480" t="s">
        <v>
89</v>
      </c>
      <c r="AZ5" s="481"/>
      <c r="BA5" s="481"/>
      <c r="BB5" s="481"/>
      <c r="BC5" s="481"/>
      <c r="BD5" s="481"/>
      <c r="BE5" s="481"/>
      <c r="BF5" s="481"/>
      <c r="BG5" s="481"/>
      <c r="BH5" s="481"/>
      <c r="BI5" s="481"/>
      <c r="BJ5" s="481"/>
      <c r="BK5" s="481"/>
      <c r="BL5" s="481"/>
      <c r="BM5" s="482"/>
      <c r="BN5" s="446">
        <v>
245494251</v>
      </c>
      <c r="BO5" s="447"/>
      <c r="BP5" s="447"/>
      <c r="BQ5" s="447"/>
      <c r="BR5" s="447"/>
      <c r="BS5" s="447"/>
      <c r="BT5" s="447"/>
      <c r="BU5" s="448"/>
      <c r="BV5" s="446">
        <v>
254958186</v>
      </c>
      <c r="BW5" s="447"/>
      <c r="BX5" s="447"/>
      <c r="BY5" s="447"/>
      <c r="BZ5" s="447"/>
      <c r="CA5" s="447"/>
      <c r="CB5" s="447"/>
      <c r="CC5" s="448"/>
      <c r="CD5" s="449" t="s">
        <v>
90</v>
      </c>
      <c r="CE5" s="450"/>
      <c r="CF5" s="450"/>
      <c r="CG5" s="450"/>
      <c r="CH5" s="450"/>
      <c r="CI5" s="450"/>
      <c r="CJ5" s="450"/>
      <c r="CK5" s="450"/>
      <c r="CL5" s="450"/>
      <c r="CM5" s="450"/>
      <c r="CN5" s="450"/>
      <c r="CO5" s="450"/>
      <c r="CP5" s="450"/>
      <c r="CQ5" s="450"/>
      <c r="CR5" s="450"/>
      <c r="CS5" s="451"/>
      <c r="CT5" s="443">
        <v>
85</v>
      </c>
      <c r="CU5" s="444"/>
      <c r="CV5" s="444"/>
      <c r="CW5" s="444"/>
      <c r="CX5" s="444"/>
      <c r="CY5" s="444"/>
      <c r="CZ5" s="444"/>
      <c r="DA5" s="445"/>
      <c r="DB5" s="443">
        <v>
84.9</v>
      </c>
      <c r="DC5" s="444"/>
      <c r="DD5" s="444"/>
      <c r="DE5" s="444"/>
      <c r="DF5" s="444"/>
      <c r="DG5" s="444"/>
      <c r="DH5" s="444"/>
      <c r="DI5" s="445"/>
      <c r="DJ5" s="165"/>
      <c r="DK5" s="165"/>
      <c r="DL5" s="165"/>
      <c r="DM5" s="165"/>
      <c r="DN5" s="165"/>
      <c r="DO5" s="165"/>
    </row>
    <row r="6" spans="1:119" ht="18.75" customHeight="1" x14ac:dyDescent="0.15">
      <c r="A6" s="166"/>
      <c r="B6" s="452" t="s">
        <v>
91</v>
      </c>
      <c r="C6" s="453"/>
      <c r="D6" s="453"/>
      <c r="E6" s="454"/>
      <c r="F6" s="454"/>
      <c r="G6" s="454"/>
      <c r="H6" s="454"/>
      <c r="I6" s="454"/>
      <c r="J6" s="454"/>
      <c r="K6" s="454"/>
      <c r="L6" s="454" t="s">
        <v>
92</v>
      </c>
      <c r="M6" s="454"/>
      <c r="N6" s="454"/>
      <c r="O6" s="454"/>
      <c r="P6" s="454"/>
      <c r="Q6" s="454"/>
      <c r="R6" s="458"/>
      <c r="S6" s="458"/>
      <c r="T6" s="458"/>
      <c r="U6" s="458"/>
      <c r="V6" s="459"/>
      <c r="W6" s="462" t="s">
        <v>
93</v>
      </c>
      <c r="X6" s="463"/>
      <c r="Y6" s="463"/>
      <c r="Z6" s="463"/>
      <c r="AA6" s="463"/>
      <c r="AB6" s="453"/>
      <c r="AC6" s="466" t="s">
        <v>
94</v>
      </c>
      <c r="AD6" s="467"/>
      <c r="AE6" s="467"/>
      <c r="AF6" s="467"/>
      <c r="AG6" s="467"/>
      <c r="AH6" s="467"/>
      <c r="AI6" s="467"/>
      <c r="AJ6" s="467"/>
      <c r="AK6" s="467"/>
      <c r="AL6" s="468"/>
      <c r="AM6" s="475" t="s">
        <v>
95</v>
      </c>
      <c r="AN6" s="476"/>
      <c r="AO6" s="476"/>
      <c r="AP6" s="476"/>
      <c r="AQ6" s="476"/>
      <c r="AR6" s="476"/>
      <c r="AS6" s="476"/>
      <c r="AT6" s="477"/>
      <c r="AU6" s="478" t="s">
        <v>
96</v>
      </c>
      <c r="AV6" s="479"/>
      <c r="AW6" s="479"/>
      <c r="AX6" s="479"/>
      <c r="AY6" s="480" t="s">
        <v>
97</v>
      </c>
      <c r="AZ6" s="481"/>
      <c r="BA6" s="481"/>
      <c r="BB6" s="481"/>
      <c r="BC6" s="481"/>
      <c r="BD6" s="481"/>
      <c r="BE6" s="481"/>
      <c r="BF6" s="481"/>
      <c r="BG6" s="481"/>
      <c r="BH6" s="481"/>
      <c r="BI6" s="481"/>
      <c r="BJ6" s="481"/>
      <c r="BK6" s="481"/>
      <c r="BL6" s="481"/>
      <c r="BM6" s="482"/>
      <c r="BN6" s="446">
        <v>
8122172</v>
      </c>
      <c r="BO6" s="447"/>
      <c r="BP6" s="447"/>
      <c r="BQ6" s="447"/>
      <c r="BR6" s="447"/>
      <c r="BS6" s="447"/>
      <c r="BT6" s="447"/>
      <c r="BU6" s="448"/>
      <c r="BV6" s="446">
        <v>
7242681</v>
      </c>
      <c r="BW6" s="447"/>
      <c r="BX6" s="447"/>
      <c r="BY6" s="447"/>
      <c r="BZ6" s="447"/>
      <c r="CA6" s="447"/>
      <c r="CB6" s="447"/>
      <c r="CC6" s="448"/>
      <c r="CD6" s="449" t="s">
        <v>
98</v>
      </c>
      <c r="CE6" s="450"/>
      <c r="CF6" s="450"/>
      <c r="CG6" s="450"/>
      <c r="CH6" s="450"/>
      <c r="CI6" s="450"/>
      <c r="CJ6" s="450"/>
      <c r="CK6" s="450"/>
      <c r="CL6" s="450"/>
      <c r="CM6" s="450"/>
      <c r="CN6" s="450"/>
      <c r="CO6" s="450"/>
      <c r="CP6" s="450"/>
      <c r="CQ6" s="450"/>
      <c r="CR6" s="450"/>
      <c r="CS6" s="451"/>
      <c r="CT6" s="483">
        <v>
85</v>
      </c>
      <c r="CU6" s="484"/>
      <c r="CV6" s="484"/>
      <c r="CW6" s="484"/>
      <c r="CX6" s="484"/>
      <c r="CY6" s="484"/>
      <c r="CZ6" s="484"/>
      <c r="DA6" s="485"/>
      <c r="DB6" s="483">
        <v>
84.9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
99</v>
      </c>
      <c r="AN7" s="476"/>
      <c r="AO7" s="476"/>
      <c r="AP7" s="476"/>
      <c r="AQ7" s="476"/>
      <c r="AR7" s="476"/>
      <c r="AS7" s="476"/>
      <c r="AT7" s="477"/>
      <c r="AU7" s="478" t="s">
        <v>
100</v>
      </c>
      <c r="AV7" s="479"/>
      <c r="AW7" s="479"/>
      <c r="AX7" s="479"/>
      <c r="AY7" s="480" t="s">
        <v>
101</v>
      </c>
      <c r="AZ7" s="481"/>
      <c r="BA7" s="481"/>
      <c r="BB7" s="481"/>
      <c r="BC7" s="481"/>
      <c r="BD7" s="481"/>
      <c r="BE7" s="481"/>
      <c r="BF7" s="481"/>
      <c r="BG7" s="481"/>
      <c r="BH7" s="481"/>
      <c r="BI7" s="481"/>
      <c r="BJ7" s="481"/>
      <c r="BK7" s="481"/>
      <c r="BL7" s="481"/>
      <c r="BM7" s="482"/>
      <c r="BN7" s="446">
        <v>
0</v>
      </c>
      <c r="BO7" s="447"/>
      <c r="BP7" s="447"/>
      <c r="BQ7" s="447"/>
      <c r="BR7" s="447"/>
      <c r="BS7" s="447"/>
      <c r="BT7" s="447"/>
      <c r="BU7" s="448"/>
      <c r="BV7" s="446">
        <v>
0</v>
      </c>
      <c r="BW7" s="447"/>
      <c r="BX7" s="447"/>
      <c r="BY7" s="447"/>
      <c r="BZ7" s="447"/>
      <c r="CA7" s="447"/>
      <c r="CB7" s="447"/>
      <c r="CC7" s="448"/>
      <c r="CD7" s="449" t="s">
        <v>
102</v>
      </c>
      <c r="CE7" s="450"/>
      <c r="CF7" s="450"/>
      <c r="CG7" s="450"/>
      <c r="CH7" s="450"/>
      <c r="CI7" s="450"/>
      <c r="CJ7" s="450"/>
      <c r="CK7" s="450"/>
      <c r="CL7" s="450"/>
      <c r="CM7" s="450"/>
      <c r="CN7" s="450"/>
      <c r="CO7" s="450"/>
      <c r="CP7" s="450"/>
      <c r="CQ7" s="450"/>
      <c r="CR7" s="450"/>
      <c r="CS7" s="451"/>
      <c r="CT7" s="446">
        <v>
162554985</v>
      </c>
      <c r="CU7" s="447"/>
      <c r="CV7" s="447"/>
      <c r="CW7" s="447"/>
      <c r="CX7" s="447"/>
      <c r="CY7" s="447"/>
      <c r="CZ7" s="447"/>
      <c r="DA7" s="448"/>
      <c r="DB7" s="446">
        <v>
165065853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
103</v>
      </c>
      <c r="AN8" s="476"/>
      <c r="AO8" s="476"/>
      <c r="AP8" s="476"/>
      <c r="AQ8" s="476"/>
      <c r="AR8" s="476"/>
      <c r="AS8" s="476"/>
      <c r="AT8" s="477"/>
      <c r="AU8" s="478" t="s">
        <v>
104</v>
      </c>
      <c r="AV8" s="479"/>
      <c r="AW8" s="479"/>
      <c r="AX8" s="479"/>
      <c r="AY8" s="480" t="s">
        <v>
105</v>
      </c>
      <c r="AZ8" s="481"/>
      <c r="BA8" s="481"/>
      <c r="BB8" s="481"/>
      <c r="BC8" s="481"/>
      <c r="BD8" s="481"/>
      <c r="BE8" s="481"/>
      <c r="BF8" s="481"/>
      <c r="BG8" s="481"/>
      <c r="BH8" s="481"/>
      <c r="BI8" s="481"/>
      <c r="BJ8" s="481"/>
      <c r="BK8" s="481"/>
      <c r="BL8" s="481"/>
      <c r="BM8" s="482"/>
      <c r="BN8" s="446">
        <v>
8122172</v>
      </c>
      <c r="BO8" s="447"/>
      <c r="BP8" s="447"/>
      <c r="BQ8" s="447"/>
      <c r="BR8" s="447"/>
      <c r="BS8" s="447"/>
      <c r="BT8" s="447"/>
      <c r="BU8" s="448"/>
      <c r="BV8" s="446">
        <v>
7242681</v>
      </c>
      <c r="BW8" s="447"/>
      <c r="BX8" s="447"/>
      <c r="BY8" s="447"/>
      <c r="BZ8" s="447"/>
      <c r="CA8" s="447"/>
      <c r="CB8" s="447"/>
      <c r="CC8" s="448"/>
      <c r="CD8" s="449" t="s">
        <v>
106</v>
      </c>
      <c r="CE8" s="450"/>
      <c r="CF8" s="450"/>
      <c r="CG8" s="450"/>
      <c r="CH8" s="450"/>
      <c r="CI8" s="450"/>
      <c r="CJ8" s="450"/>
      <c r="CK8" s="450"/>
      <c r="CL8" s="450"/>
      <c r="CM8" s="450"/>
      <c r="CN8" s="450"/>
      <c r="CO8" s="450"/>
      <c r="CP8" s="450"/>
      <c r="CQ8" s="450"/>
      <c r="CR8" s="450"/>
      <c r="CS8" s="451"/>
      <c r="CT8" s="486">
        <v>
0.47</v>
      </c>
      <c r="CU8" s="487"/>
      <c r="CV8" s="487"/>
      <c r="CW8" s="487"/>
      <c r="CX8" s="487"/>
      <c r="CY8" s="487"/>
      <c r="CZ8" s="487"/>
      <c r="DA8" s="488"/>
      <c r="DB8" s="486">
        <v>
0.47</v>
      </c>
      <c r="DC8" s="487"/>
      <c r="DD8" s="487"/>
      <c r="DE8" s="487"/>
      <c r="DF8" s="487"/>
      <c r="DG8" s="487"/>
      <c r="DH8" s="487"/>
      <c r="DI8" s="488"/>
      <c r="DJ8" s="165"/>
      <c r="DK8" s="165"/>
      <c r="DL8" s="165"/>
      <c r="DM8" s="165"/>
      <c r="DN8" s="165"/>
      <c r="DO8" s="165"/>
    </row>
    <row r="9" spans="1:119" ht="18.75" customHeight="1" thickBot="1" x14ac:dyDescent="0.2">
      <c r="A9" s="166"/>
      <c r="B9" s="440" t="s">
        <v>
107</v>
      </c>
      <c r="C9" s="441"/>
      <c r="D9" s="441"/>
      <c r="E9" s="441"/>
      <c r="F9" s="441"/>
      <c r="G9" s="441"/>
      <c r="H9" s="441"/>
      <c r="I9" s="441"/>
      <c r="J9" s="441"/>
      <c r="K9" s="489"/>
      <c r="L9" s="490" t="s">
        <v>
108</v>
      </c>
      <c r="M9" s="491"/>
      <c r="N9" s="491"/>
      <c r="O9" s="491"/>
      <c r="P9" s="491"/>
      <c r="Q9" s="492"/>
      <c r="R9" s="493">
        <v>
721722</v>
      </c>
      <c r="S9" s="494"/>
      <c r="T9" s="494"/>
      <c r="U9" s="494"/>
      <c r="V9" s="495"/>
      <c r="W9" s="403" t="s">
        <v>
109</v>
      </c>
      <c r="X9" s="404"/>
      <c r="Y9" s="404"/>
      <c r="Z9" s="404"/>
      <c r="AA9" s="404"/>
      <c r="AB9" s="404"/>
      <c r="AC9" s="404"/>
      <c r="AD9" s="404"/>
      <c r="AE9" s="404"/>
      <c r="AF9" s="404"/>
      <c r="AG9" s="404"/>
      <c r="AH9" s="404"/>
      <c r="AI9" s="404"/>
      <c r="AJ9" s="404"/>
      <c r="AK9" s="404"/>
      <c r="AL9" s="405"/>
      <c r="AM9" s="475" t="s">
        <v>
110</v>
      </c>
      <c r="AN9" s="476"/>
      <c r="AO9" s="476"/>
      <c r="AP9" s="476"/>
      <c r="AQ9" s="476"/>
      <c r="AR9" s="476"/>
      <c r="AS9" s="476"/>
      <c r="AT9" s="477"/>
      <c r="AU9" s="478" t="s">
        <v>
88</v>
      </c>
      <c r="AV9" s="479"/>
      <c r="AW9" s="479"/>
      <c r="AX9" s="479"/>
      <c r="AY9" s="480" t="s">
        <v>
111</v>
      </c>
      <c r="AZ9" s="481"/>
      <c r="BA9" s="481"/>
      <c r="BB9" s="481"/>
      <c r="BC9" s="481"/>
      <c r="BD9" s="481"/>
      <c r="BE9" s="481"/>
      <c r="BF9" s="481"/>
      <c r="BG9" s="481"/>
      <c r="BH9" s="481"/>
      <c r="BI9" s="481"/>
      <c r="BJ9" s="481"/>
      <c r="BK9" s="481"/>
      <c r="BL9" s="481"/>
      <c r="BM9" s="482"/>
      <c r="BN9" s="446">
        <v>
879491</v>
      </c>
      <c r="BO9" s="447"/>
      <c r="BP9" s="447"/>
      <c r="BQ9" s="447"/>
      <c r="BR9" s="447"/>
      <c r="BS9" s="447"/>
      <c r="BT9" s="447"/>
      <c r="BU9" s="448"/>
      <c r="BV9" s="446">
        <v>
1116497</v>
      </c>
      <c r="BW9" s="447"/>
      <c r="BX9" s="447"/>
      <c r="BY9" s="447"/>
      <c r="BZ9" s="447"/>
      <c r="CA9" s="447"/>
      <c r="CB9" s="447"/>
      <c r="CC9" s="448"/>
      <c r="CD9" s="449" t="s">
        <v>
112</v>
      </c>
      <c r="CE9" s="450"/>
      <c r="CF9" s="450"/>
      <c r="CG9" s="450"/>
      <c r="CH9" s="450"/>
      <c r="CI9" s="450"/>
      <c r="CJ9" s="450"/>
      <c r="CK9" s="450"/>
      <c r="CL9" s="450"/>
      <c r="CM9" s="450"/>
      <c r="CN9" s="450"/>
      <c r="CO9" s="450"/>
      <c r="CP9" s="450"/>
      <c r="CQ9" s="450"/>
      <c r="CR9" s="450"/>
      <c r="CS9" s="451"/>
      <c r="CT9" s="443">
        <v>
3</v>
      </c>
      <c r="CU9" s="444"/>
      <c r="CV9" s="444"/>
      <c r="CW9" s="444"/>
      <c r="CX9" s="444"/>
      <c r="CY9" s="444"/>
      <c r="CZ9" s="444"/>
      <c r="DA9" s="445"/>
      <c r="DB9" s="443">
        <v>
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
113</v>
      </c>
      <c r="M10" s="476"/>
      <c r="N10" s="476"/>
      <c r="O10" s="476"/>
      <c r="P10" s="476"/>
      <c r="Q10" s="477"/>
      <c r="R10" s="497">
        <v>
716124</v>
      </c>
      <c r="S10" s="498"/>
      <c r="T10" s="498"/>
      <c r="U10" s="498"/>
      <c r="V10" s="499"/>
      <c r="W10" s="434"/>
      <c r="X10" s="435"/>
      <c r="Y10" s="435"/>
      <c r="Z10" s="435"/>
      <c r="AA10" s="435"/>
      <c r="AB10" s="435"/>
      <c r="AC10" s="435"/>
      <c r="AD10" s="435"/>
      <c r="AE10" s="435"/>
      <c r="AF10" s="435"/>
      <c r="AG10" s="435"/>
      <c r="AH10" s="435"/>
      <c r="AI10" s="435"/>
      <c r="AJ10" s="435"/>
      <c r="AK10" s="435"/>
      <c r="AL10" s="438"/>
      <c r="AM10" s="475" t="s">
        <v>
114</v>
      </c>
      <c r="AN10" s="476"/>
      <c r="AO10" s="476"/>
      <c r="AP10" s="476"/>
      <c r="AQ10" s="476"/>
      <c r="AR10" s="476"/>
      <c r="AS10" s="476"/>
      <c r="AT10" s="477"/>
      <c r="AU10" s="478" t="s">
        <v>
88</v>
      </c>
      <c r="AV10" s="479"/>
      <c r="AW10" s="479"/>
      <c r="AX10" s="479"/>
      <c r="AY10" s="480" t="s">
        <v>
115</v>
      </c>
      <c r="AZ10" s="481"/>
      <c r="BA10" s="481"/>
      <c r="BB10" s="481"/>
      <c r="BC10" s="481"/>
      <c r="BD10" s="481"/>
      <c r="BE10" s="481"/>
      <c r="BF10" s="481"/>
      <c r="BG10" s="481"/>
      <c r="BH10" s="481"/>
      <c r="BI10" s="481"/>
      <c r="BJ10" s="481"/>
      <c r="BK10" s="481"/>
      <c r="BL10" s="481"/>
      <c r="BM10" s="482"/>
      <c r="BN10" s="446">
        <v>
28198</v>
      </c>
      <c r="BO10" s="447"/>
      <c r="BP10" s="447"/>
      <c r="BQ10" s="447"/>
      <c r="BR10" s="447"/>
      <c r="BS10" s="447"/>
      <c r="BT10" s="447"/>
      <c r="BU10" s="448"/>
      <c r="BV10" s="446">
        <v>
1046733</v>
      </c>
      <c r="BW10" s="447"/>
      <c r="BX10" s="447"/>
      <c r="BY10" s="447"/>
      <c r="BZ10" s="447"/>
      <c r="CA10" s="447"/>
      <c r="CB10" s="447"/>
      <c r="CC10" s="448"/>
      <c r="CD10" s="170" t="s">
        <v>
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
117</v>
      </c>
      <c r="M11" s="501"/>
      <c r="N11" s="501"/>
      <c r="O11" s="501"/>
      <c r="P11" s="501"/>
      <c r="Q11" s="502"/>
      <c r="R11" s="503" t="s">
        <v>
118</v>
      </c>
      <c r="S11" s="504"/>
      <c r="T11" s="504"/>
      <c r="U11" s="504"/>
      <c r="V11" s="505"/>
      <c r="W11" s="434"/>
      <c r="X11" s="435"/>
      <c r="Y11" s="435"/>
      <c r="Z11" s="435"/>
      <c r="AA11" s="435"/>
      <c r="AB11" s="435"/>
      <c r="AC11" s="435"/>
      <c r="AD11" s="435"/>
      <c r="AE11" s="435"/>
      <c r="AF11" s="435"/>
      <c r="AG11" s="435"/>
      <c r="AH11" s="435"/>
      <c r="AI11" s="435"/>
      <c r="AJ11" s="435"/>
      <c r="AK11" s="435"/>
      <c r="AL11" s="438"/>
      <c r="AM11" s="475" t="s">
        <v>
119</v>
      </c>
      <c r="AN11" s="476"/>
      <c r="AO11" s="476"/>
      <c r="AP11" s="476"/>
      <c r="AQ11" s="476"/>
      <c r="AR11" s="476"/>
      <c r="AS11" s="476"/>
      <c r="AT11" s="477"/>
      <c r="AU11" s="478" t="s">
        <v>
104</v>
      </c>
      <c r="AV11" s="479"/>
      <c r="AW11" s="479"/>
      <c r="AX11" s="479"/>
      <c r="AY11" s="480" t="s">
        <v>
120</v>
      </c>
      <c r="AZ11" s="481"/>
      <c r="BA11" s="481"/>
      <c r="BB11" s="481"/>
      <c r="BC11" s="481"/>
      <c r="BD11" s="481"/>
      <c r="BE11" s="481"/>
      <c r="BF11" s="481"/>
      <c r="BG11" s="481"/>
      <c r="BH11" s="481"/>
      <c r="BI11" s="481"/>
      <c r="BJ11" s="481"/>
      <c r="BK11" s="481"/>
      <c r="BL11" s="481"/>
      <c r="BM11" s="482"/>
      <c r="BN11" s="446">
        <v>
0</v>
      </c>
      <c r="BO11" s="447"/>
      <c r="BP11" s="447"/>
      <c r="BQ11" s="447"/>
      <c r="BR11" s="447"/>
      <c r="BS11" s="447"/>
      <c r="BT11" s="447"/>
      <c r="BU11" s="448"/>
      <c r="BV11" s="446">
        <v>
0</v>
      </c>
      <c r="BW11" s="447"/>
      <c r="BX11" s="447"/>
      <c r="BY11" s="447"/>
      <c r="BZ11" s="447"/>
      <c r="CA11" s="447"/>
      <c r="CB11" s="447"/>
      <c r="CC11" s="448"/>
      <c r="CD11" s="449" t="s">
        <v>
121</v>
      </c>
      <c r="CE11" s="450"/>
      <c r="CF11" s="450"/>
      <c r="CG11" s="450"/>
      <c r="CH11" s="450"/>
      <c r="CI11" s="450"/>
      <c r="CJ11" s="450"/>
      <c r="CK11" s="450"/>
      <c r="CL11" s="450"/>
      <c r="CM11" s="450"/>
      <c r="CN11" s="450"/>
      <c r="CO11" s="450"/>
      <c r="CP11" s="450"/>
      <c r="CQ11" s="450"/>
      <c r="CR11" s="450"/>
      <c r="CS11" s="451"/>
      <c r="CT11" s="486" t="s">
        <v>
122</v>
      </c>
      <c r="CU11" s="487"/>
      <c r="CV11" s="487"/>
      <c r="CW11" s="487"/>
      <c r="CX11" s="487"/>
      <c r="CY11" s="487"/>
      <c r="CZ11" s="487"/>
      <c r="DA11" s="488"/>
      <c r="DB11" s="486" t="s">
        <v>
122</v>
      </c>
      <c r="DC11" s="487"/>
      <c r="DD11" s="487"/>
      <c r="DE11" s="487"/>
      <c r="DF11" s="487"/>
      <c r="DG11" s="487"/>
      <c r="DH11" s="487"/>
      <c r="DI11" s="488"/>
      <c r="DJ11" s="165"/>
      <c r="DK11" s="165"/>
      <c r="DL11" s="165"/>
      <c r="DM11" s="165"/>
      <c r="DN11" s="165"/>
      <c r="DO11" s="165"/>
    </row>
    <row r="12" spans="1:119" ht="18.75" customHeight="1" x14ac:dyDescent="0.15">
      <c r="A12" s="166"/>
      <c r="B12" s="506" t="s">
        <v>
123</v>
      </c>
      <c r="C12" s="507"/>
      <c r="D12" s="507"/>
      <c r="E12" s="507"/>
      <c r="F12" s="507"/>
      <c r="G12" s="507"/>
      <c r="H12" s="507"/>
      <c r="I12" s="507"/>
      <c r="J12" s="507"/>
      <c r="K12" s="508"/>
      <c r="L12" s="515" t="s">
        <v>
124</v>
      </c>
      <c r="M12" s="516"/>
      <c r="N12" s="516"/>
      <c r="O12" s="516"/>
      <c r="P12" s="516"/>
      <c r="Q12" s="517"/>
      <c r="R12" s="518">
        <v>
728479</v>
      </c>
      <c r="S12" s="519"/>
      <c r="T12" s="519"/>
      <c r="U12" s="519"/>
      <c r="V12" s="520"/>
      <c r="W12" s="521" t="s">
        <v>
1</v>
      </c>
      <c r="X12" s="479"/>
      <c r="Y12" s="479"/>
      <c r="Z12" s="479"/>
      <c r="AA12" s="479"/>
      <c r="AB12" s="522"/>
      <c r="AC12" s="478" t="s">
        <v>
125</v>
      </c>
      <c r="AD12" s="479"/>
      <c r="AE12" s="479"/>
      <c r="AF12" s="479"/>
      <c r="AG12" s="522"/>
      <c r="AH12" s="478" t="s">
        <v>
126</v>
      </c>
      <c r="AI12" s="479"/>
      <c r="AJ12" s="479"/>
      <c r="AK12" s="479"/>
      <c r="AL12" s="523"/>
      <c r="AM12" s="475" t="s">
        <v>
127</v>
      </c>
      <c r="AN12" s="476"/>
      <c r="AO12" s="476"/>
      <c r="AP12" s="476"/>
      <c r="AQ12" s="476"/>
      <c r="AR12" s="476"/>
      <c r="AS12" s="476"/>
      <c r="AT12" s="477"/>
      <c r="AU12" s="478" t="s">
        <v>
128</v>
      </c>
      <c r="AV12" s="479"/>
      <c r="AW12" s="479"/>
      <c r="AX12" s="479"/>
      <c r="AY12" s="480" t="s">
        <v>
129</v>
      </c>
      <c r="AZ12" s="481"/>
      <c r="BA12" s="481"/>
      <c r="BB12" s="481"/>
      <c r="BC12" s="481"/>
      <c r="BD12" s="481"/>
      <c r="BE12" s="481"/>
      <c r="BF12" s="481"/>
      <c r="BG12" s="481"/>
      <c r="BH12" s="481"/>
      <c r="BI12" s="481"/>
      <c r="BJ12" s="481"/>
      <c r="BK12" s="481"/>
      <c r="BL12" s="481"/>
      <c r="BM12" s="482"/>
      <c r="BN12" s="446">
        <v>
0</v>
      </c>
      <c r="BO12" s="447"/>
      <c r="BP12" s="447"/>
      <c r="BQ12" s="447"/>
      <c r="BR12" s="447"/>
      <c r="BS12" s="447"/>
      <c r="BT12" s="447"/>
      <c r="BU12" s="448"/>
      <c r="BV12" s="446">
        <v>
0</v>
      </c>
      <c r="BW12" s="447"/>
      <c r="BX12" s="447"/>
      <c r="BY12" s="447"/>
      <c r="BZ12" s="447"/>
      <c r="CA12" s="447"/>
      <c r="CB12" s="447"/>
      <c r="CC12" s="448"/>
      <c r="CD12" s="449" t="s">
        <v>
130</v>
      </c>
      <c r="CE12" s="450"/>
      <c r="CF12" s="450"/>
      <c r="CG12" s="450"/>
      <c r="CH12" s="450"/>
      <c r="CI12" s="450"/>
      <c r="CJ12" s="450"/>
      <c r="CK12" s="450"/>
      <c r="CL12" s="450"/>
      <c r="CM12" s="450"/>
      <c r="CN12" s="450"/>
      <c r="CO12" s="450"/>
      <c r="CP12" s="450"/>
      <c r="CQ12" s="450"/>
      <c r="CR12" s="450"/>
      <c r="CS12" s="451"/>
      <c r="CT12" s="486" t="s">
        <v>
131</v>
      </c>
      <c r="CU12" s="487"/>
      <c r="CV12" s="487"/>
      <c r="CW12" s="487"/>
      <c r="CX12" s="487"/>
      <c r="CY12" s="487"/>
      <c r="CZ12" s="487"/>
      <c r="DA12" s="488"/>
      <c r="DB12" s="486" t="s">
        <v>
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
132</v>
      </c>
      <c r="N13" s="535"/>
      <c r="O13" s="535"/>
      <c r="P13" s="535"/>
      <c r="Q13" s="536"/>
      <c r="R13" s="527">
        <v>
710239</v>
      </c>
      <c r="S13" s="528"/>
      <c r="T13" s="528"/>
      <c r="U13" s="528"/>
      <c r="V13" s="529"/>
      <c r="W13" s="462" t="s">
        <v>
133</v>
      </c>
      <c r="X13" s="463"/>
      <c r="Y13" s="463"/>
      <c r="Z13" s="463"/>
      <c r="AA13" s="463"/>
      <c r="AB13" s="453"/>
      <c r="AC13" s="497">
        <v>
1157</v>
      </c>
      <c r="AD13" s="498"/>
      <c r="AE13" s="498"/>
      <c r="AF13" s="498"/>
      <c r="AG13" s="537"/>
      <c r="AH13" s="497">
        <v>
1180</v>
      </c>
      <c r="AI13" s="498"/>
      <c r="AJ13" s="498"/>
      <c r="AK13" s="498"/>
      <c r="AL13" s="499"/>
      <c r="AM13" s="475" t="s">
        <v>
134</v>
      </c>
      <c r="AN13" s="476"/>
      <c r="AO13" s="476"/>
      <c r="AP13" s="476"/>
      <c r="AQ13" s="476"/>
      <c r="AR13" s="476"/>
      <c r="AS13" s="476"/>
      <c r="AT13" s="477"/>
      <c r="AU13" s="478" t="s">
        <v>
96</v>
      </c>
      <c r="AV13" s="479"/>
      <c r="AW13" s="479"/>
      <c r="AX13" s="479"/>
      <c r="AY13" s="480" t="s">
        <v>
135</v>
      </c>
      <c r="AZ13" s="481"/>
      <c r="BA13" s="481"/>
      <c r="BB13" s="481"/>
      <c r="BC13" s="481"/>
      <c r="BD13" s="481"/>
      <c r="BE13" s="481"/>
      <c r="BF13" s="481"/>
      <c r="BG13" s="481"/>
      <c r="BH13" s="481"/>
      <c r="BI13" s="481"/>
      <c r="BJ13" s="481"/>
      <c r="BK13" s="481"/>
      <c r="BL13" s="481"/>
      <c r="BM13" s="482"/>
      <c r="BN13" s="446">
        <v>
907689</v>
      </c>
      <c r="BO13" s="447"/>
      <c r="BP13" s="447"/>
      <c r="BQ13" s="447"/>
      <c r="BR13" s="447"/>
      <c r="BS13" s="447"/>
      <c r="BT13" s="447"/>
      <c r="BU13" s="448"/>
      <c r="BV13" s="446">
        <v>
2163230</v>
      </c>
      <c r="BW13" s="447"/>
      <c r="BX13" s="447"/>
      <c r="BY13" s="447"/>
      <c r="BZ13" s="447"/>
      <c r="CA13" s="447"/>
      <c r="CB13" s="447"/>
      <c r="CC13" s="448"/>
      <c r="CD13" s="449" t="s">
        <v>
136</v>
      </c>
      <c r="CE13" s="450"/>
      <c r="CF13" s="450"/>
      <c r="CG13" s="450"/>
      <c r="CH13" s="450"/>
      <c r="CI13" s="450"/>
      <c r="CJ13" s="450"/>
      <c r="CK13" s="450"/>
      <c r="CL13" s="450"/>
      <c r="CM13" s="450"/>
      <c r="CN13" s="450"/>
      <c r="CO13" s="450"/>
      <c r="CP13" s="450"/>
      <c r="CQ13" s="450"/>
      <c r="CR13" s="450"/>
      <c r="CS13" s="451"/>
      <c r="CT13" s="443">
        <v>
-4.2</v>
      </c>
      <c r="CU13" s="444"/>
      <c r="CV13" s="444"/>
      <c r="CW13" s="444"/>
      <c r="CX13" s="444"/>
      <c r="CY13" s="444"/>
      <c r="CZ13" s="444"/>
      <c r="DA13" s="445"/>
      <c r="DB13" s="443">
        <v>
-4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
137</v>
      </c>
      <c r="M14" s="525"/>
      <c r="N14" s="525"/>
      <c r="O14" s="525"/>
      <c r="P14" s="525"/>
      <c r="Q14" s="526"/>
      <c r="R14" s="527">
        <v>
723711</v>
      </c>
      <c r="S14" s="528"/>
      <c r="T14" s="528"/>
      <c r="U14" s="528"/>
      <c r="V14" s="529"/>
      <c r="W14" s="436"/>
      <c r="X14" s="437"/>
      <c r="Y14" s="437"/>
      <c r="Z14" s="437"/>
      <c r="AA14" s="437"/>
      <c r="AB14" s="426"/>
      <c r="AC14" s="530">
        <v>
0.5</v>
      </c>
      <c r="AD14" s="531"/>
      <c r="AE14" s="531"/>
      <c r="AF14" s="531"/>
      <c r="AG14" s="532"/>
      <c r="AH14" s="530">
        <v>
0.4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
138</v>
      </c>
      <c r="CE14" s="539"/>
      <c r="CF14" s="539"/>
      <c r="CG14" s="539"/>
      <c r="CH14" s="539"/>
      <c r="CI14" s="539"/>
      <c r="CJ14" s="539"/>
      <c r="CK14" s="539"/>
      <c r="CL14" s="539"/>
      <c r="CM14" s="539"/>
      <c r="CN14" s="539"/>
      <c r="CO14" s="539"/>
      <c r="CP14" s="539"/>
      <c r="CQ14" s="539"/>
      <c r="CR14" s="539"/>
      <c r="CS14" s="540"/>
      <c r="CT14" s="541" t="s">
        <v>
122</v>
      </c>
      <c r="CU14" s="542"/>
      <c r="CV14" s="542"/>
      <c r="CW14" s="542"/>
      <c r="CX14" s="542"/>
      <c r="CY14" s="542"/>
      <c r="CZ14" s="542"/>
      <c r="DA14" s="543"/>
      <c r="DB14" s="541" t="s">
        <v>
131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
139</v>
      </c>
      <c r="N15" s="535"/>
      <c r="O15" s="535"/>
      <c r="P15" s="535"/>
      <c r="Q15" s="536"/>
      <c r="R15" s="527">
        <v>
707289</v>
      </c>
      <c r="S15" s="528"/>
      <c r="T15" s="528"/>
      <c r="U15" s="528"/>
      <c r="V15" s="529"/>
      <c r="W15" s="462" t="s">
        <v>
140</v>
      </c>
      <c r="X15" s="463"/>
      <c r="Y15" s="463"/>
      <c r="Z15" s="463"/>
      <c r="AA15" s="463"/>
      <c r="AB15" s="453"/>
      <c r="AC15" s="497">
        <v>
38010</v>
      </c>
      <c r="AD15" s="498"/>
      <c r="AE15" s="498"/>
      <c r="AF15" s="498"/>
      <c r="AG15" s="537"/>
      <c r="AH15" s="497">
        <v>
43009</v>
      </c>
      <c r="AI15" s="498"/>
      <c r="AJ15" s="498"/>
      <c r="AK15" s="498"/>
      <c r="AL15" s="499"/>
      <c r="AM15" s="475"/>
      <c r="AN15" s="476"/>
      <c r="AO15" s="476"/>
      <c r="AP15" s="476"/>
      <c r="AQ15" s="476"/>
      <c r="AR15" s="476"/>
      <c r="AS15" s="476"/>
      <c r="AT15" s="477"/>
      <c r="AU15" s="478"/>
      <c r="AV15" s="479"/>
      <c r="AW15" s="479"/>
      <c r="AX15" s="479"/>
      <c r="AY15" s="406" t="s">
        <v>
141</v>
      </c>
      <c r="AZ15" s="407"/>
      <c r="BA15" s="407"/>
      <c r="BB15" s="407"/>
      <c r="BC15" s="407"/>
      <c r="BD15" s="407"/>
      <c r="BE15" s="407"/>
      <c r="BF15" s="407"/>
      <c r="BG15" s="407"/>
      <c r="BH15" s="407"/>
      <c r="BI15" s="407"/>
      <c r="BJ15" s="407"/>
      <c r="BK15" s="407"/>
      <c r="BL15" s="407"/>
      <c r="BM15" s="408"/>
      <c r="BN15" s="409">
        <v>
71717390</v>
      </c>
      <c r="BO15" s="410"/>
      <c r="BP15" s="410"/>
      <c r="BQ15" s="410"/>
      <c r="BR15" s="410"/>
      <c r="BS15" s="410"/>
      <c r="BT15" s="410"/>
      <c r="BU15" s="411"/>
      <c r="BV15" s="409">
        <v>
74271416</v>
      </c>
      <c r="BW15" s="410"/>
      <c r="BX15" s="410"/>
      <c r="BY15" s="410"/>
      <c r="BZ15" s="410"/>
      <c r="CA15" s="410"/>
      <c r="CB15" s="410"/>
      <c r="CC15" s="411"/>
      <c r="CD15" s="544" t="s">
        <v>
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
143</v>
      </c>
      <c r="M16" s="555"/>
      <c r="N16" s="555"/>
      <c r="O16" s="555"/>
      <c r="P16" s="555"/>
      <c r="Q16" s="556"/>
      <c r="R16" s="547" t="s">
        <v>
144</v>
      </c>
      <c r="S16" s="548"/>
      <c r="T16" s="548"/>
      <c r="U16" s="548"/>
      <c r="V16" s="549"/>
      <c r="W16" s="436"/>
      <c r="X16" s="437"/>
      <c r="Y16" s="437"/>
      <c r="Z16" s="437"/>
      <c r="AA16" s="437"/>
      <c r="AB16" s="426"/>
      <c r="AC16" s="530">
        <v>
15.6</v>
      </c>
      <c r="AD16" s="531"/>
      <c r="AE16" s="531"/>
      <c r="AF16" s="531"/>
      <c r="AG16" s="532"/>
      <c r="AH16" s="530">
        <v>
16.100000000000001</v>
      </c>
      <c r="AI16" s="531"/>
      <c r="AJ16" s="531"/>
      <c r="AK16" s="531"/>
      <c r="AL16" s="533"/>
      <c r="AM16" s="475"/>
      <c r="AN16" s="476"/>
      <c r="AO16" s="476"/>
      <c r="AP16" s="476"/>
      <c r="AQ16" s="476"/>
      <c r="AR16" s="476"/>
      <c r="AS16" s="476"/>
      <c r="AT16" s="477"/>
      <c r="AU16" s="478"/>
      <c r="AV16" s="479"/>
      <c r="AW16" s="479"/>
      <c r="AX16" s="479"/>
      <c r="AY16" s="480" t="s">
        <v>
145</v>
      </c>
      <c r="AZ16" s="481"/>
      <c r="BA16" s="481"/>
      <c r="BB16" s="481"/>
      <c r="BC16" s="481"/>
      <c r="BD16" s="481"/>
      <c r="BE16" s="481"/>
      <c r="BF16" s="481"/>
      <c r="BG16" s="481"/>
      <c r="BH16" s="481"/>
      <c r="BI16" s="481"/>
      <c r="BJ16" s="481"/>
      <c r="BK16" s="481"/>
      <c r="BL16" s="481"/>
      <c r="BM16" s="482"/>
      <c r="BN16" s="446">
        <v>
151789918</v>
      </c>
      <c r="BO16" s="447"/>
      <c r="BP16" s="447"/>
      <c r="BQ16" s="447"/>
      <c r="BR16" s="447"/>
      <c r="BS16" s="447"/>
      <c r="BT16" s="447"/>
      <c r="BU16" s="448"/>
      <c r="BV16" s="446">
        <v>
154016924</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
146</v>
      </c>
      <c r="N17" s="551"/>
      <c r="O17" s="551"/>
      <c r="P17" s="551"/>
      <c r="Q17" s="552"/>
      <c r="R17" s="547" t="s">
        <v>
147</v>
      </c>
      <c r="S17" s="548"/>
      <c r="T17" s="548"/>
      <c r="U17" s="548"/>
      <c r="V17" s="549"/>
      <c r="W17" s="462" t="s">
        <v>
148</v>
      </c>
      <c r="X17" s="463"/>
      <c r="Y17" s="463"/>
      <c r="Z17" s="463"/>
      <c r="AA17" s="463"/>
      <c r="AB17" s="453"/>
      <c r="AC17" s="497">
        <v>
205166</v>
      </c>
      <c r="AD17" s="498"/>
      <c r="AE17" s="498"/>
      <c r="AF17" s="498"/>
      <c r="AG17" s="537"/>
      <c r="AH17" s="497">
        <v>
222650</v>
      </c>
      <c r="AI17" s="498"/>
      <c r="AJ17" s="498"/>
      <c r="AK17" s="498"/>
      <c r="AL17" s="499"/>
      <c r="AM17" s="475"/>
      <c r="AN17" s="476"/>
      <c r="AO17" s="476"/>
      <c r="AP17" s="476"/>
      <c r="AQ17" s="476"/>
      <c r="AR17" s="476"/>
      <c r="AS17" s="476"/>
      <c r="AT17" s="477"/>
      <c r="AU17" s="478"/>
      <c r="AV17" s="479"/>
      <c r="AW17" s="479"/>
      <c r="AX17" s="479"/>
      <c r="AY17" s="480" t="s">
        <v>
149</v>
      </c>
      <c r="AZ17" s="481"/>
      <c r="BA17" s="481"/>
      <c r="BB17" s="481"/>
      <c r="BC17" s="481"/>
      <c r="BD17" s="481"/>
      <c r="BE17" s="481"/>
      <c r="BF17" s="481"/>
      <c r="BG17" s="481"/>
      <c r="BH17" s="481"/>
      <c r="BI17" s="481"/>
      <c r="BJ17" s="481"/>
      <c r="BK17" s="481"/>
      <c r="BL17" s="481"/>
      <c r="BM17" s="482"/>
      <c r="BN17" s="446">
        <v>
162554985</v>
      </c>
      <c r="BO17" s="447"/>
      <c r="BP17" s="447"/>
      <c r="BQ17" s="447"/>
      <c r="BR17" s="447"/>
      <c r="BS17" s="447"/>
      <c r="BT17" s="447"/>
      <c r="BU17" s="448"/>
      <c r="BV17" s="446">
        <v>
165065853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
150</v>
      </c>
      <c r="C18" s="489"/>
      <c r="D18" s="489"/>
      <c r="E18" s="558"/>
      <c r="F18" s="558"/>
      <c r="G18" s="558"/>
      <c r="H18" s="558"/>
      <c r="I18" s="558"/>
      <c r="J18" s="558"/>
      <c r="K18" s="558"/>
      <c r="L18" s="559">
        <v>
48.08</v>
      </c>
      <c r="M18" s="559"/>
      <c r="N18" s="559"/>
      <c r="O18" s="559"/>
      <c r="P18" s="559"/>
      <c r="Q18" s="559"/>
      <c r="R18" s="560"/>
      <c r="S18" s="560"/>
      <c r="T18" s="560"/>
      <c r="U18" s="560"/>
      <c r="V18" s="561"/>
      <c r="W18" s="464"/>
      <c r="X18" s="465"/>
      <c r="Y18" s="465"/>
      <c r="Z18" s="465"/>
      <c r="AA18" s="465"/>
      <c r="AB18" s="456"/>
      <c r="AC18" s="562">
        <v>
84</v>
      </c>
      <c r="AD18" s="563"/>
      <c r="AE18" s="563"/>
      <c r="AF18" s="563"/>
      <c r="AG18" s="564"/>
      <c r="AH18" s="562">
        <v>
83.4</v>
      </c>
      <c r="AI18" s="563"/>
      <c r="AJ18" s="563"/>
      <c r="AK18" s="563"/>
      <c r="AL18" s="565"/>
      <c r="AM18" s="475"/>
      <c r="AN18" s="476"/>
      <c r="AO18" s="476"/>
      <c r="AP18" s="476"/>
      <c r="AQ18" s="476"/>
      <c r="AR18" s="476"/>
      <c r="AS18" s="476"/>
      <c r="AT18" s="477"/>
      <c r="AU18" s="478"/>
      <c r="AV18" s="479"/>
      <c r="AW18" s="479"/>
      <c r="AX18" s="479"/>
      <c r="AY18" s="480" t="s">
        <v>
151</v>
      </c>
      <c r="AZ18" s="481"/>
      <c r="BA18" s="481"/>
      <c r="BB18" s="481"/>
      <c r="BC18" s="481"/>
      <c r="BD18" s="481"/>
      <c r="BE18" s="481"/>
      <c r="BF18" s="481"/>
      <c r="BG18" s="481"/>
      <c r="BH18" s="481"/>
      <c r="BI18" s="481"/>
      <c r="BJ18" s="481"/>
      <c r="BK18" s="481"/>
      <c r="BL18" s="481"/>
      <c r="BM18" s="482"/>
      <c r="BN18" s="446">
        <v>
141485951</v>
      </c>
      <c r="BO18" s="447"/>
      <c r="BP18" s="447"/>
      <c r="BQ18" s="447"/>
      <c r="BR18" s="447"/>
      <c r="BS18" s="447"/>
      <c r="BT18" s="447"/>
      <c r="BU18" s="448"/>
      <c r="BV18" s="446">
        <v>
139226095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
152</v>
      </c>
      <c r="C19" s="489"/>
      <c r="D19" s="489"/>
      <c r="E19" s="558"/>
      <c r="F19" s="558"/>
      <c r="G19" s="558"/>
      <c r="H19" s="558"/>
      <c r="I19" s="558"/>
      <c r="J19" s="558"/>
      <c r="K19" s="558"/>
      <c r="L19" s="566">
        <v>
15011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
153</v>
      </c>
      <c r="AZ19" s="481"/>
      <c r="BA19" s="481"/>
      <c r="BB19" s="481"/>
      <c r="BC19" s="481"/>
      <c r="BD19" s="481"/>
      <c r="BE19" s="481"/>
      <c r="BF19" s="481"/>
      <c r="BG19" s="481"/>
      <c r="BH19" s="481"/>
      <c r="BI19" s="481"/>
      <c r="BJ19" s="481"/>
      <c r="BK19" s="481"/>
      <c r="BL19" s="481"/>
      <c r="BM19" s="482"/>
      <c r="BN19" s="446">
        <v>
175463518</v>
      </c>
      <c r="BO19" s="447"/>
      <c r="BP19" s="447"/>
      <c r="BQ19" s="447"/>
      <c r="BR19" s="447"/>
      <c r="BS19" s="447"/>
      <c r="BT19" s="447"/>
      <c r="BU19" s="448"/>
      <c r="BV19" s="446">
        <v>
174591471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
154</v>
      </c>
      <c r="C20" s="489"/>
      <c r="D20" s="489"/>
      <c r="E20" s="558"/>
      <c r="F20" s="558"/>
      <c r="G20" s="558"/>
      <c r="H20" s="558"/>
      <c r="I20" s="558"/>
      <c r="J20" s="558"/>
      <c r="K20" s="558"/>
      <c r="L20" s="566">
        <v>
337987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
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
156</v>
      </c>
      <c r="C22" s="581"/>
      <c r="D22" s="582"/>
      <c r="E22" s="458" t="s">
        <v>
1</v>
      </c>
      <c r="F22" s="463"/>
      <c r="G22" s="463"/>
      <c r="H22" s="463"/>
      <c r="I22" s="463"/>
      <c r="J22" s="463"/>
      <c r="K22" s="453"/>
      <c r="L22" s="458" t="s">
        <v>
157</v>
      </c>
      <c r="M22" s="463"/>
      <c r="N22" s="463"/>
      <c r="O22" s="463"/>
      <c r="P22" s="453"/>
      <c r="Q22" s="589" t="s">
        <v>
158</v>
      </c>
      <c r="R22" s="590"/>
      <c r="S22" s="590"/>
      <c r="T22" s="590"/>
      <c r="U22" s="590"/>
      <c r="V22" s="591"/>
      <c r="W22" s="595" t="s">
        <v>
159</v>
      </c>
      <c r="X22" s="581"/>
      <c r="Y22" s="582"/>
      <c r="Z22" s="458" t="s">
        <v>
1</v>
      </c>
      <c r="AA22" s="463"/>
      <c r="AB22" s="463"/>
      <c r="AC22" s="463"/>
      <c r="AD22" s="463"/>
      <c r="AE22" s="463"/>
      <c r="AF22" s="463"/>
      <c r="AG22" s="453"/>
      <c r="AH22" s="608" t="s">
        <v>
160</v>
      </c>
      <c r="AI22" s="463"/>
      <c r="AJ22" s="463"/>
      <c r="AK22" s="463"/>
      <c r="AL22" s="453"/>
      <c r="AM22" s="608" t="s">
        <v>
161</v>
      </c>
      <c r="AN22" s="609"/>
      <c r="AO22" s="609"/>
      <c r="AP22" s="609"/>
      <c r="AQ22" s="609"/>
      <c r="AR22" s="610"/>
      <c r="AS22" s="589" t="s">
        <v>
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
162</v>
      </c>
      <c r="AZ23" s="407"/>
      <c r="BA23" s="407"/>
      <c r="BB23" s="407"/>
      <c r="BC23" s="407"/>
      <c r="BD23" s="407"/>
      <c r="BE23" s="407"/>
      <c r="BF23" s="407"/>
      <c r="BG23" s="407"/>
      <c r="BH23" s="407"/>
      <c r="BI23" s="407"/>
      <c r="BJ23" s="407"/>
      <c r="BK23" s="407"/>
      <c r="BL23" s="407"/>
      <c r="BM23" s="408"/>
      <c r="BN23" s="446">
        <v>
48159359</v>
      </c>
      <c r="BO23" s="447"/>
      <c r="BP23" s="447"/>
      <c r="BQ23" s="447"/>
      <c r="BR23" s="447"/>
      <c r="BS23" s="447"/>
      <c r="BT23" s="447"/>
      <c r="BU23" s="448"/>
      <c r="BV23" s="446">
        <v>
47939389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
163</v>
      </c>
      <c r="F24" s="476"/>
      <c r="G24" s="476"/>
      <c r="H24" s="476"/>
      <c r="I24" s="476"/>
      <c r="J24" s="476"/>
      <c r="K24" s="477"/>
      <c r="L24" s="497">
        <v>
1</v>
      </c>
      <c r="M24" s="498"/>
      <c r="N24" s="498"/>
      <c r="O24" s="498"/>
      <c r="P24" s="537"/>
      <c r="Q24" s="497">
        <v>
11380</v>
      </c>
      <c r="R24" s="498"/>
      <c r="S24" s="498"/>
      <c r="T24" s="498"/>
      <c r="U24" s="498"/>
      <c r="V24" s="537"/>
      <c r="W24" s="596"/>
      <c r="X24" s="584"/>
      <c r="Y24" s="585"/>
      <c r="Z24" s="496" t="s">
        <v>
164</v>
      </c>
      <c r="AA24" s="476"/>
      <c r="AB24" s="476"/>
      <c r="AC24" s="476"/>
      <c r="AD24" s="476"/>
      <c r="AE24" s="476"/>
      <c r="AF24" s="476"/>
      <c r="AG24" s="477"/>
      <c r="AH24" s="497">
        <v>
4217</v>
      </c>
      <c r="AI24" s="498"/>
      <c r="AJ24" s="498"/>
      <c r="AK24" s="498"/>
      <c r="AL24" s="537"/>
      <c r="AM24" s="497">
        <v>
13300418</v>
      </c>
      <c r="AN24" s="498"/>
      <c r="AO24" s="498"/>
      <c r="AP24" s="498"/>
      <c r="AQ24" s="498"/>
      <c r="AR24" s="537"/>
      <c r="AS24" s="497">
        <v>
3154</v>
      </c>
      <c r="AT24" s="498"/>
      <c r="AU24" s="498"/>
      <c r="AV24" s="498"/>
      <c r="AW24" s="498"/>
      <c r="AX24" s="499"/>
      <c r="AY24" s="616" t="s">
        <v>
165</v>
      </c>
      <c r="AZ24" s="617"/>
      <c r="BA24" s="617"/>
      <c r="BB24" s="617"/>
      <c r="BC24" s="617"/>
      <c r="BD24" s="617"/>
      <c r="BE24" s="617"/>
      <c r="BF24" s="617"/>
      <c r="BG24" s="617"/>
      <c r="BH24" s="617"/>
      <c r="BI24" s="617"/>
      <c r="BJ24" s="617"/>
      <c r="BK24" s="617"/>
      <c r="BL24" s="617"/>
      <c r="BM24" s="618"/>
      <c r="BN24" s="446">
        <v>
36229469</v>
      </c>
      <c r="BO24" s="447"/>
      <c r="BP24" s="447"/>
      <c r="BQ24" s="447"/>
      <c r="BR24" s="447"/>
      <c r="BS24" s="447"/>
      <c r="BT24" s="447"/>
      <c r="BU24" s="448"/>
      <c r="BV24" s="446">
        <v>
35292399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
166</v>
      </c>
      <c r="F25" s="476"/>
      <c r="G25" s="476"/>
      <c r="H25" s="476"/>
      <c r="I25" s="476"/>
      <c r="J25" s="476"/>
      <c r="K25" s="477"/>
      <c r="L25" s="497">
        <v>
2</v>
      </c>
      <c r="M25" s="498"/>
      <c r="N25" s="498"/>
      <c r="O25" s="498"/>
      <c r="P25" s="537"/>
      <c r="Q25" s="497">
        <v>
9100</v>
      </c>
      <c r="R25" s="498"/>
      <c r="S25" s="498"/>
      <c r="T25" s="498"/>
      <c r="U25" s="498"/>
      <c r="V25" s="537"/>
      <c r="W25" s="596"/>
      <c r="X25" s="584"/>
      <c r="Y25" s="585"/>
      <c r="Z25" s="496" t="s">
        <v>
167</v>
      </c>
      <c r="AA25" s="476"/>
      <c r="AB25" s="476"/>
      <c r="AC25" s="476"/>
      <c r="AD25" s="476"/>
      <c r="AE25" s="476"/>
      <c r="AF25" s="476"/>
      <c r="AG25" s="477"/>
      <c r="AH25" s="497" t="s">
        <v>
168</v>
      </c>
      <c r="AI25" s="498"/>
      <c r="AJ25" s="498"/>
      <c r="AK25" s="498"/>
      <c r="AL25" s="537"/>
      <c r="AM25" s="497" t="s">
        <v>
168</v>
      </c>
      <c r="AN25" s="498"/>
      <c r="AO25" s="498"/>
      <c r="AP25" s="498"/>
      <c r="AQ25" s="498"/>
      <c r="AR25" s="537"/>
      <c r="AS25" s="497" t="s">
        <v>
168</v>
      </c>
      <c r="AT25" s="498"/>
      <c r="AU25" s="498"/>
      <c r="AV25" s="498"/>
      <c r="AW25" s="498"/>
      <c r="AX25" s="499"/>
      <c r="AY25" s="406" t="s">
        <v>
169</v>
      </c>
      <c r="AZ25" s="407"/>
      <c r="BA25" s="407"/>
      <c r="BB25" s="407"/>
      <c r="BC25" s="407"/>
      <c r="BD25" s="407"/>
      <c r="BE25" s="407"/>
      <c r="BF25" s="407"/>
      <c r="BG25" s="407"/>
      <c r="BH25" s="407"/>
      <c r="BI25" s="407"/>
      <c r="BJ25" s="407"/>
      <c r="BK25" s="407"/>
      <c r="BL25" s="407"/>
      <c r="BM25" s="408"/>
      <c r="BN25" s="409">
        <v>
31917124</v>
      </c>
      <c r="BO25" s="410"/>
      <c r="BP25" s="410"/>
      <c r="BQ25" s="410"/>
      <c r="BR25" s="410"/>
      <c r="BS25" s="410"/>
      <c r="BT25" s="410"/>
      <c r="BU25" s="411"/>
      <c r="BV25" s="409">
        <v>
27324845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
170</v>
      </c>
      <c r="F26" s="476"/>
      <c r="G26" s="476"/>
      <c r="H26" s="476"/>
      <c r="I26" s="476"/>
      <c r="J26" s="476"/>
      <c r="K26" s="477"/>
      <c r="L26" s="497">
        <v>
1</v>
      </c>
      <c r="M26" s="498"/>
      <c r="N26" s="498"/>
      <c r="O26" s="498"/>
      <c r="P26" s="537"/>
      <c r="Q26" s="497">
        <v>
8540</v>
      </c>
      <c r="R26" s="498"/>
      <c r="S26" s="498"/>
      <c r="T26" s="498"/>
      <c r="U26" s="498"/>
      <c r="V26" s="537"/>
      <c r="W26" s="596"/>
      <c r="X26" s="584"/>
      <c r="Y26" s="585"/>
      <c r="Z26" s="496" t="s">
        <v>
171</v>
      </c>
      <c r="AA26" s="606"/>
      <c r="AB26" s="606"/>
      <c r="AC26" s="606"/>
      <c r="AD26" s="606"/>
      <c r="AE26" s="606"/>
      <c r="AF26" s="606"/>
      <c r="AG26" s="607"/>
      <c r="AH26" s="497">
        <v>
620</v>
      </c>
      <c r="AI26" s="498"/>
      <c r="AJ26" s="498"/>
      <c r="AK26" s="498"/>
      <c r="AL26" s="537"/>
      <c r="AM26" s="497">
        <v>
1859380</v>
      </c>
      <c r="AN26" s="498"/>
      <c r="AO26" s="498"/>
      <c r="AP26" s="498"/>
      <c r="AQ26" s="498"/>
      <c r="AR26" s="537"/>
      <c r="AS26" s="497">
        <v>
2999</v>
      </c>
      <c r="AT26" s="498"/>
      <c r="AU26" s="498"/>
      <c r="AV26" s="498"/>
      <c r="AW26" s="498"/>
      <c r="AX26" s="499"/>
      <c r="AY26" s="449" t="s">
        <v>
172</v>
      </c>
      <c r="AZ26" s="450"/>
      <c r="BA26" s="450"/>
      <c r="BB26" s="450"/>
      <c r="BC26" s="450"/>
      <c r="BD26" s="450"/>
      <c r="BE26" s="450"/>
      <c r="BF26" s="450"/>
      <c r="BG26" s="450"/>
      <c r="BH26" s="450"/>
      <c r="BI26" s="450"/>
      <c r="BJ26" s="450"/>
      <c r="BK26" s="450"/>
      <c r="BL26" s="450"/>
      <c r="BM26" s="451"/>
      <c r="BN26" s="446" t="s">
        <v>
122</v>
      </c>
      <c r="BO26" s="447"/>
      <c r="BP26" s="447"/>
      <c r="BQ26" s="447"/>
      <c r="BR26" s="447"/>
      <c r="BS26" s="447"/>
      <c r="BT26" s="447"/>
      <c r="BU26" s="448"/>
      <c r="BV26" s="446">
        <v>
100000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
173</v>
      </c>
      <c r="F27" s="476"/>
      <c r="G27" s="476"/>
      <c r="H27" s="476"/>
      <c r="I27" s="476"/>
      <c r="J27" s="476"/>
      <c r="K27" s="477"/>
      <c r="L27" s="497">
        <v>
1</v>
      </c>
      <c r="M27" s="498"/>
      <c r="N27" s="498"/>
      <c r="O27" s="498"/>
      <c r="P27" s="537"/>
      <c r="Q27" s="497">
        <v>
9100</v>
      </c>
      <c r="R27" s="498"/>
      <c r="S27" s="498"/>
      <c r="T27" s="498"/>
      <c r="U27" s="498"/>
      <c r="V27" s="537"/>
      <c r="W27" s="596"/>
      <c r="X27" s="584"/>
      <c r="Y27" s="585"/>
      <c r="Z27" s="496" t="s">
        <v>
174</v>
      </c>
      <c r="AA27" s="476"/>
      <c r="AB27" s="476"/>
      <c r="AC27" s="476"/>
      <c r="AD27" s="476"/>
      <c r="AE27" s="476"/>
      <c r="AF27" s="476"/>
      <c r="AG27" s="477"/>
      <c r="AH27" s="497">
        <v>
29</v>
      </c>
      <c r="AI27" s="498"/>
      <c r="AJ27" s="498"/>
      <c r="AK27" s="498"/>
      <c r="AL27" s="537"/>
      <c r="AM27" s="497">
        <v>
104656</v>
      </c>
      <c r="AN27" s="498"/>
      <c r="AO27" s="498"/>
      <c r="AP27" s="498"/>
      <c r="AQ27" s="498"/>
      <c r="AR27" s="537"/>
      <c r="AS27" s="497">
        <v>
3609</v>
      </c>
      <c r="AT27" s="498"/>
      <c r="AU27" s="498"/>
      <c r="AV27" s="498"/>
      <c r="AW27" s="498"/>
      <c r="AX27" s="499"/>
      <c r="AY27" s="538" t="s">
        <v>
175</v>
      </c>
      <c r="AZ27" s="539"/>
      <c r="BA27" s="539"/>
      <c r="BB27" s="539"/>
      <c r="BC27" s="539"/>
      <c r="BD27" s="539"/>
      <c r="BE27" s="539"/>
      <c r="BF27" s="539"/>
      <c r="BG27" s="539"/>
      <c r="BH27" s="539"/>
      <c r="BI27" s="539"/>
      <c r="BJ27" s="539"/>
      <c r="BK27" s="539"/>
      <c r="BL27" s="539"/>
      <c r="BM27" s="540"/>
      <c r="BN27" s="619">
        <v>
10450000</v>
      </c>
      <c r="BO27" s="620"/>
      <c r="BP27" s="620"/>
      <c r="BQ27" s="620"/>
      <c r="BR27" s="620"/>
      <c r="BS27" s="620"/>
      <c r="BT27" s="620"/>
      <c r="BU27" s="621"/>
      <c r="BV27" s="619">
        <v>
10450000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
176</v>
      </c>
      <c r="F28" s="476"/>
      <c r="G28" s="476"/>
      <c r="H28" s="476"/>
      <c r="I28" s="476"/>
      <c r="J28" s="476"/>
      <c r="K28" s="477"/>
      <c r="L28" s="497">
        <v>
1</v>
      </c>
      <c r="M28" s="498"/>
      <c r="N28" s="498"/>
      <c r="O28" s="498"/>
      <c r="P28" s="537"/>
      <c r="Q28" s="497">
        <v>
7850</v>
      </c>
      <c r="R28" s="498"/>
      <c r="S28" s="498"/>
      <c r="T28" s="498"/>
      <c r="U28" s="498"/>
      <c r="V28" s="537"/>
      <c r="W28" s="596"/>
      <c r="X28" s="584"/>
      <c r="Y28" s="585"/>
      <c r="Z28" s="496" t="s">
        <v>
177</v>
      </c>
      <c r="AA28" s="476"/>
      <c r="AB28" s="476"/>
      <c r="AC28" s="476"/>
      <c r="AD28" s="476"/>
      <c r="AE28" s="476"/>
      <c r="AF28" s="476"/>
      <c r="AG28" s="477"/>
      <c r="AH28" s="497" t="s">
        <v>
178</v>
      </c>
      <c r="AI28" s="498"/>
      <c r="AJ28" s="498"/>
      <c r="AK28" s="498"/>
      <c r="AL28" s="537"/>
      <c r="AM28" s="497" t="s">
        <v>
131</v>
      </c>
      <c r="AN28" s="498"/>
      <c r="AO28" s="498"/>
      <c r="AP28" s="498"/>
      <c r="AQ28" s="498"/>
      <c r="AR28" s="537"/>
      <c r="AS28" s="497" t="s">
        <v>
168</v>
      </c>
      <c r="AT28" s="498"/>
      <c r="AU28" s="498"/>
      <c r="AV28" s="498"/>
      <c r="AW28" s="498"/>
      <c r="AX28" s="499"/>
      <c r="AY28" s="622" t="s">
        <v>
179</v>
      </c>
      <c r="AZ28" s="623"/>
      <c r="BA28" s="623"/>
      <c r="BB28" s="624"/>
      <c r="BC28" s="406" t="s">
        <v>
42</v>
      </c>
      <c r="BD28" s="407"/>
      <c r="BE28" s="407"/>
      <c r="BF28" s="407"/>
      <c r="BG28" s="407"/>
      <c r="BH28" s="407"/>
      <c r="BI28" s="407"/>
      <c r="BJ28" s="407"/>
      <c r="BK28" s="407"/>
      <c r="BL28" s="407"/>
      <c r="BM28" s="408"/>
      <c r="BN28" s="409">
        <v>
41812155</v>
      </c>
      <c r="BO28" s="410"/>
      <c r="BP28" s="410"/>
      <c r="BQ28" s="410"/>
      <c r="BR28" s="410"/>
      <c r="BS28" s="410"/>
      <c r="BT28" s="410"/>
      <c r="BU28" s="411"/>
      <c r="BV28" s="409">
        <v>
38161957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
180</v>
      </c>
      <c r="F29" s="476"/>
      <c r="G29" s="476"/>
      <c r="H29" s="476"/>
      <c r="I29" s="476"/>
      <c r="J29" s="476"/>
      <c r="K29" s="477"/>
      <c r="L29" s="497">
        <v>
48</v>
      </c>
      <c r="M29" s="498"/>
      <c r="N29" s="498"/>
      <c r="O29" s="498"/>
      <c r="P29" s="537"/>
      <c r="Q29" s="497">
        <v>
6150</v>
      </c>
      <c r="R29" s="498"/>
      <c r="S29" s="498"/>
      <c r="T29" s="498"/>
      <c r="U29" s="498"/>
      <c r="V29" s="537"/>
      <c r="W29" s="597"/>
      <c r="X29" s="598"/>
      <c r="Y29" s="599"/>
      <c r="Z29" s="496" t="s">
        <v>
181</v>
      </c>
      <c r="AA29" s="476"/>
      <c r="AB29" s="476"/>
      <c r="AC29" s="476"/>
      <c r="AD29" s="476"/>
      <c r="AE29" s="476"/>
      <c r="AF29" s="476"/>
      <c r="AG29" s="477"/>
      <c r="AH29" s="497">
        <v>
4246</v>
      </c>
      <c r="AI29" s="498"/>
      <c r="AJ29" s="498"/>
      <c r="AK29" s="498"/>
      <c r="AL29" s="537"/>
      <c r="AM29" s="497">
        <v>
13405074</v>
      </c>
      <c r="AN29" s="498"/>
      <c r="AO29" s="498"/>
      <c r="AP29" s="498"/>
      <c r="AQ29" s="498"/>
      <c r="AR29" s="537"/>
      <c r="AS29" s="497">
        <v>
3157</v>
      </c>
      <c r="AT29" s="498"/>
      <c r="AU29" s="498"/>
      <c r="AV29" s="498"/>
      <c r="AW29" s="498"/>
      <c r="AX29" s="499"/>
      <c r="AY29" s="625"/>
      <c r="AZ29" s="626"/>
      <c r="BA29" s="626"/>
      <c r="BB29" s="627"/>
      <c r="BC29" s="480" t="s">
        <v>
182</v>
      </c>
      <c r="BD29" s="481"/>
      <c r="BE29" s="481"/>
      <c r="BF29" s="481"/>
      <c r="BG29" s="481"/>
      <c r="BH29" s="481"/>
      <c r="BI29" s="481"/>
      <c r="BJ29" s="481"/>
      <c r="BK29" s="481"/>
      <c r="BL29" s="481"/>
      <c r="BM29" s="482"/>
      <c r="BN29" s="446">
        <v>
2957082</v>
      </c>
      <c r="BO29" s="447"/>
      <c r="BP29" s="447"/>
      <c r="BQ29" s="447"/>
      <c r="BR29" s="447"/>
      <c r="BS29" s="447"/>
      <c r="BT29" s="447"/>
      <c r="BU29" s="448"/>
      <c r="BV29" s="446">
        <v>
2950557</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
183</v>
      </c>
      <c r="X30" s="604"/>
      <c r="Y30" s="604"/>
      <c r="Z30" s="604"/>
      <c r="AA30" s="604"/>
      <c r="AB30" s="604"/>
      <c r="AC30" s="604"/>
      <c r="AD30" s="604"/>
      <c r="AE30" s="604"/>
      <c r="AF30" s="604"/>
      <c r="AG30" s="605"/>
      <c r="AH30" s="562">
        <v>
100.6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
44</v>
      </c>
      <c r="BD30" s="617"/>
      <c r="BE30" s="617"/>
      <c r="BF30" s="617"/>
      <c r="BG30" s="617"/>
      <c r="BH30" s="617"/>
      <c r="BI30" s="617"/>
      <c r="BJ30" s="617"/>
      <c r="BK30" s="617"/>
      <c r="BL30" s="617"/>
      <c r="BM30" s="618"/>
      <c r="BN30" s="619">
        <v>
35929243</v>
      </c>
      <c r="BO30" s="620"/>
      <c r="BP30" s="620"/>
      <c r="BQ30" s="620"/>
      <c r="BR30" s="620"/>
      <c r="BS30" s="620"/>
      <c r="BT30" s="620"/>
      <c r="BU30" s="621"/>
      <c r="BV30" s="619">
        <v>
31670348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
184</v>
      </c>
      <c r="D32" s="193"/>
      <c r="E32" s="193"/>
      <c r="F32" s="190"/>
      <c r="G32" s="190"/>
      <c r="H32" s="190"/>
      <c r="I32" s="190"/>
      <c r="J32" s="190"/>
      <c r="K32" s="190"/>
      <c r="L32" s="190"/>
      <c r="M32" s="190"/>
      <c r="N32" s="190"/>
      <c r="O32" s="190"/>
      <c r="P32" s="190"/>
      <c r="Q32" s="190"/>
      <c r="R32" s="190"/>
      <c r="S32" s="190"/>
      <c r="T32" s="190"/>
      <c r="U32" s="190" t="s">
        <v>
185</v>
      </c>
      <c r="V32" s="190"/>
      <c r="W32" s="190"/>
      <c r="X32" s="190"/>
      <c r="Y32" s="190"/>
      <c r="Z32" s="190"/>
      <c r="AA32" s="190"/>
      <c r="AB32" s="190"/>
      <c r="AC32" s="190"/>
      <c r="AD32" s="190"/>
      <c r="AE32" s="190"/>
      <c r="AF32" s="190"/>
      <c r="AG32" s="190"/>
      <c r="AH32" s="190"/>
      <c r="AI32" s="190"/>
      <c r="AJ32" s="190"/>
      <c r="AK32" s="190"/>
      <c r="AL32" s="190"/>
      <c r="AM32" s="194" t="s">
        <v>
186</v>
      </c>
      <c r="AN32" s="190"/>
      <c r="AO32" s="190"/>
      <c r="AP32" s="190"/>
      <c r="AQ32" s="190"/>
      <c r="AR32" s="190"/>
      <c r="AS32" s="194"/>
      <c r="AT32" s="194"/>
      <c r="AU32" s="194"/>
      <c r="AV32" s="194"/>
      <c r="AW32" s="194"/>
      <c r="AX32" s="194"/>
      <c r="AY32" s="194"/>
      <c r="AZ32" s="194"/>
      <c r="BA32" s="194"/>
      <c r="BB32" s="190"/>
      <c r="BC32" s="194"/>
      <c r="BD32" s="190"/>
      <c r="BE32" s="194" t="s">
        <v>
187</v>
      </c>
      <c r="BF32" s="190"/>
      <c r="BG32" s="190"/>
      <c r="BH32" s="190"/>
      <c r="BI32" s="190"/>
      <c r="BJ32" s="194"/>
      <c r="BK32" s="194"/>
      <c r="BL32" s="194"/>
      <c r="BM32" s="194"/>
      <c r="BN32" s="194"/>
      <c r="BO32" s="194"/>
      <c r="BP32" s="194"/>
      <c r="BQ32" s="194"/>
      <c r="BR32" s="190"/>
      <c r="BS32" s="190"/>
      <c r="BT32" s="190"/>
      <c r="BU32" s="190"/>
      <c r="BV32" s="190"/>
      <c r="BW32" s="190" t="s">
        <v>
188</v>
      </c>
      <c r="BX32" s="190"/>
      <c r="BY32" s="190"/>
      <c r="BZ32" s="190"/>
      <c r="CA32" s="190"/>
      <c r="CB32" s="194"/>
      <c r="CC32" s="194"/>
      <c r="CD32" s="194"/>
      <c r="CE32" s="194"/>
      <c r="CF32" s="194"/>
      <c r="CG32" s="194"/>
      <c r="CH32" s="194"/>
      <c r="CI32" s="194"/>
      <c r="CJ32" s="194"/>
      <c r="CK32" s="194"/>
      <c r="CL32" s="194"/>
      <c r="CM32" s="194"/>
      <c r="CN32" s="194"/>
      <c r="CO32" s="194" t="s">
        <v>
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
190</v>
      </c>
      <c r="D33" s="470"/>
      <c r="E33" s="435" t="s">
        <v>
191</v>
      </c>
      <c r="F33" s="435"/>
      <c r="G33" s="435"/>
      <c r="H33" s="435"/>
      <c r="I33" s="435"/>
      <c r="J33" s="435"/>
      <c r="K33" s="435"/>
      <c r="L33" s="435"/>
      <c r="M33" s="435"/>
      <c r="N33" s="435"/>
      <c r="O33" s="435"/>
      <c r="P33" s="435"/>
      <c r="Q33" s="435"/>
      <c r="R33" s="435"/>
      <c r="S33" s="435"/>
      <c r="T33" s="195"/>
      <c r="U33" s="470" t="s">
        <v>
190</v>
      </c>
      <c r="V33" s="470"/>
      <c r="W33" s="435" t="s">
        <v>
191</v>
      </c>
      <c r="X33" s="435"/>
      <c r="Y33" s="435"/>
      <c r="Z33" s="435"/>
      <c r="AA33" s="435"/>
      <c r="AB33" s="435"/>
      <c r="AC33" s="435"/>
      <c r="AD33" s="435"/>
      <c r="AE33" s="435"/>
      <c r="AF33" s="435"/>
      <c r="AG33" s="435"/>
      <c r="AH33" s="435"/>
      <c r="AI33" s="435"/>
      <c r="AJ33" s="435"/>
      <c r="AK33" s="435"/>
      <c r="AL33" s="195"/>
      <c r="AM33" s="470" t="s">
        <v>
192</v>
      </c>
      <c r="AN33" s="470"/>
      <c r="AO33" s="435" t="s">
        <v>
193</v>
      </c>
      <c r="AP33" s="435"/>
      <c r="AQ33" s="435"/>
      <c r="AR33" s="435"/>
      <c r="AS33" s="435"/>
      <c r="AT33" s="435"/>
      <c r="AU33" s="435"/>
      <c r="AV33" s="435"/>
      <c r="AW33" s="435"/>
      <c r="AX33" s="435"/>
      <c r="AY33" s="435"/>
      <c r="AZ33" s="435"/>
      <c r="BA33" s="435"/>
      <c r="BB33" s="435"/>
      <c r="BC33" s="435"/>
      <c r="BD33" s="196"/>
      <c r="BE33" s="435" t="s">
        <v>
194</v>
      </c>
      <c r="BF33" s="435"/>
      <c r="BG33" s="435" t="s">
        <v>
195</v>
      </c>
      <c r="BH33" s="435"/>
      <c r="BI33" s="435"/>
      <c r="BJ33" s="435"/>
      <c r="BK33" s="435"/>
      <c r="BL33" s="435"/>
      <c r="BM33" s="435"/>
      <c r="BN33" s="435"/>
      <c r="BO33" s="435"/>
      <c r="BP33" s="435"/>
      <c r="BQ33" s="435"/>
      <c r="BR33" s="435"/>
      <c r="BS33" s="435"/>
      <c r="BT33" s="435"/>
      <c r="BU33" s="435"/>
      <c r="BV33" s="196"/>
      <c r="BW33" s="470" t="s">
        <v>
194</v>
      </c>
      <c r="BX33" s="470"/>
      <c r="BY33" s="435" t="s">
        <v>
196</v>
      </c>
      <c r="BZ33" s="435"/>
      <c r="CA33" s="435"/>
      <c r="CB33" s="435"/>
      <c r="CC33" s="435"/>
      <c r="CD33" s="435"/>
      <c r="CE33" s="435"/>
      <c r="CF33" s="435"/>
      <c r="CG33" s="435"/>
      <c r="CH33" s="435"/>
      <c r="CI33" s="435"/>
      <c r="CJ33" s="435"/>
      <c r="CK33" s="435"/>
      <c r="CL33" s="435"/>
      <c r="CM33" s="435"/>
      <c r="CN33" s="195"/>
      <c r="CO33" s="470" t="s">
        <v>
197</v>
      </c>
      <c r="CP33" s="470"/>
      <c r="CQ33" s="435" t="s">
        <v>
198</v>
      </c>
      <c r="CR33" s="435"/>
      <c r="CS33" s="435"/>
      <c r="CT33" s="435"/>
      <c r="CU33" s="435"/>
      <c r="CV33" s="435"/>
      <c r="CW33" s="435"/>
      <c r="CX33" s="435"/>
      <c r="CY33" s="435"/>
      <c r="CZ33" s="435"/>
      <c r="DA33" s="435"/>
      <c r="DB33" s="435"/>
      <c r="DC33" s="435"/>
      <c r="DD33" s="435"/>
      <c r="DE33" s="435"/>
      <c r="DF33" s="195"/>
      <c r="DG33" s="631" t="s">
        <v>
199</v>
      </c>
      <c r="DH33" s="631"/>
      <c r="DI33" s="197"/>
      <c r="DJ33" s="165"/>
      <c r="DK33" s="165"/>
      <c r="DL33" s="165"/>
      <c r="DM33" s="165"/>
      <c r="DN33" s="165"/>
      <c r="DO33" s="165"/>
    </row>
    <row r="34" spans="1:119" ht="32.25" customHeight="1" x14ac:dyDescent="0.15">
      <c r="A34" s="166"/>
      <c r="B34" s="192"/>
      <c r="C34" s="632">
        <f>
IF(E34="","",1)</f>
        <v>
1</v>
      </c>
      <c r="D34" s="632"/>
      <c r="E34" s="633" t="str">
        <f>
IF('各会計、関係団体の財政状況及び健全化判断比率'!B7="","",'各会計、関係団体の財政状況及び健全化判断比率'!B7)</f>
        <v>
一般会計</v>
      </c>
      <c r="F34" s="633"/>
      <c r="G34" s="633"/>
      <c r="H34" s="633"/>
      <c r="I34" s="633"/>
      <c r="J34" s="633"/>
      <c r="K34" s="633"/>
      <c r="L34" s="633"/>
      <c r="M34" s="633"/>
      <c r="N34" s="633"/>
      <c r="O34" s="633"/>
      <c r="P34" s="633"/>
      <c r="Q34" s="633"/>
      <c r="R34" s="633"/>
      <c r="S34" s="633"/>
      <c r="T34" s="193"/>
      <c r="U34" s="632">
        <f>
IF(W34="","",MAX(C34:D43)+1)</f>
        <v>
2</v>
      </c>
      <c r="V34" s="632"/>
      <c r="W34" s="633" t="str">
        <f>
IF('各会計、関係団体の財政状況及び健全化判断比率'!B28="","",'各会計、関係団体の財政状況及び健全化判断比率'!B28)</f>
        <v>
国民健康保険事業会計</v>
      </c>
      <c r="X34" s="633"/>
      <c r="Y34" s="633"/>
      <c r="Z34" s="633"/>
      <c r="AA34" s="633"/>
      <c r="AB34" s="633"/>
      <c r="AC34" s="633"/>
      <c r="AD34" s="633"/>
      <c r="AE34" s="633"/>
      <c r="AF34" s="633"/>
      <c r="AG34" s="633"/>
      <c r="AH34" s="633"/>
      <c r="AI34" s="633"/>
      <c r="AJ34" s="633"/>
      <c r="AK34" s="633"/>
      <c r="AL34" s="193"/>
      <c r="AM34" s="632" t="str">
        <f>
IF(AO34="","",MAX(C34:D43,U34:V43)+1)</f>
        <v/>
      </c>
      <c r="AN34" s="632"/>
      <c r="AO34" s="633"/>
      <c r="AP34" s="633"/>
      <c r="AQ34" s="633"/>
      <c r="AR34" s="633"/>
      <c r="AS34" s="633"/>
      <c r="AT34" s="633"/>
      <c r="AU34" s="633"/>
      <c r="AV34" s="633"/>
      <c r="AW34" s="633"/>
      <c r="AX34" s="633"/>
      <c r="AY34" s="633"/>
      <c r="AZ34" s="633"/>
      <c r="BA34" s="633"/>
      <c r="BB34" s="633"/>
      <c r="BC34" s="633"/>
      <c r="BD34" s="193"/>
      <c r="BE34" s="632" t="str">
        <f>
IF(BG34="","",MAX(C34:D43,U34:V43,AM34:AN43)+1)</f>
        <v/>
      </c>
      <c r="BF34" s="632"/>
      <c r="BG34" s="633"/>
      <c r="BH34" s="633"/>
      <c r="BI34" s="633"/>
      <c r="BJ34" s="633"/>
      <c r="BK34" s="633"/>
      <c r="BL34" s="633"/>
      <c r="BM34" s="633"/>
      <c r="BN34" s="633"/>
      <c r="BO34" s="633"/>
      <c r="BP34" s="633"/>
      <c r="BQ34" s="633"/>
      <c r="BR34" s="633"/>
      <c r="BS34" s="633"/>
      <c r="BT34" s="633"/>
      <c r="BU34" s="633"/>
      <c r="BV34" s="193"/>
      <c r="BW34" s="632">
        <f>
IF(BY34="","",MAX(C34:D43,U34:V43,AM34:AN43,BE34:BF43)+1)</f>
        <v>
7</v>
      </c>
      <c r="BX34" s="632"/>
      <c r="BY34" s="633" t="str">
        <f>
IF('各会計、関係団体の財政状況及び健全化判断比率'!B68="","",'各会計、関係団体の財政状況及び健全化判断比率'!B68)</f>
        <v>
特別区人事・厚生事務組合</v>
      </c>
      <c r="BZ34" s="633"/>
      <c r="CA34" s="633"/>
      <c r="CB34" s="633"/>
      <c r="CC34" s="633"/>
      <c r="CD34" s="633"/>
      <c r="CE34" s="633"/>
      <c r="CF34" s="633"/>
      <c r="CG34" s="633"/>
      <c r="CH34" s="633"/>
      <c r="CI34" s="633"/>
      <c r="CJ34" s="633"/>
      <c r="CK34" s="633"/>
      <c r="CL34" s="633"/>
      <c r="CM34" s="633"/>
      <c r="CN34" s="193"/>
      <c r="CO34" s="632">
        <f>
IF(CQ34="","",MAX(C34:D43,U34:V43,AM34:AN43,BE34:BF43,BW34:BX43)+1)</f>
        <v>
12</v>
      </c>
      <c r="CP34" s="632"/>
      <c r="CQ34" s="633" t="str">
        <f>
IF('各会計、関係団体の財政状況及び健全化判断比率'!BS7="","",'各会計、関係団体の財政状況及び健全化判断比率'!BS7)</f>
        <v>
練馬区土地開発公社</v>
      </c>
      <c r="CR34" s="633"/>
      <c r="CS34" s="633"/>
      <c r="CT34" s="633"/>
      <c r="CU34" s="633"/>
      <c r="CV34" s="633"/>
      <c r="CW34" s="633"/>
      <c r="CX34" s="633"/>
      <c r="CY34" s="633"/>
      <c r="CZ34" s="633"/>
      <c r="DA34" s="633"/>
      <c r="DB34" s="633"/>
      <c r="DC34" s="633"/>
      <c r="DD34" s="633"/>
      <c r="DE34" s="633"/>
      <c r="DF34" s="190"/>
      <c r="DG34" s="634" t="str">
        <f>
IF('各会計、関係団体の財政状況及び健全化判断比率'!BR7="","",'各会計、関係団体の財政状況及び健全化判断比率'!BR7)</f>
        <v>
○</v>
      </c>
      <c r="DH34" s="634"/>
      <c r="DI34" s="197"/>
      <c r="DJ34" s="165"/>
      <c r="DK34" s="165"/>
      <c r="DL34" s="165"/>
      <c r="DM34" s="165"/>
      <c r="DN34" s="165"/>
      <c r="DO34" s="165"/>
    </row>
    <row r="35" spans="1:119" ht="32.25" customHeight="1" x14ac:dyDescent="0.15">
      <c r="A35" s="166"/>
      <c r="B35" s="192"/>
      <c r="C35" s="632" t="str">
        <f>
IF(E35="","",C34+1)</f>
        <v/>
      </c>
      <c r="D35" s="632"/>
      <c r="E35" s="633" t="str">
        <f>
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
IF(W35="","",U34+1)</f>
        <v>
3</v>
      </c>
      <c r="V35" s="632"/>
      <c r="W35" s="633" t="str">
        <f>
IF('各会計、関係団体の財政状況及び健全化判断比率'!B29="","",'各会計、関係団体の財政状況及び健全化判断比率'!B29)</f>
        <v>
介護保険会計（保険事業勘定）</v>
      </c>
      <c r="X35" s="633"/>
      <c r="Y35" s="633"/>
      <c r="Z35" s="633"/>
      <c r="AA35" s="633"/>
      <c r="AB35" s="633"/>
      <c r="AC35" s="633"/>
      <c r="AD35" s="633"/>
      <c r="AE35" s="633"/>
      <c r="AF35" s="633"/>
      <c r="AG35" s="633"/>
      <c r="AH35" s="633"/>
      <c r="AI35" s="633"/>
      <c r="AJ35" s="633"/>
      <c r="AK35" s="633"/>
      <c r="AL35" s="193"/>
      <c r="AM35" s="632" t="str">
        <f t="shared" ref="AM35:AM43" si="0">
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
IF(BG35="","",BE34+1)</f>
        <v/>
      </c>
      <c r="BF35" s="632"/>
      <c r="BG35" s="633"/>
      <c r="BH35" s="633"/>
      <c r="BI35" s="633"/>
      <c r="BJ35" s="633"/>
      <c r="BK35" s="633"/>
      <c r="BL35" s="633"/>
      <c r="BM35" s="633"/>
      <c r="BN35" s="633"/>
      <c r="BO35" s="633"/>
      <c r="BP35" s="633"/>
      <c r="BQ35" s="633"/>
      <c r="BR35" s="633"/>
      <c r="BS35" s="633"/>
      <c r="BT35" s="633"/>
      <c r="BU35" s="633"/>
      <c r="BV35" s="193"/>
      <c r="BW35" s="632">
        <f t="shared" ref="BW35:BW43" si="2">
IF(BY35="","",BW34+1)</f>
        <v>
8</v>
      </c>
      <c r="BX35" s="632"/>
      <c r="BY35" s="633" t="str">
        <f>
IF('各会計、関係団体の財政状況及び健全化判断比率'!B69="","",'各会計、関係団体の財政状況及び健全化判断比率'!B69)</f>
        <v>
特別区競馬組合</v>
      </c>
      <c r="BZ35" s="633"/>
      <c r="CA35" s="633"/>
      <c r="CB35" s="633"/>
      <c r="CC35" s="633"/>
      <c r="CD35" s="633"/>
      <c r="CE35" s="633"/>
      <c r="CF35" s="633"/>
      <c r="CG35" s="633"/>
      <c r="CH35" s="633"/>
      <c r="CI35" s="633"/>
      <c r="CJ35" s="633"/>
      <c r="CK35" s="633"/>
      <c r="CL35" s="633"/>
      <c r="CM35" s="633"/>
      <c r="CN35" s="193"/>
      <c r="CO35" s="632">
        <f t="shared" ref="CO35:CO43" si="3">
IF(CQ35="","",CO34+1)</f>
        <v>
13</v>
      </c>
      <c r="CP35" s="632"/>
      <c r="CQ35" s="633" t="str">
        <f>
IF('各会計、関係団体の財政状況及び健全化判断比率'!BS8="","",'各会計、関係団体の財政状況及び健全化判断比率'!BS8)</f>
        <v>
練馬区環境まちづくり公社</v>
      </c>
      <c r="CR35" s="633"/>
      <c r="CS35" s="633"/>
      <c r="CT35" s="633"/>
      <c r="CU35" s="633"/>
      <c r="CV35" s="633"/>
      <c r="CW35" s="633"/>
      <c r="CX35" s="633"/>
      <c r="CY35" s="633"/>
      <c r="CZ35" s="633"/>
      <c r="DA35" s="633"/>
      <c r="DB35" s="633"/>
      <c r="DC35" s="633"/>
      <c r="DD35" s="633"/>
      <c r="DE35" s="633"/>
      <c r="DF35" s="190"/>
      <c r="DG35" s="634" t="str">
        <f>
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
IF(E36="","",C35+1)</f>
        <v/>
      </c>
      <c r="D36" s="632"/>
      <c r="E36" s="633" t="str">
        <f>
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
IF(W36="","",U35+1)</f>
        <v>
4</v>
      </c>
      <c r="V36" s="632"/>
      <c r="W36" s="633" t="str">
        <f>
IF('各会計、関係団体の財政状況及び健全化判断比率'!B30="","",'各会計、関係団体の財政状況及び健全化判断比率'!B30)</f>
        <v>
後期高齢者医療会計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
9</v>
      </c>
      <c r="BX36" s="632"/>
      <c r="BY36" s="633" t="str">
        <f>
IF('各会計、関係団体の財政状況及び健全化判断比率'!B70="","",'各会計、関係団体の財政状況及び健全化判断比率'!B70)</f>
        <v>
東京二十三区清掃一部事務組合</v>
      </c>
      <c r="BZ36" s="633"/>
      <c r="CA36" s="633"/>
      <c r="CB36" s="633"/>
      <c r="CC36" s="633"/>
      <c r="CD36" s="633"/>
      <c r="CE36" s="633"/>
      <c r="CF36" s="633"/>
      <c r="CG36" s="633"/>
      <c r="CH36" s="633"/>
      <c r="CI36" s="633"/>
      <c r="CJ36" s="633"/>
      <c r="CK36" s="633"/>
      <c r="CL36" s="633"/>
      <c r="CM36" s="633"/>
      <c r="CN36" s="193"/>
      <c r="CO36" s="632">
        <f t="shared" si="3"/>
        <v>
14</v>
      </c>
      <c r="CP36" s="632"/>
      <c r="CQ36" s="633" t="str">
        <f>
IF('各会計、関係団体の財政状況及び健全化判断比率'!BS9="","",'各会計、関係団体の財政状況及び健全化判断比率'!BS9)</f>
        <v>
練馬区文化振興協会</v>
      </c>
      <c r="CR36" s="633"/>
      <c r="CS36" s="633"/>
      <c r="CT36" s="633"/>
      <c r="CU36" s="633"/>
      <c r="CV36" s="633"/>
      <c r="CW36" s="633"/>
      <c r="CX36" s="633"/>
      <c r="CY36" s="633"/>
      <c r="CZ36" s="633"/>
      <c r="DA36" s="633"/>
      <c r="DB36" s="633"/>
      <c r="DC36" s="633"/>
      <c r="DD36" s="633"/>
      <c r="DE36" s="633"/>
      <c r="DF36" s="190"/>
      <c r="DG36" s="634" t="str">
        <f>
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
IF(E37="","",C36+1)</f>
        <v/>
      </c>
      <c r="D37" s="632"/>
      <c r="E37" s="633" t="str">
        <f>
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
5</v>
      </c>
      <c r="V37" s="632"/>
      <c r="W37" s="633" t="str">
        <f>
IF('各会計、関係団体の財政状況及び健全化判断比率'!B31="","",'各会計、関係団体の財政状況及び健全化判断比率'!B31)</f>
        <v>
介護保険会計（サービス事業勘定）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
10</v>
      </c>
      <c r="BX37" s="632"/>
      <c r="BY37" s="633" t="str">
        <f>
IF('各会計、関係団体の財政状況及び健全化判断比率'!B71="","",'各会計、関係団体の財政状況及び健全化判断比率'!B71)</f>
        <v>
東京都後期高齢者医療広域連合（一般会計）</v>
      </c>
      <c r="BZ37" s="633"/>
      <c r="CA37" s="633"/>
      <c r="CB37" s="633"/>
      <c r="CC37" s="633"/>
      <c r="CD37" s="633"/>
      <c r="CE37" s="633"/>
      <c r="CF37" s="633"/>
      <c r="CG37" s="633"/>
      <c r="CH37" s="633"/>
      <c r="CI37" s="633"/>
      <c r="CJ37" s="633"/>
      <c r="CK37" s="633"/>
      <c r="CL37" s="633"/>
      <c r="CM37" s="633"/>
      <c r="CN37" s="193"/>
      <c r="CO37" s="632">
        <f t="shared" si="3"/>
        <v>
15</v>
      </c>
      <c r="CP37" s="632"/>
      <c r="CQ37" s="633" t="str">
        <f>
IF('各会計、関係団体の財政状況及び健全化判断比率'!BS10="","",'各会計、関係団体の財政状況及び健全化判断比率'!BS10)</f>
        <v>
江古田駅整備株式会社</v>
      </c>
      <c r="CR37" s="633"/>
      <c r="CS37" s="633"/>
      <c r="CT37" s="633"/>
      <c r="CU37" s="633"/>
      <c r="CV37" s="633"/>
      <c r="CW37" s="633"/>
      <c r="CX37" s="633"/>
      <c r="CY37" s="633"/>
      <c r="CZ37" s="633"/>
      <c r="DA37" s="633"/>
      <c r="DB37" s="633"/>
      <c r="DC37" s="633"/>
      <c r="DD37" s="633"/>
      <c r="DE37" s="633"/>
      <c r="DF37" s="190"/>
      <c r="DG37" s="634" t="str">
        <f>
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
IF(E38="","",C37+1)</f>
        <v/>
      </c>
      <c r="D38" s="632"/>
      <c r="E38" s="633" t="str">
        <f>
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
6</v>
      </c>
      <c r="V38" s="632"/>
      <c r="W38" s="633" t="str">
        <f>
IF('各会計、関係団体の財政状況及び健全化判断比率'!B32="","",'各会計、関係団体の財政状況及び健全化判断比率'!B32)</f>
        <v>
公共駐車場会計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
11</v>
      </c>
      <c r="BX38" s="632"/>
      <c r="BY38" s="633" t="str">
        <f>
IF('各会計、関係団体の財政状況及び健全化判断比率'!B72="","",'各会計、関係団体の財政状況及び健全化判断比率'!B72)</f>
        <v>
東京都後期高齢者医療広域連合
（後期高齢者医療特別会計）</v>
      </c>
      <c r="BZ38" s="633"/>
      <c r="CA38" s="633"/>
      <c r="CB38" s="633"/>
      <c r="CC38" s="633"/>
      <c r="CD38" s="633"/>
      <c r="CE38" s="633"/>
      <c r="CF38" s="633"/>
      <c r="CG38" s="633"/>
      <c r="CH38" s="633"/>
      <c r="CI38" s="633"/>
      <c r="CJ38" s="633"/>
      <c r="CK38" s="633"/>
      <c r="CL38" s="633"/>
      <c r="CM38" s="633"/>
      <c r="CN38" s="193"/>
      <c r="CO38" s="632">
        <f t="shared" si="3"/>
        <v>
16</v>
      </c>
      <c r="CP38" s="632"/>
      <c r="CQ38" s="633" t="str">
        <f>
IF('各会計、関係団体の財政状況及び健全化判断比率'!BS11="","",'各会計、関係団体の財政状況及び健全化判断比率'!BS11)</f>
        <v>
練馬区産業振興公社</v>
      </c>
      <c r="CR38" s="633"/>
      <c r="CS38" s="633"/>
      <c r="CT38" s="633"/>
      <c r="CU38" s="633"/>
      <c r="CV38" s="633"/>
      <c r="CW38" s="633"/>
      <c r="CX38" s="633"/>
      <c r="CY38" s="633"/>
      <c r="CZ38" s="633"/>
      <c r="DA38" s="633"/>
      <c r="DB38" s="633"/>
      <c r="DC38" s="633"/>
      <c r="DD38" s="633"/>
      <c r="DE38" s="633"/>
      <c r="DF38" s="190"/>
      <c r="DG38" s="634" t="str">
        <f>
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
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
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
17</v>
      </c>
      <c r="CP39" s="632"/>
      <c r="CQ39" s="633" t="str">
        <f>
IF('各会計、関係団体の財政状況及び健全化判断比率'!BS12="","",'各会計、関係団体の財政状況及び健全化判断比率'!BS12)</f>
        <v>
練馬区障害者就労促進協会</v>
      </c>
      <c r="CR39" s="633"/>
      <c r="CS39" s="633"/>
      <c r="CT39" s="633"/>
      <c r="CU39" s="633"/>
      <c r="CV39" s="633"/>
      <c r="CW39" s="633"/>
      <c r="CX39" s="633"/>
      <c r="CY39" s="633"/>
      <c r="CZ39" s="633"/>
      <c r="DA39" s="633"/>
      <c r="DB39" s="633"/>
      <c r="DC39" s="633"/>
      <c r="DD39" s="633"/>
      <c r="DE39" s="633"/>
      <c r="DF39" s="190"/>
      <c r="DG39" s="634" t="str">
        <f>
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
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
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
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
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
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
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
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
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
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
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
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
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
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
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
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
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
200</v>
      </c>
      <c r="C46" s="165"/>
      <c r="D46" s="165"/>
      <c r="E46" s="165" t="s">
        <v>
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
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
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
204</v>
      </c>
    </row>
    <row r="50" spans="5:5" x14ac:dyDescent="0.15">
      <c r="E50" s="167" t="s">
        <v>
205</v>
      </c>
    </row>
    <row r="51" spans="5:5" x14ac:dyDescent="0.15">
      <c r="E51" s="167" t="s">
        <v>
206</v>
      </c>
    </row>
    <row r="52" spans="5:5" x14ac:dyDescent="0.15">
      <c r="E52" s="167" t="s">
        <v>
207</v>
      </c>
    </row>
    <row r="53" spans="5:5" x14ac:dyDescent="0.15">
      <c r="E53" s="167" t="s">
        <v>
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QLmbkGecKelQn2bEr3hY39zDF9tnHDXHE8gfI65qcrx91VxZZQJYEyIT5MgYv2AE/iMhXhI/o8U9aBsBwbemg==" saltValue="ZtK5CJsu9tZyGBQ93Ut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555</v>
      </c>
      <c r="G33" s="29" t="s">
        <v>
556</v>
      </c>
      <c r="H33" s="29" t="s">
        <v>
557</v>
      </c>
      <c r="I33" s="29" t="s">
        <v>
558</v>
      </c>
      <c r="J33" s="30" t="s">
        <v>
559</v>
      </c>
      <c r="K33" s="22"/>
      <c r="L33" s="22"/>
      <c r="M33" s="22"/>
      <c r="N33" s="22"/>
      <c r="O33" s="22"/>
      <c r="P33" s="22"/>
    </row>
    <row r="34" spans="1:16" ht="39" customHeight="1" x14ac:dyDescent="0.15">
      <c r="A34" s="22"/>
      <c r="B34" s="31"/>
      <c r="C34" s="1230" t="s">
        <v>
561</v>
      </c>
      <c r="D34" s="1230"/>
      <c r="E34" s="1231"/>
      <c r="F34" s="32">
        <v>
2.87</v>
      </c>
      <c r="G34" s="33">
        <v>
2.85</v>
      </c>
      <c r="H34" s="33">
        <v>
3.74</v>
      </c>
      <c r="I34" s="33">
        <v>
4.38</v>
      </c>
      <c r="J34" s="34">
        <v>
4.99</v>
      </c>
      <c r="K34" s="22"/>
      <c r="L34" s="22"/>
      <c r="M34" s="22"/>
      <c r="N34" s="22"/>
      <c r="O34" s="22"/>
      <c r="P34" s="22"/>
    </row>
    <row r="35" spans="1:16" ht="39" customHeight="1" x14ac:dyDescent="0.15">
      <c r="A35" s="22"/>
      <c r="B35" s="35"/>
      <c r="C35" s="1224" t="s">
        <v>
562</v>
      </c>
      <c r="D35" s="1225"/>
      <c r="E35" s="1226"/>
      <c r="F35" s="36">
        <v>
0.11</v>
      </c>
      <c r="G35" s="37">
        <v>
0.11</v>
      </c>
      <c r="H35" s="37">
        <v>
0.35</v>
      </c>
      <c r="I35" s="37">
        <v>
0.44</v>
      </c>
      <c r="J35" s="38">
        <v>
0.37</v>
      </c>
      <c r="K35" s="22"/>
      <c r="L35" s="22"/>
      <c r="M35" s="22"/>
      <c r="N35" s="22"/>
      <c r="O35" s="22"/>
      <c r="P35" s="22"/>
    </row>
    <row r="36" spans="1:16" ht="39" customHeight="1" x14ac:dyDescent="0.15">
      <c r="A36" s="22"/>
      <c r="B36" s="35"/>
      <c r="C36" s="1224" t="s">
        <v>
563</v>
      </c>
      <c r="D36" s="1225"/>
      <c r="E36" s="1226"/>
      <c r="F36" s="36">
        <v>
0.39</v>
      </c>
      <c r="G36" s="37">
        <v>
0.38</v>
      </c>
      <c r="H36" s="37">
        <v>
0.36</v>
      </c>
      <c r="I36" s="37">
        <v>
0.36</v>
      </c>
      <c r="J36" s="38">
        <v>
0.36</v>
      </c>
      <c r="K36" s="22"/>
      <c r="L36" s="22"/>
      <c r="M36" s="22"/>
      <c r="N36" s="22"/>
      <c r="O36" s="22"/>
      <c r="P36" s="22"/>
    </row>
    <row r="37" spans="1:16" ht="39" customHeight="1" x14ac:dyDescent="0.15">
      <c r="A37" s="22"/>
      <c r="B37" s="35"/>
      <c r="C37" s="1224" t="s">
        <v>
564</v>
      </c>
      <c r="D37" s="1225"/>
      <c r="E37" s="1226"/>
      <c r="F37" s="36">
        <v>
0.02</v>
      </c>
      <c r="G37" s="37">
        <v>
0.01</v>
      </c>
      <c r="H37" s="37">
        <v>
0</v>
      </c>
      <c r="I37" s="37">
        <v>
0.01</v>
      </c>
      <c r="J37" s="38">
        <v>
0.01</v>
      </c>
      <c r="K37" s="22"/>
      <c r="L37" s="22"/>
      <c r="M37" s="22"/>
      <c r="N37" s="22"/>
      <c r="O37" s="22"/>
      <c r="P37" s="22"/>
    </row>
    <row r="38" spans="1:16" ht="39" customHeight="1" x14ac:dyDescent="0.15">
      <c r="A38" s="22"/>
      <c r="B38" s="35"/>
      <c r="C38" s="1224" t="s">
        <v>
565</v>
      </c>
      <c r="D38" s="1225"/>
      <c r="E38" s="1226"/>
      <c r="F38" s="36">
        <v>
0</v>
      </c>
      <c r="G38" s="37">
        <v>
0</v>
      </c>
      <c r="H38" s="37">
        <v>
0</v>
      </c>
      <c r="I38" s="37">
        <v>
0</v>
      </c>
      <c r="J38" s="38">
        <v>
0</v>
      </c>
      <c r="K38" s="22"/>
      <c r="L38" s="22"/>
      <c r="M38" s="22"/>
      <c r="N38" s="22"/>
      <c r="O38" s="22"/>
      <c r="P38" s="22"/>
    </row>
    <row r="39" spans="1:16" ht="39" customHeight="1" x14ac:dyDescent="0.15">
      <c r="A39" s="22"/>
      <c r="B39" s="35"/>
      <c r="C39" s="1224" t="s">
        <v>
566</v>
      </c>
      <c r="D39" s="1225"/>
      <c r="E39" s="1226"/>
      <c r="F39" s="36">
        <v>
0</v>
      </c>
      <c r="G39" s="37">
        <v>
0</v>
      </c>
      <c r="H39" s="37">
        <v>
0</v>
      </c>
      <c r="I39" s="37">
        <v>
0</v>
      </c>
      <c r="J39" s="38">
        <v>
0</v>
      </c>
      <c r="K39" s="22"/>
      <c r="L39" s="22"/>
      <c r="M39" s="22"/>
      <c r="N39" s="22"/>
      <c r="O39" s="22"/>
      <c r="P39" s="22"/>
    </row>
    <row r="40" spans="1:16" ht="39" customHeight="1" x14ac:dyDescent="0.15">
      <c r="A40" s="22"/>
      <c r="B40" s="35"/>
      <c r="C40" s="1224"/>
      <c r="D40" s="1225"/>
      <c r="E40" s="1226"/>
      <c r="F40" s="36"/>
      <c r="G40" s="37"/>
      <c r="H40" s="37"/>
      <c r="I40" s="37"/>
      <c r="J40" s="38"/>
      <c r="K40" s="22"/>
      <c r="L40" s="22"/>
      <c r="M40" s="22"/>
      <c r="N40" s="22"/>
      <c r="O40" s="22"/>
      <c r="P40" s="22"/>
    </row>
    <row r="41" spans="1:16" ht="39" customHeight="1" x14ac:dyDescent="0.15">
      <c r="A41" s="22"/>
      <c r="B41" s="35"/>
      <c r="C41" s="1224"/>
      <c r="D41" s="1225"/>
      <c r="E41" s="1226"/>
      <c r="F41" s="36"/>
      <c r="G41" s="37"/>
      <c r="H41" s="37"/>
      <c r="I41" s="37"/>
      <c r="J41" s="38"/>
      <c r="K41" s="22"/>
      <c r="L41" s="22"/>
      <c r="M41" s="22"/>
      <c r="N41" s="22"/>
      <c r="O41" s="22"/>
      <c r="P41" s="22"/>
    </row>
    <row r="42" spans="1:16" ht="39" customHeight="1" x14ac:dyDescent="0.15">
      <c r="A42" s="22"/>
      <c r="B42" s="39"/>
      <c r="C42" s="1224" t="s">
        <v>
567</v>
      </c>
      <c r="D42" s="1225"/>
      <c r="E42" s="1226"/>
      <c r="F42" s="36" t="s">
        <v>
512</v>
      </c>
      <c r="G42" s="37" t="s">
        <v>
512</v>
      </c>
      <c r="H42" s="37" t="s">
        <v>
512</v>
      </c>
      <c r="I42" s="37" t="s">
        <v>
512</v>
      </c>
      <c r="J42" s="38" t="s">
        <v>
512</v>
      </c>
      <c r="K42" s="22"/>
      <c r="L42" s="22"/>
      <c r="M42" s="22"/>
      <c r="N42" s="22"/>
      <c r="O42" s="22"/>
      <c r="P42" s="22"/>
    </row>
    <row r="43" spans="1:16" ht="39" customHeight="1" thickBot="1" x14ac:dyDescent="0.2">
      <c r="A43" s="22"/>
      <c r="B43" s="40"/>
      <c r="C43" s="1227" t="s">
        <v>
568</v>
      </c>
      <c r="D43" s="1228"/>
      <c r="E43" s="1229"/>
      <c r="F43" s="41" t="s">
        <v>
512</v>
      </c>
      <c r="G43" s="42" t="s">
        <v>
512</v>
      </c>
      <c r="H43" s="42" t="s">
        <v>
512</v>
      </c>
      <c r="I43" s="42" t="s">
        <v>
512</v>
      </c>
      <c r="J43" s="43" t="s">
        <v>
512</v>
      </c>
      <c r="K43" s="22"/>
      <c r="L43" s="22"/>
      <c r="M43" s="22"/>
      <c r="N43" s="22"/>
      <c r="O43" s="22"/>
      <c r="P43" s="22"/>
    </row>
    <row r="44" spans="1:16" ht="39" customHeight="1" x14ac:dyDescent="0.15">
      <c r="A44" s="22"/>
      <c r="B44" s="44" t="s">
        <v>
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qpFWZvY6/EsCGhWJbImqVHP2jXPlUeYAQwOV4zHAbRCPcNwZ2LeV74OatjsqoW1kFrbT2dS42/9C9Eobe9ZGA==" saltValue="qT5p4gM16oVNAoIYrQYT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
      <c r="A44" s="48"/>
      <c r="B44" s="51" t="s">
        <v>
10</v>
      </c>
      <c r="C44" s="52"/>
      <c r="D44" s="52"/>
      <c r="E44" s="53"/>
      <c r="F44" s="53"/>
      <c r="G44" s="53"/>
      <c r="H44" s="53"/>
      <c r="I44" s="53"/>
      <c r="J44" s="54" t="s">
        <v>
2</v>
      </c>
      <c r="K44" s="55" t="s">
        <v>
555</v>
      </c>
      <c r="L44" s="56" t="s">
        <v>
556</v>
      </c>
      <c r="M44" s="56" t="s">
        <v>
557</v>
      </c>
      <c r="N44" s="56" t="s">
        <v>
558</v>
      </c>
      <c r="O44" s="57" t="s">
        <v>
559</v>
      </c>
      <c r="P44" s="48"/>
      <c r="Q44" s="48"/>
      <c r="R44" s="48"/>
      <c r="S44" s="48"/>
      <c r="T44" s="48"/>
      <c r="U44" s="48"/>
    </row>
    <row r="45" spans="1:21" ht="30.75" customHeight="1" x14ac:dyDescent="0.15">
      <c r="A45" s="48"/>
      <c r="B45" s="1240" t="s">
        <v>
11</v>
      </c>
      <c r="C45" s="1241"/>
      <c r="D45" s="58"/>
      <c r="E45" s="1246" t="s">
        <v>
12</v>
      </c>
      <c r="F45" s="1246"/>
      <c r="G45" s="1246"/>
      <c r="H45" s="1246"/>
      <c r="I45" s="1246"/>
      <c r="J45" s="1247"/>
      <c r="K45" s="59">
        <v>
7769</v>
      </c>
      <c r="L45" s="60">
        <v>
5075</v>
      </c>
      <c r="M45" s="60">
        <v>
3713</v>
      </c>
      <c r="N45" s="60">
        <v>
3583</v>
      </c>
      <c r="O45" s="61">
        <v>
3525</v>
      </c>
      <c r="P45" s="48"/>
      <c r="Q45" s="48"/>
      <c r="R45" s="48"/>
      <c r="S45" s="48"/>
      <c r="T45" s="48"/>
      <c r="U45" s="48"/>
    </row>
    <row r="46" spans="1:21" ht="30.75" customHeight="1" x14ac:dyDescent="0.15">
      <c r="A46" s="48"/>
      <c r="B46" s="1242"/>
      <c r="C46" s="1243"/>
      <c r="D46" s="62"/>
      <c r="E46" s="1234" t="s">
        <v>
13</v>
      </c>
      <c r="F46" s="1234"/>
      <c r="G46" s="1234"/>
      <c r="H46" s="1234"/>
      <c r="I46" s="1234"/>
      <c r="J46" s="1235"/>
      <c r="K46" s="63" t="s">
        <v>
512</v>
      </c>
      <c r="L46" s="64" t="s">
        <v>
512</v>
      </c>
      <c r="M46" s="64" t="s">
        <v>
512</v>
      </c>
      <c r="N46" s="64" t="s">
        <v>
512</v>
      </c>
      <c r="O46" s="65" t="s">
        <v>
512</v>
      </c>
      <c r="P46" s="48"/>
      <c r="Q46" s="48"/>
      <c r="R46" s="48"/>
      <c r="S46" s="48"/>
      <c r="T46" s="48"/>
      <c r="U46" s="48"/>
    </row>
    <row r="47" spans="1:21" ht="30.75" customHeight="1" x14ac:dyDescent="0.15">
      <c r="A47" s="48"/>
      <c r="B47" s="1242"/>
      <c r="C47" s="1243"/>
      <c r="D47" s="62"/>
      <c r="E47" s="1234" t="s">
        <v>
14</v>
      </c>
      <c r="F47" s="1234"/>
      <c r="G47" s="1234"/>
      <c r="H47" s="1234"/>
      <c r="I47" s="1234"/>
      <c r="J47" s="1235"/>
      <c r="K47" s="63">
        <v>
508</v>
      </c>
      <c r="L47" s="64">
        <v>
549</v>
      </c>
      <c r="M47" s="64">
        <v>
573</v>
      </c>
      <c r="N47" s="64">
        <v>
448</v>
      </c>
      <c r="O47" s="65">
        <v>
510</v>
      </c>
      <c r="P47" s="48"/>
      <c r="Q47" s="48"/>
      <c r="R47" s="48"/>
      <c r="S47" s="48"/>
      <c r="T47" s="48"/>
      <c r="U47" s="48"/>
    </row>
    <row r="48" spans="1:21" ht="30.75" customHeight="1" x14ac:dyDescent="0.15">
      <c r="A48" s="48"/>
      <c r="B48" s="1242"/>
      <c r="C48" s="1243"/>
      <c r="D48" s="62"/>
      <c r="E48" s="1234" t="s">
        <v>
15</v>
      </c>
      <c r="F48" s="1234"/>
      <c r="G48" s="1234"/>
      <c r="H48" s="1234"/>
      <c r="I48" s="1234"/>
      <c r="J48" s="1235"/>
      <c r="K48" s="63">
        <v>
123</v>
      </c>
      <c r="L48" s="64">
        <v>
158</v>
      </c>
      <c r="M48" s="64">
        <v>
160</v>
      </c>
      <c r="N48" s="64">
        <v>
155</v>
      </c>
      <c r="O48" s="65">
        <v>
155</v>
      </c>
      <c r="P48" s="48"/>
      <c r="Q48" s="48"/>
      <c r="R48" s="48"/>
      <c r="S48" s="48"/>
      <c r="T48" s="48"/>
      <c r="U48" s="48"/>
    </row>
    <row r="49" spans="1:21" ht="30.75" customHeight="1" x14ac:dyDescent="0.15">
      <c r="A49" s="48"/>
      <c r="B49" s="1242"/>
      <c r="C49" s="1243"/>
      <c r="D49" s="62"/>
      <c r="E49" s="1234" t="s">
        <v>
16</v>
      </c>
      <c r="F49" s="1234"/>
      <c r="G49" s="1234"/>
      <c r="H49" s="1234"/>
      <c r="I49" s="1234"/>
      <c r="J49" s="1235"/>
      <c r="K49" s="63">
        <v>
423</v>
      </c>
      <c r="L49" s="64">
        <v>
335</v>
      </c>
      <c r="M49" s="64">
        <v>
319</v>
      </c>
      <c r="N49" s="64">
        <v>
192</v>
      </c>
      <c r="O49" s="65">
        <v>
161</v>
      </c>
      <c r="P49" s="48"/>
      <c r="Q49" s="48"/>
      <c r="R49" s="48"/>
      <c r="S49" s="48"/>
      <c r="T49" s="48"/>
      <c r="U49" s="48"/>
    </row>
    <row r="50" spans="1:21" ht="30.75" customHeight="1" x14ac:dyDescent="0.15">
      <c r="A50" s="48"/>
      <c r="B50" s="1242"/>
      <c r="C50" s="1243"/>
      <c r="D50" s="62"/>
      <c r="E50" s="1234" t="s">
        <v>
17</v>
      </c>
      <c r="F50" s="1234"/>
      <c r="G50" s="1234"/>
      <c r="H50" s="1234"/>
      <c r="I50" s="1234"/>
      <c r="J50" s="1235"/>
      <c r="K50" s="63">
        <v>
1736</v>
      </c>
      <c r="L50" s="64">
        <v>
1403</v>
      </c>
      <c r="M50" s="64">
        <v>
2067</v>
      </c>
      <c r="N50" s="64">
        <v>
1479</v>
      </c>
      <c r="O50" s="65">
        <v>
1595</v>
      </c>
      <c r="P50" s="48"/>
      <c r="Q50" s="48"/>
      <c r="R50" s="48"/>
      <c r="S50" s="48"/>
      <c r="T50" s="48"/>
      <c r="U50" s="48"/>
    </row>
    <row r="51" spans="1:21" ht="30.75" customHeight="1" x14ac:dyDescent="0.15">
      <c r="A51" s="48"/>
      <c r="B51" s="1244"/>
      <c r="C51" s="1245"/>
      <c r="D51" s="66"/>
      <c r="E51" s="1234" t="s">
        <v>
18</v>
      </c>
      <c r="F51" s="1234"/>
      <c r="G51" s="1234"/>
      <c r="H51" s="1234"/>
      <c r="I51" s="1234"/>
      <c r="J51" s="1235"/>
      <c r="K51" s="63" t="s">
        <v>
512</v>
      </c>
      <c r="L51" s="64" t="s">
        <v>
512</v>
      </c>
      <c r="M51" s="64" t="s">
        <v>
512</v>
      </c>
      <c r="N51" s="64" t="s">
        <v>
512</v>
      </c>
      <c r="O51" s="65" t="s">
        <v>
512</v>
      </c>
      <c r="P51" s="48"/>
      <c r="Q51" s="48"/>
      <c r="R51" s="48"/>
      <c r="S51" s="48"/>
      <c r="T51" s="48"/>
      <c r="U51" s="48"/>
    </row>
    <row r="52" spans="1:21" ht="30.75" customHeight="1" x14ac:dyDescent="0.15">
      <c r="A52" s="48"/>
      <c r="B52" s="1232" t="s">
        <v>
19</v>
      </c>
      <c r="C52" s="1233"/>
      <c r="D52" s="66"/>
      <c r="E52" s="1234" t="s">
        <v>
20</v>
      </c>
      <c r="F52" s="1234"/>
      <c r="G52" s="1234"/>
      <c r="H52" s="1234"/>
      <c r="I52" s="1234"/>
      <c r="J52" s="1235"/>
      <c r="K52" s="63">
        <v>
12699</v>
      </c>
      <c r="L52" s="64">
        <v>
12551</v>
      </c>
      <c r="M52" s="64">
        <v>
12962</v>
      </c>
      <c r="N52" s="64">
        <v>
12625</v>
      </c>
      <c r="O52" s="65">
        <v>
12288</v>
      </c>
      <c r="P52" s="48"/>
      <c r="Q52" s="48"/>
      <c r="R52" s="48"/>
      <c r="S52" s="48"/>
      <c r="T52" s="48"/>
      <c r="U52" s="48"/>
    </row>
    <row r="53" spans="1:21" ht="30.75" customHeight="1" thickBot="1" x14ac:dyDescent="0.2">
      <c r="A53" s="48"/>
      <c r="B53" s="1236" t="s">
        <v>
21</v>
      </c>
      <c r="C53" s="1237"/>
      <c r="D53" s="67"/>
      <c r="E53" s="1238" t="s">
        <v>
22</v>
      </c>
      <c r="F53" s="1238"/>
      <c r="G53" s="1238"/>
      <c r="H53" s="1238"/>
      <c r="I53" s="1238"/>
      <c r="J53" s="1239"/>
      <c r="K53" s="68">
        <v>
-2140</v>
      </c>
      <c r="L53" s="69">
        <v>
-5031</v>
      </c>
      <c r="M53" s="69">
        <v>
-6130</v>
      </c>
      <c r="N53" s="69">
        <v>
-6768</v>
      </c>
      <c r="O53" s="70">
        <v>
-6342</v>
      </c>
      <c r="P53" s="48"/>
      <c r="Q53" s="48"/>
      <c r="R53" s="48"/>
      <c r="S53" s="48"/>
      <c r="T53" s="48"/>
      <c r="U53" s="48"/>
    </row>
    <row r="54" spans="1:21" ht="24" customHeight="1" x14ac:dyDescent="0.15">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8+mvo5XtArcNpMUoSqkFUmYx9wEg4qKKV1MgX9l5AzZcZ5HoGQ5Z/DGXZNiE6log5YFsnFNDGtoFL0h0GyoQA==" saltValue="+5akLWHqLv1oYz8zS0MMV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
9</v>
      </c>
    </row>
    <row r="40" spans="2:13" ht="27.75" customHeight="1" thickBot="1" x14ac:dyDescent="0.2">
      <c r="B40" s="74" t="s">
        <v>
10</v>
      </c>
      <c r="C40" s="75"/>
      <c r="D40" s="75"/>
      <c r="E40" s="76"/>
      <c r="F40" s="76"/>
      <c r="G40" s="76"/>
      <c r="H40" s="77" t="s">
        <v>
2</v>
      </c>
      <c r="I40" s="78" t="s">
        <v>
555</v>
      </c>
      <c r="J40" s="79" t="s">
        <v>
556</v>
      </c>
      <c r="K40" s="79" t="s">
        <v>
557</v>
      </c>
      <c r="L40" s="79" t="s">
        <v>
558</v>
      </c>
      <c r="M40" s="80" t="s">
        <v>
559</v>
      </c>
    </row>
    <row r="41" spans="2:13" ht="27.75" customHeight="1" x14ac:dyDescent="0.15">
      <c r="B41" s="1248" t="s">
        <v>
24</v>
      </c>
      <c r="C41" s="1249"/>
      <c r="D41" s="81"/>
      <c r="E41" s="1254" t="s">
        <v>
25</v>
      </c>
      <c r="F41" s="1254"/>
      <c r="G41" s="1254"/>
      <c r="H41" s="1255"/>
      <c r="I41" s="82">
        <v>
53043</v>
      </c>
      <c r="J41" s="83">
        <v>
53776</v>
      </c>
      <c r="K41" s="83">
        <v>
49913</v>
      </c>
      <c r="L41" s="83">
        <v>
54040</v>
      </c>
      <c r="M41" s="84">
        <v>
55764</v>
      </c>
    </row>
    <row r="42" spans="2:13" ht="27.75" customHeight="1" x14ac:dyDescent="0.15">
      <c r="B42" s="1250"/>
      <c r="C42" s="1251"/>
      <c r="D42" s="85"/>
      <c r="E42" s="1256" t="s">
        <v>
26</v>
      </c>
      <c r="F42" s="1256"/>
      <c r="G42" s="1256"/>
      <c r="H42" s="1257"/>
      <c r="I42" s="86">
        <v>
22763</v>
      </c>
      <c r="J42" s="87">
        <v>
22481</v>
      </c>
      <c r="K42" s="87">
        <v>
22732</v>
      </c>
      <c r="L42" s="87">
        <v>
20337</v>
      </c>
      <c r="M42" s="88">
        <v>
20166</v>
      </c>
    </row>
    <row r="43" spans="2:13" ht="27.75" customHeight="1" x14ac:dyDescent="0.15">
      <c r="B43" s="1250"/>
      <c r="C43" s="1251"/>
      <c r="D43" s="85"/>
      <c r="E43" s="1256" t="s">
        <v>
27</v>
      </c>
      <c r="F43" s="1256"/>
      <c r="G43" s="1256"/>
      <c r="H43" s="1257"/>
      <c r="I43" s="86">
        <v>
1472</v>
      </c>
      <c r="J43" s="87">
        <v>
1316</v>
      </c>
      <c r="K43" s="87">
        <v>
1174</v>
      </c>
      <c r="L43" s="87">
        <v>
1031</v>
      </c>
      <c r="M43" s="88">
        <v>
880</v>
      </c>
    </row>
    <row r="44" spans="2:13" ht="27.75" customHeight="1" x14ac:dyDescent="0.15">
      <c r="B44" s="1250"/>
      <c r="C44" s="1251"/>
      <c r="D44" s="85"/>
      <c r="E44" s="1256" t="s">
        <v>
28</v>
      </c>
      <c r="F44" s="1256"/>
      <c r="G44" s="1256"/>
      <c r="H44" s="1257"/>
      <c r="I44" s="86">
        <v>
1883</v>
      </c>
      <c r="J44" s="87">
        <v>
1829</v>
      </c>
      <c r="K44" s="87">
        <v>
1784</v>
      </c>
      <c r="L44" s="87">
        <v>
1875</v>
      </c>
      <c r="M44" s="88">
        <v>
2225</v>
      </c>
    </row>
    <row r="45" spans="2:13" ht="27.75" customHeight="1" x14ac:dyDescent="0.15">
      <c r="B45" s="1250"/>
      <c r="C45" s="1251"/>
      <c r="D45" s="85"/>
      <c r="E45" s="1256" t="s">
        <v>
29</v>
      </c>
      <c r="F45" s="1256"/>
      <c r="G45" s="1256"/>
      <c r="H45" s="1257"/>
      <c r="I45" s="86">
        <v>
38970</v>
      </c>
      <c r="J45" s="87">
        <v>
37781</v>
      </c>
      <c r="K45" s="87">
        <v>
35562</v>
      </c>
      <c r="L45" s="87">
        <v>
34018</v>
      </c>
      <c r="M45" s="88">
        <v>
34391</v>
      </c>
    </row>
    <row r="46" spans="2:13" ht="27.75" customHeight="1" x14ac:dyDescent="0.15">
      <c r="B46" s="1250"/>
      <c r="C46" s="1251"/>
      <c r="D46" s="89"/>
      <c r="E46" s="1256" t="s">
        <v>
30</v>
      </c>
      <c r="F46" s="1256"/>
      <c r="G46" s="1256"/>
      <c r="H46" s="1257"/>
      <c r="I46" s="86" t="s">
        <v>
512</v>
      </c>
      <c r="J46" s="87" t="s">
        <v>
512</v>
      </c>
      <c r="K46" s="87" t="s">
        <v>
512</v>
      </c>
      <c r="L46" s="87" t="s">
        <v>
512</v>
      </c>
      <c r="M46" s="88" t="s">
        <v>
512</v>
      </c>
    </row>
    <row r="47" spans="2:13" ht="27.75" customHeight="1" x14ac:dyDescent="0.15">
      <c r="B47" s="1250"/>
      <c r="C47" s="1251"/>
      <c r="D47" s="90"/>
      <c r="E47" s="1258" t="s">
        <v>
31</v>
      </c>
      <c r="F47" s="1259"/>
      <c r="G47" s="1259"/>
      <c r="H47" s="1260"/>
      <c r="I47" s="86" t="s">
        <v>
512</v>
      </c>
      <c r="J47" s="87" t="s">
        <v>
512</v>
      </c>
      <c r="K47" s="87" t="s">
        <v>
512</v>
      </c>
      <c r="L47" s="87" t="s">
        <v>
512</v>
      </c>
      <c r="M47" s="88" t="s">
        <v>
512</v>
      </c>
    </row>
    <row r="48" spans="2:13" ht="27.75" customHeight="1" x14ac:dyDescent="0.15">
      <c r="B48" s="1250"/>
      <c r="C48" s="1251"/>
      <c r="D48" s="85"/>
      <c r="E48" s="1256" t="s">
        <v>
32</v>
      </c>
      <c r="F48" s="1256"/>
      <c r="G48" s="1256"/>
      <c r="H48" s="1257"/>
      <c r="I48" s="86" t="s">
        <v>
512</v>
      </c>
      <c r="J48" s="87" t="s">
        <v>
512</v>
      </c>
      <c r="K48" s="87" t="s">
        <v>
512</v>
      </c>
      <c r="L48" s="87" t="s">
        <v>
512</v>
      </c>
      <c r="M48" s="88" t="s">
        <v>
512</v>
      </c>
    </row>
    <row r="49" spans="2:13" ht="27.75" customHeight="1" x14ac:dyDescent="0.15">
      <c r="B49" s="1252"/>
      <c r="C49" s="1253"/>
      <c r="D49" s="85"/>
      <c r="E49" s="1256" t="s">
        <v>
33</v>
      </c>
      <c r="F49" s="1256"/>
      <c r="G49" s="1256"/>
      <c r="H49" s="1257"/>
      <c r="I49" s="86" t="s">
        <v>
512</v>
      </c>
      <c r="J49" s="87" t="s">
        <v>
512</v>
      </c>
      <c r="K49" s="87" t="s">
        <v>
512</v>
      </c>
      <c r="L49" s="87" t="s">
        <v>
512</v>
      </c>
      <c r="M49" s="88" t="s">
        <v>
512</v>
      </c>
    </row>
    <row r="50" spans="2:13" ht="27.75" customHeight="1" x14ac:dyDescent="0.15">
      <c r="B50" s="1261" t="s">
        <v>
34</v>
      </c>
      <c r="C50" s="1262"/>
      <c r="D50" s="91"/>
      <c r="E50" s="1256" t="s">
        <v>
35</v>
      </c>
      <c r="F50" s="1256"/>
      <c r="G50" s="1256"/>
      <c r="H50" s="1257"/>
      <c r="I50" s="86">
        <v>
69494</v>
      </c>
      <c r="J50" s="87">
        <v>
68998</v>
      </c>
      <c r="K50" s="87">
        <v>
76732</v>
      </c>
      <c r="L50" s="87">
        <v>
82922</v>
      </c>
      <c r="M50" s="88">
        <v>
93225</v>
      </c>
    </row>
    <row r="51" spans="2:13" ht="27.75" customHeight="1" x14ac:dyDescent="0.15">
      <c r="B51" s="1250"/>
      <c r="C51" s="1251"/>
      <c r="D51" s="85"/>
      <c r="E51" s="1256" t="s">
        <v>
36</v>
      </c>
      <c r="F51" s="1256"/>
      <c r="G51" s="1256"/>
      <c r="H51" s="1257"/>
      <c r="I51" s="86">
        <v>
4726</v>
      </c>
      <c r="J51" s="87">
        <v>
5537</v>
      </c>
      <c r="K51" s="87">
        <v>
6289</v>
      </c>
      <c r="L51" s="87">
        <v>
3796</v>
      </c>
      <c r="M51" s="88">
        <v>
4824</v>
      </c>
    </row>
    <row r="52" spans="2:13" ht="27.75" customHeight="1" x14ac:dyDescent="0.15">
      <c r="B52" s="1252"/>
      <c r="C52" s="1253"/>
      <c r="D52" s="85"/>
      <c r="E52" s="1256" t="s">
        <v>
37</v>
      </c>
      <c r="F52" s="1256"/>
      <c r="G52" s="1256"/>
      <c r="H52" s="1257"/>
      <c r="I52" s="86">
        <v>
162026</v>
      </c>
      <c r="J52" s="87">
        <v>
154711</v>
      </c>
      <c r="K52" s="87">
        <v>
143710</v>
      </c>
      <c r="L52" s="87">
        <v>
133618</v>
      </c>
      <c r="M52" s="88">
        <v>
123618</v>
      </c>
    </row>
    <row r="53" spans="2:13" ht="27.75" customHeight="1" thickBot="1" x14ac:dyDescent="0.2">
      <c r="B53" s="1263" t="s">
        <v>
38</v>
      </c>
      <c r="C53" s="1264"/>
      <c r="D53" s="92"/>
      <c r="E53" s="1265" t="s">
        <v>
39</v>
      </c>
      <c r="F53" s="1265"/>
      <c r="G53" s="1265"/>
      <c r="H53" s="1266"/>
      <c r="I53" s="93">
        <v>
-118116</v>
      </c>
      <c r="J53" s="94">
        <v>
-112063</v>
      </c>
      <c r="K53" s="94">
        <v>
-115565</v>
      </c>
      <c r="L53" s="94">
        <v>
-109034</v>
      </c>
      <c r="M53" s="95">
        <v>
-108241</v>
      </c>
    </row>
    <row r="54" spans="2:13" ht="27.75" customHeight="1" x14ac:dyDescent="0.15">
      <c r="B54" s="96" t="s">
        <v>
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D+pZbd5RJ+0me7BG0E74Dj7wIWBCQmE61fuhlQALEpBkTvrLuIfT6UePlo5q4Ro/NCIhdCPpXT1WHaZZNTw1A==" saltValue="95KCYDhDKE8YeNRc8uvX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
41</v>
      </c>
    </row>
    <row r="54" spans="2:8" ht="29.25" customHeight="1" thickBot="1" x14ac:dyDescent="0.25">
      <c r="B54" s="101" t="s">
        <v>
1</v>
      </c>
      <c r="C54" s="102"/>
      <c r="D54" s="102"/>
      <c r="E54" s="103" t="s">
        <v>
2</v>
      </c>
      <c r="F54" s="104" t="s">
        <v>
557</v>
      </c>
      <c r="G54" s="104" t="s">
        <v>
558</v>
      </c>
      <c r="H54" s="105" t="s">
        <v>
559</v>
      </c>
    </row>
    <row r="55" spans="2:8" ht="52.5" customHeight="1" x14ac:dyDescent="0.15">
      <c r="B55" s="106"/>
      <c r="C55" s="1275" t="s">
        <v>
42</v>
      </c>
      <c r="D55" s="1275"/>
      <c r="E55" s="1276"/>
      <c r="F55" s="107">
        <v>
34051</v>
      </c>
      <c r="G55" s="107">
        <v>
38162</v>
      </c>
      <c r="H55" s="108">
        <v>
41812</v>
      </c>
    </row>
    <row r="56" spans="2:8" ht="52.5" customHeight="1" x14ac:dyDescent="0.15">
      <c r="B56" s="109"/>
      <c r="C56" s="1277" t="s">
        <v>
43</v>
      </c>
      <c r="D56" s="1277"/>
      <c r="E56" s="1278"/>
      <c r="F56" s="110">
        <v>
2715</v>
      </c>
      <c r="G56" s="110">
        <v>
2951</v>
      </c>
      <c r="H56" s="111">
        <v>
2957</v>
      </c>
    </row>
    <row r="57" spans="2:8" ht="53.25" customHeight="1" x14ac:dyDescent="0.15">
      <c r="B57" s="109"/>
      <c r="C57" s="1279" t="s">
        <v>
44</v>
      </c>
      <c r="D57" s="1279"/>
      <c r="E57" s="1280"/>
      <c r="F57" s="112">
        <v>
24279</v>
      </c>
      <c r="G57" s="112">
        <v>
31670</v>
      </c>
      <c r="H57" s="113">
        <v>
35929</v>
      </c>
    </row>
    <row r="58" spans="2:8" ht="45.75" customHeight="1" x14ac:dyDescent="0.15">
      <c r="B58" s="114"/>
      <c r="C58" s="1267" t="s">
        <v>
589</v>
      </c>
      <c r="D58" s="1268"/>
      <c r="E58" s="1269"/>
      <c r="F58" s="115">
        <v>
16139</v>
      </c>
      <c r="G58" s="115">
        <v>
17879</v>
      </c>
      <c r="H58" s="116">
        <v>
19890</v>
      </c>
    </row>
    <row r="59" spans="2:8" ht="45.75" customHeight="1" x14ac:dyDescent="0.15">
      <c r="B59" s="114"/>
      <c r="C59" s="1267" t="s">
        <v>
590</v>
      </c>
      <c r="D59" s="1268"/>
      <c r="E59" s="1269"/>
      <c r="F59" s="115" t="s">
        <v>
594</v>
      </c>
      <c r="G59" s="115">
        <v>
4502</v>
      </c>
      <c r="H59" s="116">
        <v>
5505</v>
      </c>
    </row>
    <row r="60" spans="2:8" ht="45.75" customHeight="1" x14ac:dyDescent="0.15">
      <c r="B60" s="114"/>
      <c r="C60" s="1267" t="s">
        <v>
591</v>
      </c>
      <c r="D60" s="1268"/>
      <c r="E60" s="1269"/>
      <c r="F60" s="115">
        <v>
1604</v>
      </c>
      <c r="G60" s="115">
        <v>
2607</v>
      </c>
      <c r="H60" s="116">
        <v>
3608</v>
      </c>
    </row>
    <row r="61" spans="2:8" ht="45.75" customHeight="1" x14ac:dyDescent="0.15">
      <c r="B61" s="114"/>
      <c r="C61" s="1267" t="s">
        <v>
592</v>
      </c>
      <c r="D61" s="1268"/>
      <c r="E61" s="1269"/>
      <c r="F61" s="115">
        <v>
3204</v>
      </c>
      <c r="G61" s="115">
        <v>
3351</v>
      </c>
      <c r="H61" s="116">
        <v>
3470</v>
      </c>
    </row>
    <row r="62" spans="2:8" ht="45.75" customHeight="1" thickBot="1" x14ac:dyDescent="0.2">
      <c r="B62" s="117"/>
      <c r="C62" s="1270" t="s">
        <v>
593</v>
      </c>
      <c r="D62" s="1271"/>
      <c r="E62" s="1272"/>
      <c r="F62" s="118">
        <v>
1843</v>
      </c>
      <c r="G62" s="118">
        <v>
1676</v>
      </c>
      <c r="H62" s="119">
        <v>
1831</v>
      </c>
    </row>
    <row r="63" spans="2:8" ht="52.5" customHeight="1" thickBot="1" x14ac:dyDescent="0.2">
      <c r="B63" s="120"/>
      <c r="C63" s="1273" t="s">
        <v>
45</v>
      </c>
      <c r="D63" s="1273"/>
      <c r="E63" s="1274"/>
      <c r="F63" s="121">
        <v>
61046</v>
      </c>
      <c r="G63" s="121">
        <v>
72783</v>
      </c>
      <c r="H63" s="122">
        <v>
80698</v>
      </c>
    </row>
    <row r="64" spans="2:8" ht="15" customHeight="1" x14ac:dyDescent="0.15"/>
    <row r="65" ht="0" hidden="1" customHeight="1" x14ac:dyDescent="0.15"/>
    <row r="66" ht="0" hidden="1" customHeight="1" x14ac:dyDescent="0.15"/>
  </sheetData>
  <sheetProtection algorithmName="SHA-512" hashValue="2kAlO8726Lf1jC4kJfp+ZleDQlk0j0qhAqCLLgQ3AlsI516XFCVmpAE7UVWU8NMhdTgB+QvCi6nWLwND+7enDQ==" saltValue="t+EWbjrq+rtV1nA1rrea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9" zoomScale="85" zoomScaleNormal="8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
595</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
595</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
596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
597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4" t="s">
        <v>
598</v>
      </c>
      <c r="AO43" s="1295"/>
      <c r="AP43" s="1295"/>
      <c r="AQ43" s="1295"/>
      <c r="AR43" s="1295"/>
      <c r="AS43" s="1295"/>
      <c r="AT43" s="1295"/>
      <c r="AU43" s="1295"/>
      <c r="AV43" s="1295"/>
      <c r="AW43" s="1295"/>
      <c r="AX43" s="1295"/>
      <c r="AY43" s="1295"/>
      <c r="AZ43" s="1295"/>
      <c r="BA43" s="1295"/>
      <c r="BB43" s="1295"/>
      <c r="BC43" s="1295"/>
      <c r="BD43" s="1295"/>
      <c r="BE43" s="1295"/>
      <c r="BF43" s="1295"/>
      <c r="BG43" s="1295"/>
      <c r="BH43" s="1295"/>
      <c r="BI43" s="1295"/>
      <c r="BJ43" s="1295"/>
      <c r="BK43" s="1295"/>
      <c r="BL43" s="1295"/>
      <c r="BM43" s="1295"/>
      <c r="BN43" s="1295"/>
      <c r="BO43" s="1295"/>
      <c r="BP43" s="1295"/>
      <c r="BQ43" s="1295"/>
      <c r="BR43" s="1295"/>
      <c r="BS43" s="1295"/>
      <c r="BT43" s="1295"/>
      <c r="BU43" s="1295"/>
      <c r="BV43" s="1295"/>
      <c r="BW43" s="1295"/>
      <c r="BX43" s="1295"/>
      <c r="BY43" s="1295"/>
      <c r="BZ43" s="1295"/>
      <c r="CA43" s="1295"/>
      <c r="CB43" s="1295"/>
      <c r="CC43" s="1295"/>
      <c r="CD43" s="1295"/>
      <c r="CE43" s="1295"/>
      <c r="CF43" s="1295"/>
      <c r="CG43" s="1295"/>
      <c r="CH43" s="1295"/>
      <c r="CI43" s="1295"/>
      <c r="CJ43" s="1295"/>
      <c r="CK43" s="1295"/>
      <c r="CL43" s="1295"/>
      <c r="CM43" s="1295"/>
      <c r="CN43" s="1295"/>
      <c r="CO43" s="1295"/>
      <c r="CP43" s="1295"/>
      <c r="CQ43" s="1295"/>
      <c r="CR43" s="1295"/>
      <c r="CS43" s="1295"/>
      <c r="CT43" s="1295"/>
      <c r="CU43" s="1295"/>
      <c r="CV43" s="1295"/>
      <c r="CW43" s="1295"/>
      <c r="CX43" s="1295"/>
      <c r="CY43" s="1295"/>
      <c r="CZ43" s="1295"/>
      <c r="DA43" s="1295"/>
      <c r="DB43" s="1295"/>
      <c r="DC43" s="1296"/>
    </row>
    <row r="44" spans="2:109" x14ac:dyDescent="0.15">
      <c r="B44" s="374"/>
      <c r="AN44" s="1297"/>
      <c r="AO44" s="1298"/>
      <c r="AP44" s="1298"/>
      <c r="AQ44" s="1298"/>
      <c r="AR44" s="1298"/>
      <c r="AS44" s="1298"/>
      <c r="AT44" s="1298"/>
      <c r="AU44" s="1298"/>
      <c r="AV44" s="1298"/>
      <c r="AW44" s="1298"/>
      <c r="AX44" s="1298"/>
      <c r="AY44" s="1298"/>
      <c r="AZ44" s="1298"/>
      <c r="BA44" s="1298"/>
      <c r="BB44" s="1298"/>
      <c r="BC44" s="1298"/>
      <c r="BD44" s="1298"/>
      <c r="BE44" s="1298"/>
      <c r="BF44" s="1298"/>
      <c r="BG44" s="1298"/>
      <c r="BH44" s="1298"/>
      <c r="BI44" s="1298"/>
      <c r="BJ44" s="1298"/>
      <c r="BK44" s="1298"/>
      <c r="BL44" s="1298"/>
      <c r="BM44" s="1298"/>
      <c r="BN44" s="1298"/>
      <c r="BO44" s="1298"/>
      <c r="BP44" s="1298"/>
      <c r="BQ44" s="1298"/>
      <c r="BR44" s="1298"/>
      <c r="BS44" s="1298"/>
      <c r="BT44" s="1298"/>
      <c r="BU44" s="1298"/>
      <c r="BV44" s="1298"/>
      <c r="BW44" s="1298"/>
      <c r="BX44" s="1298"/>
      <c r="BY44" s="1298"/>
      <c r="BZ44" s="1298"/>
      <c r="CA44" s="1298"/>
      <c r="CB44" s="1298"/>
      <c r="CC44" s="1298"/>
      <c r="CD44" s="1298"/>
      <c r="CE44" s="1298"/>
      <c r="CF44" s="1298"/>
      <c r="CG44" s="1298"/>
      <c r="CH44" s="1298"/>
      <c r="CI44" s="1298"/>
      <c r="CJ44" s="1298"/>
      <c r="CK44" s="1298"/>
      <c r="CL44" s="1298"/>
      <c r="CM44" s="1298"/>
      <c r="CN44" s="1298"/>
      <c r="CO44" s="1298"/>
      <c r="CP44" s="1298"/>
      <c r="CQ44" s="1298"/>
      <c r="CR44" s="1298"/>
      <c r="CS44" s="1298"/>
      <c r="CT44" s="1298"/>
      <c r="CU44" s="1298"/>
      <c r="CV44" s="1298"/>
      <c r="CW44" s="1298"/>
      <c r="CX44" s="1298"/>
      <c r="CY44" s="1298"/>
      <c r="CZ44" s="1298"/>
      <c r="DA44" s="1298"/>
      <c r="DB44" s="1298"/>
      <c r="DC44" s="1299"/>
    </row>
    <row r="45" spans="2:109" x14ac:dyDescent="0.15">
      <c r="B45" s="374"/>
      <c r="AN45" s="1297"/>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8"/>
      <c r="BV45" s="1298"/>
      <c r="BW45" s="1298"/>
      <c r="BX45" s="1298"/>
      <c r="BY45" s="1298"/>
      <c r="BZ45" s="1298"/>
      <c r="CA45" s="1298"/>
      <c r="CB45" s="1298"/>
      <c r="CC45" s="1298"/>
      <c r="CD45" s="1298"/>
      <c r="CE45" s="1298"/>
      <c r="CF45" s="1298"/>
      <c r="CG45" s="1298"/>
      <c r="CH45" s="1298"/>
      <c r="CI45" s="1298"/>
      <c r="CJ45" s="1298"/>
      <c r="CK45" s="1298"/>
      <c r="CL45" s="1298"/>
      <c r="CM45" s="1298"/>
      <c r="CN45" s="1298"/>
      <c r="CO45" s="1298"/>
      <c r="CP45" s="1298"/>
      <c r="CQ45" s="1298"/>
      <c r="CR45" s="1298"/>
      <c r="CS45" s="1298"/>
      <c r="CT45" s="1298"/>
      <c r="CU45" s="1298"/>
      <c r="CV45" s="1298"/>
      <c r="CW45" s="1298"/>
      <c r="CX45" s="1298"/>
      <c r="CY45" s="1298"/>
      <c r="CZ45" s="1298"/>
      <c r="DA45" s="1298"/>
      <c r="DB45" s="1298"/>
      <c r="DC45" s="1299"/>
    </row>
    <row r="46" spans="2:109" x14ac:dyDescent="0.15">
      <c r="B46" s="374"/>
      <c r="AN46" s="1297"/>
      <c r="AO46" s="1298"/>
      <c r="AP46" s="1298"/>
      <c r="AQ46" s="1298"/>
      <c r="AR46" s="1298"/>
      <c r="AS46" s="1298"/>
      <c r="AT46" s="1298"/>
      <c r="AU46" s="1298"/>
      <c r="AV46" s="1298"/>
      <c r="AW46" s="1298"/>
      <c r="AX46" s="1298"/>
      <c r="AY46" s="1298"/>
      <c r="AZ46" s="1298"/>
      <c r="BA46" s="1298"/>
      <c r="BB46" s="1298"/>
      <c r="BC46" s="1298"/>
      <c r="BD46" s="1298"/>
      <c r="BE46" s="1298"/>
      <c r="BF46" s="1298"/>
      <c r="BG46" s="1298"/>
      <c r="BH46" s="1298"/>
      <c r="BI46" s="1298"/>
      <c r="BJ46" s="1298"/>
      <c r="BK46" s="1298"/>
      <c r="BL46" s="1298"/>
      <c r="BM46" s="1298"/>
      <c r="BN46" s="1298"/>
      <c r="BO46" s="1298"/>
      <c r="BP46" s="1298"/>
      <c r="BQ46" s="1298"/>
      <c r="BR46" s="1298"/>
      <c r="BS46" s="1298"/>
      <c r="BT46" s="1298"/>
      <c r="BU46" s="1298"/>
      <c r="BV46" s="1298"/>
      <c r="BW46" s="1298"/>
      <c r="BX46" s="1298"/>
      <c r="BY46" s="1298"/>
      <c r="BZ46" s="1298"/>
      <c r="CA46" s="1298"/>
      <c r="CB46" s="1298"/>
      <c r="CC46" s="1298"/>
      <c r="CD46" s="1298"/>
      <c r="CE46" s="1298"/>
      <c r="CF46" s="1298"/>
      <c r="CG46" s="1298"/>
      <c r="CH46" s="1298"/>
      <c r="CI46" s="1298"/>
      <c r="CJ46" s="1298"/>
      <c r="CK46" s="1298"/>
      <c r="CL46" s="1298"/>
      <c r="CM46" s="1298"/>
      <c r="CN46" s="1298"/>
      <c r="CO46" s="1298"/>
      <c r="CP46" s="1298"/>
      <c r="CQ46" s="1298"/>
      <c r="CR46" s="1298"/>
      <c r="CS46" s="1298"/>
      <c r="CT46" s="1298"/>
      <c r="CU46" s="1298"/>
      <c r="CV46" s="1298"/>
      <c r="CW46" s="1298"/>
      <c r="CX46" s="1298"/>
      <c r="CY46" s="1298"/>
      <c r="CZ46" s="1298"/>
      <c r="DA46" s="1298"/>
      <c r="DB46" s="1298"/>
      <c r="DC46" s="1299"/>
    </row>
    <row r="47" spans="2:109" x14ac:dyDescent="0.15">
      <c r="B47" s="374"/>
      <c r="AN47" s="1300"/>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1"/>
      <c r="BV47" s="1301"/>
      <c r="BW47" s="1301"/>
      <c r="BX47" s="1301"/>
      <c r="BY47" s="1301"/>
      <c r="BZ47" s="1301"/>
      <c r="CA47" s="1301"/>
      <c r="CB47" s="1301"/>
      <c r="CC47" s="1301"/>
      <c r="CD47" s="1301"/>
      <c r="CE47" s="1301"/>
      <c r="CF47" s="1301"/>
      <c r="CG47" s="1301"/>
      <c r="CH47" s="1301"/>
      <c r="CI47" s="1301"/>
      <c r="CJ47" s="1301"/>
      <c r="CK47" s="1301"/>
      <c r="CL47" s="1301"/>
      <c r="CM47" s="1301"/>
      <c r="CN47" s="1301"/>
      <c r="CO47" s="1301"/>
      <c r="CP47" s="1301"/>
      <c r="CQ47" s="1301"/>
      <c r="CR47" s="1301"/>
      <c r="CS47" s="1301"/>
      <c r="CT47" s="1301"/>
      <c r="CU47" s="1301"/>
      <c r="CV47" s="1301"/>
      <c r="CW47" s="1301"/>
      <c r="CX47" s="1301"/>
      <c r="CY47" s="1301"/>
      <c r="CZ47" s="1301"/>
      <c r="DA47" s="1301"/>
      <c r="DB47" s="1301"/>
      <c r="DC47" s="1302"/>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
599</v>
      </c>
    </row>
    <row r="50" spans="1:109" x14ac:dyDescent="0.15">
      <c r="B50" s="374"/>
      <c r="G50" s="1287"/>
      <c r="H50" s="1287"/>
      <c r="I50" s="1287"/>
      <c r="J50" s="1287"/>
      <c r="K50" s="384"/>
      <c r="L50" s="384"/>
      <c r="M50" s="385"/>
      <c r="N50" s="385"/>
      <c r="AN50" s="1290"/>
      <c r="AO50" s="1291"/>
      <c r="AP50" s="1291"/>
      <c r="AQ50" s="1291"/>
      <c r="AR50" s="1291"/>
      <c r="AS50" s="1291"/>
      <c r="AT50" s="1291"/>
      <c r="AU50" s="1291"/>
      <c r="AV50" s="1291"/>
      <c r="AW50" s="1291"/>
      <c r="AX50" s="1291"/>
      <c r="AY50" s="1291"/>
      <c r="AZ50" s="1291"/>
      <c r="BA50" s="1291"/>
      <c r="BB50" s="1291"/>
      <c r="BC50" s="1291"/>
      <c r="BD50" s="1291"/>
      <c r="BE50" s="1291"/>
      <c r="BF50" s="1291"/>
      <c r="BG50" s="1291"/>
      <c r="BH50" s="1291"/>
      <c r="BI50" s="1291"/>
      <c r="BJ50" s="1291"/>
      <c r="BK50" s="1291"/>
      <c r="BL50" s="1291"/>
      <c r="BM50" s="1291"/>
      <c r="BN50" s="1291"/>
      <c r="BO50" s="1292"/>
      <c r="BP50" s="1286" t="s">
        <v>
555</v>
      </c>
      <c r="BQ50" s="1286"/>
      <c r="BR50" s="1286"/>
      <c r="BS50" s="1286"/>
      <c r="BT50" s="1286"/>
      <c r="BU50" s="1286"/>
      <c r="BV50" s="1286"/>
      <c r="BW50" s="1286"/>
      <c r="BX50" s="1286" t="s">
        <v>
556</v>
      </c>
      <c r="BY50" s="1286"/>
      <c r="BZ50" s="1286"/>
      <c r="CA50" s="1286"/>
      <c r="CB50" s="1286"/>
      <c r="CC50" s="1286"/>
      <c r="CD50" s="1286"/>
      <c r="CE50" s="1286"/>
      <c r="CF50" s="1286" t="s">
        <v>
557</v>
      </c>
      <c r="CG50" s="1286"/>
      <c r="CH50" s="1286"/>
      <c r="CI50" s="1286"/>
      <c r="CJ50" s="1286"/>
      <c r="CK50" s="1286"/>
      <c r="CL50" s="1286"/>
      <c r="CM50" s="1286"/>
      <c r="CN50" s="1286" t="s">
        <v>
558</v>
      </c>
      <c r="CO50" s="1286"/>
      <c r="CP50" s="1286"/>
      <c r="CQ50" s="1286"/>
      <c r="CR50" s="1286"/>
      <c r="CS50" s="1286"/>
      <c r="CT50" s="1286"/>
      <c r="CU50" s="1286"/>
      <c r="CV50" s="1286" t="s">
        <v>
559</v>
      </c>
      <c r="CW50" s="1286"/>
      <c r="CX50" s="1286"/>
      <c r="CY50" s="1286"/>
      <c r="CZ50" s="1286"/>
      <c r="DA50" s="1286"/>
      <c r="DB50" s="1286"/>
      <c r="DC50" s="1286"/>
    </row>
    <row r="51" spans="1:109" ht="13.5" customHeight="1" x14ac:dyDescent="0.15">
      <c r="B51" s="374"/>
      <c r="G51" s="1289"/>
      <c r="H51" s="1289"/>
      <c r="I51" s="1303"/>
      <c r="J51" s="1303"/>
      <c r="K51" s="1288"/>
      <c r="L51" s="1288"/>
      <c r="M51" s="1288"/>
      <c r="N51" s="1288"/>
      <c r="AM51" s="383"/>
      <c r="AN51" s="1284" t="s">
        <v>
600</v>
      </c>
      <c r="AO51" s="1284"/>
      <c r="AP51" s="1284"/>
      <c r="AQ51" s="1284"/>
      <c r="AR51" s="1284"/>
      <c r="AS51" s="1284"/>
      <c r="AT51" s="1284"/>
      <c r="AU51" s="1284"/>
      <c r="AV51" s="1284"/>
      <c r="AW51" s="1284"/>
      <c r="AX51" s="1284"/>
      <c r="AY51" s="1284"/>
      <c r="AZ51" s="1284"/>
      <c r="BA51" s="1284"/>
      <c r="BB51" s="1284" t="s">
        <v>
601</v>
      </c>
      <c r="BC51" s="1284"/>
      <c r="BD51" s="1284"/>
      <c r="BE51" s="1284"/>
      <c r="BF51" s="1284"/>
      <c r="BG51" s="1284"/>
      <c r="BH51" s="1284"/>
      <c r="BI51" s="1284"/>
      <c r="BJ51" s="1284"/>
      <c r="BK51" s="1284"/>
      <c r="BL51" s="1284"/>
      <c r="BM51" s="1284"/>
      <c r="BN51" s="1284"/>
      <c r="BO51" s="1284"/>
      <c r="BP51" s="1293"/>
      <c r="BQ51" s="1281"/>
      <c r="BR51" s="1281"/>
      <c r="BS51" s="1281"/>
      <c r="BT51" s="1281"/>
      <c r="BU51" s="1281"/>
      <c r="BV51" s="1281"/>
      <c r="BW51" s="1281"/>
      <c r="BX51" s="1293"/>
      <c r="BY51" s="1281"/>
      <c r="BZ51" s="1281"/>
      <c r="CA51" s="1281"/>
      <c r="CB51" s="1281"/>
      <c r="CC51" s="1281"/>
      <c r="CD51" s="1281"/>
      <c r="CE51" s="1281"/>
      <c r="CF51" s="1281"/>
      <c r="CG51" s="1281"/>
      <c r="CH51" s="1281"/>
      <c r="CI51" s="1281"/>
      <c r="CJ51" s="1281"/>
      <c r="CK51" s="1281"/>
      <c r="CL51" s="1281"/>
      <c r="CM51" s="1281"/>
      <c r="CN51" s="1281"/>
      <c r="CO51" s="1281"/>
      <c r="CP51" s="1281"/>
      <c r="CQ51" s="1281"/>
      <c r="CR51" s="1281"/>
      <c r="CS51" s="1281"/>
      <c r="CT51" s="1281"/>
      <c r="CU51" s="1281"/>
      <c r="CV51" s="1281"/>
      <c r="CW51" s="1281"/>
      <c r="CX51" s="1281"/>
      <c r="CY51" s="1281"/>
      <c r="CZ51" s="1281"/>
      <c r="DA51" s="1281"/>
      <c r="DB51" s="1281"/>
      <c r="DC51" s="1281"/>
    </row>
    <row r="52" spans="1:109" x14ac:dyDescent="0.15">
      <c r="B52" s="374"/>
      <c r="G52" s="1289"/>
      <c r="H52" s="1289"/>
      <c r="I52" s="1303"/>
      <c r="J52" s="1303"/>
      <c r="K52" s="1288"/>
      <c r="L52" s="1288"/>
      <c r="M52" s="1288"/>
      <c r="N52" s="1288"/>
      <c r="AM52" s="383"/>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x14ac:dyDescent="0.15">
      <c r="A53" s="382"/>
      <c r="B53" s="374"/>
      <c r="G53" s="1289"/>
      <c r="H53" s="1289"/>
      <c r="I53" s="1287"/>
      <c r="J53" s="1287"/>
      <c r="K53" s="1288"/>
      <c r="L53" s="1288"/>
      <c r="M53" s="1288"/>
      <c r="N53" s="1288"/>
      <c r="AM53" s="383"/>
      <c r="AN53" s="1284"/>
      <c r="AO53" s="1284"/>
      <c r="AP53" s="1284"/>
      <c r="AQ53" s="1284"/>
      <c r="AR53" s="1284"/>
      <c r="AS53" s="1284"/>
      <c r="AT53" s="1284"/>
      <c r="AU53" s="1284"/>
      <c r="AV53" s="1284"/>
      <c r="AW53" s="1284"/>
      <c r="AX53" s="1284"/>
      <c r="AY53" s="1284"/>
      <c r="AZ53" s="1284"/>
      <c r="BA53" s="1284"/>
      <c r="BB53" s="1284" t="s">
        <v>
602</v>
      </c>
      <c r="BC53" s="1284"/>
      <c r="BD53" s="1284"/>
      <c r="BE53" s="1284"/>
      <c r="BF53" s="1284"/>
      <c r="BG53" s="1284"/>
      <c r="BH53" s="1284"/>
      <c r="BI53" s="1284"/>
      <c r="BJ53" s="1284"/>
      <c r="BK53" s="1284"/>
      <c r="BL53" s="1284"/>
      <c r="BM53" s="1284"/>
      <c r="BN53" s="1284"/>
      <c r="BO53" s="1284"/>
      <c r="BP53" s="1293"/>
      <c r="BQ53" s="1281"/>
      <c r="BR53" s="1281"/>
      <c r="BS53" s="1281"/>
      <c r="BT53" s="1281"/>
      <c r="BU53" s="1281"/>
      <c r="BV53" s="1281"/>
      <c r="BW53" s="1281"/>
      <c r="BX53" s="1293"/>
      <c r="BY53" s="1281"/>
      <c r="BZ53" s="1281"/>
      <c r="CA53" s="1281"/>
      <c r="CB53" s="1281"/>
      <c r="CC53" s="1281"/>
      <c r="CD53" s="1281"/>
      <c r="CE53" s="1281"/>
      <c r="CF53" s="1281">
        <v>
62.2</v>
      </c>
      <c r="CG53" s="1281"/>
      <c r="CH53" s="1281"/>
      <c r="CI53" s="1281"/>
      <c r="CJ53" s="1281"/>
      <c r="CK53" s="1281"/>
      <c r="CL53" s="1281"/>
      <c r="CM53" s="1281"/>
      <c r="CN53" s="1281">
        <v>
60.1</v>
      </c>
      <c r="CO53" s="1281"/>
      <c r="CP53" s="1281"/>
      <c r="CQ53" s="1281"/>
      <c r="CR53" s="1281"/>
      <c r="CS53" s="1281"/>
      <c r="CT53" s="1281"/>
      <c r="CU53" s="1281"/>
      <c r="CV53" s="1281">
        <v>
60.5</v>
      </c>
      <c r="CW53" s="1281"/>
      <c r="CX53" s="1281"/>
      <c r="CY53" s="1281"/>
      <c r="CZ53" s="1281"/>
      <c r="DA53" s="1281"/>
      <c r="DB53" s="1281"/>
      <c r="DC53" s="1281"/>
    </row>
    <row r="54" spans="1:109" x14ac:dyDescent="0.15">
      <c r="A54" s="382"/>
      <c r="B54" s="374"/>
      <c r="G54" s="1289"/>
      <c r="H54" s="1289"/>
      <c r="I54" s="1287"/>
      <c r="J54" s="1287"/>
      <c r="K54" s="1288"/>
      <c r="L54" s="1288"/>
      <c r="M54" s="1288"/>
      <c r="N54" s="1288"/>
      <c r="AM54" s="383"/>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x14ac:dyDescent="0.15">
      <c r="A55" s="382"/>
      <c r="B55" s="374"/>
      <c r="G55" s="1287"/>
      <c r="H55" s="1287"/>
      <c r="I55" s="1287"/>
      <c r="J55" s="1287"/>
      <c r="K55" s="1288"/>
      <c r="L55" s="1288"/>
      <c r="M55" s="1288"/>
      <c r="N55" s="1288"/>
      <c r="AN55" s="1286" t="s">
        <v>
603</v>
      </c>
      <c r="AO55" s="1286"/>
      <c r="AP55" s="1286"/>
      <c r="AQ55" s="1286"/>
      <c r="AR55" s="1286"/>
      <c r="AS55" s="1286"/>
      <c r="AT55" s="1286"/>
      <c r="AU55" s="1286"/>
      <c r="AV55" s="1286"/>
      <c r="AW55" s="1286"/>
      <c r="AX55" s="1286"/>
      <c r="AY55" s="1286"/>
      <c r="AZ55" s="1286"/>
      <c r="BA55" s="1286"/>
      <c r="BB55" s="1284" t="s">
        <v>
604</v>
      </c>
      <c r="BC55" s="1284"/>
      <c r="BD55" s="1284"/>
      <c r="BE55" s="1284"/>
      <c r="BF55" s="1284"/>
      <c r="BG55" s="1284"/>
      <c r="BH55" s="1284"/>
      <c r="BI55" s="1284"/>
      <c r="BJ55" s="1284"/>
      <c r="BK55" s="1284"/>
      <c r="BL55" s="1284"/>
      <c r="BM55" s="1284"/>
      <c r="BN55" s="1284"/>
      <c r="BO55" s="1284"/>
      <c r="BP55" s="1293"/>
      <c r="BQ55" s="1281"/>
      <c r="BR55" s="1281"/>
      <c r="BS55" s="1281"/>
      <c r="BT55" s="1281"/>
      <c r="BU55" s="1281"/>
      <c r="BV55" s="1281"/>
      <c r="BW55" s="1281"/>
      <c r="BX55" s="1293"/>
      <c r="BY55" s="1281"/>
      <c r="BZ55" s="1281"/>
      <c r="CA55" s="1281"/>
      <c r="CB55" s="1281"/>
      <c r="CC55" s="1281"/>
      <c r="CD55" s="1281"/>
      <c r="CE55" s="1281"/>
      <c r="CF55" s="1281">
        <v>
0</v>
      </c>
      <c r="CG55" s="1281"/>
      <c r="CH55" s="1281"/>
      <c r="CI55" s="1281"/>
      <c r="CJ55" s="1281"/>
      <c r="CK55" s="1281"/>
      <c r="CL55" s="1281"/>
      <c r="CM55" s="1281"/>
      <c r="CN55" s="1281">
        <v>
0</v>
      </c>
      <c r="CO55" s="1281"/>
      <c r="CP55" s="1281"/>
      <c r="CQ55" s="1281"/>
      <c r="CR55" s="1281"/>
      <c r="CS55" s="1281"/>
      <c r="CT55" s="1281"/>
      <c r="CU55" s="1281"/>
      <c r="CV55" s="1281">
        <v>
0</v>
      </c>
      <c r="CW55" s="1281"/>
      <c r="CX55" s="1281"/>
      <c r="CY55" s="1281"/>
      <c r="CZ55" s="1281"/>
      <c r="DA55" s="1281"/>
      <c r="DB55" s="1281"/>
      <c r="DC55" s="1281"/>
    </row>
    <row r="56" spans="1:109" x14ac:dyDescent="0.15">
      <c r="A56" s="382"/>
      <c r="B56" s="374"/>
      <c r="G56" s="1287"/>
      <c r="H56" s="1287"/>
      <c r="I56" s="1287"/>
      <c r="J56" s="1287"/>
      <c r="K56" s="1288"/>
      <c r="L56" s="1288"/>
      <c r="M56" s="1288"/>
      <c r="N56" s="1288"/>
      <c r="AN56" s="1286"/>
      <c r="AO56" s="1286"/>
      <c r="AP56" s="1286"/>
      <c r="AQ56" s="1286"/>
      <c r="AR56" s="1286"/>
      <c r="AS56" s="1286"/>
      <c r="AT56" s="1286"/>
      <c r="AU56" s="1286"/>
      <c r="AV56" s="1286"/>
      <c r="AW56" s="1286"/>
      <c r="AX56" s="1286"/>
      <c r="AY56" s="1286"/>
      <c r="AZ56" s="1286"/>
      <c r="BA56" s="1286"/>
      <c r="BB56" s="1284"/>
      <c r="BC56" s="1284"/>
      <c r="BD56" s="1284"/>
      <c r="BE56" s="1284"/>
      <c r="BF56" s="1284"/>
      <c r="BG56" s="1284"/>
      <c r="BH56" s="1284"/>
      <c r="BI56" s="1284"/>
      <c r="BJ56" s="1284"/>
      <c r="BK56" s="1284"/>
      <c r="BL56" s="1284"/>
      <c r="BM56" s="1284"/>
      <c r="BN56" s="1284"/>
      <c r="BO56" s="1284"/>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382" customFormat="1" x14ac:dyDescent="0.15">
      <c r="B57" s="386"/>
      <c r="G57" s="1287"/>
      <c r="H57" s="1287"/>
      <c r="I57" s="1282"/>
      <c r="J57" s="1282"/>
      <c r="K57" s="1288"/>
      <c r="L57" s="1288"/>
      <c r="M57" s="1288"/>
      <c r="N57" s="1288"/>
      <c r="AM57" s="367"/>
      <c r="AN57" s="1286"/>
      <c r="AO57" s="1286"/>
      <c r="AP57" s="1286"/>
      <c r="AQ57" s="1286"/>
      <c r="AR57" s="1286"/>
      <c r="AS57" s="1286"/>
      <c r="AT57" s="1286"/>
      <c r="AU57" s="1286"/>
      <c r="AV57" s="1286"/>
      <c r="AW57" s="1286"/>
      <c r="AX57" s="1286"/>
      <c r="AY57" s="1286"/>
      <c r="AZ57" s="1286"/>
      <c r="BA57" s="1286"/>
      <c r="BB57" s="1284" t="s">
        <v>
605</v>
      </c>
      <c r="BC57" s="1284"/>
      <c r="BD57" s="1284"/>
      <c r="BE57" s="1284"/>
      <c r="BF57" s="1284"/>
      <c r="BG57" s="1284"/>
      <c r="BH57" s="1284"/>
      <c r="BI57" s="1284"/>
      <c r="BJ57" s="1284"/>
      <c r="BK57" s="1284"/>
      <c r="BL57" s="1284"/>
      <c r="BM57" s="1284"/>
      <c r="BN57" s="1284"/>
      <c r="BO57" s="1284"/>
      <c r="BP57" s="1293"/>
      <c r="BQ57" s="1281"/>
      <c r="BR57" s="1281"/>
      <c r="BS57" s="1281"/>
      <c r="BT57" s="1281"/>
      <c r="BU57" s="1281"/>
      <c r="BV57" s="1281"/>
      <c r="BW57" s="1281"/>
      <c r="BX57" s="1293"/>
      <c r="BY57" s="1281"/>
      <c r="BZ57" s="1281"/>
      <c r="CA57" s="1281"/>
      <c r="CB57" s="1281"/>
      <c r="CC57" s="1281"/>
      <c r="CD57" s="1281"/>
      <c r="CE57" s="1281"/>
      <c r="CF57" s="1281">
        <v>
60.2</v>
      </c>
      <c r="CG57" s="1281"/>
      <c r="CH57" s="1281"/>
      <c r="CI57" s="1281"/>
      <c r="CJ57" s="1281"/>
      <c r="CK57" s="1281"/>
      <c r="CL57" s="1281"/>
      <c r="CM57" s="1281"/>
      <c r="CN57" s="1281">
        <v>
56.8</v>
      </c>
      <c r="CO57" s="1281"/>
      <c r="CP57" s="1281"/>
      <c r="CQ57" s="1281"/>
      <c r="CR57" s="1281"/>
      <c r="CS57" s="1281"/>
      <c r="CT57" s="1281"/>
      <c r="CU57" s="1281"/>
      <c r="CV57" s="1281">
        <v>
57.1</v>
      </c>
      <c r="CW57" s="1281"/>
      <c r="CX57" s="1281"/>
      <c r="CY57" s="1281"/>
      <c r="CZ57" s="1281"/>
      <c r="DA57" s="1281"/>
      <c r="DB57" s="1281"/>
      <c r="DC57" s="1281"/>
      <c r="DD57" s="387"/>
      <c r="DE57" s="386"/>
    </row>
    <row r="58" spans="1:109" s="382" customFormat="1" x14ac:dyDescent="0.15">
      <c r="A58" s="367"/>
      <c r="B58" s="386"/>
      <c r="G58" s="1287"/>
      <c r="H58" s="1287"/>
      <c r="I58" s="1282"/>
      <c r="J58" s="1282"/>
      <c r="K58" s="1288"/>
      <c r="L58" s="1288"/>
      <c r="M58" s="1288"/>
      <c r="N58" s="1288"/>
      <c r="AM58" s="367"/>
      <c r="AN58" s="1286"/>
      <c r="AO58" s="1286"/>
      <c r="AP58" s="1286"/>
      <c r="AQ58" s="1286"/>
      <c r="AR58" s="1286"/>
      <c r="AS58" s="1286"/>
      <c r="AT58" s="1286"/>
      <c r="AU58" s="1286"/>
      <c r="AV58" s="1286"/>
      <c r="AW58" s="1286"/>
      <c r="AX58" s="1286"/>
      <c r="AY58" s="1286"/>
      <c r="AZ58" s="1286"/>
      <c r="BA58" s="1286"/>
      <c r="BB58" s="1284"/>
      <c r="BC58" s="1284"/>
      <c r="BD58" s="1284"/>
      <c r="BE58" s="1284"/>
      <c r="BF58" s="1284"/>
      <c r="BG58" s="1284"/>
      <c r="BH58" s="1284"/>
      <c r="BI58" s="1284"/>
      <c r="BJ58" s="1284"/>
      <c r="BK58" s="1284"/>
      <c r="BL58" s="1284"/>
      <c r="BM58" s="1284"/>
      <c r="BN58" s="1284"/>
      <c r="BO58" s="1284"/>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
606</v>
      </c>
    </row>
    <row r="64" spans="1:109" x14ac:dyDescent="0.15">
      <c r="B64" s="374"/>
      <c r="G64" s="381"/>
      <c r="I64" s="394"/>
      <c r="J64" s="394"/>
      <c r="K64" s="394"/>
      <c r="L64" s="394"/>
      <c r="M64" s="394"/>
      <c r="N64" s="395"/>
      <c r="AM64" s="381"/>
      <c r="AN64" s="381" t="s">
        <v>
597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4" t="s">
        <v>
607</v>
      </c>
      <c r="AO65" s="1295"/>
      <c r="AP65" s="1295"/>
      <c r="AQ65" s="1295"/>
      <c r="AR65" s="1295"/>
      <c r="AS65" s="1295"/>
      <c r="AT65" s="1295"/>
      <c r="AU65" s="1295"/>
      <c r="AV65" s="1295"/>
      <c r="AW65" s="1295"/>
      <c r="AX65" s="1295"/>
      <c r="AY65" s="1295"/>
      <c r="AZ65" s="1295"/>
      <c r="BA65" s="1295"/>
      <c r="BB65" s="1295"/>
      <c r="BC65" s="1295"/>
      <c r="BD65" s="1295"/>
      <c r="BE65" s="1295"/>
      <c r="BF65" s="1295"/>
      <c r="BG65" s="1295"/>
      <c r="BH65" s="1295"/>
      <c r="BI65" s="1295"/>
      <c r="BJ65" s="1295"/>
      <c r="BK65" s="1295"/>
      <c r="BL65" s="1295"/>
      <c r="BM65" s="1295"/>
      <c r="BN65" s="1295"/>
      <c r="BO65" s="1295"/>
      <c r="BP65" s="1295"/>
      <c r="BQ65" s="1295"/>
      <c r="BR65" s="1295"/>
      <c r="BS65" s="1295"/>
      <c r="BT65" s="1295"/>
      <c r="BU65" s="1295"/>
      <c r="BV65" s="1295"/>
      <c r="BW65" s="1295"/>
      <c r="BX65" s="1295"/>
      <c r="BY65" s="1295"/>
      <c r="BZ65" s="1295"/>
      <c r="CA65" s="1295"/>
      <c r="CB65" s="1295"/>
      <c r="CC65" s="1295"/>
      <c r="CD65" s="1295"/>
      <c r="CE65" s="1295"/>
      <c r="CF65" s="1295"/>
      <c r="CG65" s="1295"/>
      <c r="CH65" s="1295"/>
      <c r="CI65" s="1295"/>
      <c r="CJ65" s="1295"/>
      <c r="CK65" s="1295"/>
      <c r="CL65" s="1295"/>
      <c r="CM65" s="1295"/>
      <c r="CN65" s="1295"/>
      <c r="CO65" s="1295"/>
      <c r="CP65" s="1295"/>
      <c r="CQ65" s="1295"/>
      <c r="CR65" s="1295"/>
      <c r="CS65" s="1295"/>
      <c r="CT65" s="1295"/>
      <c r="CU65" s="1295"/>
      <c r="CV65" s="1295"/>
      <c r="CW65" s="1295"/>
      <c r="CX65" s="1295"/>
      <c r="CY65" s="1295"/>
      <c r="CZ65" s="1295"/>
      <c r="DA65" s="1295"/>
      <c r="DB65" s="1295"/>
      <c r="DC65" s="1296"/>
    </row>
    <row r="66" spans="2:107" x14ac:dyDescent="0.15">
      <c r="B66" s="374"/>
      <c r="AN66" s="1297"/>
      <c r="AO66" s="1298"/>
      <c r="AP66" s="1298"/>
      <c r="AQ66" s="1298"/>
      <c r="AR66" s="1298"/>
      <c r="AS66" s="1298"/>
      <c r="AT66" s="1298"/>
      <c r="AU66" s="1298"/>
      <c r="AV66" s="1298"/>
      <c r="AW66" s="1298"/>
      <c r="AX66" s="1298"/>
      <c r="AY66" s="1298"/>
      <c r="AZ66" s="1298"/>
      <c r="BA66" s="1298"/>
      <c r="BB66" s="1298"/>
      <c r="BC66" s="1298"/>
      <c r="BD66" s="1298"/>
      <c r="BE66" s="1298"/>
      <c r="BF66" s="1298"/>
      <c r="BG66" s="1298"/>
      <c r="BH66" s="1298"/>
      <c r="BI66" s="1298"/>
      <c r="BJ66" s="1298"/>
      <c r="BK66" s="1298"/>
      <c r="BL66" s="1298"/>
      <c r="BM66" s="1298"/>
      <c r="BN66" s="1298"/>
      <c r="BO66" s="1298"/>
      <c r="BP66" s="1298"/>
      <c r="BQ66" s="1298"/>
      <c r="BR66" s="1298"/>
      <c r="BS66" s="1298"/>
      <c r="BT66" s="1298"/>
      <c r="BU66" s="1298"/>
      <c r="BV66" s="1298"/>
      <c r="BW66" s="1298"/>
      <c r="BX66" s="1298"/>
      <c r="BY66" s="1298"/>
      <c r="BZ66" s="1298"/>
      <c r="CA66" s="1298"/>
      <c r="CB66" s="1298"/>
      <c r="CC66" s="1298"/>
      <c r="CD66" s="1298"/>
      <c r="CE66" s="1298"/>
      <c r="CF66" s="1298"/>
      <c r="CG66" s="1298"/>
      <c r="CH66" s="1298"/>
      <c r="CI66" s="1298"/>
      <c r="CJ66" s="1298"/>
      <c r="CK66" s="1298"/>
      <c r="CL66" s="1298"/>
      <c r="CM66" s="1298"/>
      <c r="CN66" s="1298"/>
      <c r="CO66" s="1298"/>
      <c r="CP66" s="1298"/>
      <c r="CQ66" s="1298"/>
      <c r="CR66" s="1298"/>
      <c r="CS66" s="1298"/>
      <c r="CT66" s="1298"/>
      <c r="CU66" s="1298"/>
      <c r="CV66" s="1298"/>
      <c r="CW66" s="1298"/>
      <c r="CX66" s="1298"/>
      <c r="CY66" s="1298"/>
      <c r="CZ66" s="1298"/>
      <c r="DA66" s="1298"/>
      <c r="DB66" s="1298"/>
      <c r="DC66" s="1299"/>
    </row>
    <row r="67" spans="2:107" x14ac:dyDescent="0.15">
      <c r="B67" s="374"/>
      <c r="AN67" s="1297"/>
      <c r="AO67" s="1298"/>
      <c r="AP67" s="1298"/>
      <c r="AQ67" s="1298"/>
      <c r="AR67" s="1298"/>
      <c r="AS67" s="1298"/>
      <c r="AT67" s="1298"/>
      <c r="AU67" s="1298"/>
      <c r="AV67" s="1298"/>
      <c r="AW67" s="1298"/>
      <c r="AX67" s="1298"/>
      <c r="AY67" s="1298"/>
      <c r="AZ67" s="1298"/>
      <c r="BA67" s="1298"/>
      <c r="BB67" s="1298"/>
      <c r="BC67" s="1298"/>
      <c r="BD67" s="1298"/>
      <c r="BE67" s="1298"/>
      <c r="BF67" s="1298"/>
      <c r="BG67" s="1298"/>
      <c r="BH67" s="1298"/>
      <c r="BI67" s="1298"/>
      <c r="BJ67" s="1298"/>
      <c r="BK67" s="1298"/>
      <c r="BL67" s="1298"/>
      <c r="BM67" s="1298"/>
      <c r="BN67" s="1298"/>
      <c r="BO67" s="1298"/>
      <c r="BP67" s="1298"/>
      <c r="BQ67" s="1298"/>
      <c r="BR67" s="1298"/>
      <c r="BS67" s="1298"/>
      <c r="BT67" s="1298"/>
      <c r="BU67" s="1298"/>
      <c r="BV67" s="1298"/>
      <c r="BW67" s="1298"/>
      <c r="BX67" s="1298"/>
      <c r="BY67" s="1298"/>
      <c r="BZ67" s="1298"/>
      <c r="CA67" s="1298"/>
      <c r="CB67" s="1298"/>
      <c r="CC67" s="1298"/>
      <c r="CD67" s="1298"/>
      <c r="CE67" s="1298"/>
      <c r="CF67" s="1298"/>
      <c r="CG67" s="1298"/>
      <c r="CH67" s="1298"/>
      <c r="CI67" s="1298"/>
      <c r="CJ67" s="1298"/>
      <c r="CK67" s="1298"/>
      <c r="CL67" s="1298"/>
      <c r="CM67" s="1298"/>
      <c r="CN67" s="1298"/>
      <c r="CO67" s="1298"/>
      <c r="CP67" s="1298"/>
      <c r="CQ67" s="1298"/>
      <c r="CR67" s="1298"/>
      <c r="CS67" s="1298"/>
      <c r="CT67" s="1298"/>
      <c r="CU67" s="1298"/>
      <c r="CV67" s="1298"/>
      <c r="CW67" s="1298"/>
      <c r="CX67" s="1298"/>
      <c r="CY67" s="1298"/>
      <c r="CZ67" s="1298"/>
      <c r="DA67" s="1298"/>
      <c r="DB67" s="1298"/>
      <c r="DC67" s="1299"/>
    </row>
    <row r="68" spans="2:107" x14ac:dyDescent="0.15">
      <c r="B68" s="374"/>
      <c r="AN68" s="1297"/>
      <c r="AO68" s="1298"/>
      <c r="AP68" s="1298"/>
      <c r="AQ68" s="1298"/>
      <c r="AR68" s="1298"/>
      <c r="AS68" s="1298"/>
      <c r="AT68" s="1298"/>
      <c r="AU68" s="1298"/>
      <c r="AV68" s="1298"/>
      <c r="AW68" s="1298"/>
      <c r="AX68" s="1298"/>
      <c r="AY68" s="1298"/>
      <c r="AZ68" s="1298"/>
      <c r="BA68" s="1298"/>
      <c r="BB68" s="1298"/>
      <c r="BC68" s="1298"/>
      <c r="BD68" s="1298"/>
      <c r="BE68" s="1298"/>
      <c r="BF68" s="1298"/>
      <c r="BG68" s="1298"/>
      <c r="BH68" s="1298"/>
      <c r="BI68" s="1298"/>
      <c r="BJ68" s="1298"/>
      <c r="BK68" s="1298"/>
      <c r="BL68" s="1298"/>
      <c r="BM68" s="1298"/>
      <c r="BN68" s="1298"/>
      <c r="BO68" s="1298"/>
      <c r="BP68" s="1298"/>
      <c r="BQ68" s="1298"/>
      <c r="BR68" s="1298"/>
      <c r="BS68" s="1298"/>
      <c r="BT68" s="1298"/>
      <c r="BU68" s="1298"/>
      <c r="BV68" s="1298"/>
      <c r="BW68" s="1298"/>
      <c r="BX68" s="1298"/>
      <c r="BY68" s="1298"/>
      <c r="BZ68" s="1298"/>
      <c r="CA68" s="1298"/>
      <c r="CB68" s="1298"/>
      <c r="CC68" s="1298"/>
      <c r="CD68" s="1298"/>
      <c r="CE68" s="1298"/>
      <c r="CF68" s="1298"/>
      <c r="CG68" s="1298"/>
      <c r="CH68" s="1298"/>
      <c r="CI68" s="1298"/>
      <c r="CJ68" s="1298"/>
      <c r="CK68" s="1298"/>
      <c r="CL68" s="1298"/>
      <c r="CM68" s="1298"/>
      <c r="CN68" s="1298"/>
      <c r="CO68" s="1298"/>
      <c r="CP68" s="1298"/>
      <c r="CQ68" s="1298"/>
      <c r="CR68" s="1298"/>
      <c r="CS68" s="1298"/>
      <c r="CT68" s="1298"/>
      <c r="CU68" s="1298"/>
      <c r="CV68" s="1298"/>
      <c r="CW68" s="1298"/>
      <c r="CX68" s="1298"/>
      <c r="CY68" s="1298"/>
      <c r="CZ68" s="1298"/>
      <c r="DA68" s="1298"/>
      <c r="DB68" s="1298"/>
      <c r="DC68" s="1299"/>
    </row>
    <row r="69" spans="2:107" x14ac:dyDescent="0.15">
      <c r="B69" s="374"/>
      <c r="AN69" s="1300"/>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1"/>
      <c r="BV69" s="1301"/>
      <c r="BW69" s="1301"/>
      <c r="BX69" s="1301"/>
      <c r="BY69" s="1301"/>
      <c r="BZ69" s="1301"/>
      <c r="CA69" s="1301"/>
      <c r="CB69" s="1301"/>
      <c r="CC69" s="1301"/>
      <c r="CD69" s="1301"/>
      <c r="CE69" s="1301"/>
      <c r="CF69" s="1301"/>
      <c r="CG69" s="1301"/>
      <c r="CH69" s="1301"/>
      <c r="CI69" s="1301"/>
      <c r="CJ69" s="1301"/>
      <c r="CK69" s="1301"/>
      <c r="CL69" s="1301"/>
      <c r="CM69" s="1301"/>
      <c r="CN69" s="1301"/>
      <c r="CO69" s="1301"/>
      <c r="CP69" s="1301"/>
      <c r="CQ69" s="1301"/>
      <c r="CR69" s="1301"/>
      <c r="CS69" s="1301"/>
      <c r="CT69" s="1301"/>
      <c r="CU69" s="1301"/>
      <c r="CV69" s="1301"/>
      <c r="CW69" s="1301"/>
      <c r="CX69" s="1301"/>
      <c r="CY69" s="1301"/>
      <c r="CZ69" s="1301"/>
      <c r="DA69" s="1301"/>
      <c r="DB69" s="1301"/>
      <c r="DC69" s="1302"/>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
599</v>
      </c>
    </row>
    <row r="72" spans="2:107" x14ac:dyDescent="0.15">
      <c r="B72" s="374"/>
      <c r="G72" s="1287"/>
      <c r="H72" s="1287"/>
      <c r="I72" s="1287"/>
      <c r="J72" s="1287"/>
      <c r="K72" s="384"/>
      <c r="L72" s="384"/>
      <c r="M72" s="385"/>
      <c r="N72" s="385"/>
      <c r="AN72" s="1290"/>
      <c r="AO72" s="1291"/>
      <c r="AP72" s="1291"/>
      <c r="AQ72" s="1291"/>
      <c r="AR72" s="1291"/>
      <c r="AS72" s="1291"/>
      <c r="AT72" s="1291"/>
      <c r="AU72" s="1291"/>
      <c r="AV72" s="1291"/>
      <c r="AW72" s="1291"/>
      <c r="AX72" s="1291"/>
      <c r="AY72" s="1291"/>
      <c r="AZ72" s="1291"/>
      <c r="BA72" s="1291"/>
      <c r="BB72" s="1291"/>
      <c r="BC72" s="1291"/>
      <c r="BD72" s="1291"/>
      <c r="BE72" s="1291"/>
      <c r="BF72" s="1291"/>
      <c r="BG72" s="1291"/>
      <c r="BH72" s="1291"/>
      <c r="BI72" s="1291"/>
      <c r="BJ72" s="1291"/>
      <c r="BK72" s="1291"/>
      <c r="BL72" s="1291"/>
      <c r="BM72" s="1291"/>
      <c r="BN72" s="1291"/>
      <c r="BO72" s="1292"/>
      <c r="BP72" s="1286" t="s">
        <v>
555</v>
      </c>
      <c r="BQ72" s="1286"/>
      <c r="BR72" s="1286"/>
      <c r="BS72" s="1286"/>
      <c r="BT72" s="1286"/>
      <c r="BU72" s="1286"/>
      <c r="BV72" s="1286"/>
      <c r="BW72" s="1286"/>
      <c r="BX72" s="1286" t="s">
        <v>
556</v>
      </c>
      <c r="BY72" s="1286"/>
      <c r="BZ72" s="1286"/>
      <c r="CA72" s="1286"/>
      <c r="CB72" s="1286"/>
      <c r="CC72" s="1286"/>
      <c r="CD72" s="1286"/>
      <c r="CE72" s="1286"/>
      <c r="CF72" s="1286" t="s">
        <v>
557</v>
      </c>
      <c r="CG72" s="1286"/>
      <c r="CH72" s="1286"/>
      <c r="CI72" s="1286"/>
      <c r="CJ72" s="1286"/>
      <c r="CK72" s="1286"/>
      <c r="CL72" s="1286"/>
      <c r="CM72" s="1286"/>
      <c r="CN72" s="1286" t="s">
        <v>
558</v>
      </c>
      <c r="CO72" s="1286"/>
      <c r="CP72" s="1286"/>
      <c r="CQ72" s="1286"/>
      <c r="CR72" s="1286"/>
      <c r="CS72" s="1286"/>
      <c r="CT72" s="1286"/>
      <c r="CU72" s="1286"/>
      <c r="CV72" s="1286" t="s">
        <v>
559</v>
      </c>
      <c r="CW72" s="1286"/>
      <c r="CX72" s="1286"/>
      <c r="CY72" s="1286"/>
      <c r="CZ72" s="1286"/>
      <c r="DA72" s="1286"/>
      <c r="DB72" s="1286"/>
      <c r="DC72" s="1286"/>
    </row>
    <row r="73" spans="2:107" x14ac:dyDescent="0.15">
      <c r="B73" s="374"/>
      <c r="G73" s="1289"/>
      <c r="H73" s="1289"/>
      <c r="I73" s="1289"/>
      <c r="J73" s="1289"/>
      <c r="K73" s="1285"/>
      <c r="L73" s="1285"/>
      <c r="M73" s="1285"/>
      <c r="N73" s="1285"/>
      <c r="AM73" s="383"/>
      <c r="AN73" s="1284" t="s">
        <v>
600</v>
      </c>
      <c r="AO73" s="1284"/>
      <c r="AP73" s="1284"/>
      <c r="AQ73" s="1284"/>
      <c r="AR73" s="1284"/>
      <c r="AS73" s="1284"/>
      <c r="AT73" s="1284"/>
      <c r="AU73" s="1284"/>
      <c r="AV73" s="1284"/>
      <c r="AW73" s="1284"/>
      <c r="AX73" s="1284"/>
      <c r="AY73" s="1284"/>
      <c r="AZ73" s="1284"/>
      <c r="BA73" s="1284"/>
      <c r="BB73" s="1284" t="s">
        <v>
608</v>
      </c>
      <c r="BC73" s="1284"/>
      <c r="BD73" s="1284"/>
      <c r="BE73" s="1284"/>
      <c r="BF73" s="1284"/>
      <c r="BG73" s="1284"/>
      <c r="BH73" s="1284"/>
      <c r="BI73" s="1284"/>
      <c r="BJ73" s="1284"/>
      <c r="BK73" s="1284"/>
      <c r="BL73" s="1284"/>
      <c r="BM73" s="1284"/>
      <c r="BN73" s="1284"/>
      <c r="BO73" s="1284"/>
      <c r="BP73" s="1281"/>
      <c r="BQ73" s="1281"/>
      <c r="BR73" s="1281"/>
      <c r="BS73" s="1281"/>
      <c r="BT73" s="1281"/>
      <c r="BU73" s="1281"/>
      <c r="BV73" s="1281"/>
      <c r="BW73" s="1281"/>
      <c r="BX73" s="1281"/>
      <c r="BY73" s="1281"/>
      <c r="BZ73" s="1281"/>
      <c r="CA73" s="1281"/>
      <c r="CB73" s="1281"/>
      <c r="CC73" s="1281"/>
      <c r="CD73" s="1281"/>
      <c r="CE73" s="1281"/>
      <c r="CF73" s="1281"/>
      <c r="CG73" s="1281"/>
      <c r="CH73" s="1281"/>
      <c r="CI73" s="1281"/>
      <c r="CJ73" s="1281"/>
      <c r="CK73" s="1281"/>
      <c r="CL73" s="1281"/>
      <c r="CM73" s="1281"/>
      <c r="CN73" s="1281"/>
      <c r="CO73" s="1281"/>
      <c r="CP73" s="1281"/>
      <c r="CQ73" s="1281"/>
      <c r="CR73" s="1281"/>
      <c r="CS73" s="1281"/>
      <c r="CT73" s="1281"/>
      <c r="CU73" s="1281"/>
      <c r="CV73" s="1281"/>
      <c r="CW73" s="1281"/>
      <c r="CX73" s="1281"/>
      <c r="CY73" s="1281"/>
      <c r="CZ73" s="1281"/>
      <c r="DA73" s="1281"/>
      <c r="DB73" s="1281"/>
      <c r="DC73" s="1281"/>
    </row>
    <row r="74" spans="2:107" x14ac:dyDescent="0.15">
      <c r="B74" s="374"/>
      <c r="G74" s="1289"/>
      <c r="H74" s="1289"/>
      <c r="I74" s="1289"/>
      <c r="J74" s="1289"/>
      <c r="K74" s="1285"/>
      <c r="L74" s="1285"/>
      <c r="M74" s="1285"/>
      <c r="N74" s="1285"/>
      <c r="AM74" s="383"/>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x14ac:dyDescent="0.15">
      <c r="B75" s="374"/>
      <c r="G75" s="1289"/>
      <c r="H75" s="1289"/>
      <c r="I75" s="1287"/>
      <c r="J75" s="1287"/>
      <c r="K75" s="1288"/>
      <c r="L75" s="1288"/>
      <c r="M75" s="1288"/>
      <c r="N75" s="1288"/>
      <c r="AM75" s="383"/>
      <c r="AN75" s="1284"/>
      <c r="AO75" s="1284"/>
      <c r="AP75" s="1284"/>
      <c r="AQ75" s="1284"/>
      <c r="AR75" s="1284"/>
      <c r="AS75" s="1284"/>
      <c r="AT75" s="1284"/>
      <c r="AU75" s="1284"/>
      <c r="AV75" s="1284"/>
      <c r="AW75" s="1284"/>
      <c r="AX75" s="1284"/>
      <c r="AY75" s="1284"/>
      <c r="AZ75" s="1284"/>
      <c r="BA75" s="1284"/>
      <c r="BB75" s="1284" t="s">
        <v>
609</v>
      </c>
      <c r="BC75" s="1284"/>
      <c r="BD75" s="1284"/>
      <c r="BE75" s="1284"/>
      <c r="BF75" s="1284"/>
      <c r="BG75" s="1284"/>
      <c r="BH75" s="1284"/>
      <c r="BI75" s="1284"/>
      <c r="BJ75" s="1284"/>
      <c r="BK75" s="1284"/>
      <c r="BL75" s="1284"/>
      <c r="BM75" s="1284"/>
      <c r="BN75" s="1284"/>
      <c r="BO75" s="1284"/>
      <c r="BP75" s="1281">
        <v>
-1</v>
      </c>
      <c r="BQ75" s="1281"/>
      <c r="BR75" s="1281"/>
      <c r="BS75" s="1281"/>
      <c r="BT75" s="1281"/>
      <c r="BU75" s="1281"/>
      <c r="BV75" s="1281"/>
      <c r="BW75" s="1281"/>
      <c r="BX75" s="1281">
        <v>
-2</v>
      </c>
      <c r="BY75" s="1281"/>
      <c r="BZ75" s="1281"/>
      <c r="CA75" s="1281"/>
      <c r="CB75" s="1281"/>
      <c r="CC75" s="1281"/>
      <c r="CD75" s="1281"/>
      <c r="CE75" s="1281"/>
      <c r="CF75" s="1281">
        <v>
-3</v>
      </c>
      <c r="CG75" s="1281"/>
      <c r="CH75" s="1281"/>
      <c r="CI75" s="1281"/>
      <c r="CJ75" s="1281"/>
      <c r="CK75" s="1281"/>
      <c r="CL75" s="1281"/>
      <c r="CM75" s="1281"/>
      <c r="CN75" s="1281">
        <v>
-4</v>
      </c>
      <c r="CO75" s="1281"/>
      <c r="CP75" s="1281"/>
      <c r="CQ75" s="1281"/>
      <c r="CR75" s="1281"/>
      <c r="CS75" s="1281"/>
      <c r="CT75" s="1281"/>
      <c r="CU75" s="1281"/>
      <c r="CV75" s="1281">
        <v>
-4.2</v>
      </c>
      <c r="CW75" s="1281"/>
      <c r="CX75" s="1281"/>
      <c r="CY75" s="1281"/>
      <c r="CZ75" s="1281"/>
      <c r="DA75" s="1281"/>
      <c r="DB75" s="1281"/>
      <c r="DC75" s="1281"/>
    </row>
    <row r="76" spans="2:107" x14ac:dyDescent="0.15">
      <c r="B76" s="374"/>
      <c r="G76" s="1289"/>
      <c r="H76" s="1289"/>
      <c r="I76" s="1287"/>
      <c r="J76" s="1287"/>
      <c r="K76" s="1288"/>
      <c r="L76" s="1288"/>
      <c r="M76" s="1288"/>
      <c r="N76" s="1288"/>
      <c r="AM76" s="383"/>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x14ac:dyDescent="0.15">
      <c r="B77" s="374"/>
      <c r="G77" s="1287"/>
      <c r="H77" s="1287"/>
      <c r="I77" s="1287"/>
      <c r="J77" s="1287"/>
      <c r="K77" s="1285"/>
      <c r="L77" s="1285"/>
      <c r="M77" s="1285"/>
      <c r="N77" s="1285"/>
      <c r="AN77" s="1286" t="s">
        <v>
610</v>
      </c>
      <c r="AO77" s="1286"/>
      <c r="AP77" s="1286"/>
      <c r="AQ77" s="1286"/>
      <c r="AR77" s="1286"/>
      <c r="AS77" s="1286"/>
      <c r="AT77" s="1286"/>
      <c r="AU77" s="1286"/>
      <c r="AV77" s="1286"/>
      <c r="AW77" s="1286"/>
      <c r="AX77" s="1286"/>
      <c r="AY77" s="1286"/>
      <c r="AZ77" s="1286"/>
      <c r="BA77" s="1286"/>
      <c r="BB77" s="1284" t="s">
        <v>
608</v>
      </c>
      <c r="BC77" s="1284"/>
      <c r="BD77" s="1284"/>
      <c r="BE77" s="1284"/>
      <c r="BF77" s="1284"/>
      <c r="BG77" s="1284"/>
      <c r="BH77" s="1284"/>
      <c r="BI77" s="1284"/>
      <c r="BJ77" s="1284"/>
      <c r="BK77" s="1284"/>
      <c r="BL77" s="1284"/>
      <c r="BM77" s="1284"/>
      <c r="BN77" s="1284"/>
      <c r="BO77" s="1284"/>
      <c r="BP77" s="1281">
        <v>
0</v>
      </c>
      <c r="BQ77" s="1281"/>
      <c r="BR77" s="1281"/>
      <c r="BS77" s="1281"/>
      <c r="BT77" s="1281"/>
      <c r="BU77" s="1281"/>
      <c r="BV77" s="1281"/>
      <c r="BW77" s="1281"/>
      <c r="BX77" s="1281">
        <v>
0</v>
      </c>
      <c r="BY77" s="1281"/>
      <c r="BZ77" s="1281"/>
      <c r="CA77" s="1281"/>
      <c r="CB77" s="1281"/>
      <c r="CC77" s="1281"/>
      <c r="CD77" s="1281"/>
      <c r="CE77" s="1281"/>
      <c r="CF77" s="1281">
        <v>
0</v>
      </c>
      <c r="CG77" s="1281"/>
      <c r="CH77" s="1281"/>
      <c r="CI77" s="1281"/>
      <c r="CJ77" s="1281"/>
      <c r="CK77" s="1281"/>
      <c r="CL77" s="1281"/>
      <c r="CM77" s="1281"/>
      <c r="CN77" s="1281">
        <v>
0</v>
      </c>
      <c r="CO77" s="1281"/>
      <c r="CP77" s="1281"/>
      <c r="CQ77" s="1281"/>
      <c r="CR77" s="1281"/>
      <c r="CS77" s="1281"/>
      <c r="CT77" s="1281"/>
      <c r="CU77" s="1281"/>
      <c r="CV77" s="1281">
        <v>
0</v>
      </c>
      <c r="CW77" s="1281"/>
      <c r="CX77" s="1281"/>
      <c r="CY77" s="1281"/>
      <c r="CZ77" s="1281"/>
      <c r="DA77" s="1281"/>
      <c r="DB77" s="1281"/>
      <c r="DC77" s="1281"/>
    </row>
    <row r="78" spans="2:107" x14ac:dyDescent="0.15">
      <c r="B78" s="374"/>
      <c r="G78" s="1287"/>
      <c r="H78" s="1287"/>
      <c r="I78" s="1287"/>
      <c r="J78" s="1287"/>
      <c r="K78" s="1285"/>
      <c r="L78" s="1285"/>
      <c r="M78" s="1285"/>
      <c r="N78" s="1285"/>
      <c r="AN78" s="1286"/>
      <c r="AO78" s="1286"/>
      <c r="AP78" s="1286"/>
      <c r="AQ78" s="1286"/>
      <c r="AR78" s="1286"/>
      <c r="AS78" s="1286"/>
      <c r="AT78" s="1286"/>
      <c r="AU78" s="1286"/>
      <c r="AV78" s="1286"/>
      <c r="AW78" s="1286"/>
      <c r="AX78" s="1286"/>
      <c r="AY78" s="1286"/>
      <c r="AZ78" s="1286"/>
      <c r="BA78" s="1286"/>
      <c r="BB78" s="1284"/>
      <c r="BC78" s="1284"/>
      <c r="BD78" s="1284"/>
      <c r="BE78" s="1284"/>
      <c r="BF78" s="1284"/>
      <c r="BG78" s="1284"/>
      <c r="BH78" s="1284"/>
      <c r="BI78" s="1284"/>
      <c r="BJ78" s="1284"/>
      <c r="BK78" s="1284"/>
      <c r="BL78" s="1284"/>
      <c r="BM78" s="1284"/>
      <c r="BN78" s="1284"/>
      <c r="BO78" s="1284"/>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x14ac:dyDescent="0.15">
      <c r="B79" s="374"/>
      <c r="G79" s="1287"/>
      <c r="H79" s="1287"/>
      <c r="I79" s="1282"/>
      <c r="J79" s="1282"/>
      <c r="K79" s="1283"/>
      <c r="L79" s="1283"/>
      <c r="M79" s="1283"/>
      <c r="N79" s="1283"/>
      <c r="AN79" s="1286"/>
      <c r="AO79" s="1286"/>
      <c r="AP79" s="1286"/>
      <c r="AQ79" s="1286"/>
      <c r="AR79" s="1286"/>
      <c r="AS79" s="1286"/>
      <c r="AT79" s="1286"/>
      <c r="AU79" s="1286"/>
      <c r="AV79" s="1286"/>
      <c r="AW79" s="1286"/>
      <c r="AX79" s="1286"/>
      <c r="AY79" s="1286"/>
      <c r="AZ79" s="1286"/>
      <c r="BA79" s="1286"/>
      <c r="BB79" s="1284" t="s">
        <v>
609</v>
      </c>
      <c r="BC79" s="1284"/>
      <c r="BD79" s="1284"/>
      <c r="BE79" s="1284"/>
      <c r="BF79" s="1284"/>
      <c r="BG79" s="1284"/>
      <c r="BH79" s="1284"/>
      <c r="BI79" s="1284"/>
      <c r="BJ79" s="1284"/>
      <c r="BK79" s="1284"/>
      <c r="BL79" s="1284"/>
      <c r="BM79" s="1284"/>
      <c r="BN79" s="1284"/>
      <c r="BO79" s="1284"/>
      <c r="BP79" s="1281">
        <v>
-1.3</v>
      </c>
      <c r="BQ79" s="1281"/>
      <c r="BR79" s="1281"/>
      <c r="BS79" s="1281"/>
      <c r="BT79" s="1281"/>
      <c r="BU79" s="1281"/>
      <c r="BV79" s="1281"/>
      <c r="BW79" s="1281"/>
      <c r="BX79" s="1281">
        <v>
-1.8</v>
      </c>
      <c r="BY79" s="1281"/>
      <c r="BZ79" s="1281"/>
      <c r="CA79" s="1281"/>
      <c r="CB79" s="1281"/>
      <c r="CC79" s="1281"/>
      <c r="CD79" s="1281"/>
      <c r="CE79" s="1281"/>
      <c r="CF79" s="1281">
        <v>
-2.2999999999999998</v>
      </c>
      <c r="CG79" s="1281"/>
      <c r="CH79" s="1281"/>
      <c r="CI79" s="1281"/>
      <c r="CJ79" s="1281"/>
      <c r="CK79" s="1281"/>
      <c r="CL79" s="1281"/>
      <c r="CM79" s="1281"/>
      <c r="CN79" s="1281">
        <v>
-2.8</v>
      </c>
      <c r="CO79" s="1281"/>
      <c r="CP79" s="1281"/>
      <c r="CQ79" s="1281"/>
      <c r="CR79" s="1281"/>
      <c r="CS79" s="1281"/>
      <c r="CT79" s="1281"/>
      <c r="CU79" s="1281"/>
      <c r="CV79" s="1281">
        <v>
-3.2</v>
      </c>
      <c r="CW79" s="1281"/>
      <c r="CX79" s="1281"/>
      <c r="CY79" s="1281"/>
      <c r="CZ79" s="1281"/>
      <c r="DA79" s="1281"/>
      <c r="DB79" s="1281"/>
      <c r="DC79" s="1281"/>
    </row>
    <row r="80" spans="2:107" x14ac:dyDescent="0.15">
      <c r="B80" s="374"/>
      <c r="G80" s="1287"/>
      <c r="H80" s="1287"/>
      <c r="I80" s="1282"/>
      <c r="J80" s="1282"/>
      <c r="K80" s="1283"/>
      <c r="L80" s="1283"/>
      <c r="M80" s="1283"/>
      <c r="N80" s="1283"/>
      <c r="AN80" s="1286"/>
      <c r="AO80" s="1286"/>
      <c r="AP80" s="1286"/>
      <c r="AQ80" s="1286"/>
      <c r="AR80" s="1286"/>
      <c r="AS80" s="1286"/>
      <c r="AT80" s="1286"/>
      <c r="AU80" s="1286"/>
      <c r="AV80" s="1286"/>
      <c r="AW80" s="1286"/>
      <c r="AX80" s="1286"/>
      <c r="AY80" s="1286"/>
      <c r="AZ80" s="1286"/>
      <c r="BA80" s="1286"/>
      <c r="BB80" s="1284"/>
      <c r="BC80" s="1284"/>
      <c r="BD80" s="1284"/>
      <c r="BE80" s="1284"/>
      <c r="BF80" s="1284"/>
      <c r="BG80" s="1284"/>
      <c r="BH80" s="1284"/>
      <c r="BI80" s="1284"/>
      <c r="BJ80" s="1284"/>
      <c r="BK80" s="1284"/>
      <c r="BL80" s="1284"/>
      <c r="BM80" s="1284"/>
      <c r="BN80" s="1284"/>
      <c r="BO80" s="1284"/>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zAbPNQztWfksAoHw/VxZCby18MbtC6jkZyDOi/0y1d9FrHAwTu2QSU3HT6g8NeChNHisFXpkCrRF2L1gT5U8+A==" saltValue="cdUljF0Jka3yi9uUzfMr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
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tm6SNLtQDAY8unH0BA3WYqxtjI4MGmj+PbT8cz5PBEuz+Py+S86Ie5WRDrHOZ9W6bLCQiD457A3DNhrlz082Q==" saltValue="QFSBb5iD3eKC1Rus/uV2d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BF97"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
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BcV9Z5YMWu2QABr3PfAszsfHV3Ay2d8LxGTSTv2Gk7EgfurRed8rBbwR98dE9Z9wu6V/L31/p7QYOpDYG9hKw==" saltValue="Z0nOwNZWFskfiWSIu0v6p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33685</v>
      </c>
      <c r="E3" s="141"/>
      <c r="F3" s="142">
        <v>36861</v>
      </c>
      <c r="G3" s="143"/>
      <c r="H3" s="144"/>
    </row>
    <row r="4" spans="1:8" x14ac:dyDescent="0.15">
      <c r="A4" s="145"/>
      <c r="B4" s="146"/>
      <c r="C4" s="147"/>
      <c r="D4" s="148">
        <v>20246</v>
      </c>
      <c r="E4" s="149"/>
      <c r="F4" s="150">
        <v>23990</v>
      </c>
      <c r="G4" s="151"/>
      <c r="H4" s="152"/>
    </row>
    <row r="5" spans="1:8" x14ac:dyDescent="0.15">
      <c r="A5" s="133" t="s">
        <v>547</v>
      </c>
      <c r="B5" s="138"/>
      <c r="C5" s="139"/>
      <c r="D5" s="140">
        <v>42634</v>
      </c>
      <c r="E5" s="141"/>
      <c r="F5" s="142">
        <v>47064</v>
      </c>
      <c r="G5" s="143"/>
      <c r="H5" s="144"/>
    </row>
    <row r="6" spans="1:8" x14ac:dyDescent="0.15">
      <c r="A6" s="145"/>
      <c r="B6" s="146"/>
      <c r="C6" s="147"/>
      <c r="D6" s="148">
        <v>29122</v>
      </c>
      <c r="E6" s="149"/>
      <c r="F6" s="150">
        <v>32508</v>
      </c>
      <c r="G6" s="151"/>
      <c r="H6" s="152"/>
    </row>
    <row r="7" spans="1:8" x14ac:dyDescent="0.15">
      <c r="A7" s="133" t="s">
        <v>548</v>
      </c>
      <c r="B7" s="138"/>
      <c r="C7" s="139"/>
      <c r="D7" s="140">
        <v>27434</v>
      </c>
      <c r="E7" s="141"/>
      <c r="F7" s="142">
        <v>43773</v>
      </c>
      <c r="G7" s="143"/>
      <c r="H7" s="144"/>
    </row>
    <row r="8" spans="1:8" x14ac:dyDescent="0.15">
      <c r="A8" s="145"/>
      <c r="B8" s="146"/>
      <c r="C8" s="147"/>
      <c r="D8" s="148">
        <v>21881</v>
      </c>
      <c r="E8" s="149"/>
      <c r="F8" s="150">
        <v>30346</v>
      </c>
      <c r="G8" s="151"/>
      <c r="H8" s="152"/>
    </row>
    <row r="9" spans="1:8" x14ac:dyDescent="0.15">
      <c r="A9" s="133" t="s">
        <v>549</v>
      </c>
      <c r="B9" s="138"/>
      <c r="C9" s="139"/>
      <c r="D9" s="140">
        <v>39973</v>
      </c>
      <c r="E9" s="141"/>
      <c r="F9" s="142">
        <v>51565</v>
      </c>
      <c r="G9" s="143"/>
      <c r="H9" s="144"/>
    </row>
    <row r="10" spans="1:8" x14ac:dyDescent="0.15">
      <c r="A10" s="145"/>
      <c r="B10" s="146"/>
      <c r="C10" s="147"/>
      <c r="D10" s="148">
        <v>28231</v>
      </c>
      <c r="E10" s="149"/>
      <c r="F10" s="150">
        <v>35359</v>
      </c>
      <c r="G10" s="151"/>
      <c r="H10" s="152"/>
    </row>
    <row r="11" spans="1:8" x14ac:dyDescent="0.15">
      <c r="A11" s="133" t="s">
        <v>550</v>
      </c>
      <c r="B11" s="138"/>
      <c r="C11" s="139"/>
      <c r="D11" s="140">
        <v>27916</v>
      </c>
      <c r="E11" s="141"/>
      <c r="F11" s="142">
        <v>46686</v>
      </c>
      <c r="G11" s="143"/>
      <c r="H11" s="144"/>
    </row>
    <row r="12" spans="1:8" x14ac:dyDescent="0.15">
      <c r="A12" s="145"/>
      <c r="B12" s="146"/>
      <c r="C12" s="153"/>
      <c r="D12" s="148">
        <v>22693</v>
      </c>
      <c r="E12" s="149"/>
      <c r="F12" s="150">
        <v>32595</v>
      </c>
      <c r="G12" s="151"/>
      <c r="H12" s="152"/>
    </row>
    <row r="13" spans="1:8" x14ac:dyDescent="0.15">
      <c r="A13" s="133"/>
      <c r="B13" s="138"/>
      <c r="C13" s="154"/>
      <c r="D13" s="155">
        <v>34328</v>
      </c>
      <c r="E13" s="156"/>
      <c r="F13" s="157">
        <v>45190</v>
      </c>
      <c r="G13" s="158"/>
      <c r="H13" s="144"/>
    </row>
    <row r="14" spans="1:8" x14ac:dyDescent="0.15">
      <c r="A14" s="145"/>
      <c r="B14" s="146"/>
      <c r="C14" s="147"/>
      <c r="D14" s="148">
        <v>24435</v>
      </c>
      <c r="E14" s="149"/>
      <c r="F14" s="150">
        <v>30960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2.87</v>
      </c>
      <c r="C19" s="159">
        <f>ROUND(VALUE(SUBSTITUTE(実質収支比率等に係る経年分析!G$48,"▲","-")),2)</f>
        <v>2.86</v>
      </c>
      <c r="D19" s="159">
        <f>ROUND(VALUE(SUBSTITUTE(実質収支比率等に係る経年分析!H$48,"▲","-")),2)</f>
        <v>3.74</v>
      </c>
      <c r="E19" s="159">
        <f>ROUND(VALUE(SUBSTITUTE(実質収支比率等に係る経年分析!I$48,"▲","-")),2)</f>
        <v>4.3899999999999997</v>
      </c>
      <c r="F19" s="159">
        <f>ROUND(VALUE(SUBSTITUTE(実質収支比率等に係る経年分析!J$48,"▲","-")),2)</f>
        <v>5</v>
      </c>
    </row>
    <row r="20" spans="1:11" x14ac:dyDescent="0.15">
      <c r="A20" s="159" t="s">
        <v>49</v>
      </c>
      <c r="B20" s="159">
        <f>ROUND(VALUE(SUBSTITUTE(実質収支比率等に係る経年分析!F$47,"▲","-")),2)</f>
        <v>19.309999999999999</v>
      </c>
      <c r="C20" s="159">
        <f>ROUND(VALUE(SUBSTITUTE(実質収支比率等に係る経年分析!G$47,"▲","-")),2)</f>
        <v>15.92</v>
      </c>
      <c r="D20" s="159">
        <f>ROUND(VALUE(SUBSTITUTE(実質収支比率等に係る経年分析!H$47,"▲","-")),2)</f>
        <v>20.8</v>
      </c>
      <c r="E20" s="159">
        <f>ROUND(VALUE(SUBSTITUTE(実質収支比率等に係る経年分析!I$47,"▲","-")),2)</f>
        <v>23.12</v>
      </c>
      <c r="F20" s="159">
        <f>ROUND(VALUE(SUBSTITUTE(実質収支比率等に係る経年分析!J$47,"▲","-")),2)</f>
        <v>25.72</v>
      </c>
    </row>
    <row r="21" spans="1:11" x14ac:dyDescent="0.15">
      <c r="A21" s="159" t="s">
        <v>50</v>
      </c>
      <c r="B21" s="159">
        <f>IF(ISNUMBER(VALUE(SUBSTITUTE(実質収支比率等に係る経年分析!F$49,"▲","-"))),ROUND(VALUE(SUBSTITUTE(実質収支比率等に係る経年分析!F$49,"▲","-")),2),NA())</f>
        <v>0.53</v>
      </c>
      <c r="C21" s="159">
        <f>IF(ISNUMBER(VALUE(SUBSTITUTE(実質収支比率等に係る経年分析!G$49,"▲","-"))),ROUND(VALUE(SUBSTITUTE(実質収支比率等に係る経年分析!G$49,"▲","-")),2),NA())</f>
        <v>-4.1500000000000004</v>
      </c>
      <c r="D21" s="159">
        <f>IF(ISNUMBER(VALUE(SUBSTITUTE(実質収支比率等に係る経年分析!H$49,"▲","-"))),ROUND(VALUE(SUBSTITUTE(実質収支比率等に係る経年分析!H$49,"▲","-")),2),NA())</f>
        <v>5.47</v>
      </c>
      <c r="E21" s="159">
        <f>IF(ISNUMBER(VALUE(SUBSTITUTE(実質収支比率等に係る経年分析!I$49,"▲","-"))),ROUND(VALUE(SUBSTITUTE(実質収支比率等に係る経年分析!I$49,"▲","-")),2),NA())</f>
        <v>1.31</v>
      </c>
      <c r="F21" s="159">
        <f>IF(ISNUMBER(VALUE(SUBSTITUTE(実質収支比率等に係る経年分析!J$49,"▲","-"))),ROUND(VALUE(SUBSTITUTE(実質収支比率等に係る経年分析!J$49,"▲","-")),2),NA())</f>
        <v>0.56000000000000005</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公共駐車場会計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介護保険会計（サービス事業勘定）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後期高齢者医療会計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0.01</v>
      </c>
    </row>
    <row r="34" spans="1:16" x14ac:dyDescent="0.15">
      <c r="A34" s="160" t="str">
        <f>IF(連結実質赤字比率に係る赤字・黒字の構成分析!C$36="",NA(),連結実質赤字比率に係る赤字・黒字の構成分析!C$36)</f>
        <v>国民健康保険事業会計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0.36</v>
      </c>
    </row>
    <row r="35" spans="1:16" x14ac:dyDescent="0.15">
      <c r="A35" s="160" t="str">
        <f>IF(連結実質赤字比率に係る赤字・黒字の構成分析!C$35="",NA(),連結実質赤字比率に係る赤字・黒字の構成分析!C$35)</f>
        <v>介護保険会計（保険事業勘定）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0.11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0.44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0.37</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3.74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4.38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4.99</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12699</v>
      </c>
      <c r="E42" s="161"/>
      <c r="F42" s="161"/>
      <c r="G42" s="161">
        <f>'実質公債費比率（分子）の構造'!L$52</f>
        <v>12551</v>
      </c>
      <c r="H42" s="161"/>
      <c r="I42" s="161"/>
      <c r="J42" s="161">
        <f>'実質公債費比率（分子）の構造'!M$52</f>
        <v>12962</v>
      </c>
      <c r="K42" s="161"/>
      <c r="L42" s="161"/>
      <c r="M42" s="161">
        <f>'実質公債費比率（分子）の構造'!N$52</f>
        <v>12625</v>
      </c>
      <c r="N42" s="161"/>
      <c r="O42" s="161"/>
      <c r="P42" s="161">
        <f>'実質公債費比率（分子）の構造'!O$52</f>
        <v>12288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1736</v>
      </c>
      <c r="C44" s="161"/>
      <c r="D44" s="161"/>
      <c r="E44" s="161">
        <f>'実質公債費比率（分子）の構造'!L$50</f>
        <v>1403</v>
      </c>
      <c r="F44" s="161"/>
      <c r="G44" s="161"/>
      <c r="H44" s="161">
        <f>'実質公債費比率（分子）の構造'!M$50</f>
        <v>2067</v>
      </c>
      <c r="I44" s="161"/>
      <c r="J44" s="161"/>
      <c r="K44" s="161">
        <f>'実質公債費比率（分子）の構造'!N$50</f>
        <v>1479</v>
      </c>
      <c r="L44" s="161"/>
      <c r="M44" s="161"/>
      <c r="N44" s="161">
        <f>'実質公債費比率（分子）の構造'!O$50</f>
        <v>1595</v>
      </c>
      <c r="O44" s="161"/>
      <c r="P44" s="161"/>
    </row>
    <row r="45" spans="1:16" x14ac:dyDescent="0.15">
      <c r="A45" s="161" t="s">
        <v>60</v>
      </c>
      <c r="B45" s="161">
        <f>'実質公債費比率（分子）の構造'!K$49</f>
        <v>423</v>
      </c>
      <c r="C45" s="161"/>
      <c r="D45" s="161"/>
      <c r="E45" s="161">
        <f>'実質公債費比率（分子）の構造'!L$49</f>
        <v>335</v>
      </c>
      <c r="F45" s="161"/>
      <c r="G45" s="161"/>
      <c r="H45" s="161">
        <f>'実質公債費比率（分子）の構造'!M$49</f>
        <v>319</v>
      </c>
      <c r="I45" s="161"/>
      <c r="J45" s="161"/>
      <c r="K45" s="161">
        <f>'実質公債費比率（分子）の構造'!N$49</f>
        <v>192</v>
      </c>
      <c r="L45" s="161"/>
      <c r="M45" s="161"/>
      <c r="N45" s="161">
        <f>'実質公債費比率（分子）の構造'!O$49</f>
        <v>161</v>
      </c>
      <c r="O45" s="161"/>
      <c r="P45" s="161"/>
    </row>
    <row r="46" spans="1:16" x14ac:dyDescent="0.15">
      <c r="A46" s="161" t="s">
        <v>61</v>
      </c>
      <c r="B46" s="161">
        <f>'実質公債費比率（分子）の構造'!K$48</f>
        <v>123</v>
      </c>
      <c r="C46" s="161"/>
      <c r="D46" s="161"/>
      <c r="E46" s="161">
        <f>'実質公債費比率（分子）の構造'!L$48</f>
        <v>158</v>
      </c>
      <c r="F46" s="161"/>
      <c r="G46" s="161"/>
      <c r="H46" s="161">
        <f>'実質公債費比率（分子）の構造'!M$48</f>
        <v>160</v>
      </c>
      <c r="I46" s="161"/>
      <c r="J46" s="161"/>
      <c r="K46" s="161">
        <f>'実質公債費比率（分子）の構造'!N$48</f>
        <v>155</v>
      </c>
      <c r="L46" s="161"/>
      <c r="M46" s="161"/>
      <c r="N46" s="161">
        <f>'実質公債費比率（分子）の構造'!O$48</f>
        <v>155</v>
      </c>
      <c r="O46" s="161"/>
      <c r="P46" s="161"/>
    </row>
    <row r="47" spans="1:16" x14ac:dyDescent="0.15">
      <c r="A47" s="161" t="s">
        <v>62</v>
      </c>
      <c r="B47" s="161">
        <f>'実質公債費比率（分子）の構造'!K$47</f>
        <v>508</v>
      </c>
      <c r="C47" s="161"/>
      <c r="D47" s="161"/>
      <c r="E47" s="161">
        <f>'実質公債費比率（分子）の構造'!L$47</f>
        <v>549</v>
      </c>
      <c r="F47" s="161"/>
      <c r="G47" s="161"/>
      <c r="H47" s="161">
        <f>'実質公債費比率（分子）の構造'!M$47</f>
        <v>573</v>
      </c>
      <c r="I47" s="161"/>
      <c r="J47" s="161"/>
      <c r="K47" s="161">
        <f>'実質公債費比率（分子）の構造'!N$47</f>
        <v>448</v>
      </c>
      <c r="L47" s="161"/>
      <c r="M47" s="161"/>
      <c r="N47" s="161">
        <f>'実質公債費比率（分子）の構造'!O$47</f>
        <v>510</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7769</v>
      </c>
      <c r="C49" s="161"/>
      <c r="D49" s="161"/>
      <c r="E49" s="161">
        <f>'実質公債費比率（分子）の構造'!L$45</f>
        <v>5075</v>
      </c>
      <c r="F49" s="161"/>
      <c r="G49" s="161"/>
      <c r="H49" s="161">
        <f>'実質公債費比率（分子）の構造'!M$45</f>
        <v>3713</v>
      </c>
      <c r="I49" s="161"/>
      <c r="J49" s="161"/>
      <c r="K49" s="161">
        <f>'実質公債費比率（分子）の構造'!N$45</f>
        <v>3583</v>
      </c>
      <c r="L49" s="161"/>
      <c r="M49" s="161"/>
      <c r="N49" s="161">
        <f>'実質公債費比率（分子）の構造'!O$45</f>
        <v>3525</v>
      </c>
      <c r="O49" s="161"/>
      <c r="P49" s="161"/>
    </row>
    <row r="50" spans="1:16" x14ac:dyDescent="0.15">
      <c r="A50" s="161" t="s">
        <v>65</v>
      </c>
      <c r="B50" s="161" t="e">
        <f>NA()</f>
        <v>#N/A</v>
      </c>
      <c r="C50" s="161">
        <f>IF(ISNUMBER('実質公債費比率（分子）の構造'!K$53),'実質公債費比率（分子）の構造'!K$53,NA())</f>
        <v>-2140</v>
      </c>
      <c r="D50" s="161" t="e">
        <f>NA()</f>
        <v>#N/A</v>
      </c>
      <c r="E50" s="161" t="e">
        <f>NA()</f>
        <v>#N/A</v>
      </c>
      <c r="F50" s="161">
        <f>IF(ISNUMBER('実質公債費比率（分子）の構造'!L$53),'実質公債費比率（分子）の構造'!L$53,NA())</f>
        <v>-5031</v>
      </c>
      <c r="G50" s="161" t="e">
        <f>NA()</f>
        <v>#N/A</v>
      </c>
      <c r="H50" s="161" t="e">
        <f>NA()</f>
        <v>#N/A</v>
      </c>
      <c r="I50" s="161">
        <f>IF(ISNUMBER('実質公債費比率（分子）の構造'!M$53),'実質公債費比率（分子）の構造'!M$53,NA())</f>
        <v>-6130</v>
      </c>
      <c r="J50" s="161" t="e">
        <f>NA()</f>
        <v>#N/A</v>
      </c>
      <c r="K50" s="161" t="e">
        <f>NA()</f>
        <v>#N/A</v>
      </c>
      <c r="L50" s="161">
        <f>IF(ISNUMBER('実質公債費比率（分子）の構造'!N$53),'実質公債費比率（分子）の構造'!N$53,NA())</f>
        <v>-6768</v>
      </c>
      <c r="M50" s="161" t="e">
        <f>NA()</f>
        <v>#N/A</v>
      </c>
      <c r="N50" s="161" t="e">
        <f>NA()</f>
        <v>#N/A</v>
      </c>
      <c r="O50" s="161">
        <f>IF(ISNUMBER('実質公債費比率（分子）の構造'!O$53),'実質公債費比率（分子）の構造'!O$53,NA())</f>
        <v>-6342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162026</v>
      </c>
      <c r="E56" s="160"/>
      <c r="F56" s="160"/>
      <c r="G56" s="160">
        <f>'将来負担比率（分子）の構造'!J$52</f>
        <v>154711</v>
      </c>
      <c r="H56" s="160"/>
      <c r="I56" s="160"/>
      <c r="J56" s="160">
        <f>'将来負担比率（分子）の構造'!K$52</f>
        <v>143710</v>
      </c>
      <c r="K56" s="160"/>
      <c r="L56" s="160"/>
      <c r="M56" s="160">
        <f>'将来負担比率（分子）の構造'!L$52</f>
        <v>133618</v>
      </c>
      <c r="N56" s="160"/>
      <c r="O56" s="160"/>
      <c r="P56" s="160">
        <f>'将来負担比率（分子）の構造'!M$52</f>
        <v>123618</v>
      </c>
    </row>
    <row r="57" spans="1:16" x14ac:dyDescent="0.15">
      <c r="A57" s="160" t="s">
        <v>36</v>
      </c>
      <c r="B57" s="160"/>
      <c r="C57" s="160"/>
      <c r="D57" s="160">
        <f>'将来負担比率（分子）の構造'!I$51</f>
        <v>4726</v>
      </c>
      <c r="E57" s="160"/>
      <c r="F57" s="160"/>
      <c r="G57" s="160">
        <f>'将来負担比率（分子）の構造'!J$51</f>
        <v>5537</v>
      </c>
      <c r="H57" s="160"/>
      <c r="I57" s="160"/>
      <c r="J57" s="160">
        <f>'将来負担比率（分子）の構造'!K$51</f>
        <v>6289</v>
      </c>
      <c r="K57" s="160"/>
      <c r="L57" s="160"/>
      <c r="M57" s="160">
        <f>'将来負担比率（分子）の構造'!L$51</f>
        <v>3796</v>
      </c>
      <c r="N57" s="160"/>
      <c r="O57" s="160"/>
      <c r="P57" s="160">
        <f>'将来負担比率（分子）の構造'!M$51</f>
        <v>4824</v>
      </c>
    </row>
    <row r="58" spans="1:16" x14ac:dyDescent="0.15">
      <c r="A58" s="160" t="s">
        <v>35</v>
      </c>
      <c r="B58" s="160"/>
      <c r="C58" s="160"/>
      <c r="D58" s="160">
        <f>'将来負担比率（分子）の構造'!I$50</f>
        <v>69494</v>
      </c>
      <c r="E58" s="160"/>
      <c r="F58" s="160"/>
      <c r="G58" s="160">
        <f>'将来負担比率（分子）の構造'!J$50</f>
        <v>68998</v>
      </c>
      <c r="H58" s="160"/>
      <c r="I58" s="160"/>
      <c r="J58" s="160">
        <f>'将来負担比率（分子）の構造'!K$50</f>
        <v>76732</v>
      </c>
      <c r="K58" s="160"/>
      <c r="L58" s="160"/>
      <c r="M58" s="160">
        <f>'将来負担比率（分子）の構造'!L$50</f>
        <v>82922</v>
      </c>
      <c r="N58" s="160"/>
      <c r="O58" s="160"/>
      <c r="P58" s="160">
        <f>'将来負担比率（分子）の構造'!M$50</f>
        <v>93225</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38970</v>
      </c>
      <c r="C62" s="160"/>
      <c r="D62" s="160"/>
      <c r="E62" s="160">
        <f>'将来負担比率（分子）の構造'!J$45</f>
        <v>37781</v>
      </c>
      <c r="F62" s="160"/>
      <c r="G62" s="160"/>
      <c r="H62" s="160">
        <f>'将来負担比率（分子）の構造'!K$45</f>
        <v>35562</v>
      </c>
      <c r="I62" s="160"/>
      <c r="J62" s="160"/>
      <c r="K62" s="160">
        <f>'将来負担比率（分子）の構造'!L$45</f>
        <v>34018</v>
      </c>
      <c r="L62" s="160"/>
      <c r="M62" s="160"/>
      <c r="N62" s="160">
        <f>'将来負担比率（分子）の構造'!M$45</f>
        <v>34391</v>
      </c>
      <c r="O62" s="160"/>
      <c r="P62" s="160"/>
    </row>
    <row r="63" spans="1:16" x14ac:dyDescent="0.15">
      <c r="A63" s="160" t="s">
        <v>28</v>
      </c>
      <c r="B63" s="160">
        <f>'将来負担比率（分子）の構造'!I$44</f>
        <v>1883</v>
      </c>
      <c r="C63" s="160"/>
      <c r="D63" s="160"/>
      <c r="E63" s="160">
        <f>'将来負担比率（分子）の構造'!J$44</f>
        <v>1829</v>
      </c>
      <c r="F63" s="160"/>
      <c r="G63" s="160"/>
      <c r="H63" s="160">
        <f>'将来負担比率（分子）の構造'!K$44</f>
        <v>1784</v>
      </c>
      <c r="I63" s="160"/>
      <c r="J63" s="160"/>
      <c r="K63" s="160">
        <f>'将来負担比率（分子）の構造'!L$44</f>
        <v>1875</v>
      </c>
      <c r="L63" s="160"/>
      <c r="M63" s="160"/>
      <c r="N63" s="160">
        <f>'将来負担比率（分子）の構造'!M$44</f>
        <v>2225</v>
      </c>
      <c r="O63" s="160"/>
      <c r="P63" s="160"/>
    </row>
    <row r="64" spans="1:16" x14ac:dyDescent="0.15">
      <c r="A64" s="160" t="s">
        <v>27</v>
      </c>
      <c r="B64" s="160">
        <f>'将来負担比率（分子）の構造'!I$43</f>
        <v>1472</v>
      </c>
      <c r="C64" s="160"/>
      <c r="D64" s="160"/>
      <c r="E64" s="160">
        <f>'将来負担比率（分子）の構造'!J$43</f>
        <v>1316</v>
      </c>
      <c r="F64" s="160"/>
      <c r="G64" s="160"/>
      <c r="H64" s="160">
        <f>'将来負担比率（分子）の構造'!K$43</f>
        <v>1174</v>
      </c>
      <c r="I64" s="160"/>
      <c r="J64" s="160"/>
      <c r="K64" s="160">
        <f>'将来負担比率（分子）の構造'!L$43</f>
        <v>1031</v>
      </c>
      <c r="L64" s="160"/>
      <c r="M64" s="160"/>
      <c r="N64" s="160">
        <f>'将来負担比率（分子）の構造'!M$43</f>
        <v>880</v>
      </c>
      <c r="O64" s="160"/>
      <c r="P64" s="160"/>
    </row>
    <row r="65" spans="1:16" x14ac:dyDescent="0.15">
      <c r="A65" s="160" t="s">
        <v>26</v>
      </c>
      <c r="B65" s="160">
        <f>'将来負担比率（分子）の構造'!I$42</f>
        <v>22763</v>
      </c>
      <c r="C65" s="160"/>
      <c r="D65" s="160"/>
      <c r="E65" s="160">
        <f>'将来負担比率（分子）の構造'!J$42</f>
        <v>22481</v>
      </c>
      <c r="F65" s="160"/>
      <c r="G65" s="160"/>
      <c r="H65" s="160">
        <f>'将来負担比率（分子）の構造'!K$42</f>
        <v>22732</v>
      </c>
      <c r="I65" s="160"/>
      <c r="J65" s="160"/>
      <c r="K65" s="160">
        <f>'将来負担比率（分子）の構造'!L$42</f>
        <v>20337</v>
      </c>
      <c r="L65" s="160"/>
      <c r="M65" s="160"/>
      <c r="N65" s="160">
        <f>'将来負担比率（分子）の構造'!M$42</f>
        <v>20166</v>
      </c>
      <c r="O65" s="160"/>
      <c r="P65" s="160"/>
    </row>
    <row r="66" spans="1:16" x14ac:dyDescent="0.15">
      <c r="A66" s="160" t="s">
        <v>25</v>
      </c>
      <c r="B66" s="160">
        <f>'将来負担比率（分子）の構造'!I$41</f>
        <v>53043</v>
      </c>
      <c r="C66" s="160"/>
      <c r="D66" s="160"/>
      <c r="E66" s="160">
        <f>'将来負担比率（分子）の構造'!J$41</f>
        <v>53776</v>
      </c>
      <c r="F66" s="160"/>
      <c r="G66" s="160"/>
      <c r="H66" s="160">
        <f>'将来負担比率（分子）の構造'!K$41</f>
        <v>49913</v>
      </c>
      <c r="I66" s="160"/>
      <c r="J66" s="160"/>
      <c r="K66" s="160">
        <f>'将来負担比率（分子）の構造'!L$41</f>
        <v>54040</v>
      </c>
      <c r="L66" s="160"/>
      <c r="M66" s="160"/>
      <c r="N66" s="160">
        <f>'将来負担比率（分子）の構造'!M$41</f>
        <v>55764</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34051</v>
      </c>
      <c r="C72" s="164">
        <f>基金残高に係る経年分析!G55</f>
        <v>38162</v>
      </c>
      <c r="D72" s="164">
        <f>基金残高に係る経年分析!H55</f>
        <v>41812</v>
      </c>
    </row>
    <row r="73" spans="1:16" x14ac:dyDescent="0.15">
      <c r="A73" s="163" t="s">
        <v>72</v>
      </c>
      <c r="B73" s="164">
        <f>基金残高に係る経年分析!F56</f>
        <v>2715</v>
      </c>
      <c r="C73" s="164">
        <f>基金残高に係る経年分析!G56</f>
        <v>2951</v>
      </c>
      <c r="D73" s="164">
        <f>基金残高に係る経年分析!H56</f>
        <v>2957</v>
      </c>
    </row>
    <row r="74" spans="1:16" x14ac:dyDescent="0.15">
      <c r="A74" s="163" t="s">
        <v>73</v>
      </c>
      <c r="B74" s="164">
        <f>基金残高に係る経年分析!F57</f>
        <v>24279</v>
      </c>
      <c r="C74" s="164">
        <f>基金残高に係る経年分析!G57</f>
        <v>31670</v>
      </c>
      <c r="D74" s="164">
        <f>基金残高に係る経年分析!H57</f>
        <v>35929</v>
      </c>
    </row>
  </sheetData>
  <sheetProtection algorithmName="SHA-512" hashValue="fKCM4H9I5/WFr50zQhSHszzDG/+uDxMUDtzOWEQoQB1xGQ99XsnoGOc/cOZHMUpjJC+mooRbmajUlZ/XZnjnlQ==" saltValue="lodM9v3+xihhZAR9jPdXW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31"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
209</v>
      </c>
      <c r="DI1" s="636"/>
      <c r="DJ1" s="636"/>
      <c r="DK1" s="636"/>
      <c r="DL1" s="636"/>
      <c r="DM1" s="636"/>
      <c r="DN1" s="637"/>
      <c r="DO1" s="205"/>
      <c r="DP1" s="635" t="s">
        <v>
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
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
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
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
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
1</v>
      </c>
      <c r="C4" s="639"/>
      <c r="D4" s="639"/>
      <c r="E4" s="639"/>
      <c r="F4" s="639"/>
      <c r="G4" s="639"/>
      <c r="H4" s="639"/>
      <c r="I4" s="639"/>
      <c r="J4" s="639"/>
      <c r="K4" s="639"/>
      <c r="L4" s="639"/>
      <c r="M4" s="639"/>
      <c r="N4" s="639"/>
      <c r="O4" s="639"/>
      <c r="P4" s="639"/>
      <c r="Q4" s="640"/>
      <c r="R4" s="638" t="s">
        <v>
215</v>
      </c>
      <c r="S4" s="639"/>
      <c r="T4" s="639"/>
      <c r="U4" s="639"/>
      <c r="V4" s="639"/>
      <c r="W4" s="639"/>
      <c r="X4" s="639"/>
      <c r="Y4" s="640"/>
      <c r="Z4" s="638" t="s">
        <v>
216</v>
      </c>
      <c r="AA4" s="639"/>
      <c r="AB4" s="639"/>
      <c r="AC4" s="640"/>
      <c r="AD4" s="638" t="s">
        <v>
217</v>
      </c>
      <c r="AE4" s="639"/>
      <c r="AF4" s="639"/>
      <c r="AG4" s="639"/>
      <c r="AH4" s="639"/>
      <c r="AI4" s="639"/>
      <c r="AJ4" s="639"/>
      <c r="AK4" s="640"/>
      <c r="AL4" s="638" t="s">
        <v>
216</v>
      </c>
      <c r="AM4" s="639"/>
      <c r="AN4" s="639"/>
      <c r="AO4" s="640"/>
      <c r="AP4" s="644" t="s">
        <v>
218</v>
      </c>
      <c r="AQ4" s="644"/>
      <c r="AR4" s="644"/>
      <c r="AS4" s="644"/>
      <c r="AT4" s="644"/>
      <c r="AU4" s="644"/>
      <c r="AV4" s="644"/>
      <c r="AW4" s="644"/>
      <c r="AX4" s="644"/>
      <c r="AY4" s="644"/>
      <c r="AZ4" s="644"/>
      <c r="BA4" s="644"/>
      <c r="BB4" s="644"/>
      <c r="BC4" s="644"/>
      <c r="BD4" s="644"/>
      <c r="BE4" s="644"/>
      <c r="BF4" s="644"/>
      <c r="BG4" s="644" t="s">
        <v>
219</v>
      </c>
      <c r="BH4" s="644"/>
      <c r="BI4" s="644"/>
      <c r="BJ4" s="644"/>
      <c r="BK4" s="644"/>
      <c r="BL4" s="644"/>
      <c r="BM4" s="644"/>
      <c r="BN4" s="644"/>
      <c r="BO4" s="644" t="s">
        <v>
216</v>
      </c>
      <c r="BP4" s="644"/>
      <c r="BQ4" s="644"/>
      <c r="BR4" s="644"/>
      <c r="BS4" s="644" t="s">
        <v>
220</v>
      </c>
      <c r="BT4" s="644"/>
      <c r="BU4" s="644"/>
      <c r="BV4" s="644"/>
      <c r="BW4" s="644"/>
      <c r="BX4" s="644"/>
      <c r="BY4" s="644"/>
      <c r="BZ4" s="644"/>
      <c r="CA4" s="644"/>
      <c r="CB4" s="644"/>
      <c r="CD4" s="641" t="s">
        <v>
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
222</v>
      </c>
      <c r="C5" s="646"/>
      <c r="D5" s="646"/>
      <c r="E5" s="646"/>
      <c r="F5" s="646"/>
      <c r="G5" s="646"/>
      <c r="H5" s="646"/>
      <c r="I5" s="646"/>
      <c r="J5" s="646"/>
      <c r="K5" s="646"/>
      <c r="L5" s="646"/>
      <c r="M5" s="646"/>
      <c r="N5" s="646"/>
      <c r="O5" s="646"/>
      <c r="P5" s="646"/>
      <c r="Q5" s="647"/>
      <c r="R5" s="648">
        <v>
65813977</v>
      </c>
      <c r="S5" s="649"/>
      <c r="T5" s="649"/>
      <c r="U5" s="649"/>
      <c r="V5" s="649"/>
      <c r="W5" s="649"/>
      <c r="X5" s="649"/>
      <c r="Y5" s="650"/>
      <c r="Z5" s="651">
        <v>
26</v>
      </c>
      <c r="AA5" s="651"/>
      <c r="AB5" s="651"/>
      <c r="AC5" s="651"/>
      <c r="AD5" s="652">
        <v>
65813977</v>
      </c>
      <c r="AE5" s="652"/>
      <c r="AF5" s="652"/>
      <c r="AG5" s="652"/>
      <c r="AH5" s="652"/>
      <c r="AI5" s="652"/>
      <c r="AJ5" s="652"/>
      <c r="AK5" s="652"/>
      <c r="AL5" s="653">
        <v>
39.5</v>
      </c>
      <c r="AM5" s="654"/>
      <c r="AN5" s="654"/>
      <c r="AO5" s="655"/>
      <c r="AP5" s="645" t="s">
        <v>
223</v>
      </c>
      <c r="AQ5" s="646"/>
      <c r="AR5" s="646"/>
      <c r="AS5" s="646"/>
      <c r="AT5" s="646"/>
      <c r="AU5" s="646"/>
      <c r="AV5" s="646"/>
      <c r="AW5" s="646"/>
      <c r="AX5" s="646"/>
      <c r="AY5" s="646"/>
      <c r="AZ5" s="646"/>
      <c r="BA5" s="646"/>
      <c r="BB5" s="646"/>
      <c r="BC5" s="646"/>
      <c r="BD5" s="646"/>
      <c r="BE5" s="646"/>
      <c r="BF5" s="647"/>
      <c r="BG5" s="659">
        <v>
65787568</v>
      </c>
      <c r="BH5" s="660"/>
      <c r="BI5" s="660"/>
      <c r="BJ5" s="660"/>
      <c r="BK5" s="660"/>
      <c r="BL5" s="660"/>
      <c r="BM5" s="660"/>
      <c r="BN5" s="661"/>
      <c r="BO5" s="662">
        <v>
100</v>
      </c>
      <c r="BP5" s="662"/>
      <c r="BQ5" s="662"/>
      <c r="BR5" s="662"/>
      <c r="BS5" s="663" t="s">
        <v>
122</v>
      </c>
      <c r="BT5" s="663"/>
      <c r="BU5" s="663"/>
      <c r="BV5" s="663"/>
      <c r="BW5" s="663"/>
      <c r="BX5" s="663"/>
      <c r="BY5" s="663"/>
      <c r="BZ5" s="663"/>
      <c r="CA5" s="663"/>
      <c r="CB5" s="667"/>
      <c r="CD5" s="641" t="s">
        <v>
218</v>
      </c>
      <c r="CE5" s="642"/>
      <c r="CF5" s="642"/>
      <c r="CG5" s="642"/>
      <c r="CH5" s="642"/>
      <c r="CI5" s="642"/>
      <c r="CJ5" s="642"/>
      <c r="CK5" s="642"/>
      <c r="CL5" s="642"/>
      <c r="CM5" s="642"/>
      <c r="CN5" s="642"/>
      <c r="CO5" s="642"/>
      <c r="CP5" s="642"/>
      <c r="CQ5" s="643"/>
      <c r="CR5" s="641" t="s">
        <v>
224</v>
      </c>
      <c r="CS5" s="642"/>
      <c r="CT5" s="642"/>
      <c r="CU5" s="642"/>
      <c r="CV5" s="642"/>
      <c r="CW5" s="642"/>
      <c r="CX5" s="642"/>
      <c r="CY5" s="643"/>
      <c r="CZ5" s="641" t="s">
        <v>
216</v>
      </c>
      <c r="DA5" s="642"/>
      <c r="DB5" s="642"/>
      <c r="DC5" s="643"/>
      <c r="DD5" s="641" t="s">
        <v>
225</v>
      </c>
      <c r="DE5" s="642"/>
      <c r="DF5" s="642"/>
      <c r="DG5" s="642"/>
      <c r="DH5" s="642"/>
      <c r="DI5" s="642"/>
      <c r="DJ5" s="642"/>
      <c r="DK5" s="642"/>
      <c r="DL5" s="642"/>
      <c r="DM5" s="642"/>
      <c r="DN5" s="642"/>
      <c r="DO5" s="642"/>
      <c r="DP5" s="643"/>
      <c r="DQ5" s="641" t="s">
        <v>
226</v>
      </c>
      <c r="DR5" s="642"/>
      <c r="DS5" s="642"/>
      <c r="DT5" s="642"/>
      <c r="DU5" s="642"/>
      <c r="DV5" s="642"/>
      <c r="DW5" s="642"/>
      <c r="DX5" s="642"/>
      <c r="DY5" s="642"/>
      <c r="DZ5" s="642"/>
      <c r="EA5" s="642"/>
      <c r="EB5" s="642"/>
      <c r="EC5" s="643"/>
    </row>
    <row r="6" spans="2:143" ht="11.25" customHeight="1" x14ac:dyDescent="0.15">
      <c r="B6" s="656" t="s">
        <v>
227</v>
      </c>
      <c r="C6" s="657"/>
      <c r="D6" s="657"/>
      <c r="E6" s="657"/>
      <c r="F6" s="657"/>
      <c r="G6" s="657"/>
      <c r="H6" s="657"/>
      <c r="I6" s="657"/>
      <c r="J6" s="657"/>
      <c r="K6" s="657"/>
      <c r="L6" s="657"/>
      <c r="M6" s="657"/>
      <c r="N6" s="657"/>
      <c r="O6" s="657"/>
      <c r="P6" s="657"/>
      <c r="Q6" s="658"/>
      <c r="R6" s="659">
        <v>
997498</v>
      </c>
      <c r="S6" s="660"/>
      <c r="T6" s="660"/>
      <c r="U6" s="660"/>
      <c r="V6" s="660"/>
      <c r="W6" s="660"/>
      <c r="X6" s="660"/>
      <c r="Y6" s="661"/>
      <c r="Z6" s="662">
        <v>
0.4</v>
      </c>
      <c r="AA6" s="662"/>
      <c r="AB6" s="662"/>
      <c r="AC6" s="662"/>
      <c r="AD6" s="663">
        <v>
997498</v>
      </c>
      <c r="AE6" s="663"/>
      <c r="AF6" s="663"/>
      <c r="AG6" s="663"/>
      <c r="AH6" s="663"/>
      <c r="AI6" s="663"/>
      <c r="AJ6" s="663"/>
      <c r="AK6" s="663"/>
      <c r="AL6" s="664">
        <v>
0.6</v>
      </c>
      <c r="AM6" s="665"/>
      <c r="AN6" s="665"/>
      <c r="AO6" s="666"/>
      <c r="AP6" s="656" t="s">
        <v>
228</v>
      </c>
      <c r="AQ6" s="657"/>
      <c r="AR6" s="657"/>
      <c r="AS6" s="657"/>
      <c r="AT6" s="657"/>
      <c r="AU6" s="657"/>
      <c r="AV6" s="657"/>
      <c r="AW6" s="657"/>
      <c r="AX6" s="657"/>
      <c r="AY6" s="657"/>
      <c r="AZ6" s="657"/>
      <c r="BA6" s="657"/>
      <c r="BB6" s="657"/>
      <c r="BC6" s="657"/>
      <c r="BD6" s="657"/>
      <c r="BE6" s="657"/>
      <c r="BF6" s="658"/>
      <c r="BG6" s="659">
        <v>
65787568</v>
      </c>
      <c r="BH6" s="660"/>
      <c r="BI6" s="660"/>
      <c r="BJ6" s="660"/>
      <c r="BK6" s="660"/>
      <c r="BL6" s="660"/>
      <c r="BM6" s="660"/>
      <c r="BN6" s="661"/>
      <c r="BO6" s="662">
        <v>
100</v>
      </c>
      <c r="BP6" s="662"/>
      <c r="BQ6" s="662"/>
      <c r="BR6" s="662"/>
      <c r="BS6" s="663" t="s">
        <v>
229</v>
      </c>
      <c r="BT6" s="663"/>
      <c r="BU6" s="663"/>
      <c r="BV6" s="663"/>
      <c r="BW6" s="663"/>
      <c r="BX6" s="663"/>
      <c r="BY6" s="663"/>
      <c r="BZ6" s="663"/>
      <c r="CA6" s="663"/>
      <c r="CB6" s="667"/>
      <c r="CD6" s="670" t="s">
        <v>
230</v>
      </c>
      <c r="CE6" s="671"/>
      <c r="CF6" s="671"/>
      <c r="CG6" s="671"/>
      <c r="CH6" s="671"/>
      <c r="CI6" s="671"/>
      <c r="CJ6" s="671"/>
      <c r="CK6" s="671"/>
      <c r="CL6" s="671"/>
      <c r="CM6" s="671"/>
      <c r="CN6" s="671"/>
      <c r="CO6" s="671"/>
      <c r="CP6" s="671"/>
      <c r="CQ6" s="672"/>
      <c r="CR6" s="659">
        <v>
975201</v>
      </c>
      <c r="CS6" s="660"/>
      <c r="CT6" s="660"/>
      <c r="CU6" s="660"/>
      <c r="CV6" s="660"/>
      <c r="CW6" s="660"/>
      <c r="CX6" s="660"/>
      <c r="CY6" s="661"/>
      <c r="CZ6" s="653">
        <v>
0.4</v>
      </c>
      <c r="DA6" s="654"/>
      <c r="DB6" s="654"/>
      <c r="DC6" s="673"/>
      <c r="DD6" s="668" t="s">
        <v>
122</v>
      </c>
      <c r="DE6" s="660"/>
      <c r="DF6" s="660"/>
      <c r="DG6" s="660"/>
      <c r="DH6" s="660"/>
      <c r="DI6" s="660"/>
      <c r="DJ6" s="660"/>
      <c r="DK6" s="660"/>
      <c r="DL6" s="660"/>
      <c r="DM6" s="660"/>
      <c r="DN6" s="660"/>
      <c r="DO6" s="660"/>
      <c r="DP6" s="661"/>
      <c r="DQ6" s="668">
        <v>
975201</v>
      </c>
      <c r="DR6" s="660"/>
      <c r="DS6" s="660"/>
      <c r="DT6" s="660"/>
      <c r="DU6" s="660"/>
      <c r="DV6" s="660"/>
      <c r="DW6" s="660"/>
      <c r="DX6" s="660"/>
      <c r="DY6" s="660"/>
      <c r="DZ6" s="660"/>
      <c r="EA6" s="660"/>
      <c r="EB6" s="660"/>
      <c r="EC6" s="669"/>
    </row>
    <row r="7" spans="2:143" ht="11.25" customHeight="1" x14ac:dyDescent="0.15">
      <c r="B7" s="656" t="s">
        <v>
231</v>
      </c>
      <c r="C7" s="657"/>
      <c r="D7" s="657"/>
      <c r="E7" s="657"/>
      <c r="F7" s="657"/>
      <c r="G7" s="657"/>
      <c r="H7" s="657"/>
      <c r="I7" s="657"/>
      <c r="J7" s="657"/>
      <c r="K7" s="657"/>
      <c r="L7" s="657"/>
      <c r="M7" s="657"/>
      <c r="N7" s="657"/>
      <c r="O7" s="657"/>
      <c r="P7" s="657"/>
      <c r="Q7" s="658"/>
      <c r="R7" s="659">
        <v>
259544</v>
      </c>
      <c r="S7" s="660"/>
      <c r="T7" s="660"/>
      <c r="U7" s="660"/>
      <c r="V7" s="660"/>
      <c r="W7" s="660"/>
      <c r="X7" s="660"/>
      <c r="Y7" s="661"/>
      <c r="Z7" s="662">
        <v>
0.1</v>
      </c>
      <c r="AA7" s="662"/>
      <c r="AB7" s="662"/>
      <c r="AC7" s="662"/>
      <c r="AD7" s="663">
        <v>
259544</v>
      </c>
      <c r="AE7" s="663"/>
      <c r="AF7" s="663"/>
      <c r="AG7" s="663"/>
      <c r="AH7" s="663"/>
      <c r="AI7" s="663"/>
      <c r="AJ7" s="663"/>
      <c r="AK7" s="663"/>
      <c r="AL7" s="664">
        <v>
0.2</v>
      </c>
      <c r="AM7" s="665"/>
      <c r="AN7" s="665"/>
      <c r="AO7" s="666"/>
      <c r="AP7" s="656" t="s">
        <v>
232</v>
      </c>
      <c r="AQ7" s="657"/>
      <c r="AR7" s="657"/>
      <c r="AS7" s="657"/>
      <c r="AT7" s="657"/>
      <c r="AU7" s="657"/>
      <c r="AV7" s="657"/>
      <c r="AW7" s="657"/>
      <c r="AX7" s="657"/>
      <c r="AY7" s="657"/>
      <c r="AZ7" s="657"/>
      <c r="BA7" s="657"/>
      <c r="BB7" s="657"/>
      <c r="BC7" s="657"/>
      <c r="BD7" s="657"/>
      <c r="BE7" s="657"/>
      <c r="BF7" s="658"/>
      <c r="BG7" s="659">
        <v>
62062402</v>
      </c>
      <c r="BH7" s="660"/>
      <c r="BI7" s="660"/>
      <c r="BJ7" s="660"/>
      <c r="BK7" s="660"/>
      <c r="BL7" s="660"/>
      <c r="BM7" s="660"/>
      <c r="BN7" s="661"/>
      <c r="BO7" s="662">
        <v>
94.3</v>
      </c>
      <c r="BP7" s="662"/>
      <c r="BQ7" s="662"/>
      <c r="BR7" s="662"/>
      <c r="BS7" s="663" t="s">
        <v>
122</v>
      </c>
      <c r="BT7" s="663"/>
      <c r="BU7" s="663"/>
      <c r="BV7" s="663"/>
      <c r="BW7" s="663"/>
      <c r="BX7" s="663"/>
      <c r="BY7" s="663"/>
      <c r="BZ7" s="663"/>
      <c r="CA7" s="663"/>
      <c r="CB7" s="667"/>
      <c r="CD7" s="674" t="s">
        <v>
233</v>
      </c>
      <c r="CE7" s="675"/>
      <c r="CF7" s="675"/>
      <c r="CG7" s="675"/>
      <c r="CH7" s="675"/>
      <c r="CI7" s="675"/>
      <c r="CJ7" s="675"/>
      <c r="CK7" s="675"/>
      <c r="CL7" s="675"/>
      <c r="CM7" s="675"/>
      <c r="CN7" s="675"/>
      <c r="CO7" s="675"/>
      <c r="CP7" s="675"/>
      <c r="CQ7" s="676"/>
      <c r="CR7" s="659">
        <v>
20016893</v>
      </c>
      <c r="CS7" s="660"/>
      <c r="CT7" s="660"/>
      <c r="CU7" s="660"/>
      <c r="CV7" s="660"/>
      <c r="CW7" s="660"/>
      <c r="CX7" s="660"/>
      <c r="CY7" s="661"/>
      <c r="CZ7" s="662">
        <v>
8.1999999999999993</v>
      </c>
      <c r="DA7" s="662"/>
      <c r="DB7" s="662"/>
      <c r="DC7" s="662"/>
      <c r="DD7" s="668">
        <v>
1364727</v>
      </c>
      <c r="DE7" s="660"/>
      <c r="DF7" s="660"/>
      <c r="DG7" s="660"/>
      <c r="DH7" s="660"/>
      <c r="DI7" s="660"/>
      <c r="DJ7" s="660"/>
      <c r="DK7" s="660"/>
      <c r="DL7" s="660"/>
      <c r="DM7" s="660"/>
      <c r="DN7" s="660"/>
      <c r="DO7" s="660"/>
      <c r="DP7" s="661"/>
      <c r="DQ7" s="668">
        <v>
17723369</v>
      </c>
      <c r="DR7" s="660"/>
      <c r="DS7" s="660"/>
      <c r="DT7" s="660"/>
      <c r="DU7" s="660"/>
      <c r="DV7" s="660"/>
      <c r="DW7" s="660"/>
      <c r="DX7" s="660"/>
      <c r="DY7" s="660"/>
      <c r="DZ7" s="660"/>
      <c r="EA7" s="660"/>
      <c r="EB7" s="660"/>
      <c r="EC7" s="669"/>
    </row>
    <row r="8" spans="2:143" ht="11.25" customHeight="1" x14ac:dyDescent="0.15">
      <c r="B8" s="656" t="s">
        <v>
234</v>
      </c>
      <c r="C8" s="657"/>
      <c r="D8" s="657"/>
      <c r="E8" s="657"/>
      <c r="F8" s="657"/>
      <c r="G8" s="657"/>
      <c r="H8" s="657"/>
      <c r="I8" s="657"/>
      <c r="J8" s="657"/>
      <c r="K8" s="657"/>
      <c r="L8" s="657"/>
      <c r="M8" s="657"/>
      <c r="N8" s="657"/>
      <c r="O8" s="657"/>
      <c r="P8" s="657"/>
      <c r="Q8" s="658"/>
      <c r="R8" s="659">
        <v>
1068991</v>
      </c>
      <c r="S8" s="660"/>
      <c r="T8" s="660"/>
      <c r="U8" s="660"/>
      <c r="V8" s="660"/>
      <c r="W8" s="660"/>
      <c r="X8" s="660"/>
      <c r="Y8" s="661"/>
      <c r="Z8" s="662">
        <v>
0.4</v>
      </c>
      <c r="AA8" s="662"/>
      <c r="AB8" s="662"/>
      <c r="AC8" s="662"/>
      <c r="AD8" s="663">
        <v>
1068991</v>
      </c>
      <c r="AE8" s="663"/>
      <c r="AF8" s="663"/>
      <c r="AG8" s="663"/>
      <c r="AH8" s="663"/>
      <c r="AI8" s="663"/>
      <c r="AJ8" s="663"/>
      <c r="AK8" s="663"/>
      <c r="AL8" s="664">
        <v>
0.6</v>
      </c>
      <c r="AM8" s="665"/>
      <c r="AN8" s="665"/>
      <c r="AO8" s="666"/>
      <c r="AP8" s="656" t="s">
        <v>
235</v>
      </c>
      <c r="AQ8" s="657"/>
      <c r="AR8" s="657"/>
      <c r="AS8" s="657"/>
      <c r="AT8" s="657"/>
      <c r="AU8" s="657"/>
      <c r="AV8" s="657"/>
      <c r="AW8" s="657"/>
      <c r="AX8" s="657"/>
      <c r="AY8" s="657"/>
      <c r="AZ8" s="657"/>
      <c r="BA8" s="657"/>
      <c r="BB8" s="657"/>
      <c r="BC8" s="657"/>
      <c r="BD8" s="657"/>
      <c r="BE8" s="657"/>
      <c r="BF8" s="658"/>
      <c r="BG8" s="659">
        <v>
1326782</v>
      </c>
      <c r="BH8" s="660"/>
      <c r="BI8" s="660"/>
      <c r="BJ8" s="660"/>
      <c r="BK8" s="660"/>
      <c r="BL8" s="660"/>
      <c r="BM8" s="660"/>
      <c r="BN8" s="661"/>
      <c r="BO8" s="662">
        <v>
2</v>
      </c>
      <c r="BP8" s="662"/>
      <c r="BQ8" s="662"/>
      <c r="BR8" s="662"/>
      <c r="BS8" s="668" t="s">
        <v>
122</v>
      </c>
      <c r="BT8" s="660"/>
      <c r="BU8" s="660"/>
      <c r="BV8" s="660"/>
      <c r="BW8" s="660"/>
      <c r="BX8" s="660"/>
      <c r="BY8" s="660"/>
      <c r="BZ8" s="660"/>
      <c r="CA8" s="660"/>
      <c r="CB8" s="669"/>
      <c r="CD8" s="674" t="s">
        <v>
236</v>
      </c>
      <c r="CE8" s="675"/>
      <c r="CF8" s="675"/>
      <c r="CG8" s="675"/>
      <c r="CH8" s="675"/>
      <c r="CI8" s="675"/>
      <c r="CJ8" s="675"/>
      <c r="CK8" s="675"/>
      <c r="CL8" s="675"/>
      <c r="CM8" s="675"/>
      <c r="CN8" s="675"/>
      <c r="CO8" s="675"/>
      <c r="CP8" s="675"/>
      <c r="CQ8" s="676"/>
      <c r="CR8" s="659">
        <v>
145034827</v>
      </c>
      <c r="CS8" s="660"/>
      <c r="CT8" s="660"/>
      <c r="CU8" s="660"/>
      <c r="CV8" s="660"/>
      <c r="CW8" s="660"/>
      <c r="CX8" s="660"/>
      <c r="CY8" s="661"/>
      <c r="CZ8" s="662">
        <v>
59.1</v>
      </c>
      <c r="DA8" s="662"/>
      <c r="DB8" s="662"/>
      <c r="DC8" s="662"/>
      <c r="DD8" s="668">
        <v>
2170164</v>
      </c>
      <c r="DE8" s="660"/>
      <c r="DF8" s="660"/>
      <c r="DG8" s="660"/>
      <c r="DH8" s="660"/>
      <c r="DI8" s="660"/>
      <c r="DJ8" s="660"/>
      <c r="DK8" s="660"/>
      <c r="DL8" s="660"/>
      <c r="DM8" s="660"/>
      <c r="DN8" s="660"/>
      <c r="DO8" s="660"/>
      <c r="DP8" s="661"/>
      <c r="DQ8" s="668">
        <v>
81311106</v>
      </c>
      <c r="DR8" s="660"/>
      <c r="DS8" s="660"/>
      <c r="DT8" s="660"/>
      <c r="DU8" s="660"/>
      <c r="DV8" s="660"/>
      <c r="DW8" s="660"/>
      <c r="DX8" s="660"/>
      <c r="DY8" s="660"/>
      <c r="DZ8" s="660"/>
      <c r="EA8" s="660"/>
      <c r="EB8" s="660"/>
      <c r="EC8" s="669"/>
    </row>
    <row r="9" spans="2:143" ht="11.25" customHeight="1" x14ac:dyDescent="0.15">
      <c r="B9" s="656" t="s">
        <v>
237</v>
      </c>
      <c r="C9" s="657"/>
      <c r="D9" s="657"/>
      <c r="E9" s="657"/>
      <c r="F9" s="657"/>
      <c r="G9" s="657"/>
      <c r="H9" s="657"/>
      <c r="I9" s="657"/>
      <c r="J9" s="657"/>
      <c r="K9" s="657"/>
      <c r="L9" s="657"/>
      <c r="M9" s="657"/>
      <c r="N9" s="657"/>
      <c r="O9" s="657"/>
      <c r="P9" s="657"/>
      <c r="Q9" s="658"/>
      <c r="R9" s="659">
        <v>
1071384</v>
      </c>
      <c r="S9" s="660"/>
      <c r="T9" s="660"/>
      <c r="U9" s="660"/>
      <c r="V9" s="660"/>
      <c r="W9" s="660"/>
      <c r="X9" s="660"/>
      <c r="Y9" s="661"/>
      <c r="Z9" s="662">
        <v>
0.4</v>
      </c>
      <c r="AA9" s="662"/>
      <c r="AB9" s="662"/>
      <c r="AC9" s="662"/>
      <c r="AD9" s="663">
        <v>
1071384</v>
      </c>
      <c r="AE9" s="663"/>
      <c r="AF9" s="663"/>
      <c r="AG9" s="663"/>
      <c r="AH9" s="663"/>
      <c r="AI9" s="663"/>
      <c r="AJ9" s="663"/>
      <c r="AK9" s="663"/>
      <c r="AL9" s="664">
        <v>
0.6</v>
      </c>
      <c r="AM9" s="665"/>
      <c r="AN9" s="665"/>
      <c r="AO9" s="666"/>
      <c r="AP9" s="656" t="s">
        <v>
238</v>
      </c>
      <c r="AQ9" s="657"/>
      <c r="AR9" s="657"/>
      <c r="AS9" s="657"/>
      <c r="AT9" s="657"/>
      <c r="AU9" s="657"/>
      <c r="AV9" s="657"/>
      <c r="AW9" s="657"/>
      <c r="AX9" s="657"/>
      <c r="AY9" s="657"/>
      <c r="AZ9" s="657"/>
      <c r="BA9" s="657"/>
      <c r="BB9" s="657"/>
      <c r="BC9" s="657"/>
      <c r="BD9" s="657"/>
      <c r="BE9" s="657"/>
      <c r="BF9" s="658"/>
      <c r="BG9" s="659">
        <v>
60735620</v>
      </c>
      <c r="BH9" s="660"/>
      <c r="BI9" s="660"/>
      <c r="BJ9" s="660"/>
      <c r="BK9" s="660"/>
      <c r="BL9" s="660"/>
      <c r="BM9" s="660"/>
      <c r="BN9" s="661"/>
      <c r="BO9" s="662">
        <v>
92.3</v>
      </c>
      <c r="BP9" s="662"/>
      <c r="BQ9" s="662"/>
      <c r="BR9" s="662"/>
      <c r="BS9" s="668" t="s">
        <v>
122</v>
      </c>
      <c r="BT9" s="660"/>
      <c r="BU9" s="660"/>
      <c r="BV9" s="660"/>
      <c r="BW9" s="660"/>
      <c r="BX9" s="660"/>
      <c r="BY9" s="660"/>
      <c r="BZ9" s="660"/>
      <c r="CA9" s="660"/>
      <c r="CB9" s="669"/>
      <c r="CD9" s="674" t="s">
        <v>
239</v>
      </c>
      <c r="CE9" s="675"/>
      <c r="CF9" s="675"/>
      <c r="CG9" s="675"/>
      <c r="CH9" s="675"/>
      <c r="CI9" s="675"/>
      <c r="CJ9" s="675"/>
      <c r="CK9" s="675"/>
      <c r="CL9" s="675"/>
      <c r="CM9" s="675"/>
      <c r="CN9" s="675"/>
      <c r="CO9" s="675"/>
      <c r="CP9" s="675"/>
      <c r="CQ9" s="676"/>
      <c r="CR9" s="659">
        <v>
18629693</v>
      </c>
      <c r="CS9" s="660"/>
      <c r="CT9" s="660"/>
      <c r="CU9" s="660"/>
      <c r="CV9" s="660"/>
      <c r="CW9" s="660"/>
      <c r="CX9" s="660"/>
      <c r="CY9" s="661"/>
      <c r="CZ9" s="662">
        <v>
7.6</v>
      </c>
      <c r="DA9" s="662"/>
      <c r="DB9" s="662"/>
      <c r="DC9" s="662"/>
      <c r="DD9" s="668">
        <v>
274742</v>
      </c>
      <c r="DE9" s="660"/>
      <c r="DF9" s="660"/>
      <c r="DG9" s="660"/>
      <c r="DH9" s="660"/>
      <c r="DI9" s="660"/>
      <c r="DJ9" s="660"/>
      <c r="DK9" s="660"/>
      <c r="DL9" s="660"/>
      <c r="DM9" s="660"/>
      <c r="DN9" s="660"/>
      <c r="DO9" s="660"/>
      <c r="DP9" s="661"/>
      <c r="DQ9" s="668">
        <v>
17547987</v>
      </c>
      <c r="DR9" s="660"/>
      <c r="DS9" s="660"/>
      <c r="DT9" s="660"/>
      <c r="DU9" s="660"/>
      <c r="DV9" s="660"/>
      <c r="DW9" s="660"/>
      <c r="DX9" s="660"/>
      <c r="DY9" s="660"/>
      <c r="DZ9" s="660"/>
      <c r="EA9" s="660"/>
      <c r="EB9" s="660"/>
      <c r="EC9" s="669"/>
    </row>
    <row r="10" spans="2:143" ht="11.25" customHeight="1" x14ac:dyDescent="0.15">
      <c r="B10" s="656" t="s">
        <v>
240</v>
      </c>
      <c r="C10" s="657"/>
      <c r="D10" s="657"/>
      <c r="E10" s="657"/>
      <c r="F10" s="657"/>
      <c r="G10" s="657"/>
      <c r="H10" s="657"/>
      <c r="I10" s="657"/>
      <c r="J10" s="657"/>
      <c r="K10" s="657"/>
      <c r="L10" s="657"/>
      <c r="M10" s="657"/>
      <c r="N10" s="657"/>
      <c r="O10" s="657"/>
      <c r="P10" s="657"/>
      <c r="Q10" s="658"/>
      <c r="R10" s="659" t="s">
        <v>
122</v>
      </c>
      <c r="S10" s="660"/>
      <c r="T10" s="660"/>
      <c r="U10" s="660"/>
      <c r="V10" s="660"/>
      <c r="W10" s="660"/>
      <c r="X10" s="660"/>
      <c r="Y10" s="661"/>
      <c r="Z10" s="662" t="s">
        <v>
122</v>
      </c>
      <c r="AA10" s="662"/>
      <c r="AB10" s="662"/>
      <c r="AC10" s="662"/>
      <c r="AD10" s="663" t="s">
        <v>
122</v>
      </c>
      <c r="AE10" s="663"/>
      <c r="AF10" s="663"/>
      <c r="AG10" s="663"/>
      <c r="AH10" s="663"/>
      <c r="AI10" s="663"/>
      <c r="AJ10" s="663"/>
      <c r="AK10" s="663"/>
      <c r="AL10" s="664" t="s">
        <v>
122</v>
      </c>
      <c r="AM10" s="665"/>
      <c r="AN10" s="665"/>
      <c r="AO10" s="666"/>
      <c r="AP10" s="656" t="s">
        <v>
241</v>
      </c>
      <c r="AQ10" s="657"/>
      <c r="AR10" s="657"/>
      <c r="AS10" s="657"/>
      <c r="AT10" s="657"/>
      <c r="AU10" s="657"/>
      <c r="AV10" s="657"/>
      <c r="AW10" s="657"/>
      <c r="AX10" s="657"/>
      <c r="AY10" s="657"/>
      <c r="AZ10" s="657"/>
      <c r="BA10" s="657"/>
      <c r="BB10" s="657"/>
      <c r="BC10" s="657"/>
      <c r="BD10" s="657"/>
      <c r="BE10" s="657"/>
      <c r="BF10" s="658"/>
      <c r="BG10" s="659" t="s">
        <v>
122</v>
      </c>
      <c r="BH10" s="660"/>
      <c r="BI10" s="660"/>
      <c r="BJ10" s="660"/>
      <c r="BK10" s="660"/>
      <c r="BL10" s="660"/>
      <c r="BM10" s="660"/>
      <c r="BN10" s="661"/>
      <c r="BO10" s="662" t="s">
        <v>
122</v>
      </c>
      <c r="BP10" s="662"/>
      <c r="BQ10" s="662"/>
      <c r="BR10" s="662"/>
      <c r="BS10" s="668" t="s">
        <v>
229</v>
      </c>
      <c r="BT10" s="660"/>
      <c r="BU10" s="660"/>
      <c r="BV10" s="660"/>
      <c r="BW10" s="660"/>
      <c r="BX10" s="660"/>
      <c r="BY10" s="660"/>
      <c r="BZ10" s="660"/>
      <c r="CA10" s="660"/>
      <c r="CB10" s="669"/>
      <c r="CD10" s="674" t="s">
        <v>
242</v>
      </c>
      <c r="CE10" s="675"/>
      <c r="CF10" s="675"/>
      <c r="CG10" s="675"/>
      <c r="CH10" s="675"/>
      <c r="CI10" s="675"/>
      <c r="CJ10" s="675"/>
      <c r="CK10" s="675"/>
      <c r="CL10" s="675"/>
      <c r="CM10" s="675"/>
      <c r="CN10" s="675"/>
      <c r="CO10" s="675"/>
      <c r="CP10" s="675"/>
      <c r="CQ10" s="676"/>
      <c r="CR10" s="659">
        <v>
678834</v>
      </c>
      <c r="CS10" s="660"/>
      <c r="CT10" s="660"/>
      <c r="CU10" s="660"/>
      <c r="CV10" s="660"/>
      <c r="CW10" s="660"/>
      <c r="CX10" s="660"/>
      <c r="CY10" s="661"/>
      <c r="CZ10" s="662">
        <v>
0.3</v>
      </c>
      <c r="DA10" s="662"/>
      <c r="DB10" s="662"/>
      <c r="DC10" s="662"/>
      <c r="DD10" s="668" t="s">
        <v>
122</v>
      </c>
      <c r="DE10" s="660"/>
      <c r="DF10" s="660"/>
      <c r="DG10" s="660"/>
      <c r="DH10" s="660"/>
      <c r="DI10" s="660"/>
      <c r="DJ10" s="660"/>
      <c r="DK10" s="660"/>
      <c r="DL10" s="660"/>
      <c r="DM10" s="660"/>
      <c r="DN10" s="660"/>
      <c r="DO10" s="660"/>
      <c r="DP10" s="661"/>
      <c r="DQ10" s="668">
        <v>
664014</v>
      </c>
      <c r="DR10" s="660"/>
      <c r="DS10" s="660"/>
      <c r="DT10" s="660"/>
      <c r="DU10" s="660"/>
      <c r="DV10" s="660"/>
      <c r="DW10" s="660"/>
      <c r="DX10" s="660"/>
      <c r="DY10" s="660"/>
      <c r="DZ10" s="660"/>
      <c r="EA10" s="660"/>
      <c r="EB10" s="660"/>
      <c r="EC10" s="669"/>
    </row>
    <row r="11" spans="2:143" ht="11.25" customHeight="1" x14ac:dyDescent="0.15">
      <c r="B11" s="656" t="s">
        <v>
243</v>
      </c>
      <c r="C11" s="657"/>
      <c r="D11" s="657"/>
      <c r="E11" s="657"/>
      <c r="F11" s="657"/>
      <c r="G11" s="657"/>
      <c r="H11" s="657"/>
      <c r="I11" s="657"/>
      <c r="J11" s="657"/>
      <c r="K11" s="657"/>
      <c r="L11" s="657"/>
      <c r="M11" s="657"/>
      <c r="N11" s="657"/>
      <c r="O11" s="657"/>
      <c r="P11" s="657"/>
      <c r="Q11" s="658"/>
      <c r="R11" s="659" t="s">
        <v>
229</v>
      </c>
      <c r="S11" s="660"/>
      <c r="T11" s="660"/>
      <c r="U11" s="660"/>
      <c r="V11" s="660"/>
      <c r="W11" s="660"/>
      <c r="X11" s="660"/>
      <c r="Y11" s="661"/>
      <c r="Z11" s="662" t="s">
        <v>
122</v>
      </c>
      <c r="AA11" s="662"/>
      <c r="AB11" s="662"/>
      <c r="AC11" s="662"/>
      <c r="AD11" s="663" t="s">
        <v>
122</v>
      </c>
      <c r="AE11" s="663"/>
      <c r="AF11" s="663"/>
      <c r="AG11" s="663"/>
      <c r="AH11" s="663"/>
      <c r="AI11" s="663"/>
      <c r="AJ11" s="663"/>
      <c r="AK11" s="663"/>
      <c r="AL11" s="664" t="s">
        <v>
229</v>
      </c>
      <c r="AM11" s="665"/>
      <c r="AN11" s="665"/>
      <c r="AO11" s="666"/>
      <c r="AP11" s="656" t="s">
        <v>
244</v>
      </c>
      <c r="AQ11" s="657"/>
      <c r="AR11" s="657"/>
      <c r="AS11" s="657"/>
      <c r="AT11" s="657"/>
      <c r="AU11" s="657"/>
      <c r="AV11" s="657"/>
      <c r="AW11" s="657"/>
      <c r="AX11" s="657"/>
      <c r="AY11" s="657"/>
      <c r="AZ11" s="657"/>
      <c r="BA11" s="657"/>
      <c r="BB11" s="657"/>
      <c r="BC11" s="657"/>
      <c r="BD11" s="657"/>
      <c r="BE11" s="657"/>
      <c r="BF11" s="658"/>
      <c r="BG11" s="659" t="s">
        <v>
229</v>
      </c>
      <c r="BH11" s="660"/>
      <c r="BI11" s="660"/>
      <c r="BJ11" s="660"/>
      <c r="BK11" s="660"/>
      <c r="BL11" s="660"/>
      <c r="BM11" s="660"/>
      <c r="BN11" s="661"/>
      <c r="BO11" s="662" t="s">
        <v>
229</v>
      </c>
      <c r="BP11" s="662"/>
      <c r="BQ11" s="662"/>
      <c r="BR11" s="662"/>
      <c r="BS11" s="668" t="s">
        <v>
229</v>
      </c>
      <c r="BT11" s="660"/>
      <c r="BU11" s="660"/>
      <c r="BV11" s="660"/>
      <c r="BW11" s="660"/>
      <c r="BX11" s="660"/>
      <c r="BY11" s="660"/>
      <c r="BZ11" s="660"/>
      <c r="CA11" s="660"/>
      <c r="CB11" s="669"/>
      <c r="CD11" s="674" t="s">
        <v>
245</v>
      </c>
      <c r="CE11" s="675"/>
      <c r="CF11" s="675"/>
      <c r="CG11" s="675"/>
      <c r="CH11" s="675"/>
      <c r="CI11" s="675"/>
      <c r="CJ11" s="675"/>
      <c r="CK11" s="675"/>
      <c r="CL11" s="675"/>
      <c r="CM11" s="675"/>
      <c r="CN11" s="675"/>
      <c r="CO11" s="675"/>
      <c r="CP11" s="675"/>
      <c r="CQ11" s="676"/>
      <c r="CR11" s="659">
        <v>
438290</v>
      </c>
      <c r="CS11" s="660"/>
      <c r="CT11" s="660"/>
      <c r="CU11" s="660"/>
      <c r="CV11" s="660"/>
      <c r="CW11" s="660"/>
      <c r="CX11" s="660"/>
      <c r="CY11" s="661"/>
      <c r="CZ11" s="662">
        <v>
0.2</v>
      </c>
      <c r="DA11" s="662"/>
      <c r="DB11" s="662"/>
      <c r="DC11" s="662"/>
      <c r="DD11" s="668">
        <v>
28129</v>
      </c>
      <c r="DE11" s="660"/>
      <c r="DF11" s="660"/>
      <c r="DG11" s="660"/>
      <c r="DH11" s="660"/>
      <c r="DI11" s="660"/>
      <c r="DJ11" s="660"/>
      <c r="DK11" s="660"/>
      <c r="DL11" s="660"/>
      <c r="DM11" s="660"/>
      <c r="DN11" s="660"/>
      <c r="DO11" s="660"/>
      <c r="DP11" s="661"/>
      <c r="DQ11" s="668">
        <v>
361380</v>
      </c>
      <c r="DR11" s="660"/>
      <c r="DS11" s="660"/>
      <c r="DT11" s="660"/>
      <c r="DU11" s="660"/>
      <c r="DV11" s="660"/>
      <c r="DW11" s="660"/>
      <c r="DX11" s="660"/>
      <c r="DY11" s="660"/>
      <c r="DZ11" s="660"/>
      <c r="EA11" s="660"/>
      <c r="EB11" s="660"/>
      <c r="EC11" s="669"/>
    </row>
    <row r="12" spans="2:143" ht="11.25" customHeight="1" x14ac:dyDescent="0.15">
      <c r="B12" s="656" t="s">
        <v>
246</v>
      </c>
      <c r="C12" s="657"/>
      <c r="D12" s="657"/>
      <c r="E12" s="657"/>
      <c r="F12" s="657"/>
      <c r="G12" s="657"/>
      <c r="H12" s="657"/>
      <c r="I12" s="657"/>
      <c r="J12" s="657"/>
      <c r="K12" s="657"/>
      <c r="L12" s="657"/>
      <c r="M12" s="657"/>
      <c r="N12" s="657"/>
      <c r="O12" s="657"/>
      <c r="P12" s="657"/>
      <c r="Q12" s="658"/>
      <c r="R12" s="659">
        <v>
14136989</v>
      </c>
      <c r="S12" s="660"/>
      <c r="T12" s="660"/>
      <c r="U12" s="660"/>
      <c r="V12" s="660"/>
      <c r="W12" s="660"/>
      <c r="X12" s="660"/>
      <c r="Y12" s="661"/>
      <c r="Z12" s="662">
        <v>
5.6</v>
      </c>
      <c r="AA12" s="662"/>
      <c r="AB12" s="662"/>
      <c r="AC12" s="662"/>
      <c r="AD12" s="663">
        <v>
14136989</v>
      </c>
      <c r="AE12" s="663"/>
      <c r="AF12" s="663"/>
      <c r="AG12" s="663"/>
      <c r="AH12" s="663"/>
      <c r="AI12" s="663"/>
      <c r="AJ12" s="663"/>
      <c r="AK12" s="663"/>
      <c r="AL12" s="664">
        <v>
8.5</v>
      </c>
      <c r="AM12" s="665"/>
      <c r="AN12" s="665"/>
      <c r="AO12" s="666"/>
      <c r="AP12" s="656" t="s">
        <v>
247</v>
      </c>
      <c r="AQ12" s="657"/>
      <c r="AR12" s="657"/>
      <c r="AS12" s="657"/>
      <c r="AT12" s="657"/>
      <c r="AU12" s="657"/>
      <c r="AV12" s="657"/>
      <c r="AW12" s="657"/>
      <c r="AX12" s="657"/>
      <c r="AY12" s="657"/>
      <c r="AZ12" s="657"/>
      <c r="BA12" s="657"/>
      <c r="BB12" s="657"/>
      <c r="BC12" s="657"/>
      <c r="BD12" s="657"/>
      <c r="BE12" s="657"/>
      <c r="BF12" s="658"/>
      <c r="BG12" s="659" t="s">
        <v>
122</v>
      </c>
      <c r="BH12" s="660"/>
      <c r="BI12" s="660"/>
      <c r="BJ12" s="660"/>
      <c r="BK12" s="660"/>
      <c r="BL12" s="660"/>
      <c r="BM12" s="660"/>
      <c r="BN12" s="661"/>
      <c r="BO12" s="662" t="s">
        <v>
229</v>
      </c>
      <c r="BP12" s="662"/>
      <c r="BQ12" s="662"/>
      <c r="BR12" s="662"/>
      <c r="BS12" s="668" t="s">
        <v>
122</v>
      </c>
      <c r="BT12" s="660"/>
      <c r="BU12" s="660"/>
      <c r="BV12" s="660"/>
      <c r="BW12" s="660"/>
      <c r="BX12" s="660"/>
      <c r="BY12" s="660"/>
      <c r="BZ12" s="660"/>
      <c r="CA12" s="660"/>
      <c r="CB12" s="669"/>
      <c r="CD12" s="674" t="s">
        <v>
248</v>
      </c>
      <c r="CE12" s="675"/>
      <c r="CF12" s="675"/>
      <c r="CG12" s="675"/>
      <c r="CH12" s="675"/>
      <c r="CI12" s="675"/>
      <c r="CJ12" s="675"/>
      <c r="CK12" s="675"/>
      <c r="CL12" s="675"/>
      <c r="CM12" s="675"/>
      <c r="CN12" s="675"/>
      <c r="CO12" s="675"/>
      <c r="CP12" s="675"/>
      <c r="CQ12" s="676"/>
      <c r="CR12" s="659">
        <v>
1736439</v>
      </c>
      <c r="CS12" s="660"/>
      <c r="CT12" s="660"/>
      <c r="CU12" s="660"/>
      <c r="CV12" s="660"/>
      <c r="CW12" s="660"/>
      <c r="CX12" s="660"/>
      <c r="CY12" s="661"/>
      <c r="CZ12" s="662">
        <v>
0.7</v>
      </c>
      <c r="DA12" s="662"/>
      <c r="DB12" s="662"/>
      <c r="DC12" s="662"/>
      <c r="DD12" s="668" t="s">
        <v>
122</v>
      </c>
      <c r="DE12" s="660"/>
      <c r="DF12" s="660"/>
      <c r="DG12" s="660"/>
      <c r="DH12" s="660"/>
      <c r="DI12" s="660"/>
      <c r="DJ12" s="660"/>
      <c r="DK12" s="660"/>
      <c r="DL12" s="660"/>
      <c r="DM12" s="660"/>
      <c r="DN12" s="660"/>
      <c r="DO12" s="660"/>
      <c r="DP12" s="661"/>
      <c r="DQ12" s="668">
        <v>
1647261</v>
      </c>
      <c r="DR12" s="660"/>
      <c r="DS12" s="660"/>
      <c r="DT12" s="660"/>
      <c r="DU12" s="660"/>
      <c r="DV12" s="660"/>
      <c r="DW12" s="660"/>
      <c r="DX12" s="660"/>
      <c r="DY12" s="660"/>
      <c r="DZ12" s="660"/>
      <c r="EA12" s="660"/>
      <c r="EB12" s="660"/>
      <c r="EC12" s="669"/>
    </row>
    <row r="13" spans="2:143" ht="11.25" customHeight="1" x14ac:dyDescent="0.15">
      <c r="B13" s="656" t="s">
        <v>
249</v>
      </c>
      <c r="C13" s="657"/>
      <c r="D13" s="657"/>
      <c r="E13" s="657"/>
      <c r="F13" s="657"/>
      <c r="G13" s="657"/>
      <c r="H13" s="657"/>
      <c r="I13" s="657"/>
      <c r="J13" s="657"/>
      <c r="K13" s="657"/>
      <c r="L13" s="657"/>
      <c r="M13" s="657"/>
      <c r="N13" s="657"/>
      <c r="O13" s="657"/>
      <c r="P13" s="657"/>
      <c r="Q13" s="658"/>
      <c r="R13" s="659" t="s">
        <v>
229</v>
      </c>
      <c r="S13" s="660"/>
      <c r="T13" s="660"/>
      <c r="U13" s="660"/>
      <c r="V13" s="660"/>
      <c r="W13" s="660"/>
      <c r="X13" s="660"/>
      <c r="Y13" s="661"/>
      <c r="Z13" s="662" t="s">
        <v>
122</v>
      </c>
      <c r="AA13" s="662"/>
      <c r="AB13" s="662"/>
      <c r="AC13" s="662"/>
      <c r="AD13" s="663" t="s">
        <v>
122</v>
      </c>
      <c r="AE13" s="663"/>
      <c r="AF13" s="663"/>
      <c r="AG13" s="663"/>
      <c r="AH13" s="663"/>
      <c r="AI13" s="663"/>
      <c r="AJ13" s="663"/>
      <c r="AK13" s="663"/>
      <c r="AL13" s="664" t="s">
        <v>
122</v>
      </c>
      <c r="AM13" s="665"/>
      <c r="AN13" s="665"/>
      <c r="AO13" s="666"/>
      <c r="AP13" s="656" t="s">
        <v>
250</v>
      </c>
      <c r="AQ13" s="657"/>
      <c r="AR13" s="657"/>
      <c r="AS13" s="657"/>
      <c r="AT13" s="657"/>
      <c r="AU13" s="657"/>
      <c r="AV13" s="657"/>
      <c r="AW13" s="657"/>
      <c r="AX13" s="657"/>
      <c r="AY13" s="657"/>
      <c r="AZ13" s="657"/>
      <c r="BA13" s="657"/>
      <c r="BB13" s="657"/>
      <c r="BC13" s="657"/>
      <c r="BD13" s="657"/>
      <c r="BE13" s="657"/>
      <c r="BF13" s="658"/>
      <c r="BG13" s="659" t="s">
        <v>
229</v>
      </c>
      <c r="BH13" s="660"/>
      <c r="BI13" s="660"/>
      <c r="BJ13" s="660"/>
      <c r="BK13" s="660"/>
      <c r="BL13" s="660"/>
      <c r="BM13" s="660"/>
      <c r="BN13" s="661"/>
      <c r="BO13" s="662" t="s">
        <v>
229</v>
      </c>
      <c r="BP13" s="662"/>
      <c r="BQ13" s="662"/>
      <c r="BR13" s="662"/>
      <c r="BS13" s="668" t="s">
        <v>
229</v>
      </c>
      <c r="BT13" s="660"/>
      <c r="BU13" s="660"/>
      <c r="BV13" s="660"/>
      <c r="BW13" s="660"/>
      <c r="BX13" s="660"/>
      <c r="BY13" s="660"/>
      <c r="BZ13" s="660"/>
      <c r="CA13" s="660"/>
      <c r="CB13" s="669"/>
      <c r="CD13" s="674" t="s">
        <v>
251</v>
      </c>
      <c r="CE13" s="675"/>
      <c r="CF13" s="675"/>
      <c r="CG13" s="675"/>
      <c r="CH13" s="675"/>
      <c r="CI13" s="675"/>
      <c r="CJ13" s="675"/>
      <c r="CK13" s="675"/>
      <c r="CL13" s="675"/>
      <c r="CM13" s="675"/>
      <c r="CN13" s="675"/>
      <c r="CO13" s="675"/>
      <c r="CP13" s="675"/>
      <c r="CQ13" s="676"/>
      <c r="CR13" s="659">
        <v>
18827461</v>
      </c>
      <c r="CS13" s="660"/>
      <c r="CT13" s="660"/>
      <c r="CU13" s="660"/>
      <c r="CV13" s="660"/>
      <c r="CW13" s="660"/>
      <c r="CX13" s="660"/>
      <c r="CY13" s="661"/>
      <c r="CZ13" s="662">
        <v>
7.7</v>
      </c>
      <c r="DA13" s="662"/>
      <c r="DB13" s="662"/>
      <c r="DC13" s="662"/>
      <c r="DD13" s="668">
        <v>
8034177</v>
      </c>
      <c r="DE13" s="660"/>
      <c r="DF13" s="660"/>
      <c r="DG13" s="660"/>
      <c r="DH13" s="660"/>
      <c r="DI13" s="660"/>
      <c r="DJ13" s="660"/>
      <c r="DK13" s="660"/>
      <c r="DL13" s="660"/>
      <c r="DM13" s="660"/>
      <c r="DN13" s="660"/>
      <c r="DO13" s="660"/>
      <c r="DP13" s="661"/>
      <c r="DQ13" s="668">
        <v>
13352905</v>
      </c>
      <c r="DR13" s="660"/>
      <c r="DS13" s="660"/>
      <c r="DT13" s="660"/>
      <c r="DU13" s="660"/>
      <c r="DV13" s="660"/>
      <c r="DW13" s="660"/>
      <c r="DX13" s="660"/>
      <c r="DY13" s="660"/>
      <c r="DZ13" s="660"/>
      <c r="EA13" s="660"/>
      <c r="EB13" s="660"/>
      <c r="EC13" s="669"/>
    </row>
    <row r="14" spans="2:143" ht="11.25" customHeight="1" x14ac:dyDescent="0.15">
      <c r="B14" s="656" t="s">
        <v>
252</v>
      </c>
      <c r="C14" s="657"/>
      <c r="D14" s="657"/>
      <c r="E14" s="657"/>
      <c r="F14" s="657"/>
      <c r="G14" s="657"/>
      <c r="H14" s="657"/>
      <c r="I14" s="657"/>
      <c r="J14" s="657"/>
      <c r="K14" s="657"/>
      <c r="L14" s="657"/>
      <c r="M14" s="657"/>
      <c r="N14" s="657"/>
      <c r="O14" s="657"/>
      <c r="P14" s="657"/>
      <c r="Q14" s="658"/>
      <c r="R14" s="659" t="s">
        <v>
229</v>
      </c>
      <c r="S14" s="660"/>
      <c r="T14" s="660"/>
      <c r="U14" s="660"/>
      <c r="V14" s="660"/>
      <c r="W14" s="660"/>
      <c r="X14" s="660"/>
      <c r="Y14" s="661"/>
      <c r="Z14" s="662" t="s">
        <v>
122</v>
      </c>
      <c r="AA14" s="662"/>
      <c r="AB14" s="662"/>
      <c r="AC14" s="662"/>
      <c r="AD14" s="663" t="s">
        <v>
122</v>
      </c>
      <c r="AE14" s="663"/>
      <c r="AF14" s="663"/>
      <c r="AG14" s="663"/>
      <c r="AH14" s="663"/>
      <c r="AI14" s="663"/>
      <c r="AJ14" s="663"/>
      <c r="AK14" s="663"/>
      <c r="AL14" s="664" t="s">
        <v>
229</v>
      </c>
      <c r="AM14" s="665"/>
      <c r="AN14" s="665"/>
      <c r="AO14" s="666"/>
      <c r="AP14" s="656" t="s">
        <v>
253</v>
      </c>
      <c r="AQ14" s="657"/>
      <c r="AR14" s="657"/>
      <c r="AS14" s="657"/>
      <c r="AT14" s="657"/>
      <c r="AU14" s="657"/>
      <c r="AV14" s="657"/>
      <c r="AW14" s="657"/>
      <c r="AX14" s="657"/>
      <c r="AY14" s="657"/>
      <c r="AZ14" s="657"/>
      <c r="BA14" s="657"/>
      <c r="BB14" s="657"/>
      <c r="BC14" s="657"/>
      <c r="BD14" s="657"/>
      <c r="BE14" s="657"/>
      <c r="BF14" s="658"/>
      <c r="BG14" s="659">
        <v>
343020</v>
      </c>
      <c r="BH14" s="660"/>
      <c r="BI14" s="660"/>
      <c r="BJ14" s="660"/>
      <c r="BK14" s="660"/>
      <c r="BL14" s="660"/>
      <c r="BM14" s="660"/>
      <c r="BN14" s="661"/>
      <c r="BO14" s="662">
        <v>
0.5</v>
      </c>
      <c r="BP14" s="662"/>
      <c r="BQ14" s="662"/>
      <c r="BR14" s="662"/>
      <c r="BS14" s="668" t="s">
        <v>
229</v>
      </c>
      <c r="BT14" s="660"/>
      <c r="BU14" s="660"/>
      <c r="BV14" s="660"/>
      <c r="BW14" s="660"/>
      <c r="BX14" s="660"/>
      <c r="BY14" s="660"/>
      <c r="BZ14" s="660"/>
      <c r="CA14" s="660"/>
      <c r="CB14" s="669"/>
      <c r="CD14" s="674" t="s">
        <v>
254</v>
      </c>
      <c r="CE14" s="675"/>
      <c r="CF14" s="675"/>
      <c r="CG14" s="675"/>
      <c r="CH14" s="675"/>
      <c r="CI14" s="675"/>
      <c r="CJ14" s="675"/>
      <c r="CK14" s="675"/>
      <c r="CL14" s="675"/>
      <c r="CM14" s="675"/>
      <c r="CN14" s="675"/>
      <c r="CO14" s="675"/>
      <c r="CP14" s="675"/>
      <c r="CQ14" s="676"/>
      <c r="CR14" s="659">
        <v>
1442772</v>
      </c>
      <c r="CS14" s="660"/>
      <c r="CT14" s="660"/>
      <c r="CU14" s="660"/>
      <c r="CV14" s="660"/>
      <c r="CW14" s="660"/>
      <c r="CX14" s="660"/>
      <c r="CY14" s="661"/>
      <c r="CZ14" s="662">
        <v>
0.6</v>
      </c>
      <c r="DA14" s="662"/>
      <c r="DB14" s="662"/>
      <c r="DC14" s="662"/>
      <c r="DD14" s="668">
        <v>
805179</v>
      </c>
      <c r="DE14" s="660"/>
      <c r="DF14" s="660"/>
      <c r="DG14" s="660"/>
      <c r="DH14" s="660"/>
      <c r="DI14" s="660"/>
      <c r="DJ14" s="660"/>
      <c r="DK14" s="660"/>
      <c r="DL14" s="660"/>
      <c r="DM14" s="660"/>
      <c r="DN14" s="660"/>
      <c r="DO14" s="660"/>
      <c r="DP14" s="661"/>
      <c r="DQ14" s="668">
        <v>
770631</v>
      </c>
      <c r="DR14" s="660"/>
      <c r="DS14" s="660"/>
      <c r="DT14" s="660"/>
      <c r="DU14" s="660"/>
      <c r="DV14" s="660"/>
      <c r="DW14" s="660"/>
      <c r="DX14" s="660"/>
      <c r="DY14" s="660"/>
      <c r="DZ14" s="660"/>
      <c r="EA14" s="660"/>
      <c r="EB14" s="660"/>
      <c r="EC14" s="669"/>
    </row>
    <row r="15" spans="2:143" ht="11.25" customHeight="1" x14ac:dyDescent="0.15">
      <c r="B15" s="656" t="s">
        <v>
255</v>
      </c>
      <c r="C15" s="657"/>
      <c r="D15" s="657"/>
      <c r="E15" s="657"/>
      <c r="F15" s="657"/>
      <c r="G15" s="657"/>
      <c r="H15" s="657"/>
      <c r="I15" s="657"/>
      <c r="J15" s="657"/>
      <c r="K15" s="657"/>
      <c r="L15" s="657"/>
      <c r="M15" s="657"/>
      <c r="N15" s="657"/>
      <c r="O15" s="657"/>
      <c r="P15" s="657"/>
      <c r="Q15" s="658"/>
      <c r="R15" s="659">
        <v>
570259</v>
      </c>
      <c r="S15" s="660"/>
      <c r="T15" s="660"/>
      <c r="U15" s="660"/>
      <c r="V15" s="660"/>
      <c r="W15" s="660"/>
      <c r="X15" s="660"/>
      <c r="Y15" s="661"/>
      <c r="Z15" s="662">
        <v>
0.2</v>
      </c>
      <c r="AA15" s="662"/>
      <c r="AB15" s="662"/>
      <c r="AC15" s="662"/>
      <c r="AD15" s="663">
        <v>
570259</v>
      </c>
      <c r="AE15" s="663"/>
      <c r="AF15" s="663"/>
      <c r="AG15" s="663"/>
      <c r="AH15" s="663"/>
      <c r="AI15" s="663"/>
      <c r="AJ15" s="663"/>
      <c r="AK15" s="663"/>
      <c r="AL15" s="664">
        <v>
0.3</v>
      </c>
      <c r="AM15" s="665"/>
      <c r="AN15" s="665"/>
      <c r="AO15" s="666"/>
      <c r="AP15" s="656" t="s">
        <v>
256</v>
      </c>
      <c r="AQ15" s="657"/>
      <c r="AR15" s="657"/>
      <c r="AS15" s="657"/>
      <c r="AT15" s="657"/>
      <c r="AU15" s="657"/>
      <c r="AV15" s="657"/>
      <c r="AW15" s="657"/>
      <c r="AX15" s="657"/>
      <c r="AY15" s="657"/>
      <c r="AZ15" s="657"/>
      <c r="BA15" s="657"/>
      <c r="BB15" s="657"/>
      <c r="BC15" s="657"/>
      <c r="BD15" s="657"/>
      <c r="BE15" s="657"/>
      <c r="BF15" s="658"/>
      <c r="BG15" s="659">
        <v>
3382146</v>
      </c>
      <c r="BH15" s="660"/>
      <c r="BI15" s="660"/>
      <c r="BJ15" s="660"/>
      <c r="BK15" s="660"/>
      <c r="BL15" s="660"/>
      <c r="BM15" s="660"/>
      <c r="BN15" s="661"/>
      <c r="BO15" s="662">
        <v>
5.0999999999999996</v>
      </c>
      <c r="BP15" s="662"/>
      <c r="BQ15" s="662"/>
      <c r="BR15" s="662"/>
      <c r="BS15" s="668" t="s">
        <v>
229</v>
      </c>
      <c r="BT15" s="660"/>
      <c r="BU15" s="660"/>
      <c r="BV15" s="660"/>
      <c r="BW15" s="660"/>
      <c r="BX15" s="660"/>
      <c r="BY15" s="660"/>
      <c r="BZ15" s="660"/>
      <c r="CA15" s="660"/>
      <c r="CB15" s="669"/>
      <c r="CD15" s="674" t="s">
        <v>
257</v>
      </c>
      <c r="CE15" s="675"/>
      <c r="CF15" s="675"/>
      <c r="CG15" s="675"/>
      <c r="CH15" s="675"/>
      <c r="CI15" s="675"/>
      <c r="CJ15" s="675"/>
      <c r="CK15" s="675"/>
      <c r="CL15" s="675"/>
      <c r="CM15" s="675"/>
      <c r="CN15" s="675"/>
      <c r="CO15" s="675"/>
      <c r="CP15" s="675"/>
      <c r="CQ15" s="676"/>
      <c r="CR15" s="659">
        <v>
32419829</v>
      </c>
      <c r="CS15" s="660"/>
      <c r="CT15" s="660"/>
      <c r="CU15" s="660"/>
      <c r="CV15" s="660"/>
      <c r="CW15" s="660"/>
      <c r="CX15" s="660"/>
      <c r="CY15" s="661"/>
      <c r="CZ15" s="662">
        <v>
13.2</v>
      </c>
      <c r="DA15" s="662"/>
      <c r="DB15" s="662"/>
      <c r="DC15" s="662"/>
      <c r="DD15" s="668">
        <v>
7658754</v>
      </c>
      <c r="DE15" s="660"/>
      <c r="DF15" s="660"/>
      <c r="DG15" s="660"/>
      <c r="DH15" s="660"/>
      <c r="DI15" s="660"/>
      <c r="DJ15" s="660"/>
      <c r="DK15" s="660"/>
      <c r="DL15" s="660"/>
      <c r="DM15" s="660"/>
      <c r="DN15" s="660"/>
      <c r="DO15" s="660"/>
      <c r="DP15" s="661"/>
      <c r="DQ15" s="668">
        <v>
27693480</v>
      </c>
      <c r="DR15" s="660"/>
      <c r="DS15" s="660"/>
      <c r="DT15" s="660"/>
      <c r="DU15" s="660"/>
      <c r="DV15" s="660"/>
      <c r="DW15" s="660"/>
      <c r="DX15" s="660"/>
      <c r="DY15" s="660"/>
      <c r="DZ15" s="660"/>
      <c r="EA15" s="660"/>
      <c r="EB15" s="660"/>
      <c r="EC15" s="669"/>
    </row>
    <row r="16" spans="2:143" ht="11.25" customHeight="1" x14ac:dyDescent="0.15">
      <c r="B16" s="656" t="s">
        <v>
258</v>
      </c>
      <c r="C16" s="657"/>
      <c r="D16" s="657"/>
      <c r="E16" s="657"/>
      <c r="F16" s="657"/>
      <c r="G16" s="657"/>
      <c r="H16" s="657"/>
      <c r="I16" s="657"/>
      <c r="J16" s="657"/>
      <c r="K16" s="657"/>
      <c r="L16" s="657"/>
      <c r="M16" s="657"/>
      <c r="N16" s="657"/>
      <c r="O16" s="657"/>
      <c r="P16" s="657"/>
      <c r="Q16" s="658"/>
      <c r="R16" s="659" t="s">
        <v>
122</v>
      </c>
      <c r="S16" s="660"/>
      <c r="T16" s="660"/>
      <c r="U16" s="660"/>
      <c r="V16" s="660"/>
      <c r="W16" s="660"/>
      <c r="X16" s="660"/>
      <c r="Y16" s="661"/>
      <c r="Z16" s="662" t="s">
        <v>
122</v>
      </c>
      <c r="AA16" s="662"/>
      <c r="AB16" s="662"/>
      <c r="AC16" s="662"/>
      <c r="AD16" s="663" t="s">
        <v>
229</v>
      </c>
      <c r="AE16" s="663"/>
      <c r="AF16" s="663"/>
      <c r="AG16" s="663"/>
      <c r="AH16" s="663"/>
      <c r="AI16" s="663"/>
      <c r="AJ16" s="663"/>
      <c r="AK16" s="663"/>
      <c r="AL16" s="664" t="s">
        <v>
122</v>
      </c>
      <c r="AM16" s="665"/>
      <c r="AN16" s="665"/>
      <c r="AO16" s="666"/>
      <c r="AP16" s="656" t="s">
        <v>
259</v>
      </c>
      <c r="AQ16" s="657"/>
      <c r="AR16" s="657"/>
      <c r="AS16" s="657"/>
      <c r="AT16" s="657"/>
      <c r="AU16" s="657"/>
      <c r="AV16" s="657"/>
      <c r="AW16" s="657"/>
      <c r="AX16" s="657"/>
      <c r="AY16" s="657"/>
      <c r="AZ16" s="657"/>
      <c r="BA16" s="657"/>
      <c r="BB16" s="657"/>
      <c r="BC16" s="657"/>
      <c r="BD16" s="657"/>
      <c r="BE16" s="657"/>
      <c r="BF16" s="658"/>
      <c r="BG16" s="659" t="s">
        <v>
122</v>
      </c>
      <c r="BH16" s="660"/>
      <c r="BI16" s="660"/>
      <c r="BJ16" s="660"/>
      <c r="BK16" s="660"/>
      <c r="BL16" s="660"/>
      <c r="BM16" s="660"/>
      <c r="BN16" s="661"/>
      <c r="BO16" s="662" t="s">
        <v>
229</v>
      </c>
      <c r="BP16" s="662"/>
      <c r="BQ16" s="662"/>
      <c r="BR16" s="662"/>
      <c r="BS16" s="668" t="s">
        <v>
229</v>
      </c>
      <c r="BT16" s="660"/>
      <c r="BU16" s="660"/>
      <c r="BV16" s="660"/>
      <c r="BW16" s="660"/>
      <c r="BX16" s="660"/>
      <c r="BY16" s="660"/>
      <c r="BZ16" s="660"/>
      <c r="CA16" s="660"/>
      <c r="CB16" s="669"/>
      <c r="CD16" s="674" t="s">
        <v>
260</v>
      </c>
      <c r="CE16" s="675"/>
      <c r="CF16" s="675"/>
      <c r="CG16" s="675"/>
      <c r="CH16" s="675"/>
      <c r="CI16" s="675"/>
      <c r="CJ16" s="675"/>
      <c r="CK16" s="675"/>
      <c r="CL16" s="675"/>
      <c r="CM16" s="675"/>
      <c r="CN16" s="675"/>
      <c r="CO16" s="675"/>
      <c r="CP16" s="675"/>
      <c r="CQ16" s="676"/>
      <c r="CR16" s="659" t="s">
        <v>
229</v>
      </c>
      <c r="CS16" s="660"/>
      <c r="CT16" s="660"/>
      <c r="CU16" s="660"/>
      <c r="CV16" s="660"/>
      <c r="CW16" s="660"/>
      <c r="CX16" s="660"/>
      <c r="CY16" s="661"/>
      <c r="CZ16" s="662" t="s">
        <v>
229</v>
      </c>
      <c r="DA16" s="662"/>
      <c r="DB16" s="662"/>
      <c r="DC16" s="662"/>
      <c r="DD16" s="668" t="s">
        <v>
122</v>
      </c>
      <c r="DE16" s="660"/>
      <c r="DF16" s="660"/>
      <c r="DG16" s="660"/>
      <c r="DH16" s="660"/>
      <c r="DI16" s="660"/>
      <c r="DJ16" s="660"/>
      <c r="DK16" s="660"/>
      <c r="DL16" s="660"/>
      <c r="DM16" s="660"/>
      <c r="DN16" s="660"/>
      <c r="DO16" s="660"/>
      <c r="DP16" s="661"/>
      <c r="DQ16" s="668" t="s">
        <v>
122</v>
      </c>
      <c r="DR16" s="660"/>
      <c r="DS16" s="660"/>
      <c r="DT16" s="660"/>
      <c r="DU16" s="660"/>
      <c r="DV16" s="660"/>
      <c r="DW16" s="660"/>
      <c r="DX16" s="660"/>
      <c r="DY16" s="660"/>
      <c r="DZ16" s="660"/>
      <c r="EA16" s="660"/>
      <c r="EB16" s="660"/>
      <c r="EC16" s="669"/>
    </row>
    <row r="17" spans="2:133" ht="11.25" customHeight="1" x14ac:dyDescent="0.15">
      <c r="B17" s="656" t="s">
        <v>
261</v>
      </c>
      <c r="C17" s="657"/>
      <c r="D17" s="657"/>
      <c r="E17" s="657"/>
      <c r="F17" s="657"/>
      <c r="G17" s="657"/>
      <c r="H17" s="657"/>
      <c r="I17" s="657"/>
      <c r="J17" s="657"/>
      <c r="K17" s="657"/>
      <c r="L17" s="657"/>
      <c r="M17" s="657"/>
      <c r="N17" s="657"/>
      <c r="O17" s="657"/>
      <c r="P17" s="657"/>
      <c r="Q17" s="658"/>
      <c r="R17" s="659">
        <v>
384528</v>
      </c>
      <c r="S17" s="660"/>
      <c r="T17" s="660"/>
      <c r="U17" s="660"/>
      <c r="V17" s="660"/>
      <c r="W17" s="660"/>
      <c r="X17" s="660"/>
      <c r="Y17" s="661"/>
      <c r="Z17" s="662">
        <v>
0.2</v>
      </c>
      <c r="AA17" s="662"/>
      <c r="AB17" s="662"/>
      <c r="AC17" s="662"/>
      <c r="AD17" s="663">
        <v>
384528</v>
      </c>
      <c r="AE17" s="663"/>
      <c r="AF17" s="663"/>
      <c r="AG17" s="663"/>
      <c r="AH17" s="663"/>
      <c r="AI17" s="663"/>
      <c r="AJ17" s="663"/>
      <c r="AK17" s="663"/>
      <c r="AL17" s="664">
        <v>
0.2</v>
      </c>
      <c r="AM17" s="665"/>
      <c r="AN17" s="665"/>
      <c r="AO17" s="666"/>
      <c r="AP17" s="656" t="s">
        <v>
262</v>
      </c>
      <c r="AQ17" s="657"/>
      <c r="AR17" s="657"/>
      <c r="AS17" s="657"/>
      <c r="AT17" s="657"/>
      <c r="AU17" s="657"/>
      <c r="AV17" s="657"/>
      <c r="AW17" s="657"/>
      <c r="AX17" s="657"/>
      <c r="AY17" s="657"/>
      <c r="AZ17" s="657"/>
      <c r="BA17" s="657"/>
      <c r="BB17" s="657"/>
      <c r="BC17" s="657"/>
      <c r="BD17" s="657"/>
      <c r="BE17" s="657"/>
      <c r="BF17" s="658"/>
      <c r="BG17" s="659" t="s">
        <v>
122</v>
      </c>
      <c r="BH17" s="660"/>
      <c r="BI17" s="660"/>
      <c r="BJ17" s="660"/>
      <c r="BK17" s="660"/>
      <c r="BL17" s="660"/>
      <c r="BM17" s="660"/>
      <c r="BN17" s="661"/>
      <c r="BO17" s="662" t="s">
        <v>
229</v>
      </c>
      <c r="BP17" s="662"/>
      <c r="BQ17" s="662"/>
      <c r="BR17" s="662"/>
      <c r="BS17" s="668" t="s">
        <v>
122</v>
      </c>
      <c r="BT17" s="660"/>
      <c r="BU17" s="660"/>
      <c r="BV17" s="660"/>
      <c r="BW17" s="660"/>
      <c r="BX17" s="660"/>
      <c r="BY17" s="660"/>
      <c r="BZ17" s="660"/>
      <c r="CA17" s="660"/>
      <c r="CB17" s="669"/>
      <c r="CD17" s="674" t="s">
        <v>
263</v>
      </c>
      <c r="CE17" s="675"/>
      <c r="CF17" s="675"/>
      <c r="CG17" s="675"/>
      <c r="CH17" s="675"/>
      <c r="CI17" s="675"/>
      <c r="CJ17" s="675"/>
      <c r="CK17" s="675"/>
      <c r="CL17" s="675"/>
      <c r="CM17" s="675"/>
      <c r="CN17" s="675"/>
      <c r="CO17" s="675"/>
      <c r="CP17" s="675"/>
      <c r="CQ17" s="676"/>
      <c r="CR17" s="659">
        <v>
5294012</v>
      </c>
      <c r="CS17" s="660"/>
      <c r="CT17" s="660"/>
      <c r="CU17" s="660"/>
      <c r="CV17" s="660"/>
      <c r="CW17" s="660"/>
      <c r="CX17" s="660"/>
      <c r="CY17" s="661"/>
      <c r="CZ17" s="662">
        <v>
2.2000000000000002</v>
      </c>
      <c r="DA17" s="662"/>
      <c r="DB17" s="662"/>
      <c r="DC17" s="662"/>
      <c r="DD17" s="668" t="s">
        <v>
122</v>
      </c>
      <c r="DE17" s="660"/>
      <c r="DF17" s="660"/>
      <c r="DG17" s="660"/>
      <c r="DH17" s="660"/>
      <c r="DI17" s="660"/>
      <c r="DJ17" s="660"/>
      <c r="DK17" s="660"/>
      <c r="DL17" s="660"/>
      <c r="DM17" s="660"/>
      <c r="DN17" s="660"/>
      <c r="DO17" s="660"/>
      <c r="DP17" s="661"/>
      <c r="DQ17" s="668">
        <v>
5294012</v>
      </c>
      <c r="DR17" s="660"/>
      <c r="DS17" s="660"/>
      <c r="DT17" s="660"/>
      <c r="DU17" s="660"/>
      <c r="DV17" s="660"/>
      <c r="DW17" s="660"/>
      <c r="DX17" s="660"/>
      <c r="DY17" s="660"/>
      <c r="DZ17" s="660"/>
      <c r="EA17" s="660"/>
      <c r="EB17" s="660"/>
      <c r="EC17" s="669"/>
    </row>
    <row r="18" spans="2:133" ht="11.25" customHeight="1" x14ac:dyDescent="0.15">
      <c r="B18" s="656" t="s">
        <v>
264</v>
      </c>
      <c r="C18" s="657"/>
      <c r="D18" s="657"/>
      <c r="E18" s="657"/>
      <c r="F18" s="657"/>
      <c r="G18" s="657"/>
      <c r="H18" s="657"/>
      <c r="I18" s="657"/>
      <c r="J18" s="657"/>
      <c r="K18" s="657"/>
      <c r="L18" s="657"/>
      <c r="M18" s="657"/>
      <c r="N18" s="657"/>
      <c r="O18" s="657"/>
      <c r="P18" s="657"/>
      <c r="Q18" s="658"/>
      <c r="R18" s="659" t="s">
        <v>
122</v>
      </c>
      <c r="S18" s="660"/>
      <c r="T18" s="660"/>
      <c r="U18" s="660"/>
      <c r="V18" s="660"/>
      <c r="W18" s="660"/>
      <c r="X18" s="660"/>
      <c r="Y18" s="661"/>
      <c r="Z18" s="662" t="s">
        <v>
229</v>
      </c>
      <c r="AA18" s="662"/>
      <c r="AB18" s="662"/>
      <c r="AC18" s="662"/>
      <c r="AD18" s="663" t="s">
        <v>
122</v>
      </c>
      <c r="AE18" s="663"/>
      <c r="AF18" s="663"/>
      <c r="AG18" s="663"/>
      <c r="AH18" s="663"/>
      <c r="AI18" s="663"/>
      <c r="AJ18" s="663"/>
      <c r="AK18" s="663"/>
      <c r="AL18" s="664" t="s">
        <v>
229</v>
      </c>
      <c r="AM18" s="665"/>
      <c r="AN18" s="665"/>
      <c r="AO18" s="666"/>
      <c r="AP18" s="656" t="s">
        <v>
265</v>
      </c>
      <c r="AQ18" s="657"/>
      <c r="AR18" s="657"/>
      <c r="AS18" s="657"/>
      <c r="AT18" s="657"/>
      <c r="AU18" s="657"/>
      <c r="AV18" s="657"/>
      <c r="AW18" s="657"/>
      <c r="AX18" s="657"/>
      <c r="AY18" s="657"/>
      <c r="AZ18" s="657"/>
      <c r="BA18" s="657"/>
      <c r="BB18" s="657"/>
      <c r="BC18" s="657"/>
      <c r="BD18" s="657"/>
      <c r="BE18" s="657"/>
      <c r="BF18" s="658"/>
      <c r="BG18" s="659" t="s">
        <v>
229</v>
      </c>
      <c r="BH18" s="660"/>
      <c r="BI18" s="660"/>
      <c r="BJ18" s="660"/>
      <c r="BK18" s="660"/>
      <c r="BL18" s="660"/>
      <c r="BM18" s="660"/>
      <c r="BN18" s="661"/>
      <c r="BO18" s="662" t="s">
        <v>
122</v>
      </c>
      <c r="BP18" s="662"/>
      <c r="BQ18" s="662"/>
      <c r="BR18" s="662"/>
      <c r="BS18" s="668" t="s">
        <v>
122</v>
      </c>
      <c r="BT18" s="660"/>
      <c r="BU18" s="660"/>
      <c r="BV18" s="660"/>
      <c r="BW18" s="660"/>
      <c r="BX18" s="660"/>
      <c r="BY18" s="660"/>
      <c r="BZ18" s="660"/>
      <c r="CA18" s="660"/>
      <c r="CB18" s="669"/>
      <c r="CD18" s="674" t="s">
        <v>
266</v>
      </c>
      <c r="CE18" s="675"/>
      <c r="CF18" s="675"/>
      <c r="CG18" s="675"/>
      <c r="CH18" s="675"/>
      <c r="CI18" s="675"/>
      <c r="CJ18" s="675"/>
      <c r="CK18" s="675"/>
      <c r="CL18" s="675"/>
      <c r="CM18" s="675"/>
      <c r="CN18" s="675"/>
      <c r="CO18" s="675"/>
      <c r="CP18" s="675"/>
      <c r="CQ18" s="676"/>
      <c r="CR18" s="659" t="s">
        <v>
122</v>
      </c>
      <c r="CS18" s="660"/>
      <c r="CT18" s="660"/>
      <c r="CU18" s="660"/>
      <c r="CV18" s="660"/>
      <c r="CW18" s="660"/>
      <c r="CX18" s="660"/>
      <c r="CY18" s="661"/>
      <c r="CZ18" s="662" t="s">
        <v>
122</v>
      </c>
      <c r="DA18" s="662"/>
      <c r="DB18" s="662"/>
      <c r="DC18" s="662"/>
      <c r="DD18" s="668" t="s">
        <v>
122</v>
      </c>
      <c r="DE18" s="660"/>
      <c r="DF18" s="660"/>
      <c r="DG18" s="660"/>
      <c r="DH18" s="660"/>
      <c r="DI18" s="660"/>
      <c r="DJ18" s="660"/>
      <c r="DK18" s="660"/>
      <c r="DL18" s="660"/>
      <c r="DM18" s="660"/>
      <c r="DN18" s="660"/>
      <c r="DO18" s="660"/>
      <c r="DP18" s="661"/>
      <c r="DQ18" s="668" t="s">
        <v>
122</v>
      </c>
      <c r="DR18" s="660"/>
      <c r="DS18" s="660"/>
      <c r="DT18" s="660"/>
      <c r="DU18" s="660"/>
      <c r="DV18" s="660"/>
      <c r="DW18" s="660"/>
      <c r="DX18" s="660"/>
      <c r="DY18" s="660"/>
      <c r="DZ18" s="660"/>
      <c r="EA18" s="660"/>
      <c r="EB18" s="660"/>
      <c r="EC18" s="669"/>
    </row>
    <row r="19" spans="2:133" ht="11.25" customHeight="1" x14ac:dyDescent="0.15">
      <c r="B19" s="656" t="s">
        <v>
267</v>
      </c>
      <c r="C19" s="657"/>
      <c r="D19" s="657"/>
      <c r="E19" s="657"/>
      <c r="F19" s="657"/>
      <c r="G19" s="657"/>
      <c r="H19" s="657"/>
      <c r="I19" s="657"/>
      <c r="J19" s="657"/>
      <c r="K19" s="657"/>
      <c r="L19" s="657"/>
      <c r="M19" s="657"/>
      <c r="N19" s="657"/>
      <c r="O19" s="657"/>
      <c r="P19" s="657"/>
      <c r="Q19" s="658"/>
      <c r="R19" s="659" t="s">
        <v>
229</v>
      </c>
      <c r="S19" s="660"/>
      <c r="T19" s="660"/>
      <c r="U19" s="660"/>
      <c r="V19" s="660"/>
      <c r="W19" s="660"/>
      <c r="X19" s="660"/>
      <c r="Y19" s="661"/>
      <c r="Z19" s="662" t="s">
        <v>
122</v>
      </c>
      <c r="AA19" s="662"/>
      <c r="AB19" s="662"/>
      <c r="AC19" s="662"/>
      <c r="AD19" s="663" t="s">
        <v>
122</v>
      </c>
      <c r="AE19" s="663"/>
      <c r="AF19" s="663"/>
      <c r="AG19" s="663"/>
      <c r="AH19" s="663"/>
      <c r="AI19" s="663"/>
      <c r="AJ19" s="663"/>
      <c r="AK19" s="663"/>
      <c r="AL19" s="664" t="s">
        <v>
122</v>
      </c>
      <c r="AM19" s="665"/>
      <c r="AN19" s="665"/>
      <c r="AO19" s="666"/>
      <c r="AP19" s="656" t="s">
        <v>
268</v>
      </c>
      <c r="AQ19" s="657"/>
      <c r="AR19" s="657"/>
      <c r="AS19" s="657"/>
      <c r="AT19" s="657"/>
      <c r="AU19" s="657"/>
      <c r="AV19" s="657"/>
      <c r="AW19" s="657"/>
      <c r="AX19" s="657"/>
      <c r="AY19" s="657"/>
      <c r="AZ19" s="657"/>
      <c r="BA19" s="657"/>
      <c r="BB19" s="657"/>
      <c r="BC19" s="657"/>
      <c r="BD19" s="657"/>
      <c r="BE19" s="657"/>
      <c r="BF19" s="658"/>
      <c r="BG19" s="659">
        <v>
26409</v>
      </c>
      <c r="BH19" s="660"/>
      <c r="BI19" s="660"/>
      <c r="BJ19" s="660"/>
      <c r="BK19" s="660"/>
      <c r="BL19" s="660"/>
      <c r="BM19" s="660"/>
      <c r="BN19" s="661"/>
      <c r="BO19" s="662">
        <v>
0</v>
      </c>
      <c r="BP19" s="662"/>
      <c r="BQ19" s="662"/>
      <c r="BR19" s="662"/>
      <c r="BS19" s="668" t="s">
        <v>
229</v>
      </c>
      <c r="BT19" s="660"/>
      <c r="BU19" s="660"/>
      <c r="BV19" s="660"/>
      <c r="BW19" s="660"/>
      <c r="BX19" s="660"/>
      <c r="BY19" s="660"/>
      <c r="BZ19" s="660"/>
      <c r="CA19" s="660"/>
      <c r="CB19" s="669"/>
      <c r="CD19" s="674" t="s">
        <v>
269</v>
      </c>
      <c r="CE19" s="675"/>
      <c r="CF19" s="675"/>
      <c r="CG19" s="675"/>
      <c r="CH19" s="675"/>
      <c r="CI19" s="675"/>
      <c r="CJ19" s="675"/>
      <c r="CK19" s="675"/>
      <c r="CL19" s="675"/>
      <c r="CM19" s="675"/>
      <c r="CN19" s="675"/>
      <c r="CO19" s="675"/>
      <c r="CP19" s="675"/>
      <c r="CQ19" s="676"/>
      <c r="CR19" s="659" t="s">
        <v>
229</v>
      </c>
      <c r="CS19" s="660"/>
      <c r="CT19" s="660"/>
      <c r="CU19" s="660"/>
      <c r="CV19" s="660"/>
      <c r="CW19" s="660"/>
      <c r="CX19" s="660"/>
      <c r="CY19" s="661"/>
      <c r="CZ19" s="662" t="s">
        <v>
122</v>
      </c>
      <c r="DA19" s="662"/>
      <c r="DB19" s="662"/>
      <c r="DC19" s="662"/>
      <c r="DD19" s="668" t="s">
        <v>
229</v>
      </c>
      <c r="DE19" s="660"/>
      <c r="DF19" s="660"/>
      <c r="DG19" s="660"/>
      <c r="DH19" s="660"/>
      <c r="DI19" s="660"/>
      <c r="DJ19" s="660"/>
      <c r="DK19" s="660"/>
      <c r="DL19" s="660"/>
      <c r="DM19" s="660"/>
      <c r="DN19" s="660"/>
      <c r="DO19" s="660"/>
      <c r="DP19" s="661"/>
      <c r="DQ19" s="668" t="s">
        <v>
122</v>
      </c>
      <c r="DR19" s="660"/>
      <c r="DS19" s="660"/>
      <c r="DT19" s="660"/>
      <c r="DU19" s="660"/>
      <c r="DV19" s="660"/>
      <c r="DW19" s="660"/>
      <c r="DX19" s="660"/>
      <c r="DY19" s="660"/>
      <c r="DZ19" s="660"/>
      <c r="EA19" s="660"/>
      <c r="EB19" s="660"/>
      <c r="EC19" s="669"/>
    </row>
    <row r="20" spans="2:133" ht="11.25" customHeight="1" x14ac:dyDescent="0.15">
      <c r="B20" s="656" t="s">
        <v>
270</v>
      </c>
      <c r="C20" s="657"/>
      <c r="D20" s="657"/>
      <c r="E20" s="657"/>
      <c r="F20" s="657"/>
      <c r="G20" s="657"/>
      <c r="H20" s="657"/>
      <c r="I20" s="657"/>
      <c r="J20" s="657"/>
      <c r="K20" s="657"/>
      <c r="L20" s="657"/>
      <c r="M20" s="657"/>
      <c r="N20" s="657"/>
      <c r="O20" s="657"/>
      <c r="P20" s="657"/>
      <c r="Q20" s="658"/>
      <c r="R20" s="659" t="s">
        <v>
122</v>
      </c>
      <c r="S20" s="660"/>
      <c r="T20" s="660"/>
      <c r="U20" s="660"/>
      <c r="V20" s="660"/>
      <c r="W20" s="660"/>
      <c r="X20" s="660"/>
      <c r="Y20" s="661"/>
      <c r="Z20" s="662" t="s">
        <v>
122</v>
      </c>
      <c r="AA20" s="662"/>
      <c r="AB20" s="662"/>
      <c r="AC20" s="662"/>
      <c r="AD20" s="663" t="s">
        <v>
122</v>
      </c>
      <c r="AE20" s="663"/>
      <c r="AF20" s="663"/>
      <c r="AG20" s="663"/>
      <c r="AH20" s="663"/>
      <c r="AI20" s="663"/>
      <c r="AJ20" s="663"/>
      <c r="AK20" s="663"/>
      <c r="AL20" s="664" t="s">
        <v>
229</v>
      </c>
      <c r="AM20" s="665"/>
      <c r="AN20" s="665"/>
      <c r="AO20" s="666"/>
      <c r="AP20" s="656" t="s">
        <v>
271</v>
      </c>
      <c r="AQ20" s="657"/>
      <c r="AR20" s="657"/>
      <c r="AS20" s="657"/>
      <c r="AT20" s="657"/>
      <c r="AU20" s="657"/>
      <c r="AV20" s="657"/>
      <c r="AW20" s="657"/>
      <c r="AX20" s="657"/>
      <c r="AY20" s="657"/>
      <c r="AZ20" s="657"/>
      <c r="BA20" s="657"/>
      <c r="BB20" s="657"/>
      <c r="BC20" s="657"/>
      <c r="BD20" s="657"/>
      <c r="BE20" s="657"/>
      <c r="BF20" s="658"/>
      <c r="BG20" s="659">
        <v>
26409</v>
      </c>
      <c r="BH20" s="660"/>
      <c r="BI20" s="660"/>
      <c r="BJ20" s="660"/>
      <c r="BK20" s="660"/>
      <c r="BL20" s="660"/>
      <c r="BM20" s="660"/>
      <c r="BN20" s="661"/>
      <c r="BO20" s="662">
        <v>
0</v>
      </c>
      <c r="BP20" s="662"/>
      <c r="BQ20" s="662"/>
      <c r="BR20" s="662"/>
      <c r="BS20" s="668" t="s">
        <v>
122</v>
      </c>
      <c r="BT20" s="660"/>
      <c r="BU20" s="660"/>
      <c r="BV20" s="660"/>
      <c r="BW20" s="660"/>
      <c r="BX20" s="660"/>
      <c r="BY20" s="660"/>
      <c r="BZ20" s="660"/>
      <c r="CA20" s="660"/>
      <c r="CB20" s="669"/>
      <c r="CD20" s="674" t="s">
        <v>
272</v>
      </c>
      <c r="CE20" s="675"/>
      <c r="CF20" s="675"/>
      <c r="CG20" s="675"/>
      <c r="CH20" s="675"/>
      <c r="CI20" s="675"/>
      <c r="CJ20" s="675"/>
      <c r="CK20" s="675"/>
      <c r="CL20" s="675"/>
      <c r="CM20" s="675"/>
      <c r="CN20" s="675"/>
      <c r="CO20" s="675"/>
      <c r="CP20" s="675"/>
      <c r="CQ20" s="676"/>
      <c r="CR20" s="659">
        <v>
245494251</v>
      </c>
      <c r="CS20" s="660"/>
      <c r="CT20" s="660"/>
      <c r="CU20" s="660"/>
      <c r="CV20" s="660"/>
      <c r="CW20" s="660"/>
      <c r="CX20" s="660"/>
      <c r="CY20" s="661"/>
      <c r="CZ20" s="662">
        <v>
100</v>
      </c>
      <c r="DA20" s="662"/>
      <c r="DB20" s="662"/>
      <c r="DC20" s="662"/>
      <c r="DD20" s="668">
        <v>
20335872</v>
      </c>
      <c r="DE20" s="660"/>
      <c r="DF20" s="660"/>
      <c r="DG20" s="660"/>
      <c r="DH20" s="660"/>
      <c r="DI20" s="660"/>
      <c r="DJ20" s="660"/>
      <c r="DK20" s="660"/>
      <c r="DL20" s="660"/>
      <c r="DM20" s="660"/>
      <c r="DN20" s="660"/>
      <c r="DO20" s="660"/>
      <c r="DP20" s="661"/>
      <c r="DQ20" s="668">
        <v>
167341346</v>
      </c>
      <c r="DR20" s="660"/>
      <c r="DS20" s="660"/>
      <c r="DT20" s="660"/>
      <c r="DU20" s="660"/>
      <c r="DV20" s="660"/>
      <c r="DW20" s="660"/>
      <c r="DX20" s="660"/>
      <c r="DY20" s="660"/>
      <c r="DZ20" s="660"/>
      <c r="EA20" s="660"/>
      <c r="EB20" s="660"/>
      <c r="EC20" s="669"/>
    </row>
    <row r="21" spans="2:133" ht="11.25" customHeight="1" x14ac:dyDescent="0.15">
      <c r="B21" s="656" t="s">
        <v>
273</v>
      </c>
      <c r="C21" s="657"/>
      <c r="D21" s="657"/>
      <c r="E21" s="657"/>
      <c r="F21" s="657"/>
      <c r="G21" s="657"/>
      <c r="H21" s="657"/>
      <c r="I21" s="657"/>
      <c r="J21" s="657"/>
      <c r="K21" s="657"/>
      <c r="L21" s="657"/>
      <c r="M21" s="657"/>
      <c r="N21" s="657"/>
      <c r="O21" s="657"/>
      <c r="P21" s="657"/>
      <c r="Q21" s="658"/>
      <c r="R21" s="659" t="s">
        <v>
122</v>
      </c>
      <c r="S21" s="660"/>
      <c r="T21" s="660"/>
      <c r="U21" s="660"/>
      <c r="V21" s="660"/>
      <c r="W21" s="660"/>
      <c r="X21" s="660"/>
      <c r="Y21" s="661"/>
      <c r="Z21" s="662" t="s">
        <v>
122</v>
      </c>
      <c r="AA21" s="662"/>
      <c r="AB21" s="662"/>
      <c r="AC21" s="662"/>
      <c r="AD21" s="663" t="s">
        <v>
229</v>
      </c>
      <c r="AE21" s="663"/>
      <c r="AF21" s="663"/>
      <c r="AG21" s="663"/>
      <c r="AH21" s="663"/>
      <c r="AI21" s="663"/>
      <c r="AJ21" s="663"/>
      <c r="AK21" s="663"/>
      <c r="AL21" s="664" t="s">
        <v>
122</v>
      </c>
      <c r="AM21" s="665"/>
      <c r="AN21" s="665"/>
      <c r="AO21" s="666"/>
      <c r="AP21" s="677" t="s">
        <v>
274</v>
      </c>
      <c r="AQ21" s="678"/>
      <c r="AR21" s="678"/>
      <c r="AS21" s="678"/>
      <c r="AT21" s="678"/>
      <c r="AU21" s="678"/>
      <c r="AV21" s="678"/>
      <c r="AW21" s="678"/>
      <c r="AX21" s="678"/>
      <c r="AY21" s="678"/>
      <c r="AZ21" s="678"/>
      <c r="BA21" s="678"/>
      <c r="BB21" s="678"/>
      <c r="BC21" s="678"/>
      <c r="BD21" s="678"/>
      <c r="BE21" s="678"/>
      <c r="BF21" s="679"/>
      <c r="BG21" s="659">
        <v>
26409</v>
      </c>
      <c r="BH21" s="660"/>
      <c r="BI21" s="660"/>
      <c r="BJ21" s="660"/>
      <c r="BK21" s="660"/>
      <c r="BL21" s="660"/>
      <c r="BM21" s="660"/>
      <c r="BN21" s="661"/>
      <c r="BO21" s="662">
        <v>
0</v>
      </c>
      <c r="BP21" s="662"/>
      <c r="BQ21" s="662"/>
      <c r="BR21" s="662"/>
      <c r="BS21" s="668" t="s">
        <v>
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
275</v>
      </c>
      <c r="C22" s="657"/>
      <c r="D22" s="657"/>
      <c r="E22" s="657"/>
      <c r="F22" s="657"/>
      <c r="G22" s="657"/>
      <c r="H22" s="657"/>
      <c r="I22" s="657"/>
      <c r="J22" s="657"/>
      <c r="K22" s="657"/>
      <c r="L22" s="657"/>
      <c r="M22" s="657"/>
      <c r="N22" s="657"/>
      <c r="O22" s="657"/>
      <c r="P22" s="657"/>
      <c r="Q22" s="658"/>
      <c r="R22" s="659">
        <v>
84303170</v>
      </c>
      <c r="S22" s="660"/>
      <c r="T22" s="660"/>
      <c r="U22" s="660"/>
      <c r="V22" s="660"/>
      <c r="W22" s="660"/>
      <c r="X22" s="660"/>
      <c r="Y22" s="661"/>
      <c r="Z22" s="662">
        <v>
33.200000000000003</v>
      </c>
      <c r="AA22" s="662"/>
      <c r="AB22" s="662"/>
      <c r="AC22" s="662"/>
      <c r="AD22" s="663">
        <v>
84303170</v>
      </c>
      <c r="AE22" s="663"/>
      <c r="AF22" s="663"/>
      <c r="AG22" s="663"/>
      <c r="AH22" s="663"/>
      <c r="AI22" s="663"/>
      <c r="AJ22" s="663"/>
      <c r="AK22" s="663"/>
      <c r="AL22" s="664">
        <v>
50.7</v>
      </c>
      <c r="AM22" s="665"/>
      <c r="AN22" s="665"/>
      <c r="AO22" s="666"/>
      <c r="AP22" s="677" t="s">
        <v>
276</v>
      </c>
      <c r="AQ22" s="678"/>
      <c r="AR22" s="678"/>
      <c r="AS22" s="678"/>
      <c r="AT22" s="678"/>
      <c r="AU22" s="678"/>
      <c r="AV22" s="678"/>
      <c r="AW22" s="678"/>
      <c r="AX22" s="678"/>
      <c r="AY22" s="678"/>
      <c r="AZ22" s="678"/>
      <c r="BA22" s="678"/>
      <c r="BB22" s="678"/>
      <c r="BC22" s="678"/>
      <c r="BD22" s="678"/>
      <c r="BE22" s="678"/>
      <c r="BF22" s="679"/>
      <c r="BG22" s="659" t="s">
        <v>
229</v>
      </c>
      <c r="BH22" s="660"/>
      <c r="BI22" s="660"/>
      <c r="BJ22" s="660"/>
      <c r="BK22" s="660"/>
      <c r="BL22" s="660"/>
      <c r="BM22" s="660"/>
      <c r="BN22" s="661"/>
      <c r="BO22" s="662" t="s">
        <v>
229</v>
      </c>
      <c r="BP22" s="662"/>
      <c r="BQ22" s="662"/>
      <c r="BR22" s="662"/>
      <c r="BS22" s="668" t="s">
        <v>
122</v>
      </c>
      <c r="BT22" s="660"/>
      <c r="BU22" s="660"/>
      <c r="BV22" s="660"/>
      <c r="BW22" s="660"/>
      <c r="BX22" s="660"/>
      <c r="BY22" s="660"/>
      <c r="BZ22" s="660"/>
      <c r="CA22" s="660"/>
      <c r="CB22" s="669"/>
      <c r="CD22" s="641" t="s">
        <v>
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
278</v>
      </c>
      <c r="C23" s="657"/>
      <c r="D23" s="657"/>
      <c r="E23" s="657"/>
      <c r="F23" s="657"/>
      <c r="G23" s="657"/>
      <c r="H23" s="657"/>
      <c r="I23" s="657"/>
      <c r="J23" s="657"/>
      <c r="K23" s="657"/>
      <c r="L23" s="657"/>
      <c r="M23" s="657"/>
      <c r="N23" s="657"/>
      <c r="O23" s="657"/>
      <c r="P23" s="657"/>
      <c r="Q23" s="658"/>
      <c r="R23" s="659">
        <v>
67120</v>
      </c>
      <c r="S23" s="660"/>
      <c r="T23" s="660"/>
      <c r="U23" s="660"/>
      <c r="V23" s="660"/>
      <c r="W23" s="660"/>
      <c r="X23" s="660"/>
      <c r="Y23" s="661"/>
      <c r="Z23" s="662">
        <v>
0</v>
      </c>
      <c r="AA23" s="662"/>
      <c r="AB23" s="662"/>
      <c r="AC23" s="662"/>
      <c r="AD23" s="663">
        <v>
67120</v>
      </c>
      <c r="AE23" s="663"/>
      <c r="AF23" s="663"/>
      <c r="AG23" s="663"/>
      <c r="AH23" s="663"/>
      <c r="AI23" s="663"/>
      <c r="AJ23" s="663"/>
      <c r="AK23" s="663"/>
      <c r="AL23" s="664">
        <v>
0</v>
      </c>
      <c r="AM23" s="665"/>
      <c r="AN23" s="665"/>
      <c r="AO23" s="666"/>
      <c r="AP23" s="677" t="s">
        <v>
279</v>
      </c>
      <c r="AQ23" s="678"/>
      <c r="AR23" s="678"/>
      <c r="AS23" s="678"/>
      <c r="AT23" s="678"/>
      <c r="AU23" s="678"/>
      <c r="AV23" s="678"/>
      <c r="AW23" s="678"/>
      <c r="AX23" s="678"/>
      <c r="AY23" s="678"/>
      <c r="AZ23" s="678"/>
      <c r="BA23" s="678"/>
      <c r="BB23" s="678"/>
      <c r="BC23" s="678"/>
      <c r="BD23" s="678"/>
      <c r="BE23" s="678"/>
      <c r="BF23" s="679"/>
      <c r="BG23" s="659" t="s">
        <v>
229</v>
      </c>
      <c r="BH23" s="660"/>
      <c r="BI23" s="660"/>
      <c r="BJ23" s="660"/>
      <c r="BK23" s="660"/>
      <c r="BL23" s="660"/>
      <c r="BM23" s="660"/>
      <c r="BN23" s="661"/>
      <c r="BO23" s="662" t="s">
        <v>
229</v>
      </c>
      <c r="BP23" s="662"/>
      <c r="BQ23" s="662"/>
      <c r="BR23" s="662"/>
      <c r="BS23" s="668" t="s">
        <v>
122</v>
      </c>
      <c r="BT23" s="660"/>
      <c r="BU23" s="660"/>
      <c r="BV23" s="660"/>
      <c r="BW23" s="660"/>
      <c r="BX23" s="660"/>
      <c r="BY23" s="660"/>
      <c r="BZ23" s="660"/>
      <c r="CA23" s="660"/>
      <c r="CB23" s="669"/>
      <c r="CD23" s="641" t="s">
        <v>
218</v>
      </c>
      <c r="CE23" s="642"/>
      <c r="CF23" s="642"/>
      <c r="CG23" s="642"/>
      <c r="CH23" s="642"/>
      <c r="CI23" s="642"/>
      <c r="CJ23" s="642"/>
      <c r="CK23" s="642"/>
      <c r="CL23" s="642"/>
      <c r="CM23" s="642"/>
      <c r="CN23" s="642"/>
      <c r="CO23" s="642"/>
      <c r="CP23" s="642"/>
      <c r="CQ23" s="643"/>
      <c r="CR23" s="641" t="s">
        <v>
280</v>
      </c>
      <c r="CS23" s="642"/>
      <c r="CT23" s="642"/>
      <c r="CU23" s="642"/>
      <c r="CV23" s="642"/>
      <c r="CW23" s="642"/>
      <c r="CX23" s="642"/>
      <c r="CY23" s="643"/>
      <c r="CZ23" s="641" t="s">
        <v>
281</v>
      </c>
      <c r="DA23" s="642"/>
      <c r="DB23" s="642"/>
      <c r="DC23" s="643"/>
      <c r="DD23" s="641" t="s">
        <v>
282</v>
      </c>
      <c r="DE23" s="642"/>
      <c r="DF23" s="642"/>
      <c r="DG23" s="642"/>
      <c r="DH23" s="642"/>
      <c r="DI23" s="642"/>
      <c r="DJ23" s="642"/>
      <c r="DK23" s="643"/>
      <c r="DL23" s="689" t="s">
        <v>
283</v>
      </c>
      <c r="DM23" s="690"/>
      <c r="DN23" s="690"/>
      <c r="DO23" s="690"/>
      <c r="DP23" s="690"/>
      <c r="DQ23" s="690"/>
      <c r="DR23" s="690"/>
      <c r="DS23" s="690"/>
      <c r="DT23" s="690"/>
      <c r="DU23" s="690"/>
      <c r="DV23" s="691"/>
      <c r="DW23" s="641" t="s">
        <v>
284</v>
      </c>
      <c r="DX23" s="642"/>
      <c r="DY23" s="642"/>
      <c r="DZ23" s="642"/>
      <c r="EA23" s="642"/>
      <c r="EB23" s="642"/>
      <c r="EC23" s="643"/>
    </row>
    <row r="24" spans="2:133" ht="11.25" customHeight="1" x14ac:dyDescent="0.15">
      <c r="B24" s="656" t="s">
        <v>
285</v>
      </c>
      <c r="C24" s="657"/>
      <c r="D24" s="657"/>
      <c r="E24" s="657"/>
      <c r="F24" s="657"/>
      <c r="G24" s="657"/>
      <c r="H24" s="657"/>
      <c r="I24" s="657"/>
      <c r="J24" s="657"/>
      <c r="K24" s="657"/>
      <c r="L24" s="657"/>
      <c r="M24" s="657"/>
      <c r="N24" s="657"/>
      <c r="O24" s="657"/>
      <c r="P24" s="657"/>
      <c r="Q24" s="658"/>
      <c r="R24" s="659">
        <v>
1775481</v>
      </c>
      <c r="S24" s="660"/>
      <c r="T24" s="660"/>
      <c r="U24" s="660"/>
      <c r="V24" s="660"/>
      <c r="W24" s="660"/>
      <c r="X24" s="660"/>
      <c r="Y24" s="661"/>
      <c r="Z24" s="662">
        <v>
0.7</v>
      </c>
      <c r="AA24" s="662"/>
      <c r="AB24" s="662"/>
      <c r="AC24" s="662"/>
      <c r="AD24" s="663" t="s">
        <v>
229</v>
      </c>
      <c r="AE24" s="663"/>
      <c r="AF24" s="663"/>
      <c r="AG24" s="663"/>
      <c r="AH24" s="663"/>
      <c r="AI24" s="663"/>
      <c r="AJ24" s="663"/>
      <c r="AK24" s="663"/>
      <c r="AL24" s="664" t="s">
        <v>
122</v>
      </c>
      <c r="AM24" s="665"/>
      <c r="AN24" s="665"/>
      <c r="AO24" s="666"/>
      <c r="AP24" s="677" t="s">
        <v>
286</v>
      </c>
      <c r="AQ24" s="678"/>
      <c r="AR24" s="678"/>
      <c r="AS24" s="678"/>
      <c r="AT24" s="678"/>
      <c r="AU24" s="678"/>
      <c r="AV24" s="678"/>
      <c r="AW24" s="678"/>
      <c r="AX24" s="678"/>
      <c r="AY24" s="678"/>
      <c r="AZ24" s="678"/>
      <c r="BA24" s="678"/>
      <c r="BB24" s="678"/>
      <c r="BC24" s="678"/>
      <c r="BD24" s="678"/>
      <c r="BE24" s="678"/>
      <c r="BF24" s="679"/>
      <c r="BG24" s="659" t="s">
        <v>
122</v>
      </c>
      <c r="BH24" s="660"/>
      <c r="BI24" s="660"/>
      <c r="BJ24" s="660"/>
      <c r="BK24" s="660"/>
      <c r="BL24" s="660"/>
      <c r="BM24" s="660"/>
      <c r="BN24" s="661"/>
      <c r="BO24" s="662" t="s">
        <v>
122</v>
      </c>
      <c r="BP24" s="662"/>
      <c r="BQ24" s="662"/>
      <c r="BR24" s="662"/>
      <c r="BS24" s="668" t="s">
        <v>
229</v>
      </c>
      <c r="BT24" s="660"/>
      <c r="BU24" s="660"/>
      <c r="BV24" s="660"/>
      <c r="BW24" s="660"/>
      <c r="BX24" s="660"/>
      <c r="BY24" s="660"/>
      <c r="BZ24" s="660"/>
      <c r="CA24" s="660"/>
      <c r="CB24" s="669"/>
      <c r="CD24" s="670" t="s">
        <v>
287</v>
      </c>
      <c r="CE24" s="671"/>
      <c r="CF24" s="671"/>
      <c r="CG24" s="671"/>
      <c r="CH24" s="671"/>
      <c r="CI24" s="671"/>
      <c r="CJ24" s="671"/>
      <c r="CK24" s="671"/>
      <c r="CL24" s="671"/>
      <c r="CM24" s="671"/>
      <c r="CN24" s="671"/>
      <c r="CO24" s="671"/>
      <c r="CP24" s="671"/>
      <c r="CQ24" s="672"/>
      <c r="CR24" s="648">
        <v>
140289678</v>
      </c>
      <c r="CS24" s="649"/>
      <c r="CT24" s="649"/>
      <c r="CU24" s="649"/>
      <c r="CV24" s="649"/>
      <c r="CW24" s="649"/>
      <c r="CX24" s="649"/>
      <c r="CY24" s="650"/>
      <c r="CZ24" s="653">
        <v>
57.1</v>
      </c>
      <c r="DA24" s="654"/>
      <c r="DB24" s="654"/>
      <c r="DC24" s="673"/>
      <c r="DD24" s="692">
        <v>
83417179</v>
      </c>
      <c r="DE24" s="649"/>
      <c r="DF24" s="649"/>
      <c r="DG24" s="649"/>
      <c r="DH24" s="649"/>
      <c r="DI24" s="649"/>
      <c r="DJ24" s="649"/>
      <c r="DK24" s="650"/>
      <c r="DL24" s="692">
        <v>
82969641</v>
      </c>
      <c r="DM24" s="649"/>
      <c r="DN24" s="649"/>
      <c r="DO24" s="649"/>
      <c r="DP24" s="649"/>
      <c r="DQ24" s="649"/>
      <c r="DR24" s="649"/>
      <c r="DS24" s="649"/>
      <c r="DT24" s="649"/>
      <c r="DU24" s="649"/>
      <c r="DV24" s="650"/>
      <c r="DW24" s="653">
        <v>
49.9</v>
      </c>
      <c r="DX24" s="654"/>
      <c r="DY24" s="654"/>
      <c r="DZ24" s="654"/>
      <c r="EA24" s="654"/>
      <c r="EB24" s="654"/>
      <c r="EC24" s="655"/>
    </row>
    <row r="25" spans="2:133" ht="11.25" customHeight="1" x14ac:dyDescent="0.15">
      <c r="B25" s="656" t="s">
        <v>
288</v>
      </c>
      <c r="C25" s="657"/>
      <c r="D25" s="657"/>
      <c r="E25" s="657"/>
      <c r="F25" s="657"/>
      <c r="G25" s="657"/>
      <c r="H25" s="657"/>
      <c r="I25" s="657"/>
      <c r="J25" s="657"/>
      <c r="K25" s="657"/>
      <c r="L25" s="657"/>
      <c r="M25" s="657"/>
      <c r="N25" s="657"/>
      <c r="O25" s="657"/>
      <c r="P25" s="657"/>
      <c r="Q25" s="658"/>
      <c r="R25" s="659">
        <v>
4250434</v>
      </c>
      <c r="S25" s="660"/>
      <c r="T25" s="660"/>
      <c r="U25" s="660"/>
      <c r="V25" s="660"/>
      <c r="W25" s="660"/>
      <c r="X25" s="660"/>
      <c r="Y25" s="661"/>
      <c r="Z25" s="662">
        <v>
1.7</v>
      </c>
      <c r="AA25" s="662"/>
      <c r="AB25" s="662"/>
      <c r="AC25" s="662"/>
      <c r="AD25" s="663">
        <v>
1841918</v>
      </c>
      <c r="AE25" s="663"/>
      <c r="AF25" s="663"/>
      <c r="AG25" s="663"/>
      <c r="AH25" s="663"/>
      <c r="AI25" s="663"/>
      <c r="AJ25" s="663"/>
      <c r="AK25" s="663"/>
      <c r="AL25" s="664">
        <v>
1.1000000000000001</v>
      </c>
      <c r="AM25" s="665"/>
      <c r="AN25" s="665"/>
      <c r="AO25" s="666"/>
      <c r="AP25" s="677" t="s">
        <v>
289</v>
      </c>
      <c r="AQ25" s="678"/>
      <c r="AR25" s="678"/>
      <c r="AS25" s="678"/>
      <c r="AT25" s="678"/>
      <c r="AU25" s="678"/>
      <c r="AV25" s="678"/>
      <c r="AW25" s="678"/>
      <c r="AX25" s="678"/>
      <c r="AY25" s="678"/>
      <c r="AZ25" s="678"/>
      <c r="BA25" s="678"/>
      <c r="BB25" s="678"/>
      <c r="BC25" s="678"/>
      <c r="BD25" s="678"/>
      <c r="BE25" s="678"/>
      <c r="BF25" s="679"/>
      <c r="BG25" s="659" t="s">
        <v>
229</v>
      </c>
      <c r="BH25" s="660"/>
      <c r="BI25" s="660"/>
      <c r="BJ25" s="660"/>
      <c r="BK25" s="660"/>
      <c r="BL25" s="660"/>
      <c r="BM25" s="660"/>
      <c r="BN25" s="661"/>
      <c r="BO25" s="662" t="s">
        <v>
229</v>
      </c>
      <c r="BP25" s="662"/>
      <c r="BQ25" s="662"/>
      <c r="BR25" s="662"/>
      <c r="BS25" s="668" t="s">
        <v>
122</v>
      </c>
      <c r="BT25" s="660"/>
      <c r="BU25" s="660"/>
      <c r="BV25" s="660"/>
      <c r="BW25" s="660"/>
      <c r="BX25" s="660"/>
      <c r="BY25" s="660"/>
      <c r="BZ25" s="660"/>
      <c r="CA25" s="660"/>
      <c r="CB25" s="669"/>
      <c r="CD25" s="674" t="s">
        <v>
290</v>
      </c>
      <c r="CE25" s="675"/>
      <c r="CF25" s="675"/>
      <c r="CG25" s="675"/>
      <c r="CH25" s="675"/>
      <c r="CI25" s="675"/>
      <c r="CJ25" s="675"/>
      <c r="CK25" s="675"/>
      <c r="CL25" s="675"/>
      <c r="CM25" s="675"/>
      <c r="CN25" s="675"/>
      <c r="CO25" s="675"/>
      <c r="CP25" s="675"/>
      <c r="CQ25" s="676"/>
      <c r="CR25" s="659">
        <v>
41902213</v>
      </c>
      <c r="CS25" s="695"/>
      <c r="CT25" s="695"/>
      <c r="CU25" s="695"/>
      <c r="CV25" s="695"/>
      <c r="CW25" s="695"/>
      <c r="CX25" s="695"/>
      <c r="CY25" s="696"/>
      <c r="CZ25" s="664">
        <v>
17.100000000000001</v>
      </c>
      <c r="DA25" s="693"/>
      <c r="DB25" s="693"/>
      <c r="DC25" s="697"/>
      <c r="DD25" s="668">
        <v>
38668196</v>
      </c>
      <c r="DE25" s="695"/>
      <c r="DF25" s="695"/>
      <c r="DG25" s="695"/>
      <c r="DH25" s="695"/>
      <c r="DI25" s="695"/>
      <c r="DJ25" s="695"/>
      <c r="DK25" s="696"/>
      <c r="DL25" s="668">
        <v>
38264112</v>
      </c>
      <c r="DM25" s="695"/>
      <c r="DN25" s="695"/>
      <c r="DO25" s="695"/>
      <c r="DP25" s="695"/>
      <c r="DQ25" s="695"/>
      <c r="DR25" s="695"/>
      <c r="DS25" s="695"/>
      <c r="DT25" s="695"/>
      <c r="DU25" s="695"/>
      <c r="DV25" s="696"/>
      <c r="DW25" s="664">
        <v>
23</v>
      </c>
      <c r="DX25" s="693"/>
      <c r="DY25" s="693"/>
      <c r="DZ25" s="693"/>
      <c r="EA25" s="693"/>
      <c r="EB25" s="693"/>
      <c r="EC25" s="694"/>
    </row>
    <row r="26" spans="2:133" ht="11.25" customHeight="1" x14ac:dyDescent="0.15">
      <c r="B26" s="656" t="s">
        <v>
291</v>
      </c>
      <c r="C26" s="657"/>
      <c r="D26" s="657"/>
      <c r="E26" s="657"/>
      <c r="F26" s="657"/>
      <c r="G26" s="657"/>
      <c r="H26" s="657"/>
      <c r="I26" s="657"/>
      <c r="J26" s="657"/>
      <c r="K26" s="657"/>
      <c r="L26" s="657"/>
      <c r="M26" s="657"/>
      <c r="N26" s="657"/>
      <c r="O26" s="657"/>
      <c r="P26" s="657"/>
      <c r="Q26" s="658"/>
      <c r="R26" s="659">
        <v>
874625</v>
      </c>
      <c r="S26" s="660"/>
      <c r="T26" s="660"/>
      <c r="U26" s="660"/>
      <c r="V26" s="660"/>
      <c r="W26" s="660"/>
      <c r="X26" s="660"/>
      <c r="Y26" s="661"/>
      <c r="Z26" s="662">
        <v>
0.3</v>
      </c>
      <c r="AA26" s="662"/>
      <c r="AB26" s="662"/>
      <c r="AC26" s="662"/>
      <c r="AD26" s="663" t="s">
        <v>
122</v>
      </c>
      <c r="AE26" s="663"/>
      <c r="AF26" s="663"/>
      <c r="AG26" s="663"/>
      <c r="AH26" s="663"/>
      <c r="AI26" s="663"/>
      <c r="AJ26" s="663"/>
      <c r="AK26" s="663"/>
      <c r="AL26" s="664" t="s">
        <v>
122</v>
      </c>
      <c r="AM26" s="665"/>
      <c r="AN26" s="665"/>
      <c r="AO26" s="666"/>
      <c r="AP26" s="677" t="s">
        <v>
292</v>
      </c>
      <c r="AQ26" s="698"/>
      <c r="AR26" s="698"/>
      <c r="AS26" s="698"/>
      <c r="AT26" s="698"/>
      <c r="AU26" s="698"/>
      <c r="AV26" s="698"/>
      <c r="AW26" s="698"/>
      <c r="AX26" s="698"/>
      <c r="AY26" s="698"/>
      <c r="AZ26" s="698"/>
      <c r="BA26" s="698"/>
      <c r="BB26" s="698"/>
      <c r="BC26" s="698"/>
      <c r="BD26" s="698"/>
      <c r="BE26" s="698"/>
      <c r="BF26" s="679"/>
      <c r="BG26" s="659" t="s">
        <v>
122</v>
      </c>
      <c r="BH26" s="660"/>
      <c r="BI26" s="660"/>
      <c r="BJ26" s="660"/>
      <c r="BK26" s="660"/>
      <c r="BL26" s="660"/>
      <c r="BM26" s="660"/>
      <c r="BN26" s="661"/>
      <c r="BO26" s="662" t="s">
        <v>
122</v>
      </c>
      <c r="BP26" s="662"/>
      <c r="BQ26" s="662"/>
      <c r="BR26" s="662"/>
      <c r="BS26" s="668" t="s">
        <v>
229</v>
      </c>
      <c r="BT26" s="660"/>
      <c r="BU26" s="660"/>
      <c r="BV26" s="660"/>
      <c r="BW26" s="660"/>
      <c r="BX26" s="660"/>
      <c r="BY26" s="660"/>
      <c r="BZ26" s="660"/>
      <c r="CA26" s="660"/>
      <c r="CB26" s="669"/>
      <c r="CD26" s="674" t="s">
        <v>
293</v>
      </c>
      <c r="CE26" s="675"/>
      <c r="CF26" s="675"/>
      <c r="CG26" s="675"/>
      <c r="CH26" s="675"/>
      <c r="CI26" s="675"/>
      <c r="CJ26" s="675"/>
      <c r="CK26" s="675"/>
      <c r="CL26" s="675"/>
      <c r="CM26" s="675"/>
      <c r="CN26" s="675"/>
      <c r="CO26" s="675"/>
      <c r="CP26" s="675"/>
      <c r="CQ26" s="676"/>
      <c r="CR26" s="659">
        <v>
29112392</v>
      </c>
      <c r="CS26" s="660"/>
      <c r="CT26" s="660"/>
      <c r="CU26" s="660"/>
      <c r="CV26" s="660"/>
      <c r="CW26" s="660"/>
      <c r="CX26" s="660"/>
      <c r="CY26" s="661"/>
      <c r="CZ26" s="664">
        <v>
11.9</v>
      </c>
      <c r="DA26" s="693"/>
      <c r="DB26" s="693"/>
      <c r="DC26" s="697"/>
      <c r="DD26" s="668">
        <v>
26491113</v>
      </c>
      <c r="DE26" s="660"/>
      <c r="DF26" s="660"/>
      <c r="DG26" s="660"/>
      <c r="DH26" s="660"/>
      <c r="DI26" s="660"/>
      <c r="DJ26" s="660"/>
      <c r="DK26" s="661"/>
      <c r="DL26" s="668" t="s">
        <v>
122</v>
      </c>
      <c r="DM26" s="660"/>
      <c r="DN26" s="660"/>
      <c r="DO26" s="660"/>
      <c r="DP26" s="660"/>
      <c r="DQ26" s="660"/>
      <c r="DR26" s="660"/>
      <c r="DS26" s="660"/>
      <c r="DT26" s="660"/>
      <c r="DU26" s="660"/>
      <c r="DV26" s="661"/>
      <c r="DW26" s="664" t="s">
        <v>
229</v>
      </c>
      <c r="DX26" s="693"/>
      <c r="DY26" s="693"/>
      <c r="DZ26" s="693"/>
      <c r="EA26" s="693"/>
      <c r="EB26" s="693"/>
      <c r="EC26" s="694"/>
    </row>
    <row r="27" spans="2:133" ht="11.25" customHeight="1" x14ac:dyDescent="0.15">
      <c r="B27" s="656" t="s">
        <v>
294</v>
      </c>
      <c r="C27" s="657"/>
      <c r="D27" s="657"/>
      <c r="E27" s="657"/>
      <c r="F27" s="657"/>
      <c r="G27" s="657"/>
      <c r="H27" s="657"/>
      <c r="I27" s="657"/>
      <c r="J27" s="657"/>
      <c r="K27" s="657"/>
      <c r="L27" s="657"/>
      <c r="M27" s="657"/>
      <c r="N27" s="657"/>
      <c r="O27" s="657"/>
      <c r="P27" s="657"/>
      <c r="Q27" s="658"/>
      <c r="R27" s="659">
        <v>
48470889</v>
      </c>
      <c r="S27" s="660"/>
      <c r="T27" s="660"/>
      <c r="U27" s="660"/>
      <c r="V27" s="660"/>
      <c r="W27" s="660"/>
      <c r="X27" s="660"/>
      <c r="Y27" s="661"/>
      <c r="Z27" s="662">
        <v>
19.100000000000001</v>
      </c>
      <c r="AA27" s="662"/>
      <c r="AB27" s="662"/>
      <c r="AC27" s="662"/>
      <c r="AD27" s="663" t="s">
        <v>
229</v>
      </c>
      <c r="AE27" s="663"/>
      <c r="AF27" s="663"/>
      <c r="AG27" s="663"/>
      <c r="AH27" s="663"/>
      <c r="AI27" s="663"/>
      <c r="AJ27" s="663"/>
      <c r="AK27" s="663"/>
      <c r="AL27" s="664" t="s">
        <v>
122</v>
      </c>
      <c r="AM27" s="665"/>
      <c r="AN27" s="665"/>
      <c r="AO27" s="666"/>
      <c r="AP27" s="656" t="s">
        <v>
295</v>
      </c>
      <c r="AQ27" s="657"/>
      <c r="AR27" s="657"/>
      <c r="AS27" s="657"/>
      <c r="AT27" s="657"/>
      <c r="AU27" s="657"/>
      <c r="AV27" s="657"/>
      <c r="AW27" s="657"/>
      <c r="AX27" s="657"/>
      <c r="AY27" s="657"/>
      <c r="AZ27" s="657"/>
      <c r="BA27" s="657"/>
      <c r="BB27" s="657"/>
      <c r="BC27" s="657"/>
      <c r="BD27" s="657"/>
      <c r="BE27" s="657"/>
      <c r="BF27" s="658"/>
      <c r="BG27" s="659">
        <v>
65813977</v>
      </c>
      <c r="BH27" s="660"/>
      <c r="BI27" s="660"/>
      <c r="BJ27" s="660"/>
      <c r="BK27" s="660"/>
      <c r="BL27" s="660"/>
      <c r="BM27" s="660"/>
      <c r="BN27" s="661"/>
      <c r="BO27" s="662">
        <v>
100</v>
      </c>
      <c r="BP27" s="662"/>
      <c r="BQ27" s="662"/>
      <c r="BR27" s="662"/>
      <c r="BS27" s="668" t="s">
        <v>
229</v>
      </c>
      <c r="BT27" s="660"/>
      <c r="BU27" s="660"/>
      <c r="BV27" s="660"/>
      <c r="BW27" s="660"/>
      <c r="BX27" s="660"/>
      <c r="BY27" s="660"/>
      <c r="BZ27" s="660"/>
      <c r="CA27" s="660"/>
      <c r="CB27" s="669"/>
      <c r="CD27" s="674" t="s">
        <v>
296</v>
      </c>
      <c r="CE27" s="675"/>
      <c r="CF27" s="675"/>
      <c r="CG27" s="675"/>
      <c r="CH27" s="675"/>
      <c r="CI27" s="675"/>
      <c r="CJ27" s="675"/>
      <c r="CK27" s="675"/>
      <c r="CL27" s="675"/>
      <c r="CM27" s="675"/>
      <c r="CN27" s="675"/>
      <c r="CO27" s="675"/>
      <c r="CP27" s="675"/>
      <c r="CQ27" s="676"/>
      <c r="CR27" s="659">
        <v>
93100338</v>
      </c>
      <c r="CS27" s="695"/>
      <c r="CT27" s="695"/>
      <c r="CU27" s="695"/>
      <c r="CV27" s="695"/>
      <c r="CW27" s="695"/>
      <c r="CX27" s="695"/>
      <c r="CY27" s="696"/>
      <c r="CZ27" s="664">
        <v>
37.9</v>
      </c>
      <c r="DA27" s="693"/>
      <c r="DB27" s="693"/>
      <c r="DC27" s="697"/>
      <c r="DD27" s="668">
        <v>
39461856</v>
      </c>
      <c r="DE27" s="695"/>
      <c r="DF27" s="695"/>
      <c r="DG27" s="695"/>
      <c r="DH27" s="695"/>
      <c r="DI27" s="695"/>
      <c r="DJ27" s="695"/>
      <c r="DK27" s="696"/>
      <c r="DL27" s="668">
        <v>
39418402</v>
      </c>
      <c r="DM27" s="695"/>
      <c r="DN27" s="695"/>
      <c r="DO27" s="695"/>
      <c r="DP27" s="695"/>
      <c r="DQ27" s="695"/>
      <c r="DR27" s="695"/>
      <c r="DS27" s="695"/>
      <c r="DT27" s="695"/>
      <c r="DU27" s="695"/>
      <c r="DV27" s="696"/>
      <c r="DW27" s="664">
        <v>
23.7</v>
      </c>
      <c r="DX27" s="693"/>
      <c r="DY27" s="693"/>
      <c r="DZ27" s="693"/>
      <c r="EA27" s="693"/>
      <c r="EB27" s="693"/>
      <c r="EC27" s="694"/>
    </row>
    <row r="28" spans="2:133" ht="11.25" customHeight="1" x14ac:dyDescent="0.15">
      <c r="B28" s="701" t="s">
        <v>
297</v>
      </c>
      <c r="C28" s="702"/>
      <c r="D28" s="702"/>
      <c r="E28" s="702"/>
      <c r="F28" s="702"/>
      <c r="G28" s="702"/>
      <c r="H28" s="702"/>
      <c r="I28" s="702"/>
      <c r="J28" s="702"/>
      <c r="K28" s="702"/>
      <c r="L28" s="702"/>
      <c r="M28" s="702"/>
      <c r="N28" s="702"/>
      <c r="O28" s="702"/>
      <c r="P28" s="702"/>
      <c r="Q28" s="703"/>
      <c r="R28" s="659">
        <v>
82667408</v>
      </c>
      <c r="S28" s="660"/>
      <c r="T28" s="660"/>
      <c r="U28" s="660"/>
      <c r="V28" s="660"/>
      <c r="W28" s="660"/>
      <c r="X28" s="660"/>
      <c r="Y28" s="661"/>
      <c r="Z28" s="662">
        <v>
32.6</v>
      </c>
      <c r="AA28" s="662"/>
      <c r="AB28" s="662"/>
      <c r="AC28" s="662"/>
      <c r="AD28" s="663">
        <v>
80072528</v>
      </c>
      <c r="AE28" s="663"/>
      <c r="AF28" s="663"/>
      <c r="AG28" s="663"/>
      <c r="AH28" s="663"/>
      <c r="AI28" s="663"/>
      <c r="AJ28" s="663"/>
      <c r="AK28" s="663"/>
      <c r="AL28" s="664">
        <v>
48.1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
298</v>
      </c>
      <c r="CE28" s="675"/>
      <c r="CF28" s="675"/>
      <c r="CG28" s="675"/>
      <c r="CH28" s="675"/>
      <c r="CI28" s="675"/>
      <c r="CJ28" s="675"/>
      <c r="CK28" s="675"/>
      <c r="CL28" s="675"/>
      <c r="CM28" s="675"/>
      <c r="CN28" s="675"/>
      <c r="CO28" s="675"/>
      <c r="CP28" s="675"/>
      <c r="CQ28" s="676"/>
      <c r="CR28" s="659">
        <v>
5287127</v>
      </c>
      <c r="CS28" s="660"/>
      <c r="CT28" s="660"/>
      <c r="CU28" s="660"/>
      <c r="CV28" s="660"/>
      <c r="CW28" s="660"/>
      <c r="CX28" s="660"/>
      <c r="CY28" s="661"/>
      <c r="CZ28" s="664">
        <v>
2.2000000000000002</v>
      </c>
      <c r="DA28" s="693"/>
      <c r="DB28" s="693"/>
      <c r="DC28" s="697"/>
      <c r="DD28" s="668">
        <v>
5287127</v>
      </c>
      <c r="DE28" s="660"/>
      <c r="DF28" s="660"/>
      <c r="DG28" s="660"/>
      <c r="DH28" s="660"/>
      <c r="DI28" s="660"/>
      <c r="DJ28" s="660"/>
      <c r="DK28" s="661"/>
      <c r="DL28" s="668">
        <v>
5287127</v>
      </c>
      <c r="DM28" s="660"/>
      <c r="DN28" s="660"/>
      <c r="DO28" s="660"/>
      <c r="DP28" s="660"/>
      <c r="DQ28" s="660"/>
      <c r="DR28" s="660"/>
      <c r="DS28" s="660"/>
      <c r="DT28" s="660"/>
      <c r="DU28" s="660"/>
      <c r="DV28" s="661"/>
      <c r="DW28" s="664">
        <v>
3.2</v>
      </c>
      <c r="DX28" s="693"/>
      <c r="DY28" s="693"/>
      <c r="DZ28" s="693"/>
      <c r="EA28" s="693"/>
      <c r="EB28" s="693"/>
      <c r="EC28" s="694"/>
    </row>
    <row r="29" spans="2:133" ht="11.25" customHeight="1" x14ac:dyDescent="0.15">
      <c r="B29" s="656" t="s">
        <v>
299</v>
      </c>
      <c r="C29" s="657"/>
      <c r="D29" s="657"/>
      <c r="E29" s="657"/>
      <c r="F29" s="657"/>
      <c r="G29" s="657"/>
      <c r="H29" s="657"/>
      <c r="I29" s="657"/>
      <c r="J29" s="657"/>
      <c r="K29" s="657"/>
      <c r="L29" s="657"/>
      <c r="M29" s="657"/>
      <c r="N29" s="657"/>
      <c r="O29" s="657"/>
      <c r="P29" s="657"/>
      <c r="Q29" s="658"/>
      <c r="R29" s="659">
        <v>
18591560</v>
      </c>
      <c r="S29" s="660"/>
      <c r="T29" s="660"/>
      <c r="U29" s="660"/>
      <c r="V29" s="660"/>
      <c r="W29" s="660"/>
      <c r="X29" s="660"/>
      <c r="Y29" s="661"/>
      <c r="Z29" s="662">
        <v>
7.3</v>
      </c>
      <c r="AA29" s="662"/>
      <c r="AB29" s="662"/>
      <c r="AC29" s="662"/>
      <c r="AD29" s="663" t="s">
        <v>
122</v>
      </c>
      <c r="AE29" s="663"/>
      <c r="AF29" s="663"/>
      <c r="AG29" s="663"/>
      <c r="AH29" s="663"/>
      <c r="AI29" s="663"/>
      <c r="AJ29" s="663"/>
      <c r="AK29" s="663"/>
      <c r="AL29" s="664" t="s">
        <v>
229</v>
      </c>
      <c r="AM29" s="665"/>
      <c r="AN29" s="665"/>
      <c r="AO29" s="666"/>
      <c r="AP29" s="638" t="s">
        <v>
218</v>
      </c>
      <c r="AQ29" s="639"/>
      <c r="AR29" s="639"/>
      <c r="AS29" s="639"/>
      <c r="AT29" s="639"/>
      <c r="AU29" s="639"/>
      <c r="AV29" s="639"/>
      <c r="AW29" s="639"/>
      <c r="AX29" s="639"/>
      <c r="AY29" s="639"/>
      <c r="AZ29" s="639"/>
      <c r="BA29" s="639"/>
      <c r="BB29" s="639"/>
      <c r="BC29" s="639"/>
      <c r="BD29" s="639"/>
      <c r="BE29" s="639"/>
      <c r="BF29" s="640"/>
      <c r="BG29" s="638" t="s">
        <v>
300</v>
      </c>
      <c r="BH29" s="699"/>
      <c r="BI29" s="699"/>
      <c r="BJ29" s="699"/>
      <c r="BK29" s="699"/>
      <c r="BL29" s="699"/>
      <c r="BM29" s="699"/>
      <c r="BN29" s="699"/>
      <c r="BO29" s="699"/>
      <c r="BP29" s="699"/>
      <c r="BQ29" s="700"/>
      <c r="BR29" s="638" t="s">
        <v>
301</v>
      </c>
      <c r="BS29" s="699"/>
      <c r="BT29" s="699"/>
      <c r="BU29" s="699"/>
      <c r="BV29" s="699"/>
      <c r="BW29" s="699"/>
      <c r="BX29" s="699"/>
      <c r="BY29" s="699"/>
      <c r="BZ29" s="699"/>
      <c r="CA29" s="699"/>
      <c r="CB29" s="700"/>
      <c r="CD29" s="722" t="s">
        <v>
302</v>
      </c>
      <c r="CE29" s="723"/>
      <c r="CF29" s="674" t="s">
        <v>
303</v>
      </c>
      <c r="CG29" s="675"/>
      <c r="CH29" s="675"/>
      <c r="CI29" s="675"/>
      <c r="CJ29" s="675"/>
      <c r="CK29" s="675"/>
      <c r="CL29" s="675"/>
      <c r="CM29" s="675"/>
      <c r="CN29" s="675"/>
      <c r="CO29" s="675"/>
      <c r="CP29" s="675"/>
      <c r="CQ29" s="676"/>
      <c r="CR29" s="659">
        <v>
5287127</v>
      </c>
      <c r="CS29" s="695"/>
      <c r="CT29" s="695"/>
      <c r="CU29" s="695"/>
      <c r="CV29" s="695"/>
      <c r="CW29" s="695"/>
      <c r="CX29" s="695"/>
      <c r="CY29" s="696"/>
      <c r="CZ29" s="664">
        <v>
2.2000000000000002</v>
      </c>
      <c r="DA29" s="693"/>
      <c r="DB29" s="693"/>
      <c r="DC29" s="697"/>
      <c r="DD29" s="668">
        <v>
5287127</v>
      </c>
      <c r="DE29" s="695"/>
      <c r="DF29" s="695"/>
      <c r="DG29" s="695"/>
      <c r="DH29" s="695"/>
      <c r="DI29" s="695"/>
      <c r="DJ29" s="695"/>
      <c r="DK29" s="696"/>
      <c r="DL29" s="668">
        <v>
5287127</v>
      </c>
      <c r="DM29" s="695"/>
      <c r="DN29" s="695"/>
      <c r="DO29" s="695"/>
      <c r="DP29" s="695"/>
      <c r="DQ29" s="695"/>
      <c r="DR29" s="695"/>
      <c r="DS29" s="695"/>
      <c r="DT29" s="695"/>
      <c r="DU29" s="695"/>
      <c r="DV29" s="696"/>
      <c r="DW29" s="664">
        <v>
3.2</v>
      </c>
      <c r="DX29" s="693"/>
      <c r="DY29" s="693"/>
      <c r="DZ29" s="693"/>
      <c r="EA29" s="693"/>
      <c r="EB29" s="693"/>
      <c r="EC29" s="694"/>
    </row>
    <row r="30" spans="2:133" ht="11.25" customHeight="1" x14ac:dyDescent="0.15">
      <c r="B30" s="656" t="s">
        <v>
304</v>
      </c>
      <c r="C30" s="657"/>
      <c r="D30" s="657"/>
      <c r="E30" s="657"/>
      <c r="F30" s="657"/>
      <c r="G30" s="657"/>
      <c r="H30" s="657"/>
      <c r="I30" s="657"/>
      <c r="J30" s="657"/>
      <c r="K30" s="657"/>
      <c r="L30" s="657"/>
      <c r="M30" s="657"/>
      <c r="N30" s="657"/>
      <c r="O30" s="657"/>
      <c r="P30" s="657"/>
      <c r="Q30" s="658"/>
      <c r="R30" s="659">
        <v>
724837</v>
      </c>
      <c r="S30" s="660"/>
      <c r="T30" s="660"/>
      <c r="U30" s="660"/>
      <c r="V30" s="660"/>
      <c r="W30" s="660"/>
      <c r="X30" s="660"/>
      <c r="Y30" s="661"/>
      <c r="Z30" s="662">
        <v>
0.3</v>
      </c>
      <c r="AA30" s="662"/>
      <c r="AB30" s="662"/>
      <c r="AC30" s="662"/>
      <c r="AD30" s="663">
        <v>
136125</v>
      </c>
      <c r="AE30" s="663"/>
      <c r="AF30" s="663"/>
      <c r="AG30" s="663"/>
      <c r="AH30" s="663"/>
      <c r="AI30" s="663"/>
      <c r="AJ30" s="663"/>
      <c r="AK30" s="663"/>
      <c r="AL30" s="664">
        <v>
0.1</v>
      </c>
      <c r="AM30" s="665"/>
      <c r="AN30" s="665"/>
      <c r="AO30" s="666"/>
      <c r="AP30" s="707" t="s">
        <v>
305</v>
      </c>
      <c r="AQ30" s="708"/>
      <c r="AR30" s="708"/>
      <c r="AS30" s="708"/>
      <c r="AT30" s="713" t="s">
        <v>
306</v>
      </c>
      <c r="AU30" s="210"/>
      <c r="AV30" s="210"/>
      <c r="AW30" s="210"/>
      <c r="AX30" s="645" t="s">
        <v>
181</v>
      </c>
      <c r="AY30" s="646"/>
      <c r="AZ30" s="646"/>
      <c r="BA30" s="646"/>
      <c r="BB30" s="646"/>
      <c r="BC30" s="646"/>
      <c r="BD30" s="646"/>
      <c r="BE30" s="646"/>
      <c r="BF30" s="647"/>
      <c r="BG30" s="719">
        <v>
98.7</v>
      </c>
      <c r="BH30" s="720"/>
      <c r="BI30" s="720"/>
      <c r="BJ30" s="720"/>
      <c r="BK30" s="720"/>
      <c r="BL30" s="720"/>
      <c r="BM30" s="654">
        <v>
96.7</v>
      </c>
      <c r="BN30" s="720"/>
      <c r="BO30" s="720"/>
      <c r="BP30" s="720"/>
      <c r="BQ30" s="721"/>
      <c r="BR30" s="719">
        <v>
98.3</v>
      </c>
      <c r="BS30" s="720"/>
      <c r="BT30" s="720"/>
      <c r="BU30" s="720"/>
      <c r="BV30" s="720"/>
      <c r="BW30" s="720"/>
      <c r="BX30" s="654">
        <v>
95.7</v>
      </c>
      <c r="BY30" s="720"/>
      <c r="BZ30" s="720"/>
      <c r="CA30" s="720"/>
      <c r="CB30" s="721"/>
      <c r="CD30" s="724"/>
      <c r="CE30" s="725"/>
      <c r="CF30" s="674" t="s">
        <v>
307</v>
      </c>
      <c r="CG30" s="675"/>
      <c r="CH30" s="675"/>
      <c r="CI30" s="675"/>
      <c r="CJ30" s="675"/>
      <c r="CK30" s="675"/>
      <c r="CL30" s="675"/>
      <c r="CM30" s="675"/>
      <c r="CN30" s="675"/>
      <c r="CO30" s="675"/>
      <c r="CP30" s="675"/>
      <c r="CQ30" s="676"/>
      <c r="CR30" s="659">
        <v>
4739030</v>
      </c>
      <c r="CS30" s="660"/>
      <c r="CT30" s="660"/>
      <c r="CU30" s="660"/>
      <c r="CV30" s="660"/>
      <c r="CW30" s="660"/>
      <c r="CX30" s="660"/>
      <c r="CY30" s="661"/>
      <c r="CZ30" s="664">
        <v>
1.9</v>
      </c>
      <c r="DA30" s="693"/>
      <c r="DB30" s="693"/>
      <c r="DC30" s="697"/>
      <c r="DD30" s="668">
        <v>
4739030</v>
      </c>
      <c r="DE30" s="660"/>
      <c r="DF30" s="660"/>
      <c r="DG30" s="660"/>
      <c r="DH30" s="660"/>
      <c r="DI30" s="660"/>
      <c r="DJ30" s="660"/>
      <c r="DK30" s="661"/>
      <c r="DL30" s="668">
        <v>
4739030</v>
      </c>
      <c r="DM30" s="660"/>
      <c r="DN30" s="660"/>
      <c r="DO30" s="660"/>
      <c r="DP30" s="660"/>
      <c r="DQ30" s="660"/>
      <c r="DR30" s="660"/>
      <c r="DS30" s="660"/>
      <c r="DT30" s="660"/>
      <c r="DU30" s="660"/>
      <c r="DV30" s="661"/>
      <c r="DW30" s="664">
        <v>
2.8</v>
      </c>
      <c r="DX30" s="693"/>
      <c r="DY30" s="693"/>
      <c r="DZ30" s="693"/>
      <c r="EA30" s="693"/>
      <c r="EB30" s="693"/>
      <c r="EC30" s="694"/>
    </row>
    <row r="31" spans="2:133" ht="11.25" customHeight="1" x14ac:dyDescent="0.15">
      <c r="B31" s="656" t="s">
        <v>
308</v>
      </c>
      <c r="C31" s="657"/>
      <c r="D31" s="657"/>
      <c r="E31" s="657"/>
      <c r="F31" s="657"/>
      <c r="G31" s="657"/>
      <c r="H31" s="657"/>
      <c r="I31" s="657"/>
      <c r="J31" s="657"/>
      <c r="K31" s="657"/>
      <c r="L31" s="657"/>
      <c r="M31" s="657"/>
      <c r="N31" s="657"/>
      <c r="O31" s="657"/>
      <c r="P31" s="657"/>
      <c r="Q31" s="658"/>
      <c r="R31" s="659">
        <v>
226734</v>
      </c>
      <c r="S31" s="660"/>
      <c r="T31" s="660"/>
      <c r="U31" s="660"/>
      <c r="V31" s="660"/>
      <c r="W31" s="660"/>
      <c r="X31" s="660"/>
      <c r="Y31" s="661"/>
      <c r="Z31" s="662">
        <v>
0.1</v>
      </c>
      <c r="AA31" s="662"/>
      <c r="AB31" s="662"/>
      <c r="AC31" s="662"/>
      <c r="AD31" s="663" t="s">
        <v>
229</v>
      </c>
      <c r="AE31" s="663"/>
      <c r="AF31" s="663"/>
      <c r="AG31" s="663"/>
      <c r="AH31" s="663"/>
      <c r="AI31" s="663"/>
      <c r="AJ31" s="663"/>
      <c r="AK31" s="663"/>
      <c r="AL31" s="664" t="s">
        <v>
122</v>
      </c>
      <c r="AM31" s="665"/>
      <c r="AN31" s="665"/>
      <c r="AO31" s="666"/>
      <c r="AP31" s="709"/>
      <c r="AQ31" s="710"/>
      <c r="AR31" s="710"/>
      <c r="AS31" s="710"/>
      <c r="AT31" s="714"/>
      <c r="AU31" s="209" t="s">
        <v>
309</v>
      </c>
      <c r="AV31" s="209"/>
      <c r="AW31" s="209"/>
      <c r="AX31" s="656" t="s">
        <v>
310</v>
      </c>
      <c r="AY31" s="657"/>
      <c r="AZ31" s="657"/>
      <c r="BA31" s="657"/>
      <c r="BB31" s="657"/>
      <c r="BC31" s="657"/>
      <c r="BD31" s="657"/>
      <c r="BE31" s="657"/>
      <c r="BF31" s="658"/>
      <c r="BG31" s="716">
        <v>
98.6</v>
      </c>
      <c r="BH31" s="695"/>
      <c r="BI31" s="695"/>
      <c r="BJ31" s="695"/>
      <c r="BK31" s="695"/>
      <c r="BL31" s="695"/>
      <c r="BM31" s="665">
        <v>
96.5</v>
      </c>
      <c r="BN31" s="717"/>
      <c r="BO31" s="717"/>
      <c r="BP31" s="717"/>
      <c r="BQ31" s="718"/>
      <c r="BR31" s="716">
        <v>
98.2</v>
      </c>
      <c r="BS31" s="695"/>
      <c r="BT31" s="695"/>
      <c r="BU31" s="695"/>
      <c r="BV31" s="695"/>
      <c r="BW31" s="695"/>
      <c r="BX31" s="665">
        <v>
95.5</v>
      </c>
      <c r="BY31" s="717"/>
      <c r="BZ31" s="717"/>
      <c r="CA31" s="717"/>
      <c r="CB31" s="718"/>
      <c r="CD31" s="724"/>
      <c r="CE31" s="725"/>
      <c r="CF31" s="674" t="s">
        <v>
311</v>
      </c>
      <c r="CG31" s="675"/>
      <c r="CH31" s="675"/>
      <c r="CI31" s="675"/>
      <c r="CJ31" s="675"/>
      <c r="CK31" s="675"/>
      <c r="CL31" s="675"/>
      <c r="CM31" s="675"/>
      <c r="CN31" s="675"/>
      <c r="CO31" s="675"/>
      <c r="CP31" s="675"/>
      <c r="CQ31" s="676"/>
      <c r="CR31" s="659">
        <v>
548097</v>
      </c>
      <c r="CS31" s="695"/>
      <c r="CT31" s="695"/>
      <c r="CU31" s="695"/>
      <c r="CV31" s="695"/>
      <c r="CW31" s="695"/>
      <c r="CX31" s="695"/>
      <c r="CY31" s="696"/>
      <c r="CZ31" s="664">
        <v>
0.2</v>
      </c>
      <c r="DA31" s="693"/>
      <c r="DB31" s="693"/>
      <c r="DC31" s="697"/>
      <c r="DD31" s="668">
        <v>
548097</v>
      </c>
      <c r="DE31" s="695"/>
      <c r="DF31" s="695"/>
      <c r="DG31" s="695"/>
      <c r="DH31" s="695"/>
      <c r="DI31" s="695"/>
      <c r="DJ31" s="695"/>
      <c r="DK31" s="696"/>
      <c r="DL31" s="668">
        <v>
548097</v>
      </c>
      <c r="DM31" s="695"/>
      <c r="DN31" s="695"/>
      <c r="DO31" s="695"/>
      <c r="DP31" s="695"/>
      <c r="DQ31" s="695"/>
      <c r="DR31" s="695"/>
      <c r="DS31" s="695"/>
      <c r="DT31" s="695"/>
      <c r="DU31" s="695"/>
      <c r="DV31" s="696"/>
      <c r="DW31" s="664">
        <v>
0.3</v>
      </c>
      <c r="DX31" s="693"/>
      <c r="DY31" s="693"/>
      <c r="DZ31" s="693"/>
      <c r="EA31" s="693"/>
      <c r="EB31" s="693"/>
      <c r="EC31" s="694"/>
    </row>
    <row r="32" spans="2:133" ht="11.25" customHeight="1" x14ac:dyDescent="0.15">
      <c r="B32" s="656" t="s">
        <v>
312</v>
      </c>
      <c r="C32" s="657"/>
      <c r="D32" s="657"/>
      <c r="E32" s="657"/>
      <c r="F32" s="657"/>
      <c r="G32" s="657"/>
      <c r="H32" s="657"/>
      <c r="I32" s="657"/>
      <c r="J32" s="657"/>
      <c r="K32" s="657"/>
      <c r="L32" s="657"/>
      <c r="M32" s="657"/>
      <c r="N32" s="657"/>
      <c r="O32" s="657"/>
      <c r="P32" s="657"/>
      <c r="Q32" s="658"/>
      <c r="R32" s="659">
        <v>
102114</v>
      </c>
      <c r="S32" s="660"/>
      <c r="T32" s="660"/>
      <c r="U32" s="660"/>
      <c r="V32" s="660"/>
      <c r="W32" s="660"/>
      <c r="X32" s="660"/>
      <c r="Y32" s="661"/>
      <c r="Z32" s="662">
        <v>
0</v>
      </c>
      <c r="AA32" s="662"/>
      <c r="AB32" s="662"/>
      <c r="AC32" s="662"/>
      <c r="AD32" s="663" t="s">
        <v>
229</v>
      </c>
      <c r="AE32" s="663"/>
      <c r="AF32" s="663"/>
      <c r="AG32" s="663"/>
      <c r="AH32" s="663"/>
      <c r="AI32" s="663"/>
      <c r="AJ32" s="663"/>
      <c r="AK32" s="663"/>
      <c r="AL32" s="664" t="s">
        <v>
229</v>
      </c>
      <c r="AM32" s="665"/>
      <c r="AN32" s="665"/>
      <c r="AO32" s="666"/>
      <c r="AP32" s="711"/>
      <c r="AQ32" s="712"/>
      <c r="AR32" s="712"/>
      <c r="AS32" s="712"/>
      <c r="AT32" s="715"/>
      <c r="AU32" s="211"/>
      <c r="AV32" s="211"/>
      <c r="AW32" s="211"/>
      <c r="AX32" s="704" t="s">
        <v>
313</v>
      </c>
      <c r="AY32" s="705"/>
      <c r="AZ32" s="705"/>
      <c r="BA32" s="705"/>
      <c r="BB32" s="705"/>
      <c r="BC32" s="705"/>
      <c r="BD32" s="705"/>
      <c r="BE32" s="705"/>
      <c r="BF32" s="706"/>
      <c r="BG32" s="728" t="s">
        <v>
122</v>
      </c>
      <c r="BH32" s="729"/>
      <c r="BI32" s="729"/>
      <c r="BJ32" s="729"/>
      <c r="BK32" s="729"/>
      <c r="BL32" s="729"/>
      <c r="BM32" s="730" t="s">
        <v>
122</v>
      </c>
      <c r="BN32" s="729"/>
      <c r="BO32" s="729"/>
      <c r="BP32" s="729"/>
      <c r="BQ32" s="731"/>
      <c r="BR32" s="728" t="s">
        <v>
122</v>
      </c>
      <c r="BS32" s="729"/>
      <c r="BT32" s="729"/>
      <c r="BU32" s="729"/>
      <c r="BV32" s="729"/>
      <c r="BW32" s="729"/>
      <c r="BX32" s="730" t="s">
        <v>
122</v>
      </c>
      <c r="BY32" s="729"/>
      <c r="BZ32" s="729"/>
      <c r="CA32" s="729"/>
      <c r="CB32" s="731"/>
      <c r="CD32" s="726"/>
      <c r="CE32" s="727"/>
      <c r="CF32" s="674" t="s">
        <v>
314</v>
      </c>
      <c r="CG32" s="675"/>
      <c r="CH32" s="675"/>
      <c r="CI32" s="675"/>
      <c r="CJ32" s="675"/>
      <c r="CK32" s="675"/>
      <c r="CL32" s="675"/>
      <c r="CM32" s="675"/>
      <c r="CN32" s="675"/>
      <c r="CO32" s="675"/>
      <c r="CP32" s="675"/>
      <c r="CQ32" s="676"/>
      <c r="CR32" s="659" t="s">
        <v>
122</v>
      </c>
      <c r="CS32" s="660"/>
      <c r="CT32" s="660"/>
      <c r="CU32" s="660"/>
      <c r="CV32" s="660"/>
      <c r="CW32" s="660"/>
      <c r="CX32" s="660"/>
      <c r="CY32" s="661"/>
      <c r="CZ32" s="664" t="s">
        <v>
122</v>
      </c>
      <c r="DA32" s="693"/>
      <c r="DB32" s="693"/>
      <c r="DC32" s="697"/>
      <c r="DD32" s="668" t="s">
        <v>
229</v>
      </c>
      <c r="DE32" s="660"/>
      <c r="DF32" s="660"/>
      <c r="DG32" s="660"/>
      <c r="DH32" s="660"/>
      <c r="DI32" s="660"/>
      <c r="DJ32" s="660"/>
      <c r="DK32" s="661"/>
      <c r="DL32" s="668" t="s">
        <v>
122</v>
      </c>
      <c r="DM32" s="660"/>
      <c r="DN32" s="660"/>
      <c r="DO32" s="660"/>
      <c r="DP32" s="660"/>
      <c r="DQ32" s="660"/>
      <c r="DR32" s="660"/>
      <c r="DS32" s="660"/>
      <c r="DT32" s="660"/>
      <c r="DU32" s="660"/>
      <c r="DV32" s="661"/>
      <c r="DW32" s="664" t="s">
        <v>
122</v>
      </c>
      <c r="DX32" s="693"/>
      <c r="DY32" s="693"/>
      <c r="DZ32" s="693"/>
      <c r="EA32" s="693"/>
      <c r="EB32" s="693"/>
      <c r="EC32" s="694"/>
    </row>
    <row r="33" spans="2:133" ht="11.25" customHeight="1" x14ac:dyDescent="0.15">
      <c r="B33" s="656" t="s">
        <v>
315</v>
      </c>
      <c r="C33" s="657"/>
      <c r="D33" s="657"/>
      <c r="E33" s="657"/>
      <c r="F33" s="657"/>
      <c r="G33" s="657"/>
      <c r="H33" s="657"/>
      <c r="I33" s="657"/>
      <c r="J33" s="657"/>
      <c r="K33" s="657"/>
      <c r="L33" s="657"/>
      <c r="M33" s="657"/>
      <c r="N33" s="657"/>
      <c r="O33" s="657"/>
      <c r="P33" s="657"/>
      <c r="Q33" s="658"/>
      <c r="R33" s="659">
        <v>
3620681</v>
      </c>
      <c r="S33" s="660"/>
      <c r="T33" s="660"/>
      <c r="U33" s="660"/>
      <c r="V33" s="660"/>
      <c r="W33" s="660"/>
      <c r="X33" s="660"/>
      <c r="Y33" s="661"/>
      <c r="Z33" s="662">
        <v>
1.4</v>
      </c>
      <c r="AA33" s="662"/>
      <c r="AB33" s="662"/>
      <c r="AC33" s="662"/>
      <c r="AD33" s="663" t="s">
        <v>
229</v>
      </c>
      <c r="AE33" s="663"/>
      <c r="AF33" s="663"/>
      <c r="AG33" s="663"/>
      <c r="AH33" s="663"/>
      <c r="AI33" s="663"/>
      <c r="AJ33" s="663"/>
      <c r="AK33" s="663"/>
      <c r="AL33" s="664" t="s">
        <v>
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
316</v>
      </c>
      <c r="CE33" s="675"/>
      <c r="CF33" s="675"/>
      <c r="CG33" s="675"/>
      <c r="CH33" s="675"/>
      <c r="CI33" s="675"/>
      <c r="CJ33" s="675"/>
      <c r="CK33" s="675"/>
      <c r="CL33" s="675"/>
      <c r="CM33" s="675"/>
      <c r="CN33" s="675"/>
      <c r="CO33" s="675"/>
      <c r="CP33" s="675"/>
      <c r="CQ33" s="676"/>
      <c r="CR33" s="659">
        <v>
84868701</v>
      </c>
      <c r="CS33" s="695"/>
      <c r="CT33" s="695"/>
      <c r="CU33" s="695"/>
      <c r="CV33" s="695"/>
      <c r="CW33" s="695"/>
      <c r="CX33" s="695"/>
      <c r="CY33" s="696"/>
      <c r="CZ33" s="664">
        <v>
34.6</v>
      </c>
      <c r="DA33" s="693"/>
      <c r="DB33" s="693"/>
      <c r="DC33" s="697"/>
      <c r="DD33" s="668">
        <v>
72836731</v>
      </c>
      <c r="DE33" s="695"/>
      <c r="DF33" s="695"/>
      <c r="DG33" s="695"/>
      <c r="DH33" s="695"/>
      <c r="DI33" s="695"/>
      <c r="DJ33" s="695"/>
      <c r="DK33" s="696"/>
      <c r="DL33" s="668">
        <v>
58516310</v>
      </c>
      <c r="DM33" s="695"/>
      <c r="DN33" s="695"/>
      <c r="DO33" s="695"/>
      <c r="DP33" s="695"/>
      <c r="DQ33" s="695"/>
      <c r="DR33" s="695"/>
      <c r="DS33" s="695"/>
      <c r="DT33" s="695"/>
      <c r="DU33" s="695"/>
      <c r="DV33" s="696"/>
      <c r="DW33" s="664">
        <v>
35.200000000000003</v>
      </c>
      <c r="DX33" s="693"/>
      <c r="DY33" s="693"/>
      <c r="DZ33" s="693"/>
      <c r="EA33" s="693"/>
      <c r="EB33" s="693"/>
      <c r="EC33" s="694"/>
    </row>
    <row r="34" spans="2:133" ht="11.25" customHeight="1" x14ac:dyDescent="0.15">
      <c r="B34" s="656" t="s">
        <v>
317</v>
      </c>
      <c r="C34" s="657"/>
      <c r="D34" s="657"/>
      <c r="E34" s="657"/>
      <c r="F34" s="657"/>
      <c r="G34" s="657"/>
      <c r="H34" s="657"/>
      <c r="I34" s="657"/>
      <c r="J34" s="657"/>
      <c r="K34" s="657"/>
      <c r="L34" s="657"/>
      <c r="M34" s="657"/>
      <c r="N34" s="657"/>
      <c r="O34" s="657"/>
      <c r="P34" s="657"/>
      <c r="Q34" s="658"/>
      <c r="R34" s="659">
        <v>
2982370</v>
      </c>
      <c r="S34" s="660"/>
      <c r="T34" s="660"/>
      <c r="U34" s="660"/>
      <c r="V34" s="660"/>
      <c r="W34" s="660"/>
      <c r="X34" s="660"/>
      <c r="Y34" s="661"/>
      <c r="Z34" s="662">
        <v>
1.2</v>
      </c>
      <c r="AA34" s="662"/>
      <c r="AB34" s="662"/>
      <c r="AC34" s="662"/>
      <c r="AD34" s="663">
        <v>
14534</v>
      </c>
      <c r="AE34" s="663"/>
      <c r="AF34" s="663"/>
      <c r="AG34" s="663"/>
      <c r="AH34" s="663"/>
      <c r="AI34" s="663"/>
      <c r="AJ34" s="663"/>
      <c r="AK34" s="663"/>
      <c r="AL34" s="664">
        <v>
0</v>
      </c>
      <c r="AM34" s="665"/>
      <c r="AN34" s="665"/>
      <c r="AO34" s="666"/>
      <c r="AP34" s="214"/>
      <c r="AQ34" s="638" t="s">
        <v>
318</v>
      </c>
      <c r="AR34" s="639"/>
      <c r="AS34" s="639"/>
      <c r="AT34" s="639"/>
      <c r="AU34" s="639"/>
      <c r="AV34" s="639"/>
      <c r="AW34" s="639"/>
      <c r="AX34" s="639"/>
      <c r="AY34" s="639"/>
      <c r="AZ34" s="639"/>
      <c r="BA34" s="639"/>
      <c r="BB34" s="639"/>
      <c r="BC34" s="639"/>
      <c r="BD34" s="639"/>
      <c r="BE34" s="639"/>
      <c r="BF34" s="640"/>
      <c r="BG34" s="638" t="s">
        <v>
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
320</v>
      </c>
      <c r="CE34" s="675"/>
      <c r="CF34" s="675"/>
      <c r="CG34" s="675"/>
      <c r="CH34" s="675"/>
      <c r="CI34" s="675"/>
      <c r="CJ34" s="675"/>
      <c r="CK34" s="675"/>
      <c r="CL34" s="675"/>
      <c r="CM34" s="675"/>
      <c r="CN34" s="675"/>
      <c r="CO34" s="675"/>
      <c r="CP34" s="675"/>
      <c r="CQ34" s="676"/>
      <c r="CR34" s="659">
        <v>
39685655</v>
      </c>
      <c r="CS34" s="660"/>
      <c r="CT34" s="660"/>
      <c r="CU34" s="660"/>
      <c r="CV34" s="660"/>
      <c r="CW34" s="660"/>
      <c r="CX34" s="660"/>
      <c r="CY34" s="661"/>
      <c r="CZ34" s="664">
        <v>
16.2</v>
      </c>
      <c r="DA34" s="693"/>
      <c r="DB34" s="693"/>
      <c r="DC34" s="697"/>
      <c r="DD34" s="668">
        <v>
35236880</v>
      </c>
      <c r="DE34" s="660"/>
      <c r="DF34" s="660"/>
      <c r="DG34" s="660"/>
      <c r="DH34" s="660"/>
      <c r="DI34" s="660"/>
      <c r="DJ34" s="660"/>
      <c r="DK34" s="661"/>
      <c r="DL34" s="668">
        <v>
31985790</v>
      </c>
      <c r="DM34" s="660"/>
      <c r="DN34" s="660"/>
      <c r="DO34" s="660"/>
      <c r="DP34" s="660"/>
      <c r="DQ34" s="660"/>
      <c r="DR34" s="660"/>
      <c r="DS34" s="660"/>
      <c r="DT34" s="660"/>
      <c r="DU34" s="660"/>
      <c r="DV34" s="661"/>
      <c r="DW34" s="664">
        <v>
19.2</v>
      </c>
      <c r="DX34" s="693"/>
      <c r="DY34" s="693"/>
      <c r="DZ34" s="693"/>
      <c r="EA34" s="693"/>
      <c r="EB34" s="693"/>
      <c r="EC34" s="694"/>
    </row>
    <row r="35" spans="2:133" ht="11.25" customHeight="1" x14ac:dyDescent="0.15">
      <c r="B35" s="656" t="s">
        <v>
321</v>
      </c>
      <c r="C35" s="657"/>
      <c r="D35" s="657"/>
      <c r="E35" s="657"/>
      <c r="F35" s="657"/>
      <c r="G35" s="657"/>
      <c r="H35" s="657"/>
      <c r="I35" s="657"/>
      <c r="J35" s="657"/>
      <c r="K35" s="657"/>
      <c r="L35" s="657"/>
      <c r="M35" s="657"/>
      <c r="N35" s="657"/>
      <c r="O35" s="657"/>
      <c r="P35" s="657"/>
      <c r="Q35" s="658"/>
      <c r="R35" s="659">
        <v>
4959000</v>
      </c>
      <c r="S35" s="660"/>
      <c r="T35" s="660"/>
      <c r="U35" s="660"/>
      <c r="V35" s="660"/>
      <c r="W35" s="660"/>
      <c r="X35" s="660"/>
      <c r="Y35" s="661"/>
      <c r="Z35" s="662">
        <v>
2</v>
      </c>
      <c r="AA35" s="662"/>
      <c r="AB35" s="662"/>
      <c r="AC35" s="662"/>
      <c r="AD35" s="663" t="s">
        <v>
122</v>
      </c>
      <c r="AE35" s="663"/>
      <c r="AF35" s="663"/>
      <c r="AG35" s="663"/>
      <c r="AH35" s="663"/>
      <c r="AI35" s="663"/>
      <c r="AJ35" s="663"/>
      <c r="AK35" s="663"/>
      <c r="AL35" s="664" t="s">
        <v>
122</v>
      </c>
      <c r="AM35" s="665"/>
      <c r="AN35" s="665"/>
      <c r="AO35" s="666"/>
      <c r="AP35" s="214"/>
      <c r="AQ35" s="732" t="s">
        <v>
322</v>
      </c>
      <c r="AR35" s="733"/>
      <c r="AS35" s="733"/>
      <c r="AT35" s="733"/>
      <c r="AU35" s="733"/>
      <c r="AV35" s="733"/>
      <c r="AW35" s="733"/>
      <c r="AX35" s="733"/>
      <c r="AY35" s="734"/>
      <c r="AZ35" s="648">
        <v>
22842172</v>
      </c>
      <c r="BA35" s="649"/>
      <c r="BB35" s="649"/>
      <c r="BC35" s="649"/>
      <c r="BD35" s="649"/>
      <c r="BE35" s="649"/>
      <c r="BF35" s="735"/>
      <c r="BG35" s="670" t="s">
        <v>
323</v>
      </c>
      <c r="BH35" s="671"/>
      <c r="BI35" s="671"/>
      <c r="BJ35" s="671"/>
      <c r="BK35" s="671"/>
      <c r="BL35" s="671"/>
      <c r="BM35" s="671"/>
      <c r="BN35" s="671"/>
      <c r="BO35" s="671"/>
      <c r="BP35" s="671"/>
      <c r="BQ35" s="671"/>
      <c r="BR35" s="671"/>
      <c r="BS35" s="671"/>
      <c r="BT35" s="671"/>
      <c r="BU35" s="672"/>
      <c r="BV35" s="648">
        <v>
553938</v>
      </c>
      <c r="BW35" s="649"/>
      <c r="BX35" s="649"/>
      <c r="BY35" s="649"/>
      <c r="BZ35" s="649"/>
      <c r="CA35" s="649"/>
      <c r="CB35" s="735"/>
      <c r="CD35" s="674" t="s">
        <v>
324</v>
      </c>
      <c r="CE35" s="675"/>
      <c r="CF35" s="675"/>
      <c r="CG35" s="675"/>
      <c r="CH35" s="675"/>
      <c r="CI35" s="675"/>
      <c r="CJ35" s="675"/>
      <c r="CK35" s="675"/>
      <c r="CL35" s="675"/>
      <c r="CM35" s="675"/>
      <c r="CN35" s="675"/>
      <c r="CO35" s="675"/>
      <c r="CP35" s="675"/>
      <c r="CQ35" s="676"/>
      <c r="CR35" s="659">
        <v>
2815145</v>
      </c>
      <c r="CS35" s="695"/>
      <c r="CT35" s="695"/>
      <c r="CU35" s="695"/>
      <c r="CV35" s="695"/>
      <c r="CW35" s="695"/>
      <c r="CX35" s="695"/>
      <c r="CY35" s="696"/>
      <c r="CZ35" s="664">
        <v>
1.1000000000000001</v>
      </c>
      <c r="DA35" s="693"/>
      <c r="DB35" s="693"/>
      <c r="DC35" s="697"/>
      <c r="DD35" s="668">
        <v>
2687311</v>
      </c>
      <c r="DE35" s="695"/>
      <c r="DF35" s="695"/>
      <c r="DG35" s="695"/>
      <c r="DH35" s="695"/>
      <c r="DI35" s="695"/>
      <c r="DJ35" s="695"/>
      <c r="DK35" s="696"/>
      <c r="DL35" s="668">
        <v>
2687311</v>
      </c>
      <c r="DM35" s="695"/>
      <c r="DN35" s="695"/>
      <c r="DO35" s="695"/>
      <c r="DP35" s="695"/>
      <c r="DQ35" s="695"/>
      <c r="DR35" s="695"/>
      <c r="DS35" s="695"/>
      <c r="DT35" s="695"/>
      <c r="DU35" s="695"/>
      <c r="DV35" s="696"/>
      <c r="DW35" s="664">
        <v>
1.6</v>
      </c>
      <c r="DX35" s="693"/>
      <c r="DY35" s="693"/>
      <c r="DZ35" s="693"/>
      <c r="EA35" s="693"/>
      <c r="EB35" s="693"/>
      <c r="EC35" s="694"/>
    </row>
    <row r="36" spans="2:133" ht="11.25" customHeight="1" x14ac:dyDescent="0.15">
      <c r="B36" s="656" t="s">
        <v>
325</v>
      </c>
      <c r="C36" s="657"/>
      <c r="D36" s="657"/>
      <c r="E36" s="657"/>
      <c r="F36" s="657"/>
      <c r="G36" s="657"/>
      <c r="H36" s="657"/>
      <c r="I36" s="657"/>
      <c r="J36" s="657"/>
      <c r="K36" s="657"/>
      <c r="L36" s="657"/>
      <c r="M36" s="657"/>
      <c r="N36" s="657"/>
      <c r="O36" s="657"/>
      <c r="P36" s="657"/>
      <c r="Q36" s="658"/>
      <c r="R36" s="659" t="s">
        <v>
122</v>
      </c>
      <c r="S36" s="660"/>
      <c r="T36" s="660"/>
      <c r="U36" s="660"/>
      <c r="V36" s="660"/>
      <c r="W36" s="660"/>
      <c r="X36" s="660"/>
      <c r="Y36" s="661"/>
      <c r="Z36" s="662" t="s">
        <v>
122</v>
      </c>
      <c r="AA36" s="662"/>
      <c r="AB36" s="662"/>
      <c r="AC36" s="662"/>
      <c r="AD36" s="663" t="s">
        <v>
229</v>
      </c>
      <c r="AE36" s="663"/>
      <c r="AF36" s="663"/>
      <c r="AG36" s="663"/>
      <c r="AH36" s="663"/>
      <c r="AI36" s="663"/>
      <c r="AJ36" s="663"/>
      <c r="AK36" s="663"/>
      <c r="AL36" s="664" t="s">
        <v>
122</v>
      </c>
      <c r="AM36" s="665"/>
      <c r="AN36" s="665"/>
      <c r="AO36" s="666"/>
      <c r="AQ36" s="736" t="s">
        <v>
326</v>
      </c>
      <c r="AR36" s="737"/>
      <c r="AS36" s="737"/>
      <c r="AT36" s="737"/>
      <c r="AU36" s="737"/>
      <c r="AV36" s="737"/>
      <c r="AW36" s="737"/>
      <c r="AX36" s="737"/>
      <c r="AY36" s="738"/>
      <c r="AZ36" s="659">
        <v>
237005</v>
      </c>
      <c r="BA36" s="660"/>
      <c r="BB36" s="660"/>
      <c r="BC36" s="660"/>
      <c r="BD36" s="695"/>
      <c r="BE36" s="695"/>
      <c r="BF36" s="718"/>
      <c r="BG36" s="674" t="s">
        <v>
327</v>
      </c>
      <c r="BH36" s="675"/>
      <c r="BI36" s="675"/>
      <c r="BJ36" s="675"/>
      <c r="BK36" s="675"/>
      <c r="BL36" s="675"/>
      <c r="BM36" s="675"/>
      <c r="BN36" s="675"/>
      <c r="BO36" s="675"/>
      <c r="BP36" s="675"/>
      <c r="BQ36" s="675"/>
      <c r="BR36" s="675"/>
      <c r="BS36" s="675"/>
      <c r="BT36" s="675"/>
      <c r="BU36" s="676"/>
      <c r="BV36" s="659">
        <v>
104256</v>
      </c>
      <c r="BW36" s="660"/>
      <c r="BX36" s="660"/>
      <c r="BY36" s="660"/>
      <c r="BZ36" s="660"/>
      <c r="CA36" s="660"/>
      <c r="CB36" s="669"/>
      <c r="CD36" s="674" t="s">
        <v>
328</v>
      </c>
      <c r="CE36" s="675"/>
      <c r="CF36" s="675"/>
      <c r="CG36" s="675"/>
      <c r="CH36" s="675"/>
      <c r="CI36" s="675"/>
      <c r="CJ36" s="675"/>
      <c r="CK36" s="675"/>
      <c r="CL36" s="675"/>
      <c r="CM36" s="675"/>
      <c r="CN36" s="675"/>
      <c r="CO36" s="675"/>
      <c r="CP36" s="675"/>
      <c r="CQ36" s="676"/>
      <c r="CR36" s="659">
        <v>
13788663</v>
      </c>
      <c r="CS36" s="660"/>
      <c r="CT36" s="660"/>
      <c r="CU36" s="660"/>
      <c r="CV36" s="660"/>
      <c r="CW36" s="660"/>
      <c r="CX36" s="660"/>
      <c r="CY36" s="661"/>
      <c r="CZ36" s="664">
        <v>
5.6</v>
      </c>
      <c r="DA36" s="693"/>
      <c r="DB36" s="693"/>
      <c r="DC36" s="697"/>
      <c r="DD36" s="668">
        <v>
10141391</v>
      </c>
      <c r="DE36" s="660"/>
      <c r="DF36" s="660"/>
      <c r="DG36" s="660"/>
      <c r="DH36" s="660"/>
      <c r="DI36" s="660"/>
      <c r="DJ36" s="660"/>
      <c r="DK36" s="661"/>
      <c r="DL36" s="668">
        <v>
7409389</v>
      </c>
      <c r="DM36" s="660"/>
      <c r="DN36" s="660"/>
      <c r="DO36" s="660"/>
      <c r="DP36" s="660"/>
      <c r="DQ36" s="660"/>
      <c r="DR36" s="660"/>
      <c r="DS36" s="660"/>
      <c r="DT36" s="660"/>
      <c r="DU36" s="660"/>
      <c r="DV36" s="661"/>
      <c r="DW36" s="664">
        <v>
4.5</v>
      </c>
      <c r="DX36" s="693"/>
      <c r="DY36" s="693"/>
      <c r="DZ36" s="693"/>
      <c r="EA36" s="693"/>
      <c r="EB36" s="693"/>
      <c r="EC36" s="694"/>
    </row>
    <row r="37" spans="2:133" ht="11.25" customHeight="1" x14ac:dyDescent="0.15">
      <c r="B37" s="656" t="s">
        <v>
329</v>
      </c>
      <c r="C37" s="657"/>
      <c r="D37" s="657"/>
      <c r="E37" s="657"/>
      <c r="F37" s="657"/>
      <c r="G37" s="657"/>
      <c r="H37" s="657"/>
      <c r="I37" s="657"/>
      <c r="J37" s="657"/>
      <c r="K37" s="657"/>
      <c r="L37" s="657"/>
      <c r="M37" s="657"/>
      <c r="N37" s="657"/>
      <c r="O37" s="657"/>
      <c r="P37" s="657"/>
      <c r="Q37" s="658"/>
      <c r="R37" s="659" t="s">
        <v>
229</v>
      </c>
      <c r="S37" s="660"/>
      <c r="T37" s="660"/>
      <c r="U37" s="660"/>
      <c r="V37" s="660"/>
      <c r="W37" s="660"/>
      <c r="X37" s="660"/>
      <c r="Y37" s="661"/>
      <c r="Z37" s="662" t="s">
        <v>
229</v>
      </c>
      <c r="AA37" s="662"/>
      <c r="AB37" s="662"/>
      <c r="AC37" s="662"/>
      <c r="AD37" s="663" t="s">
        <v>
122</v>
      </c>
      <c r="AE37" s="663"/>
      <c r="AF37" s="663"/>
      <c r="AG37" s="663"/>
      <c r="AH37" s="663"/>
      <c r="AI37" s="663"/>
      <c r="AJ37" s="663"/>
      <c r="AK37" s="663"/>
      <c r="AL37" s="664" t="s">
        <v>
122</v>
      </c>
      <c r="AM37" s="665"/>
      <c r="AN37" s="665"/>
      <c r="AO37" s="666"/>
      <c r="AQ37" s="736" t="s">
        <v>
330</v>
      </c>
      <c r="AR37" s="737"/>
      <c r="AS37" s="737"/>
      <c r="AT37" s="737"/>
      <c r="AU37" s="737"/>
      <c r="AV37" s="737"/>
      <c r="AW37" s="737"/>
      <c r="AX37" s="737"/>
      <c r="AY37" s="738"/>
      <c r="AZ37" s="659">
        <v>
128231</v>
      </c>
      <c r="BA37" s="660"/>
      <c r="BB37" s="660"/>
      <c r="BC37" s="660"/>
      <c r="BD37" s="695"/>
      <c r="BE37" s="695"/>
      <c r="BF37" s="718"/>
      <c r="BG37" s="674" t="s">
        <v>
331</v>
      </c>
      <c r="BH37" s="675"/>
      <c r="BI37" s="675"/>
      <c r="BJ37" s="675"/>
      <c r="BK37" s="675"/>
      <c r="BL37" s="675"/>
      <c r="BM37" s="675"/>
      <c r="BN37" s="675"/>
      <c r="BO37" s="675"/>
      <c r="BP37" s="675"/>
      <c r="BQ37" s="675"/>
      <c r="BR37" s="675"/>
      <c r="BS37" s="675"/>
      <c r="BT37" s="675"/>
      <c r="BU37" s="676"/>
      <c r="BV37" s="659">
        <v>
106144</v>
      </c>
      <c r="BW37" s="660"/>
      <c r="BX37" s="660"/>
      <c r="BY37" s="660"/>
      <c r="BZ37" s="660"/>
      <c r="CA37" s="660"/>
      <c r="CB37" s="669"/>
      <c r="CD37" s="674" t="s">
        <v>
332</v>
      </c>
      <c r="CE37" s="675"/>
      <c r="CF37" s="675"/>
      <c r="CG37" s="675"/>
      <c r="CH37" s="675"/>
      <c r="CI37" s="675"/>
      <c r="CJ37" s="675"/>
      <c r="CK37" s="675"/>
      <c r="CL37" s="675"/>
      <c r="CM37" s="675"/>
      <c r="CN37" s="675"/>
      <c r="CO37" s="675"/>
      <c r="CP37" s="675"/>
      <c r="CQ37" s="676"/>
      <c r="CR37" s="659">
        <v>
2523079</v>
      </c>
      <c r="CS37" s="695"/>
      <c r="CT37" s="695"/>
      <c r="CU37" s="695"/>
      <c r="CV37" s="695"/>
      <c r="CW37" s="695"/>
      <c r="CX37" s="695"/>
      <c r="CY37" s="696"/>
      <c r="CZ37" s="664">
        <v>
1</v>
      </c>
      <c r="DA37" s="693"/>
      <c r="DB37" s="693"/>
      <c r="DC37" s="697"/>
      <c r="DD37" s="668">
        <v>
2523079</v>
      </c>
      <c r="DE37" s="695"/>
      <c r="DF37" s="695"/>
      <c r="DG37" s="695"/>
      <c r="DH37" s="695"/>
      <c r="DI37" s="695"/>
      <c r="DJ37" s="695"/>
      <c r="DK37" s="696"/>
      <c r="DL37" s="668">
        <v>
1733992</v>
      </c>
      <c r="DM37" s="695"/>
      <c r="DN37" s="695"/>
      <c r="DO37" s="695"/>
      <c r="DP37" s="695"/>
      <c r="DQ37" s="695"/>
      <c r="DR37" s="695"/>
      <c r="DS37" s="695"/>
      <c r="DT37" s="695"/>
      <c r="DU37" s="695"/>
      <c r="DV37" s="696"/>
      <c r="DW37" s="664">
        <v>
1</v>
      </c>
      <c r="DX37" s="693"/>
      <c r="DY37" s="693"/>
      <c r="DZ37" s="693"/>
      <c r="EA37" s="693"/>
      <c r="EB37" s="693"/>
      <c r="EC37" s="694"/>
    </row>
    <row r="38" spans="2:133" ht="11.25" customHeight="1" x14ac:dyDescent="0.15">
      <c r="B38" s="704" t="s">
        <v>
333</v>
      </c>
      <c r="C38" s="705"/>
      <c r="D38" s="705"/>
      <c r="E38" s="705"/>
      <c r="F38" s="705"/>
      <c r="G38" s="705"/>
      <c r="H38" s="705"/>
      <c r="I38" s="705"/>
      <c r="J38" s="705"/>
      <c r="K38" s="705"/>
      <c r="L38" s="705"/>
      <c r="M38" s="705"/>
      <c r="N38" s="705"/>
      <c r="O38" s="705"/>
      <c r="P38" s="705"/>
      <c r="Q38" s="706"/>
      <c r="R38" s="739">
        <v>
253616423</v>
      </c>
      <c r="S38" s="740"/>
      <c r="T38" s="740"/>
      <c r="U38" s="740"/>
      <c r="V38" s="740"/>
      <c r="W38" s="740"/>
      <c r="X38" s="740"/>
      <c r="Y38" s="741"/>
      <c r="Z38" s="742">
        <v>
100</v>
      </c>
      <c r="AA38" s="742"/>
      <c r="AB38" s="742"/>
      <c r="AC38" s="742"/>
      <c r="AD38" s="743">
        <v>
166435395</v>
      </c>
      <c r="AE38" s="743"/>
      <c r="AF38" s="743"/>
      <c r="AG38" s="743"/>
      <c r="AH38" s="743"/>
      <c r="AI38" s="743"/>
      <c r="AJ38" s="743"/>
      <c r="AK38" s="743"/>
      <c r="AL38" s="744">
        <v>
100</v>
      </c>
      <c r="AM38" s="730"/>
      <c r="AN38" s="730"/>
      <c r="AO38" s="745"/>
      <c r="AQ38" s="736" t="s">
        <v>
334</v>
      </c>
      <c r="AR38" s="737"/>
      <c r="AS38" s="737"/>
      <c r="AT38" s="737"/>
      <c r="AU38" s="737"/>
      <c r="AV38" s="737"/>
      <c r="AW38" s="737"/>
      <c r="AX38" s="737"/>
      <c r="AY38" s="738"/>
      <c r="AZ38" s="659" t="s">
        <v>
122</v>
      </c>
      <c r="BA38" s="660"/>
      <c r="BB38" s="660"/>
      <c r="BC38" s="660"/>
      <c r="BD38" s="695"/>
      <c r="BE38" s="695"/>
      <c r="BF38" s="718"/>
      <c r="BG38" s="674" t="s">
        <v>
335</v>
      </c>
      <c r="BH38" s="675"/>
      <c r="BI38" s="675"/>
      <c r="BJ38" s="675"/>
      <c r="BK38" s="675"/>
      <c r="BL38" s="675"/>
      <c r="BM38" s="675"/>
      <c r="BN38" s="675"/>
      <c r="BO38" s="675"/>
      <c r="BP38" s="675"/>
      <c r="BQ38" s="675"/>
      <c r="BR38" s="675"/>
      <c r="BS38" s="675"/>
      <c r="BT38" s="675"/>
      <c r="BU38" s="676"/>
      <c r="BV38" s="659">
        <v>
155232</v>
      </c>
      <c r="BW38" s="660"/>
      <c r="BX38" s="660"/>
      <c r="BY38" s="660"/>
      <c r="BZ38" s="660"/>
      <c r="CA38" s="660"/>
      <c r="CB38" s="669"/>
      <c r="CD38" s="674" t="s">
        <v>
336</v>
      </c>
      <c r="CE38" s="675"/>
      <c r="CF38" s="675"/>
      <c r="CG38" s="675"/>
      <c r="CH38" s="675"/>
      <c r="CI38" s="675"/>
      <c r="CJ38" s="675"/>
      <c r="CK38" s="675"/>
      <c r="CL38" s="675"/>
      <c r="CM38" s="675"/>
      <c r="CN38" s="675"/>
      <c r="CO38" s="675"/>
      <c r="CP38" s="675"/>
      <c r="CQ38" s="676"/>
      <c r="CR38" s="659">
        <v>
22842172</v>
      </c>
      <c r="CS38" s="660"/>
      <c r="CT38" s="660"/>
      <c r="CU38" s="660"/>
      <c r="CV38" s="660"/>
      <c r="CW38" s="660"/>
      <c r="CX38" s="660"/>
      <c r="CY38" s="661"/>
      <c r="CZ38" s="664">
        <v>
9.3000000000000007</v>
      </c>
      <c r="DA38" s="693"/>
      <c r="DB38" s="693"/>
      <c r="DC38" s="697"/>
      <c r="DD38" s="668">
        <v>
19626895</v>
      </c>
      <c r="DE38" s="660"/>
      <c r="DF38" s="660"/>
      <c r="DG38" s="660"/>
      <c r="DH38" s="660"/>
      <c r="DI38" s="660"/>
      <c r="DJ38" s="660"/>
      <c r="DK38" s="661"/>
      <c r="DL38" s="668">
        <v>
16433502</v>
      </c>
      <c r="DM38" s="660"/>
      <c r="DN38" s="660"/>
      <c r="DO38" s="660"/>
      <c r="DP38" s="660"/>
      <c r="DQ38" s="660"/>
      <c r="DR38" s="660"/>
      <c r="DS38" s="660"/>
      <c r="DT38" s="660"/>
      <c r="DU38" s="660"/>
      <c r="DV38" s="661"/>
      <c r="DW38" s="664">
        <v>
9.9</v>
      </c>
      <c r="DX38" s="693"/>
      <c r="DY38" s="693"/>
      <c r="DZ38" s="693"/>
      <c r="EA38" s="693"/>
      <c r="EB38" s="693"/>
      <c r="EC38" s="694"/>
    </row>
    <row r="39" spans="2:133" ht="11.25" customHeight="1" x14ac:dyDescent="0.15">
      <c r="AQ39" s="736" t="s">
        <v>
337</v>
      </c>
      <c r="AR39" s="737"/>
      <c r="AS39" s="737"/>
      <c r="AT39" s="737"/>
      <c r="AU39" s="737"/>
      <c r="AV39" s="737"/>
      <c r="AW39" s="737"/>
      <c r="AX39" s="737"/>
      <c r="AY39" s="738"/>
      <c r="AZ39" s="659" t="s">
        <v>
122</v>
      </c>
      <c r="BA39" s="660"/>
      <c r="BB39" s="660"/>
      <c r="BC39" s="660"/>
      <c r="BD39" s="695"/>
      <c r="BE39" s="695"/>
      <c r="BF39" s="718"/>
      <c r="BG39" s="750" t="s">
        <v>
338</v>
      </c>
      <c r="BH39" s="751"/>
      <c r="BI39" s="751"/>
      <c r="BJ39" s="751"/>
      <c r="BK39" s="751"/>
      <c r="BL39" s="215"/>
      <c r="BM39" s="675" t="s">
        <v>
339</v>
      </c>
      <c r="BN39" s="675"/>
      <c r="BO39" s="675"/>
      <c r="BP39" s="675"/>
      <c r="BQ39" s="675"/>
      <c r="BR39" s="675"/>
      <c r="BS39" s="675"/>
      <c r="BT39" s="675"/>
      <c r="BU39" s="676"/>
      <c r="BV39" s="659">
        <v>
115</v>
      </c>
      <c r="BW39" s="660"/>
      <c r="BX39" s="660"/>
      <c r="BY39" s="660"/>
      <c r="BZ39" s="660"/>
      <c r="CA39" s="660"/>
      <c r="CB39" s="669"/>
      <c r="CD39" s="674" t="s">
        <v>
340</v>
      </c>
      <c r="CE39" s="675"/>
      <c r="CF39" s="675"/>
      <c r="CG39" s="675"/>
      <c r="CH39" s="675"/>
      <c r="CI39" s="675"/>
      <c r="CJ39" s="675"/>
      <c r="CK39" s="675"/>
      <c r="CL39" s="675"/>
      <c r="CM39" s="675"/>
      <c r="CN39" s="675"/>
      <c r="CO39" s="675"/>
      <c r="CP39" s="675"/>
      <c r="CQ39" s="676"/>
      <c r="CR39" s="659">
        <v>
4328673</v>
      </c>
      <c r="CS39" s="695"/>
      <c r="CT39" s="695"/>
      <c r="CU39" s="695"/>
      <c r="CV39" s="695"/>
      <c r="CW39" s="695"/>
      <c r="CX39" s="695"/>
      <c r="CY39" s="696"/>
      <c r="CZ39" s="664">
        <v>
1.8</v>
      </c>
      <c r="DA39" s="693"/>
      <c r="DB39" s="693"/>
      <c r="DC39" s="697"/>
      <c r="DD39" s="668">
        <v>
4115719</v>
      </c>
      <c r="DE39" s="695"/>
      <c r="DF39" s="695"/>
      <c r="DG39" s="695"/>
      <c r="DH39" s="695"/>
      <c r="DI39" s="695"/>
      <c r="DJ39" s="695"/>
      <c r="DK39" s="696"/>
      <c r="DL39" s="668" t="s">
        <v>
122</v>
      </c>
      <c r="DM39" s="695"/>
      <c r="DN39" s="695"/>
      <c r="DO39" s="695"/>
      <c r="DP39" s="695"/>
      <c r="DQ39" s="695"/>
      <c r="DR39" s="695"/>
      <c r="DS39" s="695"/>
      <c r="DT39" s="695"/>
      <c r="DU39" s="695"/>
      <c r="DV39" s="696"/>
      <c r="DW39" s="664" t="s">
        <v>
229</v>
      </c>
      <c r="DX39" s="693"/>
      <c r="DY39" s="693"/>
      <c r="DZ39" s="693"/>
      <c r="EA39" s="693"/>
      <c r="EB39" s="693"/>
      <c r="EC39" s="694"/>
    </row>
    <row r="40" spans="2:133" ht="11.25" customHeight="1" x14ac:dyDescent="0.15">
      <c r="AQ40" s="736" t="s">
        <v>
341</v>
      </c>
      <c r="AR40" s="737"/>
      <c r="AS40" s="737"/>
      <c r="AT40" s="737"/>
      <c r="AU40" s="737"/>
      <c r="AV40" s="737"/>
      <c r="AW40" s="737"/>
      <c r="AX40" s="737"/>
      <c r="AY40" s="738"/>
      <c r="AZ40" s="659">
        <v>
7135834</v>
      </c>
      <c r="BA40" s="660"/>
      <c r="BB40" s="660"/>
      <c r="BC40" s="660"/>
      <c r="BD40" s="695"/>
      <c r="BE40" s="695"/>
      <c r="BF40" s="718"/>
      <c r="BG40" s="750"/>
      <c r="BH40" s="751"/>
      <c r="BI40" s="751"/>
      <c r="BJ40" s="751"/>
      <c r="BK40" s="751"/>
      <c r="BL40" s="215"/>
      <c r="BM40" s="675" t="s">
        <v>
342</v>
      </c>
      <c r="BN40" s="675"/>
      <c r="BO40" s="675"/>
      <c r="BP40" s="675"/>
      <c r="BQ40" s="675"/>
      <c r="BR40" s="675"/>
      <c r="BS40" s="675"/>
      <c r="BT40" s="675"/>
      <c r="BU40" s="676"/>
      <c r="BV40" s="659">
        <v>
96</v>
      </c>
      <c r="BW40" s="660"/>
      <c r="BX40" s="660"/>
      <c r="BY40" s="660"/>
      <c r="BZ40" s="660"/>
      <c r="CA40" s="660"/>
      <c r="CB40" s="669"/>
      <c r="CD40" s="674" t="s">
        <v>
343</v>
      </c>
      <c r="CE40" s="675"/>
      <c r="CF40" s="675"/>
      <c r="CG40" s="675"/>
      <c r="CH40" s="675"/>
      <c r="CI40" s="675"/>
      <c r="CJ40" s="675"/>
      <c r="CK40" s="675"/>
      <c r="CL40" s="675"/>
      <c r="CM40" s="675"/>
      <c r="CN40" s="675"/>
      <c r="CO40" s="675"/>
      <c r="CP40" s="675"/>
      <c r="CQ40" s="676"/>
      <c r="CR40" s="659">
        <v>
1408393</v>
      </c>
      <c r="CS40" s="660"/>
      <c r="CT40" s="660"/>
      <c r="CU40" s="660"/>
      <c r="CV40" s="660"/>
      <c r="CW40" s="660"/>
      <c r="CX40" s="660"/>
      <c r="CY40" s="661"/>
      <c r="CZ40" s="664">
        <v>
0.6</v>
      </c>
      <c r="DA40" s="693"/>
      <c r="DB40" s="693"/>
      <c r="DC40" s="697"/>
      <c r="DD40" s="668">
        <v>
1028535</v>
      </c>
      <c r="DE40" s="660"/>
      <c r="DF40" s="660"/>
      <c r="DG40" s="660"/>
      <c r="DH40" s="660"/>
      <c r="DI40" s="660"/>
      <c r="DJ40" s="660"/>
      <c r="DK40" s="661"/>
      <c r="DL40" s="668">
        <v>
318</v>
      </c>
      <c r="DM40" s="660"/>
      <c r="DN40" s="660"/>
      <c r="DO40" s="660"/>
      <c r="DP40" s="660"/>
      <c r="DQ40" s="660"/>
      <c r="DR40" s="660"/>
      <c r="DS40" s="660"/>
      <c r="DT40" s="660"/>
      <c r="DU40" s="660"/>
      <c r="DV40" s="661"/>
      <c r="DW40" s="664">
        <v>
0</v>
      </c>
      <c r="DX40" s="693"/>
      <c r="DY40" s="693"/>
      <c r="DZ40" s="693"/>
      <c r="EA40" s="693"/>
      <c r="EB40" s="693"/>
      <c r="EC40" s="694"/>
    </row>
    <row r="41" spans="2:133" ht="11.25" customHeight="1" x14ac:dyDescent="0.15">
      <c r="AQ41" s="746" t="s">
        <v>
344</v>
      </c>
      <c r="AR41" s="747"/>
      <c r="AS41" s="747"/>
      <c r="AT41" s="747"/>
      <c r="AU41" s="747"/>
      <c r="AV41" s="747"/>
      <c r="AW41" s="747"/>
      <c r="AX41" s="747"/>
      <c r="AY41" s="748"/>
      <c r="AZ41" s="739">
        <v>
15341102</v>
      </c>
      <c r="BA41" s="740"/>
      <c r="BB41" s="740"/>
      <c r="BC41" s="740"/>
      <c r="BD41" s="729"/>
      <c r="BE41" s="729"/>
      <c r="BF41" s="731"/>
      <c r="BG41" s="752"/>
      <c r="BH41" s="753"/>
      <c r="BI41" s="753"/>
      <c r="BJ41" s="753"/>
      <c r="BK41" s="753"/>
      <c r="BL41" s="216"/>
      <c r="BM41" s="684" t="s">
        <v>
345</v>
      </c>
      <c r="BN41" s="684"/>
      <c r="BO41" s="684"/>
      <c r="BP41" s="684"/>
      <c r="BQ41" s="684"/>
      <c r="BR41" s="684"/>
      <c r="BS41" s="684"/>
      <c r="BT41" s="684"/>
      <c r="BU41" s="685"/>
      <c r="BV41" s="739">
        <v>
270</v>
      </c>
      <c r="BW41" s="740"/>
      <c r="BX41" s="740"/>
      <c r="BY41" s="740"/>
      <c r="BZ41" s="740"/>
      <c r="CA41" s="740"/>
      <c r="CB41" s="749"/>
      <c r="CD41" s="674" t="s">
        <v>
346</v>
      </c>
      <c r="CE41" s="675"/>
      <c r="CF41" s="675"/>
      <c r="CG41" s="675"/>
      <c r="CH41" s="675"/>
      <c r="CI41" s="675"/>
      <c r="CJ41" s="675"/>
      <c r="CK41" s="675"/>
      <c r="CL41" s="675"/>
      <c r="CM41" s="675"/>
      <c r="CN41" s="675"/>
      <c r="CO41" s="675"/>
      <c r="CP41" s="675"/>
      <c r="CQ41" s="676"/>
      <c r="CR41" s="659" t="s">
        <v>
229</v>
      </c>
      <c r="CS41" s="695"/>
      <c r="CT41" s="695"/>
      <c r="CU41" s="695"/>
      <c r="CV41" s="695"/>
      <c r="CW41" s="695"/>
      <c r="CX41" s="695"/>
      <c r="CY41" s="696"/>
      <c r="CZ41" s="664" t="s">
        <v>
122</v>
      </c>
      <c r="DA41" s="693"/>
      <c r="DB41" s="693"/>
      <c r="DC41" s="697"/>
      <c r="DD41" s="668" t="s">
        <v>
229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
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
348</v>
      </c>
      <c r="CE42" s="657"/>
      <c r="CF42" s="657"/>
      <c r="CG42" s="657"/>
      <c r="CH42" s="657"/>
      <c r="CI42" s="657"/>
      <c r="CJ42" s="657"/>
      <c r="CK42" s="657"/>
      <c r="CL42" s="657"/>
      <c r="CM42" s="657"/>
      <c r="CN42" s="657"/>
      <c r="CO42" s="657"/>
      <c r="CP42" s="657"/>
      <c r="CQ42" s="658"/>
      <c r="CR42" s="659">
        <v>
20335872</v>
      </c>
      <c r="CS42" s="660"/>
      <c r="CT42" s="660"/>
      <c r="CU42" s="660"/>
      <c r="CV42" s="660"/>
      <c r="CW42" s="660"/>
      <c r="CX42" s="660"/>
      <c r="CY42" s="661"/>
      <c r="CZ42" s="664">
        <v>
8.3000000000000007</v>
      </c>
      <c r="DA42" s="665"/>
      <c r="DB42" s="665"/>
      <c r="DC42" s="760"/>
      <c r="DD42" s="668">
        <v>
11087436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
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
350</v>
      </c>
      <c r="CE43" s="657"/>
      <c r="CF43" s="657"/>
      <c r="CG43" s="657"/>
      <c r="CH43" s="657"/>
      <c r="CI43" s="657"/>
      <c r="CJ43" s="657"/>
      <c r="CK43" s="657"/>
      <c r="CL43" s="657"/>
      <c r="CM43" s="657"/>
      <c r="CN43" s="657"/>
      <c r="CO43" s="657"/>
      <c r="CP43" s="657"/>
      <c r="CQ43" s="658"/>
      <c r="CR43" s="659">
        <v>
988644</v>
      </c>
      <c r="CS43" s="695"/>
      <c r="CT43" s="695"/>
      <c r="CU43" s="695"/>
      <c r="CV43" s="695"/>
      <c r="CW43" s="695"/>
      <c r="CX43" s="695"/>
      <c r="CY43" s="696"/>
      <c r="CZ43" s="664">
        <v>
0.4</v>
      </c>
      <c r="DA43" s="693"/>
      <c r="DB43" s="693"/>
      <c r="DC43" s="697"/>
      <c r="DD43" s="668">
        <v>
988644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
351</v>
      </c>
      <c r="CD44" s="771" t="s">
        <v>
302</v>
      </c>
      <c r="CE44" s="772"/>
      <c r="CF44" s="656" t="s">
        <v>
352</v>
      </c>
      <c r="CG44" s="657"/>
      <c r="CH44" s="657"/>
      <c r="CI44" s="657"/>
      <c r="CJ44" s="657"/>
      <c r="CK44" s="657"/>
      <c r="CL44" s="657"/>
      <c r="CM44" s="657"/>
      <c r="CN44" s="657"/>
      <c r="CO44" s="657"/>
      <c r="CP44" s="657"/>
      <c r="CQ44" s="658"/>
      <c r="CR44" s="659">
        <v>
20335872</v>
      </c>
      <c r="CS44" s="660"/>
      <c r="CT44" s="660"/>
      <c r="CU44" s="660"/>
      <c r="CV44" s="660"/>
      <c r="CW44" s="660"/>
      <c r="CX44" s="660"/>
      <c r="CY44" s="661"/>
      <c r="CZ44" s="664">
        <v>
8.3000000000000007</v>
      </c>
      <c r="DA44" s="665"/>
      <c r="DB44" s="665"/>
      <c r="DC44" s="760"/>
      <c r="DD44" s="668">
        <v>
11087436</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
353</v>
      </c>
      <c r="CG45" s="657"/>
      <c r="CH45" s="657"/>
      <c r="CI45" s="657"/>
      <c r="CJ45" s="657"/>
      <c r="CK45" s="657"/>
      <c r="CL45" s="657"/>
      <c r="CM45" s="657"/>
      <c r="CN45" s="657"/>
      <c r="CO45" s="657"/>
      <c r="CP45" s="657"/>
      <c r="CQ45" s="658"/>
      <c r="CR45" s="659">
        <v>
3788170</v>
      </c>
      <c r="CS45" s="695"/>
      <c r="CT45" s="695"/>
      <c r="CU45" s="695"/>
      <c r="CV45" s="695"/>
      <c r="CW45" s="695"/>
      <c r="CX45" s="695"/>
      <c r="CY45" s="696"/>
      <c r="CZ45" s="664">
        <v>
1.5</v>
      </c>
      <c r="DA45" s="693"/>
      <c r="DB45" s="693"/>
      <c r="DC45" s="697"/>
      <c r="DD45" s="668">
        <v>
641595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
354</v>
      </c>
      <c r="CG46" s="657"/>
      <c r="CH46" s="657"/>
      <c r="CI46" s="657"/>
      <c r="CJ46" s="657"/>
      <c r="CK46" s="657"/>
      <c r="CL46" s="657"/>
      <c r="CM46" s="657"/>
      <c r="CN46" s="657"/>
      <c r="CO46" s="657"/>
      <c r="CP46" s="657"/>
      <c r="CQ46" s="658"/>
      <c r="CR46" s="659">
        <v>
16531572</v>
      </c>
      <c r="CS46" s="660"/>
      <c r="CT46" s="660"/>
      <c r="CU46" s="660"/>
      <c r="CV46" s="660"/>
      <c r="CW46" s="660"/>
      <c r="CX46" s="660"/>
      <c r="CY46" s="661"/>
      <c r="CZ46" s="664">
        <v>
6.7</v>
      </c>
      <c r="DA46" s="665"/>
      <c r="DB46" s="665"/>
      <c r="DC46" s="760"/>
      <c r="DD46" s="668">
        <v>
10429711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
355</v>
      </c>
      <c r="CG47" s="657"/>
      <c r="CH47" s="657"/>
      <c r="CI47" s="657"/>
      <c r="CJ47" s="657"/>
      <c r="CK47" s="657"/>
      <c r="CL47" s="657"/>
      <c r="CM47" s="657"/>
      <c r="CN47" s="657"/>
      <c r="CO47" s="657"/>
      <c r="CP47" s="657"/>
      <c r="CQ47" s="658"/>
      <c r="CR47" s="659" t="s">
        <v>
122</v>
      </c>
      <c r="CS47" s="695"/>
      <c r="CT47" s="695"/>
      <c r="CU47" s="695"/>
      <c r="CV47" s="695"/>
      <c r="CW47" s="695"/>
      <c r="CX47" s="695"/>
      <c r="CY47" s="696"/>
      <c r="CZ47" s="664" t="s">
        <v>
229</v>
      </c>
      <c r="DA47" s="693"/>
      <c r="DB47" s="693"/>
      <c r="DC47" s="697"/>
      <c r="DD47" s="668" t="s">
        <v>
122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
356</v>
      </c>
      <c r="CG48" s="657"/>
      <c r="CH48" s="657"/>
      <c r="CI48" s="657"/>
      <c r="CJ48" s="657"/>
      <c r="CK48" s="657"/>
      <c r="CL48" s="657"/>
      <c r="CM48" s="657"/>
      <c r="CN48" s="657"/>
      <c r="CO48" s="657"/>
      <c r="CP48" s="657"/>
      <c r="CQ48" s="658"/>
      <c r="CR48" s="659" t="s">
        <v>
122</v>
      </c>
      <c r="CS48" s="660"/>
      <c r="CT48" s="660"/>
      <c r="CU48" s="660"/>
      <c r="CV48" s="660"/>
      <c r="CW48" s="660"/>
      <c r="CX48" s="660"/>
      <c r="CY48" s="661"/>
      <c r="CZ48" s="664" t="s">
        <v>
122</v>
      </c>
      <c r="DA48" s="665"/>
      <c r="DB48" s="665"/>
      <c r="DC48" s="760"/>
      <c r="DD48" s="668" t="s">
        <v>
229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
357</v>
      </c>
      <c r="CE49" s="705"/>
      <c r="CF49" s="705"/>
      <c r="CG49" s="705"/>
      <c r="CH49" s="705"/>
      <c r="CI49" s="705"/>
      <c r="CJ49" s="705"/>
      <c r="CK49" s="705"/>
      <c r="CL49" s="705"/>
      <c r="CM49" s="705"/>
      <c r="CN49" s="705"/>
      <c r="CO49" s="705"/>
      <c r="CP49" s="705"/>
      <c r="CQ49" s="706"/>
      <c r="CR49" s="739">
        <v>
245494251</v>
      </c>
      <c r="CS49" s="729"/>
      <c r="CT49" s="729"/>
      <c r="CU49" s="729"/>
      <c r="CV49" s="729"/>
      <c r="CW49" s="729"/>
      <c r="CX49" s="729"/>
      <c r="CY49" s="761"/>
      <c r="CZ49" s="744">
        <v>
100</v>
      </c>
      <c r="DA49" s="762"/>
      <c r="DB49" s="762"/>
      <c r="DC49" s="763"/>
      <c r="DD49" s="764">
        <v>
167341346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5S61iHT0UEgU+oMGw1c7jo5kJsTSkK28m0Y9s55iejr0WhnZDpm6S+lIZZV9ogaBtBCq8RKqmNZxbSJlOqd4DQ==" saltValue="JI9qUSyfsBmrj8YzNi9q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topLeftCell="A126"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
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
359</v>
      </c>
      <c r="DK2" s="807"/>
      <c r="DL2" s="807"/>
      <c r="DM2" s="807"/>
      <c r="DN2" s="807"/>
      <c r="DO2" s="808"/>
      <c r="DP2" s="229"/>
      <c r="DQ2" s="806" t="s">
        <v>
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
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
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
363</v>
      </c>
      <c r="B5" s="801"/>
      <c r="C5" s="801"/>
      <c r="D5" s="801"/>
      <c r="E5" s="801"/>
      <c r="F5" s="801"/>
      <c r="G5" s="801"/>
      <c r="H5" s="801"/>
      <c r="I5" s="801"/>
      <c r="J5" s="801"/>
      <c r="K5" s="801"/>
      <c r="L5" s="801"/>
      <c r="M5" s="801"/>
      <c r="N5" s="801"/>
      <c r="O5" s="801"/>
      <c r="P5" s="802"/>
      <c r="Q5" s="777" t="s">
        <v>
364</v>
      </c>
      <c r="R5" s="778"/>
      <c r="S5" s="778"/>
      <c r="T5" s="778"/>
      <c r="U5" s="779"/>
      <c r="V5" s="777" t="s">
        <v>
365</v>
      </c>
      <c r="W5" s="778"/>
      <c r="X5" s="778"/>
      <c r="Y5" s="778"/>
      <c r="Z5" s="779"/>
      <c r="AA5" s="777" t="s">
        <v>
366</v>
      </c>
      <c r="AB5" s="778"/>
      <c r="AC5" s="778"/>
      <c r="AD5" s="778"/>
      <c r="AE5" s="778"/>
      <c r="AF5" s="810" t="s">
        <v>
367</v>
      </c>
      <c r="AG5" s="778"/>
      <c r="AH5" s="778"/>
      <c r="AI5" s="778"/>
      <c r="AJ5" s="789"/>
      <c r="AK5" s="778" t="s">
        <v>
368</v>
      </c>
      <c r="AL5" s="778"/>
      <c r="AM5" s="778"/>
      <c r="AN5" s="778"/>
      <c r="AO5" s="779"/>
      <c r="AP5" s="777" t="s">
        <v>
369</v>
      </c>
      <c r="AQ5" s="778"/>
      <c r="AR5" s="778"/>
      <c r="AS5" s="778"/>
      <c r="AT5" s="779"/>
      <c r="AU5" s="777" t="s">
        <v>
370</v>
      </c>
      <c r="AV5" s="778"/>
      <c r="AW5" s="778"/>
      <c r="AX5" s="778"/>
      <c r="AY5" s="789"/>
      <c r="AZ5" s="236"/>
      <c r="BA5" s="236"/>
      <c r="BB5" s="236"/>
      <c r="BC5" s="236"/>
      <c r="BD5" s="236"/>
      <c r="BE5" s="237"/>
      <c r="BF5" s="237"/>
      <c r="BG5" s="237"/>
      <c r="BH5" s="237"/>
      <c r="BI5" s="237"/>
      <c r="BJ5" s="237"/>
      <c r="BK5" s="237"/>
      <c r="BL5" s="237"/>
      <c r="BM5" s="237"/>
      <c r="BN5" s="237"/>
      <c r="BO5" s="237"/>
      <c r="BP5" s="237"/>
      <c r="BQ5" s="800" t="s">
        <v>
371</v>
      </c>
      <c r="BR5" s="801"/>
      <c r="BS5" s="801"/>
      <c r="BT5" s="801"/>
      <c r="BU5" s="801"/>
      <c r="BV5" s="801"/>
      <c r="BW5" s="801"/>
      <c r="BX5" s="801"/>
      <c r="BY5" s="801"/>
      <c r="BZ5" s="801"/>
      <c r="CA5" s="801"/>
      <c r="CB5" s="801"/>
      <c r="CC5" s="801"/>
      <c r="CD5" s="801"/>
      <c r="CE5" s="801"/>
      <c r="CF5" s="801"/>
      <c r="CG5" s="802"/>
      <c r="CH5" s="777" t="s">
        <v>
372</v>
      </c>
      <c r="CI5" s="778"/>
      <c r="CJ5" s="778"/>
      <c r="CK5" s="778"/>
      <c r="CL5" s="779"/>
      <c r="CM5" s="777" t="s">
        <v>
373</v>
      </c>
      <c r="CN5" s="778"/>
      <c r="CO5" s="778"/>
      <c r="CP5" s="778"/>
      <c r="CQ5" s="779"/>
      <c r="CR5" s="777" t="s">
        <v>
374</v>
      </c>
      <c r="CS5" s="778"/>
      <c r="CT5" s="778"/>
      <c r="CU5" s="778"/>
      <c r="CV5" s="779"/>
      <c r="CW5" s="777" t="s">
        <v>
375</v>
      </c>
      <c r="CX5" s="778"/>
      <c r="CY5" s="778"/>
      <c r="CZ5" s="778"/>
      <c r="DA5" s="779"/>
      <c r="DB5" s="777" t="s">
        <v>
376</v>
      </c>
      <c r="DC5" s="778"/>
      <c r="DD5" s="778"/>
      <c r="DE5" s="778"/>
      <c r="DF5" s="779"/>
      <c r="DG5" s="783" t="s">
        <v>
377</v>
      </c>
      <c r="DH5" s="784"/>
      <c r="DI5" s="784"/>
      <c r="DJ5" s="784"/>
      <c r="DK5" s="785"/>
      <c r="DL5" s="783" t="s">
        <v>
378</v>
      </c>
      <c r="DM5" s="784"/>
      <c r="DN5" s="784"/>
      <c r="DO5" s="784"/>
      <c r="DP5" s="785"/>
      <c r="DQ5" s="777" t="s">
        <v>
379</v>
      </c>
      <c r="DR5" s="778"/>
      <c r="DS5" s="778"/>
      <c r="DT5" s="778"/>
      <c r="DU5" s="779"/>
      <c r="DV5" s="777" t="s">
        <v>
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
1</v>
      </c>
      <c r="B7" s="791" t="s">
        <v>
380</v>
      </c>
      <c r="C7" s="792"/>
      <c r="D7" s="792"/>
      <c r="E7" s="792"/>
      <c r="F7" s="792"/>
      <c r="G7" s="792"/>
      <c r="H7" s="792"/>
      <c r="I7" s="792"/>
      <c r="J7" s="792"/>
      <c r="K7" s="792"/>
      <c r="L7" s="792"/>
      <c r="M7" s="792"/>
      <c r="N7" s="792"/>
      <c r="O7" s="792"/>
      <c r="P7" s="793"/>
      <c r="Q7" s="794">
        <v>
255108</v>
      </c>
      <c r="R7" s="795"/>
      <c r="S7" s="795"/>
      <c r="T7" s="795"/>
      <c r="U7" s="795"/>
      <c r="V7" s="795">
        <v>
246986</v>
      </c>
      <c r="W7" s="795"/>
      <c r="X7" s="795"/>
      <c r="Y7" s="795"/>
      <c r="Z7" s="795"/>
      <c r="AA7" s="795">
        <v>
8122</v>
      </c>
      <c r="AB7" s="795"/>
      <c r="AC7" s="795"/>
      <c r="AD7" s="795"/>
      <c r="AE7" s="796"/>
      <c r="AF7" s="797">
        <v>
8122</v>
      </c>
      <c r="AG7" s="798"/>
      <c r="AH7" s="798"/>
      <c r="AI7" s="798"/>
      <c r="AJ7" s="799"/>
      <c r="AK7" s="834">
        <v>
102</v>
      </c>
      <c r="AL7" s="835"/>
      <c r="AM7" s="835"/>
      <c r="AN7" s="835"/>
      <c r="AO7" s="835"/>
      <c r="AP7" s="835">
        <v>
55764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
1</v>
      </c>
      <c r="BR7" s="240" t="s">
        <v>
582</v>
      </c>
      <c r="BS7" s="838" t="s">
        <v>
576</v>
      </c>
      <c r="BT7" s="839"/>
      <c r="BU7" s="839"/>
      <c r="BV7" s="839"/>
      <c r="BW7" s="839"/>
      <c r="BX7" s="839"/>
      <c r="BY7" s="839"/>
      <c r="BZ7" s="839"/>
      <c r="CA7" s="839"/>
      <c r="CB7" s="839"/>
      <c r="CC7" s="839"/>
      <c r="CD7" s="839"/>
      <c r="CE7" s="839"/>
      <c r="CF7" s="839"/>
      <c r="CG7" s="840"/>
      <c r="CH7" s="831">
        <v>
2</v>
      </c>
      <c r="CI7" s="832"/>
      <c r="CJ7" s="832"/>
      <c r="CK7" s="832"/>
      <c r="CL7" s="833"/>
      <c r="CM7" s="831">
        <v>
77</v>
      </c>
      <c r="CN7" s="832"/>
      <c r="CO7" s="832"/>
      <c r="CP7" s="832"/>
      <c r="CQ7" s="833"/>
      <c r="CR7" s="831">
        <v>
6</v>
      </c>
      <c r="CS7" s="832"/>
      <c r="CT7" s="832"/>
      <c r="CU7" s="832"/>
      <c r="CV7" s="833"/>
      <c r="CW7" s="831" t="s">
        <v>
583</v>
      </c>
      <c r="CX7" s="832"/>
      <c r="CY7" s="832"/>
      <c r="CZ7" s="832"/>
      <c r="DA7" s="833"/>
      <c r="DB7" s="831">
        <v>
4824</v>
      </c>
      <c r="DC7" s="832"/>
      <c r="DD7" s="832"/>
      <c r="DE7" s="832"/>
      <c r="DF7" s="833"/>
      <c r="DG7" s="831">
        <v>
10388</v>
      </c>
      <c r="DH7" s="832"/>
      <c r="DI7" s="832"/>
      <c r="DJ7" s="832"/>
      <c r="DK7" s="833"/>
      <c r="DL7" s="831" t="s">
        <v>
585</v>
      </c>
      <c r="DM7" s="832"/>
      <c r="DN7" s="832"/>
      <c r="DO7" s="832"/>
      <c r="DP7" s="833"/>
      <c r="DQ7" s="831" t="s">
        <v>
583</v>
      </c>
      <c r="DR7" s="832"/>
      <c r="DS7" s="832"/>
      <c r="DT7" s="832"/>
      <c r="DU7" s="833"/>
      <c r="DV7" s="812"/>
      <c r="DW7" s="813"/>
      <c r="DX7" s="813"/>
      <c r="DY7" s="813"/>
      <c r="DZ7" s="814"/>
      <c r="EA7" s="234"/>
    </row>
    <row r="8" spans="1:131" s="235" customFormat="1" ht="26.25" customHeight="1" x14ac:dyDescent="0.15">
      <c r="A8" s="241">
        <v>
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
2</v>
      </c>
      <c r="BR8" s="243"/>
      <c r="BS8" s="828" t="s">
        <v>
577</v>
      </c>
      <c r="BT8" s="829"/>
      <c r="BU8" s="829"/>
      <c r="BV8" s="829"/>
      <c r="BW8" s="829"/>
      <c r="BX8" s="829"/>
      <c r="BY8" s="829"/>
      <c r="BZ8" s="829"/>
      <c r="CA8" s="829"/>
      <c r="CB8" s="829"/>
      <c r="CC8" s="829"/>
      <c r="CD8" s="829"/>
      <c r="CE8" s="829"/>
      <c r="CF8" s="829"/>
      <c r="CG8" s="830"/>
      <c r="CH8" s="841">
        <v>
18</v>
      </c>
      <c r="CI8" s="842"/>
      <c r="CJ8" s="842"/>
      <c r="CK8" s="842"/>
      <c r="CL8" s="843"/>
      <c r="CM8" s="841">
        <v>
860</v>
      </c>
      <c r="CN8" s="842"/>
      <c r="CO8" s="842"/>
      <c r="CP8" s="842"/>
      <c r="CQ8" s="843"/>
      <c r="CR8" s="841">
        <v>
210</v>
      </c>
      <c r="CS8" s="842"/>
      <c r="CT8" s="842"/>
      <c r="CU8" s="842"/>
      <c r="CV8" s="843"/>
      <c r="CW8" s="841">
        <v>
147</v>
      </c>
      <c r="CX8" s="842"/>
      <c r="CY8" s="842"/>
      <c r="CZ8" s="842"/>
      <c r="DA8" s="843"/>
      <c r="DB8" s="841" t="s">
        <v>
583</v>
      </c>
      <c r="DC8" s="842"/>
      <c r="DD8" s="842"/>
      <c r="DE8" s="842"/>
      <c r="DF8" s="843"/>
      <c r="DG8" s="841" t="s">
        <v>
583</v>
      </c>
      <c r="DH8" s="842"/>
      <c r="DI8" s="842"/>
      <c r="DJ8" s="842"/>
      <c r="DK8" s="843"/>
      <c r="DL8" s="841" t="s">
        <v>
586</v>
      </c>
      <c r="DM8" s="842"/>
      <c r="DN8" s="842"/>
      <c r="DO8" s="842"/>
      <c r="DP8" s="843"/>
      <c r="DQ8" s="841" t="s">
        <v>
583</v>
      </c>
      <c r="DR8" s="842"/>
      <c r="DS8" s="842"/>
      <c r="DT8" s="842"/>
      <c r="DU8" s="843"/>
      <c r="DV8" s="844"/>
      <c r="DW8" s="845"/>
      <c r="DX8" s="845"/>
      <c r="DY8" s="845"/>
      <c r="DZ8" s="846"/>
      <c r="EA8" s="234"/>
    </row>
    <row r="9" spans="1:131" s="235" customFormat="1" ht="26.25" customHeight="1" x14ac:dyDescent="0.15">
      <c r="A9" s="241">
        <v>
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
3</v>
      </c>
      <c r="BR9" s="243"/>
      <c r="BS9" s="828" t="s">
        <v>
578</v>
      </c>
      <c r="BT9" s="829"/>
      <c r="BU9" s="829"/>
      <c r="BV9" s="829"/>
      <c r="BW9" s="829"/>
      <c r="BX9" s="829"/>
      <c r="BY9" s="829"/>
      <c r="BZ9" s="829"/>
      <c r="CA9" s="829"/>
      <c r="CB9" s="829"/>
      <c r="CC9" s="829"/>
      <c r="CD9" s="829"/>
      <c r="CE9" s="829"/>
      <c r="CF9" s="829"/>
      <c r="CG9" s="830"/>
      <c r="CH9" s="841">
        <v>
-24</v>
      </c>
      <c r="CI9" s="842"/>
      <c r="CJ9" s="842"/>
      <c r="CK9" s="842"/>
      <c r="CL9" s="843"/>
      <c r="CM9" s="841">
        <v>
215</v>
      </c>
      <c r="CN9" s="842"/>
      <c r="CO9" s="842"/>
      <c r="CP9" s="842"/>
      <c r="CQ9" s="843"/>
      <c r="CR9" s="841">
        <v>
110</v>
      </c>
      <c r="CS9" s="842"/>
      <c r="CT9" s="842"/>
      <c r="CU9" s="842"/>
      <c r="CV9" s="843"/>
      <c r="CW9" s="841">
        <v>
144</v>
      </c>
      <c r="CX9" s="842"/>
      <c r="CY9" s="842"/>
      <c r="CZ9" s="842"/>
      <c r="DA9" s="843"/>
      <c r="DB9" s="841" t="s">
        <v>
583</v>
      </c>
      <c r="DC9" s="842"/>
      <c r="DD9" s="842"/>
      <c r="DE9" s="842"/>
      <c r="DF9" s="843"/>
      <c r="DG9" s="841" t="s">
        <v>
583</v>
      </c>
      <c r="DH9" s="842"/>
      <c r="DI9" s="842"/>
      <c r="DJ9" s="842"/>
      <c r="DK9" s="843"/>
      <c r="DL9" s="841" t="s">
        <v>
583</v>
      </c>
      <c r="DM9" s="842"/>
      <c r="DN9" s="842"/>
      <c r="DO9" s="842"/>
      <c r="DP9" s="843"/>
      <c r="DQ9" s="841" t="s">
        <v>
583</v>
      </c>
      <c r="DR9" s="842"/>
      <c r="DS9" s="842"/>
      <c r="DT9" s="842"/>
      <c r="DU9" s="843"/>
      <c r="DV9" s="844"/>
      <c r="DW9" s="845"/>
      <c r="DX9" s="845"/>
      <c r="DY9" s="845"/>
      <c r="DZ9" s="846"/>
      <c r="EA9" s="234"/>
    </row>
    <row r="10" spans="1:131" s="235" customFormat="1" ht="26.25" customHeight="1" x14ac:dyDescent="0.15">
      <c r="A10" s="241">
        <v>
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
4</v>
      </c>
      <c r="BR10" s="243"/>
      <c r="BS10" s="828" t="s">
        <v>
579</v>
      </c>
      <c r="BT10" s="829"/>
      <c r="BU10" s="829"/>
      <c r="BV10" s="829"/>
      <c r="BW10" s="829"/>
      <c r="BX10" s="829"/>
      <c r="BY10" s="829"/>
      <c r="BZ10" s="829"/>
      <c r="CA10" s="829"/>
      <c r="CB10" s="829"/>
      <c r="CC10" s="829"/>
      <c r="CD10" s="829"/>
      <c r="CE10" s="829"/>
      <c r="CF10" s="829"/>
      <c r="CG10" s="830"/>
      <c r="CH10" s="841">
        <v>
0</v>
      </c>
      <c r="CI10" s="842"/>
      <c r="CJ10" s="842"/>
      <c r="CK10" s="842"/>
      <c r="CL10" s="843"/>
      <c r="CM10" s="841">
        <v>
12</v>
      </c>
      <c r="CN10" s="842"/>
      <c r="CO10" s="842"/>
      <c r="CP10" s="842"/>
      <c r="CQ10" s="843"/>
      <c r="CR10" s="841">
        <v>
5</v>
      </c>
      <c r="CS10" s="842"/>
      <c r="CT10" s="842"/>
      <c r="CU10" s="842"/>
      <c r="CV10" s="843"/>
      <c r="CW10" s="841" t="s">
        <v>
583</v>
      </c>
      <c r="CX10" s="842"/>
      <c r="CY10" s="842"/>
      <c r="CZ10" s="842"/>
      <c r="DA10" s="843"/>
      <c r="DB10" s="841" t="s">
        <v>
584</v>
      </c>
      <c r="DC10" s="842"/>
      <c r="DD10" s="842"/>
      <c r="DE10" s="842"/>
      <c r="DF10" s="843"/>
      <c r="DG10" s="841" t="s">
        <v>
583</v>
      </c>
      <c r="DH10" s="842"/>
      <c r="DI10" s="842"/>
      <c r="DJ10" s="842"/>
      <c r="DK10" s="843"/>
      <c r="DL10" s="841" t="s">
        <v>
583</v>
      </c>
      <c r="DM10" s="842"/>
      <c r="DN10" s="842"/>
      <c r="DO10" s="842"/>
      <c r="DP10" s="843"/>
      <c r="DQ10" s="841" t="s">
        <v>
587</v>
      </c>
      <c r="DR10" s="842"/>
      <c r="DS10" s="842"/>
      <c r="DT10" s="842"/>
      <c r="DU10" s="843"/>
      <c r="DV10" s="844"/>
      <c r="DW10" s="845"/>
      <c r="DX10" s="845"/>
      <c r="DY10" s="845"/>
      <c r="DZ10" s="846"/>
      <c r="EA10" s="234"/>
    </row>
    <row r="11" spans="1:131" s="235" customFormat="1" ht="26.25" customHeight="1" x14ac:dyDescent="0.15">
      <c r="A11" s="241">
        <v>
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
5</v>
      </c>
      <c r="BR11" s="243"/>
      <c r="BS11" s="828" t="s">
        <v>
580</v>
      </c>
      <c r="BT11" s="829"/>
      <c r="BU11" s="829"/>
      <c r="BV11" s="829"/>
      <c r="BW11" s="829"/>
      <c r="BX11" s="829"/>
      <c r="BY11" s="829"/>
      <c r="BZ11" s="829"/>
      <c r="CA11" s="829"/>
      <c r="CB11" s="829"/>
      <c r="CC11" s="829"/>
      <c r="CD11" s="829"/>
      <c r="CE11" s="829"/>
      <c r="CF11" s="829"/>
      <c r="CG11" s="830"/>
      <c r="CH11" s="841">
        <v>
3</v>
      </c>
      <c r="CI11" s="842"/>
      <c r="CJ11" s="842"/>
      <c r="CK11" s="842"/>
      <c r="CL11" s="843"/>
      <c r="CM11" s="841">
        <v>
152</v>
      </c>
      <c r="CN11" s="842"/>
      <c r="CO11" s="842"/>
      <c r="CP11" s="842"/>
      <c r="CQ11" s="843"/>
      <c r="CR11" s="841">
        <v>
91</v>
      </c>
      <c r="CS11" s="842"/>
      <c r="CT11" s="842"/>
      <c r="CU11" s="842"/>
      <c r="CV11" s="843"/>
      <c r="CW11" s="841">
        <v>
249</v>
      </c>
      <c r="CX11" s="842"/>
      <c r="CY11" s="842"/>
      <c r="CZ11" s="842"/>
      <c r="DA11" s="843"/>
      <c r="DB11" s="841" t="s">
        <v>
583</v>
      </c>
      <c r="DC11" s="842"/>
      <c r="DD11" s="842"/>
      <c r="DE11" s="842"/>
      <c r="DF11" s="843"/>
      <c r="DG11" s="841" t="s">
        <v>
583</v>
      </c>
      <c r="DH11" s="842"/>
      <c r="DI11" s="842"/>
      <c r="DJ11" s="842"/>
      <c r="DK11" s="843"/>
      <c r="DL11" s="841" t="s">
        <v>
583</v>
      </c>
      <c r="DM11" s="842"/>
      <c r="DN11" s="842"/>
      <c r="DO11" s="842"/>
      <c r="DP11" s="843"/>
      <c r="DQ11" s="841" t="s">
        <v>
587</v>
      </c>
      <c r="DR11" s="842"/>
      <c r="DS11" s="842"/>
      <c r="DT11" s="842"/>
      <c r="DU11" s="843"/>
      <c r="DV11" s="844"/>
      <c r="DW11" s="845"/>
      <c r="DX11" s="845"/>
      <c r="DY11" s="845"/>
      <c r="DZ11" s="846"/>
      <c r="EA11" s="234"/>
    </row>
    <row r="12" spans="1:131" s="235" customFormat="1" ht="26.25" customHeight="1" x14ac:dyDescent="0.15">
      <c r="A12" s="241">
        <v>
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
6</v>
      </c>
      <c r="BR12" s="243"/>
      <c r="BS12" s="828" t="s">
        <v>
581</v>
      </c>
      <c r="BT12" s="829"/>
      <c r="BU12" s="829"/>
      <c r="BV12" s="829"/>
      <c r="BW12" s="829"/>
      <c r="BX12" s="829"/>
      <c r="BY12" s="829"/>
      <c r="BZ12" s="829"/>
      <c r="CA12" s="829"/>
      <c r="CB12" s="829"/>
      <c r="CC12" s="829"/>
      <c r="CD12" s="829"/>
      <c r="CE12" s="829"/>
      <c r="CF12" s="829"/>
      <c r="CG12" s="830"/>
      <c r="CH12" s="841">
        <v>
-9</v>
      </c>
      <c r="CI12" s="842"/>
      <c r="CJ12" s="842"/>
      <c r="CK12" s="842"/>
      <c r="CL12" s="843"/>
      <c r="CM12" s="841">
        <v>
24</v>
      </c>
      <c r="CN12" s="842"/>
      <c r="CO12" s="842"/>
      <c r="CP12" s="842"/>
      <c r="CQ12" s="843"/>
      <c r="CR12" s="841">
        <v>
3</v>
      </c>
      <c r="CS12" s="842"/>
      <c r="CT12" s="842"/>
      <c r="CU12" s="842"/>
      <c r="CV12" s="843"/>
      <c r="CW12" s="841">
        <v>
103</v>
      </c>
      <c r="CX12" s="842"/>
      <c r="CY12" s="842"/>
      <c r="CZ12" s="842"/>
      <c r="DA12" s="843"/>
      <c r="DB12" s="841" t="s">
        <v>
583</v>
      </c>
      <c r="DC12" s="842"/>
      <c r="DD12" s="842"/>
      <c r="DE12" s="842"/>
      <c r="DF12" s="843"/>
      <c r="DG12" s="841" t="s">
        <v>
583</v>
      </c>
      <c r="DH12" s="842"/>
      <c r="DI12" s="842"/>
      <c r="DJ12" s="842"/>
      <c r="DK12" s="843"/>
      <c r="DL12" s="841" t="s">
        <v>
583</v>
      </c>
      <c r="DM12" s="842"/>
      <c r="DN12" s="842"/>
      <c r="DO12" s="842"/>
      <c r="DP12" s="843"/>
      <c r="DQ12" s="841" t="s">
        <v>
583</v>
      </c>
      <c r="DR12" s="842"/>
      <c r="DS12" s="842"/>
      <c r="DT12" s="842"/>
      <c r="DU12" s="843"/>
      <c r="DV12" s="844"/>
      <c r="DW12" s="845"/>
      <c r="DX12" s="845"/>
      <c r="DY12" s="845"/>
      <c r="DZ12" s="846"/>
      <c r="EA12" s="234"/>
    </row>
    <row r="13" spans="1:131" s="235" customFormat="1" ht="26.25" customHeight="1" x14ac:dyDescent="0.15">
      <c r="A13" s="241">
        <v>
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
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
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
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
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
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
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
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
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
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
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
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
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
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
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
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
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
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
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
381</v>
      </c>
      <c r="BA22" s="866"/>
      <c r="BB22" s="866"/>
      <c r="BC22" s="866"/>
      <c r="BD22" s="867"/>
      <c r="BE22" s="233"/>
      <c r="BF22" s="233"/>
      <c r="BG22" s="233"/>
      <c r="BH22" s="233"/>
      <c r="BI22" s="233"/>
      <c r="BJ22" s="233"/>
      <c r="BK22" s="233"/>
      <c r="BL22" s="233"/>
      <c r="BM22" s="233"/>
      <c r="BN22" s="233"/>
      <c r="BO22" s="233"/>
      <c r="BP22" s="233"/>
      <c r="BQ22" s="242">
        <v>
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
382</v>
      </c>
      <c r="B23" s="850" t="s">
        <v>
383</v>
      </c>
      <c r="C23" s="851"/>
      <c r="D23" s="851"/>
      <c r="E23" s="851"/>
      <c r="F23" s="851"/>
      <c r="G23" s="851"/>
      <c r="H23" s="851"/>
      <c r="I23" s="851"/>
      <c r="J23" s="851"/>
      <c r="K23" s="851"/>
      <c r="L23" s="851"/>
      <c r="M23" s="851"/>
      <c r="N23" s="851"/>
      <c r="O23" s="851"/>
      <c r="P23" s="852"/>
      <c r="Q23" s="853">
        <v>
255108</v>
      </c>
      <c r="R23" s="854"/>
      <c r="S23" s="854"/>
      <c r="T23" s="854"/>
      <c r="U23" s="854"/>
      <c r="V23" s="854">
        <v>
246986</v>
      </c>
      <c r="W23" s="854"/>
      <c r="X23" s="854"/>
      <c r="Y23" s="854"/>
      <c r="Z23" s="854"/>
      <c r="AA23" s="854">
        <v>
8122</v>
      </c>
      <c r="AB23" s="854"/>
      <c r="AC23" s="854"/>
      <c r="AD23" s="854"/>
      <c r="AE23" s="855"/>
      <c r="AF23" s="856">
        <v>
8122</v>
      </c>
      <c r="AG23" s="854"/>
      <c r="AH23" s="854"/>
      <c r="AI23" s="854"/>
      <c r="AJ23" s="857"/>
      <c r="AK23" s="858"/>
      <c r="AL23" s="859"/>
      <c r="AM23" s="859"/>
      <c r="AN23" s="859"/>
      <c r="AO23" s="859"/>
      <c r="AP23" s="854">
        <v>
55764</v>
      </c>
      <c r="AQ23" s="854"/>
      <c r="AR23" s="854"/>
      <c r="AS23" s="854"/>
      <c r="AT23" s="854"/>
      <c r="AU23" s="860"/>
      <c r="AV23" s="860"/>
      <c r="AW23" s="860"/>
      <c r="AX23" s="860"/>
      <c r="AY23" s="861"/>
      <c r="AZ23" s="869" t="s">
        <v>
122</v>
      </c>
      <c r="BA23" s="870"/>
      <c r="BB23" s="870"/>
      <c r="BC23" s="870"/>
      <c r="BD23" s="871"/>
      <c r="BE23" s="233"/>
      <c r="BF23" s="233"/>
      <c r="BG23" s="233"/>
      <c r="BH23" s="233"/>
      <c r="BI23" s="233"/>
      <c r="BJ23" s="233"/>
      <c r="BK23" s="233"/>
      <c r="BL23" s="233"/>
      <c r="BM23" s="233"/>
      <c r="BN23" s="233"/>
      <c r="BO23" s="233"/>
      <c r="BP23" s="233"/>
      <c r="BQ23" s="242">
        <v>
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
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
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
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
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
363</v>
      </c>
      <c r="B26" s="801"/>
      <c r="C26" s="801"/>
      <c r="D26" s="801"/>
      <c r="E26" s="801"/>
      <c r="F26" s="801"/>
      <c r="G26" s="801"/>
      <c r="H26" s="801"/>
      <c r="I26" s="801"/>
      <c r="J26" s="801"/>
      <c r="K26" s="801"/>
      <c r="L26" s="801"/>
      <c r="M26" s="801"/>
      <c r="N26" s="801"/>
      <c r="O26" s="801"/>
      <c r="P26" s="802"/>
      <c r="Q26" s="777" t="s">
        <v>
386</v>
      </c>
      <c r="R26" s="778"/>
      <c r="S26" s="778"/>
      <c r="T26" s="778"/>
      <c r="U26" s="779"/>
      <c r="V26" s="777" t="s">
        <v>
387</v>
      </c>
      <c r="W26" s="778"/>
      <c r="X26" s="778"/>
      <c r="Y26" s="778"/>
      <c r="Z26" s="779"/>
      <c r="AA26" s="777" t="s">
        <v>
388</v>
      </c>
      <c r="AB26" s="778"/>
      <c r="AC26" s="778"/>
      <c r="AD26" s="778"/>
      <c r="AE26" s="778"/>
      <c r="AF26" s="872" t="s">
        <v>
389</v>
      </c>
      <c r="AG26" s="873"/>
      <c r="AH26" s="873"/>
      <c r="AI26" s="873"/>
      <c r="AJ26" s="874"/>
      <c r="AK26" s="778" t="s">
        <v>
390</v>
      </c>
      <c r="AL26" s="778"/>
      <c r="AM26" s="778"/>
      <c r="AN26" s="778"/>
      <c r="AO26" s="779"/>
      <c r="AP26" s="777" t="s">
        <v>
391</v>
      </c>
      <c r="AQ26" s="778"/>
      <c r="AR26" s="778"/>
      <c r="AS26" s="778"/>
      <c r="AT26" s="779"/>
      <c r="AU26" s="777" t="s">
        <v>
392</v>
      </c>
      <c r="AV26" s="778"/>
      <c r="AW26" s="778"/>
      <c r="AX26" s="778"/>
      <c r="AY26" s="779"/>
      <c r="AZ26" s="777" t="s">
        <v>
393</v>
      </c>
      <c r="BA26" s="778"/>
      <c r="BB26" s="778"/>
      <c r="BC26" s="778"/>
      <c r="BD26" s="779"/>
      <c r="BE26" s="777" t="s">
        <v>
370</v>
      </c>
      <c r="BF26" s="778"/>
      <c r="BG26" s="778"/>
      <c r="BH26" s="778"/>
      <c r="BI26" s="789"/>
      <c r="BJ26" s="232"/>
      <c r="BK26" s="232"/>
      <c r="BL26" s="232"/>
      <c r="BM26" s="232"/>
      <c r="BN26" s="232"/>
      <c r="BO26" s="245"/>
      <c r="BP26" s="245"/>
      <c r="BQ26" s="242">
        <v>
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
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
1</v>
      </c>
      <c r="B28" s="791" t="s">
        <v>
394</v>
      </c>
      <c r="C28" s="792"/>
      <c r="D28" s="792"/>
      <c r="E28" s="792"/>
      <c r="F28" s="792"/>
      <c r="G28" s="792"/>
      <c r="H28" s="792"/>
      <c r="I28" s="792"/>
      <c r="J28" s="792"/>
      <c r="K28" s="792"/>
      <c r="L28" s="792"/>
      <c r="M28" s="792"/>
      <c r="N28" s="792"/>
      <c r="O28" s="792"/>
      <c r="P28" s="793"/>
      <c r="Q28" s="882">
        <v>
76603</v>
      </c>
      <c r="R28" s="883"/>
      <c r="S28" s="883"/>
      <c r="T28" s="883"/>
      <c r="U28" s="883"/>
      <c r="V28" s="883">
        <v>
76003</v>
      </c>
      <c r="W28" s="883"/>
      <c r="X28" s="883"/>
      <c r="Y28" s="883"/>
      <c r="Z28" s="883"/>
      <c r="AA28" s="883">
        <v>
600</v>
      </c>
      <c r="AB28" s="883"/>
      <c r="AC28" s="883"/>
      <c r="AD28" s="883"/>
      <c r="AE28" s="884"/>
      <c r="AF28" s="885">
        <v>
600</v>
      </c>
      <c r="AG28" s="883"/>
      <c r="AH28" s="883"/>
      <c r="AI28" s="883"/>
      <c r="AJ28" s="886"/>
      <c r="AK28" s="887">
        <v>
7136</v>
      </c>
      <c r="AL28" s="878"/>
      <c r="AM28" s="878"/>
      <c r="AN28" s="878"/>
      <c r="AO28" s="878"/>
      <c r="AP28" s="878" t="s">
        <v>
512</v>
      </c>
      <c r="AQ28" s="878"/>
      <c r="AR28" s="878"/>
      <c r="AS28" s="878"/>
      <c r="AT28" s="878"/>
      <c r="AU28" s="878" t="s">
        <v>
512</v>
      </c>
      <c r="AV28" s="878"/>
      <c r="AW28" s="878"/>
      <c r="AX28" s="878"/>
      <c r="AY28" s="878"/>
      <c r="AZ28" s="879" t="s">
        <v>
512</v>
      </c>
      <c r="BA28" s="879"/>
      <c r="BB28" s="879"/>
      <c r="BC28" s="879"/>
      <c r="BD28" s="879"/>
      <c r="BE28" s="880"/>
      <c r="BF28" s="880"/>
      <c r="BG28" s="880"/>
      <c r="BH28" s="880"/>
      <c r="BI28" s="881"/>
      <c r="BJ28" s="232"/>
      <c r="BK28" s="232"/>
      <c r="BL28" s="232"/>
      <c r="BM28" s="232"/>
      <c r="BN28" s="232"/>
      <c r="BO28" s="245"/>
      <c r="BP28" s="245"/>
      <c r="BQ28" s="242">
        <v>
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
2</v>
      </c>
      <c r="B29" s="815" t="s">
        <v>
395</v>
      </c>
      <c r="C29" s="816"/>
      <c r="D29" s="816"/>
      <c r="E29" s="816"/>
      <c r="F29" s="816"/>
      <c r="G29" s="816"/>
      <c r="H29" s="816"/>
      <c r="I29" s="816"/>
      <c r="J29" s="816"/>
      <c r="K29" s="816"/>
      <c r="L29" s="816"/>
      <c r="M29" s="816"/>
      <c r="N29" s="816"/>
      <c r="O29" s="816"/>
      <c r="P29" s="817"/>
      <c r="Q29" s="818">
        <v>
52598</v>
      </c>
      <c r="R29" s="819"/>
      <c r="S29" s="819"/>
      <c r="T29" s="819"/>
      <c r="U29" s="819"/>
      <c r="V29" s="819">
        <v>
51983</v>
      </c>
      <c r="W29" s="819"/>
      <c r="X29" s="819"/>
      <c r="Y29" s="819"/>
      <c r="Z29" s="819"/>
      <c r="AA29" s="819">
        <v>
615</v>
      </c>
      <c r="AB29" s="819"/>
      <c r="AC29" s="819"/>
      <c r="AD29" s="819"/>
      <c r="AE29" s="820"/>
      <c r="AF29" s="821">
        <v>
615</v>
      </c>
      <c r="AG29" s="822"/>
      <c r="AH29" s="822"/>
      <c r="AI29" s="822"/>
      <c r="AJ29" s="823"/>
      <c r="AK29" s="890">
        <v>
6904</v>
      </c>
      <c r="AL29" s="891"/>
      <c r="AM29" s="891"/>
      <c r="AN29" s="891"/>
      <c r="AO29" s="891"/>
      <c r="AP29" s="891" t="s">
        <v>
512</v>
      </c>
      <c r="AQ29" s="891"/>
      <c r="AR29" s="891"/>
      <c r="AS29" s="891"/>
      <c r="AT29" s="891"/>
      <c r="AU29" s="891" t="s">
        <v>
512</v>
      </c>
      <c r="AV29" s="891"/>
      <c r="AW29" s="891"/>
      <c r="AX29" s="891"/>
      <c r="AY29" s="891"/>
      <c r="AZ29" s="892" t="s">
        <v>
512</v>
      </c>
      <c r="BA29" s="892"/>
      <c r="BB29" s="892"/>
      <c r="BC29" s="892"/>
      <c r="BD29" s="892"/>
      <c r="BE29" s="888"/>
      <c r="BF29" s="888"/>
      <c r="BG29" s="888"/>
      <c r="BH29" s="888"/>
      <c r="BI29" s="889"/>
      <c r="BJ29" s="232"/>
      <c r="BK29" s="232"/>
      <c r="BL29" s="232"/>
      <c r="BM29" s="232"/>
      <c r="BN29" s="232"/>
      <c r="BO29" s="245"/>
      <c r="BP29" s="245"/>
      <c r="BQ29" s="242">
        <v>
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
3</v>
      </c>
      <c r="B30" s="815" t="s">
        <v>
396</v>
      </c>
      <c r="C30" s="816"/>
      <c r="D30" s="816"/>
      <c r="E30" s="816"/>
      <c r="F30" s="816"/>
      <c r="G30" s="816"/>
      <c r="H30" s="816"/>
      <c r="I30" s="816"/>
      <c r="J30" s="816"/>
      <c r="K30" s="816"/>
      <c r="L30" s="816"/>
      <c r="M30" s="816"/>
      <c r="N30" s="816"/>
      <c r="O30" s="816"/>
      <c r="P30" s="817"/>
      <c r="Q30" s="818">
        <v>
15539</v>
      </c>
      <c r="R30" s="819"/>
      <c r="S30" s="819"/>
      <c r="T30" s="819"/>
      <c r="U30" s="819"/>
      <c r="V30" s="819">
        <v>
15515</v>
      </c>
      <c r="W30" s="819"/>
      <c r="X30" s="819"/>
      <c r="Y30" s="819"/>
      <c r="Z30" s="819"/>
      <c r="AA30" s="819">
        <v>
24</v>
      </c>
      <c r="AB30" s="819"/>
      <c r="AC30" s="819"/>
      <c r="AD30" s="819"/>
      <c r="AE30" s="820"/>
      <c r="AF30" s="821">
        <v>
24</v>
      </c>
      <c r="AG30" s="822"/>
      <c r="AH30" s="822"/>
      <c r="AI30" s="822"/>
      <c r="AJ30" s="823"/>
      <c r="AK30" s="890">
        <v>
7268</v>
      </c>
      <c r="AL30" s="891"/>
      <c r="AM30" s="891"/>
      <c r="AN30" s="891"/>
      <c r="AO30" s="891"/>
      <c r="AP30" s="891" t="s">
        <v>
512</v>
      </c>
      <c r="AQ30" s="891"/>
      <c r="AR30" s="891"/>
      <c r="AS30" s="891"/>
      <c r="AT30" s="891"/>
      <c r="AU30" s="891" t="s">
        <v>
512</v>
      </c>
      <c r="AV30" s="891"/>
      <c r="AW30" s="891"/>
      <c r="AX30" s="891"/>
      <c r="AY30" s="891"/>
      <c r="AZ30" s="892" t="s">
        <v>
512</v>
      </c>
      <c r="BA30" s="892"/>
      <c r="BB30" s="892"/>
      <c r="BC30" s="892"/>
      <c r="BD30" s="892"/>
      <c r="BE30" s="888"/>
      <c r="BF30" s="888"/>
      <c r="BG30" s="888"/>
      <c r="BH30" s="888"/>
      <c r="BI30" s="889"/>
      <c r="BJ30" s="232"/>
      <c r="BK30" s="232"/>
      <c r="BL30" s="232"/>
      <c r="BM30" s="232"/>
      <c r="BN30" s="232"/>
      <c r="BO30" s="245"/>
      <c r="BP30" s="245"/>
      <c r="BQ30" s="242">
        <v>
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
4</v>
      </c>
      <c r="B31" s="815" t="s">
        <v>
397</v>
      </c>
      <c r="C31" s="816"/>
      <c r="D31" s="816"/>
      <c r="E31" s="816"/>
      <c r="F31" s="816"/>
      <c r="G31" s="816"/>
      <c r="H31" s="816"/>
      <c r="I31" s="816"/>
      <c r="J31" s="816"/>
      <c r="K31" s="816"/>
      <c r="L31" s="816"/>
      <c r="M31" s="816"/>
      <c r="N31" s="816"/>
      <c r="O31" s="816"/>
      <c r="P31" s="817"/>
      <c r="Q31" s="818">
        <v>
177</v>
      </c>
      <c r="R31" s="819"/>
      <c r="S31" s="819"/>
      <c r="T31" s="819"/>
      <c r="U31" s="819"/>
      <c r="V31" s="819">
        <v>
177</v>
      </c>
      <c r="W31" s="819"/>
      <c r="X31" s="819"/>
      <c r="Y31" s="819"/>
      <c r="Z31" s="819"/>
      <c r="AA31" s="819" t="s">
        <v>
512</v>
      </c>
      <c r="AB31" s="819"/>
      <c r="AC31" s="819"/>
      <c r="AD31" s="819"/>
      <c r="AE31" s="820"/>
      <c r="AF31" s="821" t="s">
        <v>
398</v>
      </c>
      <c r="AG31" s="822"/>
      <c r="AH31" s="822"/>
      <c r="AI31" s="822"/>
      <c r="AJ31" s="823"/>
      <c r="AK31" s="890">
        <v>
11</v>
      </c>
      <c r="AL31" s="891"/>
      <c r="AM31" s="891"/>
      <c r="AN31" s="891"/>
      <c r="AO31" s="891"/>
      <c r="AP31" s="891">
        <v>
606</v>
      </c>
      <c r="AQ31" s="891"/>
      <c r="AR31" s="891"/>
      <c r="AS31" s="891"/>
      <c r="AT31" s="891"/>
      <c r="AU31" s="891">
        <v>
594</v>
      </c>
      <c r="AV31" s="891"/>
      <c r="AW31" s="891"/>
      <c r="AX31" s="891"/>
      <c r="AY31" s="891"/>
      <c r="AZ31" s="892" t="s">
        <v>
512</v>
      </c>
      <c r="BA31" s="892"/>
      <c r="BB31" s="892"/>
      <c r="BC31" s="892"/>
      <c r="BD31" s="892"/>
      <c r="BE31" s="888" t="s">
        <v>
569</v>
      </c>
      <c r="BF31" s="888"/>
      <c r="BG31" s="888"/>
      <c r="BH31" s="888"/>
      <c r="BI31" s="889"/>
      <c r="BJ31" s="232"/>
      <c r="BK31" s="232"/>
      <c r="BL31" s="232"/>
      <c r="BM31" s="232"/>
      <c r="BN31" s="232"/>
      <c r="BO31" s="245"/>
      <c r="BP31" s="245"/>
      <c r="BQ31" s="242">
        <v>
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
5</v>
      </c>
      <c r="B32" s="815" t="s">
        <v>
399</v>
      </c>
      <c r="C32" s="816"/>
      <c r="D32" s="816"/>
      <c r="E32" s="816"/>
      <c r="F32" s="816"/>
      <c r="G32" s="816"/>
      <c r="H32" s="816"/>
      <c r="I32" s="816"/>
      <c r="J32" s="816"/>
      <c r="K32" s="816"/>
      <c r="L32" s="816"/>
      <c r="M32" s="816"/>
      <c r="N32" s="816"/>
      <c r="O32" s="816"/>
      <c r="P32" s="817"/>
      <c r="Q32" s="818">
        <v>
543</v>
      </c>
      <c r="R32" s="819"/>
      <c r="S32" s="819"/>
      <c r="T32" s="819"/>
      <c r="U32" s="819"/>
      <c r="V32" s="819">
        <v>
543</v>
      </c>
      <c r="W32" s="819"/>
      <c r="X32" s="819"/>
      <c r="Y32" s="819"/>
      <c r="Z32" s="819"/>
      <c r="AA32" s="819" t="s">
        <v>
512</v>
      </c>
      <c r="AB32" s="819"/>
      <c r="AC32" s="819"/>
      <c r="AD32" s="819"/>
      <c r="AE32" s="820"/>
      <c r="AF32" s="821" t="s">
        <v>
398</v>
      </c>
      <c r="AG32" s="822"/>
      <c r="AH32" s="822"/>
      <c r="AI32" s="822"/>
      <c r="AJ32" s="823"/>
      <c r="AK32" s="890">
        <v>
237</v>
      </c>
      <c r="AL32" s="891"/>
      <c r="AM32" s="891"/>
      <c r="AN32" s="891"/>
      <c r="AO32" s="891"/>
      <c r="AP32" s="891">
        <v>
644</v>
      </c>
      <c r="AQ32" s="891"/>
      <c r="AR32" s="891"/>
      <c r="AS32" s="891"/>
      <c r="AT32" s="891"/>
      <c r="AU32" s="891">
        <v>
286</v>
      </c>
      <c r="AV32" s="891"/>
      <c r="AW32" s="891"/>
      <c r="AX32" s="891"/>
      <c r="AY32" s="891"/>
      <c r="AZ32" s="892" t="s">
        <v>
512</v>
      </c>
      <c r="BA32" s="892"/>
      <c r="BB32" s="892"/>
      <c r="BC32" s="892"/>
      <c r="BD32" s="892"/>
      <c r="BE32" s="888" t="s">
        <v>
569</v>
      </c>
      <c r="BF32" s="888"/>
      <c r="BG32" s="888"/>
      <c r="BH32" s="888"/>
      <c r="BI32" s="889"/>
      <c r="BJ32" s="232"/>
      <c r="BK32" s="232"/>
      <c r="BL32" s="232"/>
      <c r="BM32" s="232"/>
      <c r="BN32" s="232"/>
      <c r="BO32" s="245"/>
      <c r="BP32" s="245"/>
      <c r="BQ32" s="242">
        <v>
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
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
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
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
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
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
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
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
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
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
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
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
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
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
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
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
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
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
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
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
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
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
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
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
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
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
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
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
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
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
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
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
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
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
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
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
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
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
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
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
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
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
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
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
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
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
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
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
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
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
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
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
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
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
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
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
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
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
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
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
400</v>
      </c>
      <c r="BK62" s="866"/>
      <c r="BL62" s="866"/>
      <c r="BM62" s="866"/>
      <c r="BN62" s="867"/>
      <c r="BO62" s="245"/>
      <c r="BP62" s="245"/>
      <c r="BQ62" s="242">
        <v>
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
382</v>
      </c>
      <c r="B63" s="850" t="s">
        <v>
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
1239</v>
      </c>
      <c r="AG63" s="902"/>
      <c r="AH63" s="902"/>
      <c r="AI63" s="902"/>
      <c r="AJ63" s="903"/>
      <c r="AK63" s="904"/>
      <c r="AL63" s="899"/>
      <c r="AM63" s="899"/>
      <c r="AN63" s="899"/>
      <c r="AO63" s="899"/>
      <c r="AP63" s="902">
        <v>
1250</v>
      </c>
      <c r="AQ63" s="902"/>
      <c r="AR63" s="902"/>
      <c r="AS63" s="902"/>
      <c r="AT63" s="902"/>
      <c r="AU63" s="902">
        <v>
880</v>
      </c>
      <c r="AV63" s="902"/>
      <c r="AW63" s="902"/>
      <c r="AX63" s="902"/>
      <c r="AY63" s="902"/>
      <c r="AZ63" s="906"/>
      <c r="BA63" s="906"/>
      <c r="BB63" s="906"/>
      <c r="BC63" s="906"/>
      <c r="BD63" s="906"/>
      <c r="BE63" s="907"/>
      <c r="BF63" s="907"/>
      <c r="BG63" s="907"/>
      <c r="BH63" s="907"/>
      <c r="BI63" s="908"/>
      <c r="BJ63" s="909" t="s">
        <v>
398</v>
      </c>
      <c r="BK63" s="910"/>
      <c r="BL63" s="910"/>
      <c r="BM63" s="910"/>
      <c r="BN63" s="911"/>
      <c r="BO63" s="245"/>
      <c r="BP63" s="245"/>
      <c r="BQ63" s="242">
        <v>
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
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
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
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
403</v>
      </c>
      <c r="B66" s="801"/>
      <c r="C66" s="801"/>
      <c r="D66" s="801"/>
      <c r="E66" s="801"/>
      <c r="F66" s="801"/>
      <c r="G66" s="801"/>
      <c r="H66" s="801"/>
      <c r="I66" s="801"/>
      <c r="J66" s="801"/>
      <c r="K66" s="801"/>
      <c r="L66" s="801"/>
      <c r="M66" s="801"/>
      <c r="N66" s="801"/>
      <c r="O66" s="801"/>
      <c r="P66" s="802"/>
      <c r="Q66" s="777" t="s">
        <v>
404</v>
      </c>
      <c r="R66" s="778"/>
      <c r="S66" s="778"/>
      <c r="T66" s="778"/>
      <c r="U66" s="779"/>
      <c r="V66" s="777" t="s">
        <v>
405</v>
      </c>
      <c r="W66" s="778"/>
      <c r="X66" s="778"/>
      <c r="Y66" s="778"/>
      <c r="Z66" s="779"/>
      <c r="AA66" s="777" t="s">
        <v>
406</v>
      </c>
      <c r="AB66" s="778"/>
      <c r="AC66" s="778"/>
      <c r="AD66" s="778"/>
      <c r="AE66" s="779"/>
      <c r="AF66" s="912" t="s">
        <v>
407</v>
      </c>
      <c r="AG66" s="873"/>
      <c r="AH66" s="873"/>
      <c r="AI66" s="873"/>
      <c r="AJ66" s="913"/>
      <c r="AK66" s="777" t="s">
        <v>
408</v>
      </c>
      <c r="AL66" s="801"/>
      <c r="AM66" s="801"/>
      <c r="AN66" s="801"/>
      <c r="AO66" s="802"/>
      <c r="AP66" s="777" t="s">
        <v>
409</v>
      </c>
      <c r="AQ66" s="778"/>
      <c r="AR66" s="778"/>
      <c r="AS66" s="778"/>
      <c r="AT66" s="779"/>
      <c r="AU66" s="777" t="s">
        <v>
410</v>
      </c>
      <c r="AV66" s="778"/>
      <c r="AW66" s="778"/>
      <c r="AX66" s="778"/>
      <c r="AY66" s="779"/>
      <c r="AZ66" s="777" t="s">
        <v>
370</v>
      </c>
      <c r="BA66" s="778"/>
      <c r="BB66" s="778"/>
      <c r="BC66" s="778"/>
      <c r="BD66" s="789"/>
      <c r="BE66" s="245"/>
      <c r="BF66" s="245"/>
      <c r="BG66" s="245"/>
      <c r="BH66" s="245"/>
      <c r="BI66" s="245"/>
      <c r="BJ66" s="245"/>
      <c r="BK66" s="245"/>
      <c r="BL66" s="245"/>
      <c r="BM66" s="245"/>
      <c r="BN66" s="245"/>
      <c r="BO66" s="245"/>
      <c r="BP66" s="245"/>
      <c r="BQ66" s="242">
        <v>
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
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
1</v>
      </c>
      <c r="B68" s="932" t="s">
        <v>
570</v>
      </c>
      <c r="C68" s="933"/>
      <c r="D68" s="933"/>
      <c r="E68" s="933"/>
      <c r="F68" s="933"/>
      <c r="G68" s="933"/>
      <c r="H68" s="933"/>
      <c r="I68" s="933"/>
      <c r="J68" s="933"/>
      <c r="K68" s="933"/>
      <c r="L68" s="933"/>
      <c r="M68" s="933"/>
      <c r="N68" s="933"/>
      <c r="O68" s="933"/>
      <c r="P68" s="934"/>
      <c r="Q68" s="935">
        <v>
8495</v>
      </c>
      <c r="R68" s="927"/>
      <c r="S68" s="927"/>
      <c r="T68" s="927"/>
      <c r="U68" s="928"/>
      <c r="V68" s="926">
        <v>
8007</v>
      </c>
      <c r="W68" s="927"/>
      <c r="X68" s="927"/>
      <c r="Y68" s="927"/>
      <c r="Z68" s="928"/>
      <c r="AA68" s="926">
        <v>
488</v>
      </c>
      <c r="AB68" s="927"/>
      <c r="AC68" s="927"/>
      <c r="AD68" s="927"/>
      <c r="AE68" s="928"/>
      <c r="AF68" s="926">
        <v>
488</v>
      </c>
      <c r="AG68" s="927"/>
      <c r="AH68" s="927"/>
      <c r="AI68" s="927"/>
      <c r="AJ68" s="928"/>
      <c r="AK68" s="926">
        <v>
213</v>
      </c>
      <c r="AL68" s="927"/>
      <c r="AM68" s="927"/>
      <c r="AN68" s="927"/>
      <c r="AO68" s="928"/>
      <c r="AP68" s="926">
        <v>
4589</v>
      </c>
      <c r="AQ68" s="927"/>
      <c r="AR68" s="927"/>
      <c r="AS68" s="927"/>
      <c r="AT68" s="928"/>
      <c r="AU68" s="926">
        <v>
197</v>
      </c>
      <c r="AV68" s="927"/>
      <c r="AW68" s="927"/>
      <c r="AX68" s="927"/>
      <c r="AY68" s="928"/>
      <c r="AZ68" s="929"/>
      <c r="BA68" s="930"/>
      <c r="BB68" s="930"/>
      <c r="BC68" s="930"/>
      <c r="BD68" s="931"/>
      <c r="BE68" s="245"/>
      <c r="BF68" s="245"/>
      <c r="BG68" s="245"/>
      <c r="BH68" s="245"/>
      <c r="BI68" s="245"/>
      <c r="BJ68" s="245"/>
      <c r="BK68" s="245"/>
      <c r="BL68" s="245"/>
      <c r="BM68" s="245"/>
      <c r="BN68" s="245"/>
      <c r="BO68" s="245"/>
      <c r="BP68" s="245"/>
      <c r="BQ68" s="242">
        <v>
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
2</v>
      </c>
      <c r="B69" s="936" t="s">
        <v>
571</v>
      </c>
      <c r="C69" s="937"/>
      <c r="D69" s="937"/>
      <c r="E69" s="937"/>
      <c r="F69" s="937"/>
      <c r="G69" s="937"/>
      <c r="H69" s="937"/>
      <c r="I69" s="937"/>
      <c r="J69" s="937"/>
      <c r="K69" s="937"/>
      <c r="L69" s="937"/>
      <c r="M69" s="937"/>
      <c r="N69" s="937"/>
      <c r="O69" s="937"/>
      <c r="P69" s="938"/>
      <c r="Q69" s="939">
        <v>
136148</v>
      </c>
      <c r="R69" s="940"/>
      <c r="S69" s="940"/>
      <c r="T69" s="940"/>
      <c r="U69" s="890"/>
      <c r="V69" s="941">
        <v>
130598</v>
      </c>
      <c r="W69" s="940"/>
      <c r="X69" s="940"/>
      <c r="Y69" s="940"/>
      <c r="Z69" s="890"/>
      <c r="AA69" s="941">
        <v>
5550</v>
      </c>
      <c r="AB69" s="940"/>
      <c r="AC69" s="940"/>
      <c r="AD69" s="940"/>
      <c r="AE69" s="890"/>
      <c r="AF69" s="941">
        <v>
29367</v>
      </c>
      <c r="AG69" s="940"/>
      <c r="AH69" s="940"/>
      <c r="AI69" s="940"/>
      <c r="AJ69" s="890"/>
      <c r="AK69" s="941" t="s">
        <v>
512</v>
      </c>
      <c r="AL69" s="940"/>
      <c r="AM69" s="940"/>
      <c r="AN69" s="940"/>
      <c r="AO69" s="890"/>
      <c r="AP69" s="941" t="s">
        <v>
512</v>
      </c>
      <c r="AQ69" s="940"/>
      <c r="AR69" s="940"/>
      <c r="AS69" s="940"/>
      <c r="AT69" s="890"/>
      <c r="AU69" s="941" t="s">
        <v>
512</v>
      </c>
      <c r="AV69" s="940"/>
      <c r="AW69" s="940"/>
      <c r="AX69" s="940"/>
      <c r="AY69" s="890"/>
      <c r="AZ69" s="942" t="s">
        <v>
575</v>
      </c>
      <c r="BA69" s="943"/>
      <c r="BB69" s="943"/>
      <c r="BC69" s="943"/>
      <c r="BD69" s="944"/>
      <c r="BE69" s="245"/>
      <c r="BF69" s="245"/>
      <c r="BG69" s="245"/>
      <c r="BH69" s="245"/>
      <c r="BI69" s="245"/>
      <c r="BJ69" s="245"/>
      <c r="BK69" s="245"/>
      <c r="BL69" s="245"/>
      <c r="BM69" s="245"/>
      <c r="BN69" s="245"/>
      <c r="BO69" s="245"/>
      <c r="BP69" s="245"/>
      <c r="BQ69" s="242">
        <v>
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
3</v>
      </c>
      <c r="B70" s="936" t="s">
        <v>
572</v>
      </c>
      <c r="C70" s="937"/>
      <c r="D70" s="937"/>
      <c r="E70" s="937"/>
      <c r="F70" s="937"/>
      <c r="G70" s="937"/>
      <c r="H70" s="937"/>
      <c r="I70" s="937"/>
      <c r="J70" s="937"/>
      <c r="K70" s="937"/>
      <c r="L70" s="937"/>
      <c r="M70" s="937"/>
      <c r="N70" s="937"/>
      <c r="O70" s="937"/>
      <c r="P70" s="938"/>
      <c r="Q70" s="939">
        <v>
78446</v>
      </c>
      <c r="R70" s="940"/>
      <c r="S70" s="940"/>
      <c r="T70" s="940"/>
      <c r="U70" s="890"/>
      <c r="V70" s="941">
        <v>
74825</v>
      </c>
      <c r="W70" s="940"/>
      <c r="X70" s="940"/>
      <c r="Y70" s="940"/>
      <c r="Z70" s="890"/>
      <c r="AA70" s="941">
        <v>
3621</v>
      </c>
      <c r="AB70" s="940"/>
      <c r="AC70" s="940"/>
      <c r="AD70" s="940"/>
      <c r="AE70" s="890"/>
      <c r="AF70" s="941">
        <v>
3621</v>
      </c>
      <c r="AG70" s="940"/>
      <c r="AH70" s="940"/>
      <c r="AI70" s="940"/>
      <c r="AJ70" s="890"/>
      <c r="AK70" s="941">
        <v>
4898</v>
      </c>
      <c r="AL70" s="940"/>
      <c r="AM70" s="940"/>
      <c r="AN70" s="940"/>
      <c r="AO70" s="890"/>
      <c r="AP70" s="941">
        <v>
41374</v>
      </c>
      <c r="AQ70" s="940"/>
      <c r="AR70" s="940"/>
      <c r="AS70" s="940"/>
      <c r="AT70" s="890"/>
      <c r="AU70" s="941">
        <v>
2027</v>
      </c>
      <c r="AV70" s="940"/>
      <c r="AW70" s="940"/>
      <c r="AX70" s="940"/>
      <c r="AY70" s="890"/>
      <c r="AZ70" s="942"/>
      <c r="BA70" s="943"/>
      <c r="BB70" s="943"/>
      <c r="BC70" s="943"/>
      <c r="BD70" s="944"/>
      <c r="BE70" s="245"/>
      <c r="BF70" s="245"/>
      <c r="BG70" s="245"/>
      <c r="BH70" s="245"/>
      <c r="BI70" s="245"/>
      <c r="BJ70" s="245"/>
      <c r="BK70" s="245"/>
      <c r="BL70" s="245"/>
      <c r="BM70" s="245"/>
      <c r="BN70" s="245"/>
      <c r="BO70" s="245"/>
      <c r="BP70" s="245"/>
      <c r="BQ70" s="242">
        <v>
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
4</v>
      </c>
      <c r="B71" s="936" t="s">
        <v>
573</v>
      </c>
      <c r="C71" s="937"/>
      <c r="D71" s="937"/>
      <c r="E71" s="937"/>
      <c r="F71" s="937"/>
      <c r="G71" s="937"/>
      <c r="H71" s="937"/>
      <c r="I71" s="937"/>
      <c r="J71" s="937"/>
      <c r="K71" s="937"/>
      <c r="L71" s="937"/>
      <c r="M71" s="937"/>
      <c r="N71" s="937"/>
      <c r="O71" s="937"/>
      <c r="P71" s="938"/>
      <c r="Q71" s="939">
        <v>
5409</v>
      </c>
      <c r="R71" s="940"/>
      <c r="S71" s="940"/>
      <c r="T71" s="940"/>
      <c r="U71" s="890"/>
      <c r="V71" s="941">
        <v>
5339</v>
      </c>
      <c r="W71" s="940"/>
      <c r="X71" s="940"/>
      <c r="Y71" s="940"/>
      <c r="Z71" s="890"/>
      <c r="AA71" s="941">
        <v>
70</v>
      </c>
      <c r="AB71" s="940"/>
      <c r="AC71" s="940"/>
      <c r="AD71" s="940"/>
      <c r="AE71" s="890"/>
      <c r="AF71" s="941">
        <v>
70</v>
      </c>
      <c r="AG71" s="940"/>
      <c r="AH71" s="940"/>
      <c r="AI71" s="940"/>
      <c r="AJ71" s="890"/>
      <c r="AK71" s="941">
        <v>
1105</v>
      </c>
      <c r="AL71" s="940"/>
      <c r="AM71" s="940"/>
      <c r="AN71" s="940"/>
      <c r="AO71" s="890"/>
      <c r="AP71" s="941" t="s">
        <v>
512</v>
      </c>
      <c r="AQ71" s="940"/>
      <c r="AR71" s="940"/>
      <c r="AS71" s="940"/>
      <c r="AT71" s="890"/>
      <c r="AU71" s="941" t="s">
        <v>
512</v>
      </c>
      <c r="AV71" s="940"/>
      <c r="AW71" s="940"/>
      <c r="AX71" s="940"/>
      <c r="AY71" s="890"/>
      <c r="AZ71" s="942"/>
      <c r="BA71" s="943"/>
      <c r="BB71" s="943"/>
      <c r="BC71" s="943"/>
      <c r="BD71" s="944"/>
      <c r="BE71" s="245"/>
      <c r="BF71" s="245"/>
      <c r="BG71" s="245"/>
      <c r="BH71" s="245"/>
      <c r="BI71" s="245"/>
      <c r="BJ71" s="245"/>
      <c r="BK71" s="245"/>
      <c r="BL71" s="245"/>
      <c r="BM71" s="245"/>
      <c r="BN71" s="245"/>
      <c r="BO71" s="245"/>
      <c r="BP71" s="245"/>
      <c r="BQ71" s="242">
        <v>
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
5</v>
      </c>
      <c r="B72" s="936" t="s">
        <v>
574</v>
      </c>
      <c r="C72" s="937"/>
      <c r="D72" s="937"/>
      <c r="E72" s="937"/>
      <c r="F72" s="937"/>
      <c r="G72" s="937"/>
      <c r="H72" s="937"/>
      <c r="I72" s="937"/>
      <c r="J72" s="937"/>
      <c r="K72" s="937"/>
      <c r="L72" s="937"/>
      <c r="M72" s="937"/>
      <c r="N72" s="937"/>
      <c r="O72" s="937"/>
      <c r="P72" s="938"/>
      <c r="Q72" s="939">
        <v>
1349819</v>
      </c>
      <c r="R72" s="940"/>
      <c r="S72" s="940"/>
      <c r="T72" s="940"/>
      <c r="U72" s="890"/>
      <c r="V72" s="941">
        <v>
1314493</v>
      </c>
      <c r="W72" s="940"/>
      <c r="X72" s="940"/>
      <c r="Y72" s="940"/>
      <c r="Z72" s="890"/>
      <c r="AA72" s="941">
        <v>
35326</v>
      </c>
      <c r="AB72" s="940"/>
      <c r="AC72" s="940"/>
      <c r="AD72" s="940"/>
      <c r="AE72" s="890"/>
      <c r="AF72" s="941">
        <v>
35326</v>
      </c>
      <c r="AG72" s="940"/>
      <c r="AH72" s="940"/>
      <c r="AI72" s="940"/>
      <c r="AJ72" s="890"/>
      <c r="AK72" s="941">
        <v>
9983</v>
      </c>
      <c r="AL72" s="940"/>
      <c r="AM72" s="940"/>
      <c r="AN72" s="940"/>
      <c r="AO72" s="890"/>
      <c r="AP72" s="941" t="s">
        <v>
512</v>
      </c>
      <c r="AQ72" s="940"/>
      <c r="AR72" s="940"/>
      <c r="AS72" s="940"/>
      <c r="AT72" s="890"/>
      <c r="AU72" s="941" t="s">
        <v>
512</v>
      </c>
      <c r="AV72" s="940"/>
      <c r="AW72" s="940"/>
      <c r="AX72" s="940"/>
      <c r="AY72" s="890"/>
      <c r="AZ72" s="942"/>
      <c r="BA72" s="943"/>
      <c r="BB72" s="943"/>
      <c r="BC72" s="943"/>
      <c r="BD72" s="944"/>
      <c r="BE72" s="245"/>
      <c r="BF72" s="245"/>
      <c r="BG72" s="245"/>
      <c r="BH72" s="245"/>
      <c r="BI72" s="245"/>
      <c r="BJ72" s="245"/>
      <c r="BK72" s="245"/>
      <c r="BL72" s="245"/>
      <c r="BM72" s="245"/>
      <c r="BN72" s="245"/>
      <c r="BO72" s="245"/>
      <c r="BP72" s="245"/>
      <c r="BQ72" s="242">
        <v>
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
6</v>
      </c>
      <c r="B73" s="936"/>
      <c r="C73" s="937"/>
      <c r="D73" s="937"/>
      <c r="E73" s="937"/>
      <c r="F73" s="937"/>
      <c r="G73" s="937"/>
      <c r="H73" s="937"/>
      <c r="I73" s="937"/>
      <c r="J73" s="937"/>
      <c r="K73" s="937"/>
      <c r="L73" s="937"/>
      <c r="M73" s="937"/>
      <c r="N73" s="937"/>
      <c r="O73" s="937"/>
      <c r="P73" s="938"/>
      <c r="Q73" s="939"/>
      <c r="R73" s="940"/>
      <c r="S73" s="940"/>
      <c r="T73" s="940"/>
      <c r="U73" s="890"/>
      <c r="V73" s="941"/>
      <c r="W73" s="940"/>
      <c r="X73" s="940"/>
      <c r="Y73" s="940"/>
      <c r="Z73" s="890"/>
      <c r="AA73" s="941"/>
      <c r="AB73" s="940"/>
      <c r="AC73" s="940"/>
      <c r="AD73" s="940"/>
      <c r="AE73" s="890"/>
      <c r="AF73" s="941"/>
      <c r="AG73" s="940"/>
      <c r="AH73" s="940"/>
      <c r="AI73" s="940"/>
      <c r="AJ73" s="890"/>
      <c r="AK73" s="941"/>
      <c r="AL73" s="940"/>
      <c r="AM73" s="940"/>
      <c r="AN73" s="940"/>
      <c r="AO73" s="890"/>
      <c r="AP73" s="941"/>
      <c r="AQ73" s="940"/>
      <c r="AR73" s="940"/>
      <c r="AS73" s="940"/>
      <c r="AT73" s="890"/>
      <c r="AU73" s="941"/>
      <c r="AV73" s="940"/>
      <c r="AW73" s="940"/>
      <c r="AX73" s="940"/>
      <c r="AY73" s="890"/>
      <c r="AZ73" s="942"/>
      <c r="BA73" s="943"/>
      <c r="BB73" s="943"/>
      <c r="BC73" s="943"/>
      <c r="BD73" s="944"/>
      <c r="BE73" s="245"/>
      <c r="BF73" s="245"/>
      <c r="BG73" s="245"/>
      <c r="BH73" s="245"/>
      <c r="BI73" s="245"/>
      <c r="BJ73" s="245"/>
      <c r="BK73" s="245"/>
      <c r="BL73" s="245"/>
      <c r="BM73" s="245"/>
      <c r="BN73" s="245"/>
      <c r="BO73" s="245"/>
      <c r="BP73" s="245"/>
      <c r="BQ73" s="242">
        <v>
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
7</v>
      </c>
      <c r="B74" s="936"/>
      <c r="C74" s="937"/>
      <c r="D74" s="937"/>
      <c r="E74" s="937"/>
      <c r="F74" s="937"/>
      <c r="G74" s="937"/>
      <c r="H74" s="937"/>
      <c r="I74" s="937"/>
      <c r="J74" s="937"/>
      <c r="K74" s="937"/>
      <c r="L74" s="937"/>
      <c r="M74" s="937"/>
      <c r="N74" s="937"/>
      <c r="O74" s="937"/>
      <c r="P74" s="938"/>
      <c r="Q74" s="945"/>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46"/>
      <c r="BA74" s="946"/>
      <c r="BB74" s="946"/>
      <c r="BC74" s="946"/>
      <c r="BD74" s="947"/>
      <c r="BE74" s="245"/>
      <c r="BF74" s="245"/>
      <c r="BG74" s="245"/>
      <c r="BH74" s="245"/>
      <c r="BI74" s="245"/>
      <c r="BJ74" s="245"/>
      <c r="BK74" s="245"/>
      <c r="BL74" s="245"/>
      <c r="BM74" s="245"/>
      <c r="BN74" s="245"/>
      <c r="BO74" s="245"/>
      <c r="BP74" s="245"/>
      <c r="BQ74" s="242">
        <v>
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
8</v>
      </c>
      <c r="B75" s="936"/>
      <c r="C75" s="937"/>
      <c r="D75" s="937"/>
      <c r="E75" s="937"/>
      <c r="F75" s="937"/>
      <c r="G75" s="937"/>
      <c r="H75" s="937"/>
      <c r="I75" s="937"/>
      <c r="J75" s="937"/>
      <c r="K75" s="937"/>
      <c r="L75" s="937"/>
      <c r="M75" s="937"/>
      <c r="N75" s="937"/>
      <c r="O75" s="937"/>
      <c r="P75" s="938"/>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46"/>
      <c r="BA75" s="946"/>
      <c r="BB75" s="946"/>
      <c r="BC75" s="946"/>
      <c r="BD75" s="947"/>
      <c r="BE75" s="245"/>
      <c r="BF75" s="245"/>
      <c r="BG75" s="245"/>
      <c r="BH75" s="245"/>
      <c r="BI75" s="245"/>
      <c r="BJ75" s="245"/>
      <c r="BK75" s="245"/>
      <c r="BL75" s="245"/>
      <c r="BM75" s="245"/>
      <c r="BN75" s="245"/>
      <c r="BO75" s="245"/>
      <c r="BP75" s="245"/>
      <c r="BQ75" s="242">
        <v>
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
9</v>
      </c>
      <c r="B76" s="936"/>
      <c r="C76" s="937"/>
      <c r="D76" s="937"/>
      <c r="E76" s="937"/>
      <c r="F76" s="937"/>
      <c r="G76" s="937"/>
      <c r="H76" s="937"/>
      <c r="I76" s="937"/>
      <c r="J76" s="937"/>
      <c r="K76" s="937"/>
      <c r="L76" s="937"/>
      <c r="M76" s="937"/>
      <c r="N76" s="937"/>
      <c r="O76" s="937"/>
      <c r="P76" s="938"/>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46"/>
      <c r="BA76" s="946"/>
      <c r="BB76" s="946"/>
      <c r="BC76" s="946"/>
      <c r="BD76" s="947"/>
      <c r="BE76" s="245"/>
      <c r="BF76" s="245"/>
      <c r="BG76" s="245"/>
      <c r="BH76" s="245"/>
      <c r="BI76" s="245"/>
      <c r="BJ76" s="245"/>
      <c r="BK76" s="245"/>
      <c r="BL76" s="245"/>
      <c r="BM76" s="245"/>
      <c r="BN76" s="245"/>
      <c r="BO76" s="245"/>
      <c r="BP76" s="245"/>
      <c r="BQ76" s="242">
        <v>
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
10</v>
      </c>
      <c r="B77" s="936"/>
      <c r="C77" s="937"/>
      <c r="D77" s="937"/>
      <c r="E77" s="937"/>
      <c r="F77" s="937"/>
      <c r="G77" s="937"/>
      <c r="H77" s="937"/>
      <c r="I77" s="937"/>
      <c r="J77" s="937"/>
      <c r="K77" s="937"/>
      <c r="L77" s="937"/>
      <c r="M77" s="937"/>
      <c r="N77" s="937"/>
      <c r="O77" s="937"/>
      <c r="P77" s="938"/>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46"/>
      <c r="BA77" s="946"/>
      <c r="BB77" s="946"/>
      <c r="BC77" s="946"/>
      <c r="BD77" s="947"/>
      <c r="BE77" s="245"/>
      <c r="BF77" s="245"/>
      <c r="BG77" s="245"/>
      <c r="BH77" s="245"/>
      <c r="BI77" s="245"/>
      <c r="BJ77" s="245"/>
      <c r="BK77" s="245"/>
      <c r="BL77" s="245"/>
      <c r="BM77" s="245"/>
      <c r="BN77" s="245"/>
      <c r="BO77" s="245"/>
      <c r="BP77" s="245"/>
      <c r="BQ77" s="242">
        <v>
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
11</v>
      </c>
      <c r="B78" s="936"/>
      <c r="C78" s="937"/>
      <c r="D78" s="937"/>
      <c r="E78" s="937"/>
      <c r="F78" s="937"/>
      <c r="G78" s="937"/>
      <c r="H78" s="937"/>
      <c r="I78" s="937"/>
      <c r="J78" s="937"/>
      <c r="K78" s="937"/>
      <c r="L78" s="937"/>
      <c r="M78" s="937"/>
      <c r="N78" s="937"/>
      <c r="O78" s="937"/>
      <c r="P78" s="938"/>
      <c r="Q78" s="945"/>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46"/>
      <c r="BA78" s="946"/>
      <c r="BB78" s="946"/>
      <c r="BC78" s="946"/>
      <c r="BD78" s="947"/>
      <c r="BE78" s="245"/>
      <c r="BF78" s="245"/>
      <c r="BG78" s="245"/>
      <c r="BH78" s="245"/>
      <c r="BI78" s="245"/>
      <c r="BJ78" s="248"/>
      <c r="BK78" s="248"/>
      <c r="BL78" s="248"/>
      <c r="BM78" s="248"/>
      <c r="BN78" s="248"/>
      <c r="BO78" s="245"/>
      <c r="BP78" s="245"/>
      <c r="BQ78" s="242">
        <v>
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
12</v>
      </c>
      <c r="B79" s="936"/>
      <c r="C79" s="937"/>
      <c r="D79" s="937"/>
      <c r="E79" s="937"/>
      <c r="F79" s="937"/>
      <c r="G79" s="937"/>
      <c r="H79" s="937"/>
      <c r="I79" s="937"/>
      <c r="J79" s="937"/>
      <c r="K79" s="937"/>
      <c r="L79" s="937"/>
      <c r="M79" s="937"/>
      <c r="N79" s="937"/>
      <c r="O79" s="937"/>
      <c r="P79" s="938"/>
      <c r="Q79" s="945"/>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46"/>
      <c r="BA79" s="946"/>
      <c r="BB79" s="946"/>
      <c r="BC79" s="946"/>
      <c r="BD79" s="947"/>
      <c r="BE79" s="245"/>
      <c r="BF79" s="245"/>
      <c r="BG79" s="245"/>
      <c r="BH79" s="245"/>
      <c r="BI79" s="245"/>
      <c r="BJ79" s="248"/>
      <c r="BK79" s="248"/>
      <c r="BL79" s="248"/>
      <c r="BM79" s="248"/>
      <c r="BN79" s="248"/>
      <c r="BO79" s="245"/>
      <c r="BP79" s="245"/>
      <c r="BQ79" s="242">
        <v>
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
13</v>
      </c>
      <c r="B80" s="936"/>
      <c r="C80" s="937"/>
      <c r="D80" s="937"/>
      <c r="E80" s="937"/>
      <c r="F80" s="937"/>
      <c r="G80" s="937"/>
      <c r="H80" s="937"/>
      <c r="I80" s="937"/>
      <c r="J80" s="937"/>
      <c r="K80" s="937"/>
      <c r="L80" s="937"/>
      <c r="M80" s="937"/>
      <c r="N80" s="937"/>
      <c r="O80" s="937"/>
      <c r="P80" s="938"/>
      <c r="Q80" s="945"/>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46"/>
      <c r="BA80" s="946"/>
      <c r="BB80" s="946"/>
      <c r="BC80" s="946"/>
      <c r="BD80" s="947"/>
      <c r="BE80" s="245"/>
      <c r="BF80" s="245"/>
      <c r="BG80" s="245"/>
      <c r="BH80" s="245"/>
      <c r="BI80" s="245"/>
      <c r="BJ80" s="245"/>
      <c r="BK80" s="245"/>
      <c r="BL80" s="245"/>
      <c r="BM80" s="245"/>
      <c r="BN80" s="245"/>
      <c r="BO80" s="245"/>
      <c r="BP80" s="245"/>
      <c r="BQ80" s="242">
        <v>
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
14</v>
      </c>
      <c r="B81" s="936"/>
      <c r="C81" s="937"/>
      <c r="D81" s="937"/>
      <c r="E81" s="937"/>
      <c r="F81" s="937"/>
      <c r="G81" s="937"/>
      <c r="H81" s="937"/>
      <c r="I81" s="937"/>
      <c r="J81" s="937"/>
      <c r="K81" s="937"/>
      <c r="L81" s="937"/>
      <c r="M81" s="937"/>
      <c r="N81" s="937"/>
      <c r="O81" s="937"/>
      <c r="P81" s="938"/>
      <c r="Q81" s="945"/>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46"/>
      <c r="BA81" s="946"/>
      <c r="BB81" s="946"/>
      <c r="BC81" s="946"/>
      <c r="BD81" s="947"/>
      <c r="BE81" s="245"/>
      <c r="BF81" s="245"/>
      <c r="BG81" s="245"/>
      <c r="BH81" s="245"/>
      <c r="BI81" s="245"/>
      <c r="BJ81" s="245"/>
      <c r="BK81" s="245"/>
      <c r="BL81" s="245"/>
      <c r="BM81" s="245"/>
      <c r="BN81" s="245"/>
      <c r="BO81" s="245"/>
      <c r="BP81" s="245"/>
      <c r="BQ81" s="242">
        <v>
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
15</v>
      </c>
      <c r="B82" s="936"/>
      <c r="C82" s="937"/>
      <c r="D82" s="937"/>
      <c r="E82" s="937"/>
      <c r="F82" s="937"/>
      <c r="G82" s="937"/>
      <c r="H82" s="937"/>
      <c r="I82" s="937"/>
      <c r="J82" s="937"/>
      <c r="K82" s="937"/>
      <c r="L82" s="937"/>
      <c r="M82" s="937"/>
      <c r="N82" s="937"/>
      <c r="O82" s="937"/>
      <c r="P82" s="938"/>
      <c r="Q82" s="945"/>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46"/>
      <c r="BA82" s="946"/>
      <c r="BB82" s="946"/>
      <c r="BC82" s="946"/>
      <c r="BD82" s="947"/>
      <c r="BE82" s="245"/>
      <c r="BF82" s="245"/>
      <c r="BG82" s="245"/>
      <c r="BH82" s="245"/>
      <c r="BI82" s="245"/>
      <c r="BJ82" s="245"/>
      <c r="BK82" s="245"/>
      <c r="BL82" s="245"/>
      <c r="BM82" s="245"/>
      <c r="BN82" s="245"/>
      <c r="BO82" s="245"/>
      <c r="BP82" s="245"/>
      <c r="BQ82" s="242">
        <v>
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
16</v>
      </c>
      <c r="B83" s="936"/>
      <c r="C83" s="937"/>
      <c r="D83" s="937"/>
      <c r="E83" s="937"/>
      <c r="F83" s="937"/>
      <c r="G83" s="937"/>
      <c r="H83" s="937"/>
      <c r="I83" s="937"/>
      <c r="J83" s="937"/>
      <c r="K83" s="937"/>
      <c r="L83" s="937"/>
      <c r="M83" s="937"/>
      <c r="N83" s="937"/>
      <c r="O83" s="937"/>
      <c r="P83" s="938"/>
      <c r="Q83" s="945"/>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46"/>
      <c r="BA83" s="946"/>
      <c r="BB83" s="946"/>
      <c r="BC83" s="946"/>
      <c r="BD83" s="947"/>
      <c r="BE83" s="245"/>
      <c r="BF83" s="245"/>
      <c r="BG83" s="245"/>
      <c r="BH83" s="245"/>
      <c r="BI83" s="245"/>
      <c r="BJ83" s="245"/>
      <c r="BK83" s="245"/>
      <c r="BL83" s="245"/>
      <c r="BM83" s="245"/>
      <c r="BN83" s="245"/>
      <c r="BO83" s="245"/>
      <c r="BP83" s="245"/>
      <c r="BQ83" s="242">
        <v>
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
17</v>
      </c>
      <c r="B84" s="936"/>
      <c r="C84" s="937"/>
      <c r="D84" s="937"/>
      <c r="E84" s="937"/>
      <c r="F84" s="937"/>
      <c r="G84" s="937"/>
      <c r="H84" s="937"/>
      <c r="I84" s="937"/>
      <c r="J84" s="937"/>
      <c r="K84" s="937"/>
      <c r="L84" s="937"/>
      <c r="M84" s="937"/>
      <c r="N84" s="937"/>
      <c r="O84" s="937"/>
      <c r="P84" s="938"/>
      <c r="Q84" s="945"/>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46"/>
      <c r="BA84" s="946"/>
      <c r="BB84" s="946"/>
      <c r="BC84" s="946"/>
      <c r="BD84" s="947"/>
      <c r="BE84" s="245"/>
      <c r="BF84" s="245"/>
      <c r="BG84" s="245"/>
      <c r="BH84" s="245"/>
      <c r="BI84" s="245"/>
      <c r="BJ84" s="245"/>
      <c r="BK84" s="245"/>
      <c r="BL84" s="245"/>
      <c r="BM84" s="245"/>
      <c r="BN84" s="245"/>
      <c r="BO84" s="245"/>
      <c r="BP84" s="245"/>
      <c r="BQ84" s="242">
        <v>
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
18</v>
      </c>
      <c r="B85" s="936"/>
      <c r="C85" s="937"/>
      <c r="D85" s="937"/>
      <c r="E85" s="937"/>
      <c r="F85" s="937"/>
      <c r="G85" s="937"/>
      <c r="H85" s="937"/>
      <c r="I85" s="937"/>
      <c r="J85" s="937"/>
      <c r="K85" s="937"/>
      <c r="L85" s="937"/>
      <c r="M85" s="937"/>
      <c r="N85" s="937"/>
      <c r="O85" s="937"/>
      <c r="P85" s="938"/>
      <c r="Q85" s="945"/>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46"/>
      <c r="BA85" s="946"/>
      <c r="BB85" s="946"/>
      <c r="BC85" s="946"/>
      <c r="BD85" s="947"/>
      <c r="BE85" s="245"/>
      <c r="BF85" s="245"/>
      <c r="BG85" s="245"/>
      <c r="BH85" s="245"/>
      <c r="BI85" s="245"/>
      <c r="BJ85" s="245"/>
      <c r="BK85" s="245"/>
      <c r="BL85" s="245"/>
      <c r="BM85" s="245"/>
      <c r="BN85" s="245"/>
      <c r="BO85" s="245"/>
      <c r="BP85" s="245"/>
      <c r="BQ85" s="242">
        <v>
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
19</v>
      </c>
      <c r="B86" s="936"/>
      <c r="C86" s="937"/>
      <c r="D86" s="937"/>
      <c r="E86" s="937"/>
      <c r="F86" s="937"/>
      <c r="G86" s="937"/>
      <c r="H86" s="937"/>
      <c r="I86" s="937"/>
      <c r="J86" s="937"/>
      <c r="K86" s="937"/>
      <c r="L86" s="937"/>
      <c r="M86" s="937"/>
      <c r="N86" s="937"/>
      <c r="O86" s="937"/>
      <c r="P86" s="938"/>
      <c r="Q86" s="945"/>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46"/>
      <c r="BA86" s="946"/>
      <c r="BB86" s="946"/>
      <c r="BC86" s="946"/>
      <c r="BD86" s="947"/>
      <c r="BE86" s="245"/>
      <c r="BF86" s="245"/>
      <c r="BG86" s="245"/>
      <c r="BH86" s="245"/>
      <c r="BI86" s="245"/>
      <c r="BJ86" s="245"/>
      <c r="BK86" s="245"/>
      <c r="BL86" s="245"/>
      <c r="BM86" s="245"/>
      <c r="BN86" s="245"/>
      <c r="BO86" s="245"/>
      <c r="BP86" s="245"/>
      <c r="BQ86" s="242">
        <v>
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
20</v>
      </c>
      <c r="B87" s="948"/>
      <c r="C87" s="949"/>
      <c r="D87" s="949"/>
      <c r="E87" s="949"/>
      <c r="F87" s="949"/>
      <c r="G87" s="949"/>
      <c r="H87" s="949"/>
      <c r="I87" s="949"/>
      <c r="J87" s="949"/>
      <c r="K87" s="949"/>
      <c r="L87" s="949"/>
      <c r="M87" s="949"/>
      <c r="N87" s="949"/>
      <c r="O87" s="949"/>
      <c r="P87" s="950"/>
      <c r="Q87" s="951"/>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52"/>
      <c r="AO87" s="952"/>
      <c r="AP87" s="952"/>
      <c r="AQ87" s="952"/>
      <c r="AR87" s="952"/>
      <c r="AS87" s="952"/>
      <c r="AT87" s="952"/>
      <c r="AU87" s="952"/>
      <c r="AV87" s="952"/>
      <c r="AW87" s="952"/>
      <c r="AX87" s="952"/>
      <c r="AY87" s="952"/>
      <c r="AZ87" s="953"/>
      <c r="BA87" s="953"/>
      <c r="BB87" s="953"/>
      <c r="BC87" s="953"/>
      <c r="BD87" s="954"/>
      <c r="BE87" s="245"/>
      <c r="BF87" s="245"/>
      <c r="BG87" s="245"/>
      <c r="BH87" s="245"/>
      <c r="BI87" s="245"/>
      <c r="BJ87" s="245"/>
      <c r="BK87" s="245"/>
      <c r="BL87" s="245"/>
      <c r="BM87" s="245"/>
      <c r="BN87" s="245"/>
      <c r="BO87" s="245"/>
      <c r="BP87" s="245"/>
      <c r="BQ87" s="242">
        <v>
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
382</v>
      </c>
      <c r="B88" s="850" t="s">
        <v>
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
68872</v>
      </c>
      <c r="AG88" s="902"/>
      <c r="AH88" s="902"/>
      <c r="AI88" s="902"/>
      <c r="AJ88" s="902"/>
      <c r="AK88" s="899"/>
      <c r="AL88" s="899"/>
      <c r="AM88" s="899"/>
      <c r="AN88" s="899"/>
      <c r="AO88" s="899"/>
      <c r="AP88" s="902">
        <v>
45963</v>
      </c>
      <c r="AQ88" s="902"/>
      <c r="AR88" s="902"/>
      <c r="AS88" s="902"/>
      <c r="AT88" s="902"/>
      <c r="AU88" s="902">
        <v>
2225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
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
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
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
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
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
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
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
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
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
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
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
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
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
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
382</v>
      </c>
      <c r="BR102" s="850" t="s">
        <v>
412</v>
      </c>
      <c r="BS102" s="851"/>
      <c r="BT102" s="851"/>
      <c r="BU102" s="851"/>
      <c r="BV102" s="851"/>
      <c r="BW102" s="851"/>
      <c r="BX102" s="851"/>
      <c r="BY102" s="851"/>
      <c r="BZ102" s="851"/>
      <c r="CA102" s="851"/>
      <c r="CB102" s="851"/>
      <c r="CC102" s="851"/>
      <c r="CD102" s="851"/>
      <c r="CE102" s="851"/>
      <c r="CF102" s="851"/>
      <c r="CG102" s="852"/>
      <c r="CH102" s="955"/>
      <c r="CI102" s="956"/>
      <c r="CJ102" s="956"/>
      <c r="CK102" s="956"/>
      <c r="CL102" s="957"/>
      <c r="CM102" s="955"/>
      <c r="CN102" s="956"/>
      <c r="CO102" s="956"/>
      <c r="CP102" s="956"/>
      <c r="CQ102" s="957"/>
      <c r="CR102" s="958">
        <v>
425</v>
      </c>
      <c r="CS102" s="910"/>
      <c r="CT102" s="910"/>
      <c r="CU102" s="910"/>
      <c r="CV102" s="959"/>
      <c r="CW102" s="958">
        <v>
642</v>
      </c>
      <c r="CX102" s="910"/>
      <c r="CY102" s="910"/>
      <c r="CZ102" s="910"/>
      <c r="DA102" s="959"/>
      <c r="DB102" s="958">
        <v>
4824</v>
      </c>
      <c r="DC102" s="910"/>
      <c r="DD102" s="910"/>
      <c r="DE102" s="910"/>
      <c r="DF102" s="959"/>
      <c r="DG102" s="958">
        <v>
10388</v>
      </c>
      <c r="DH102" s="910"/>
      <c r="DI102" s="910"/>
      <c r="DJ102" s="910"/>
      <c r="DK102" s="959"/>
      <c r="DL102" s="958" t="s">
        <v>
588</v>
      </c>
      <c r="DM102" s="910"/>
      <c r="DN102" s="910"/>
      <c r="DO102" s="910"/>
      <c r="DP102" s="959"/>
      <c r="DQ102" s="958" t="s">
        <v>
583</v>
      </c>
      <c r="DR102" s="910"/>
      <c r="DS102" s="910"/>
      <c r="DT102" s="910"/>
      <c r="DU102" s="959"/>
      <c r="DV102" s="982"/>
      <c r="DW102" s="983"/>
      <c r="DX102" s="983"/>
      <c r="DY102" s="983"/>
      <c r="DZ102" s="98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5" t="s">
        <v>
413</v>
      </c>
      <c r="BR103" s="985"/>
      <c r="BS103" s="985"/>
      <c r="BT103" s="985"/>
      <c r="BU103" s="985"/>
      <c r="BV103" s="985"/>
      <c r="BW103" s="985"/>
      <c r="BX103" s="985"/>
      <c r="BY103" s="985"/>
      <c r="BZ103" s="985"/>
      <c r="CA103" s="985"/>
      <c r="CB103" s="985"/>
      <c r="CC103" s="985"/>
      <c r="CD103" s="985"/>
      <c r="CE103" s="985"/>
      <c r="CF103" s="985"/>
      <c r="CG103" s="985"/>
      <c r="CH103" s="985"/>
      <c r="CI103" s="985"/>
      <c r="CJ103" s="985"/>
      <c r="CK103" s="985"/>
      <c r="CL103" s="985"/>
      <c r="CM103" s="985"/>
      <c r="CN103" s="985"/>
      <c r="CO103" s="985"/>
      <c r="CP103" s="985"/>
      <c r="CQ103" s="985"/>
      <c r="CR103" s="985"/>
      <c r="CS103" s="985"/>
      <c r="CT103" s="985"/>
      <c r="CU103" s="985"/>
      <c r="CV103" s="985"/>
      <c r="CW103" s="985"/>
      <c r="CX103" s="985"/>
      <c r="CY103" s="985"/>
      <c r="CZ103" s="985"/>
      <c r="DA103" s="985"/>
      <c r="DB103" s="985"/>
      <c r="DC103" s="985"/>
      <c r="DD103" s="985"/>
      <c r="DE103" s="985"/>
      <c r="DF103" s="985"/>
      <c r="DG103" s="985"/>
      <c r="DH103" s="985"/>
      <c r="DI103" s="985"/>
      <c r="DJ103" s="985"/>
      <c r="DK103" s="985"/>
      <c r="DL103" s="985"/>
      <c r="DM103" s="985"/>
      <c r="DN103" s="985"/>
      <c r="DO103" s="985"/>
      <c r="DP103" s="985"/>
      <c r="DQ103" s="985"/>
      <c r="DR103" s="985"/>
      <c r="DS103" s="985"/>
      <c r="DT103" s="985"/>
      <c r="DU103" s="985"/>
      <c r="DV103" s="985"/>
      <c r="DW103" s="985"/>
      <c r="DX103" s="985"/>
      <c r="DY103" s="985"/>
      <c r="DZ103" s="98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6" t="s">
        <v>
414</v>
      </c>
      <c r="BR104" s="986"/>
      <c r="BS104" s="986"/>
      <c r="BT104" s="986"/>
      <c r="BU104" s="986"/>
      <c r="BV104" s="986"/>
      <c r="BW104" s="986"/>
      <c r="BX104" s="986"/>
      <c r="BY104" s="986"/>
      <c r="BZ104" s="986"/>
      <c r="CA104" s="986"/>
      <c r="CB104" s="986"/>
      <c r="CC104" s="986"/>
      <c r="CD104" s="986"/>
      <c r="CE104" s="986"/>
      <c r="CF104" s="986"/>
      <c r="CG104" s="986"/>
      <c r="CH104" s="986"/>
      <c r="CI104" s="986"/>
      <c r="CJ104" s="986"/>
      <c r="CK104" s="986"/>
      <c r="CL104" s="986"/>
      <c r="CM104" s="986"/>
      <c r="CN104" s="986"/>
      <c r="CO104" s="986"/>
      <c r="CP104" s="986"/>
      <c r="CQ104" s="986"/>
      <c r="CR104" s="986"/>
      <c r="CS104" s="986"/>
      <c r="CT104" s="986"/>
      <c r="CU104" s="986"/>
      <c r="CV104" s="986"/>
      <c r="CW104" s="986"/>
      <c r="CX104" s="986"/>
      <c r="CY104" s="986"/>
      <c r="CZ104" s="986"/>
      <c r="DA104" s="986"/>
      <c r="DB104" s="986"/>
      <c r="DC104" s="986"/>
      <c r="DD104" s="986"/>
      <c r="DE104" s="986"/>
      <c r="DF104" s="986"/>
      <c r="DG104" s="986"/>
      <c r="DH104" s="986"/>
      <c r="DI104" s="986"/>
      <c r="DJ104" s="986"/>
      <c r="DK104" s="986"/>
      <c r="DL104" s="986"/>
      <c r="DM104" s="986"/>
      <c r="DN104" s="986"/>
      <c r="DO104" s="986"/>
      <c r="DP104" s="986"/>
      <c r="DQ104" s="986"/>
      <c r="DR104" s="986"/>
      <c r="DS104" s="986"/>
      <c r="DT104" s="986"/>
      <c r="DU104" s="986"/>
      <c r="DV104" s="986"/>
      <c r="DW104" s="986"/>
      <c r="DX104" s="986"/>
      <c r="DY104" s="986"/>
      <c r="DZ104" s="98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
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
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7" t="s">
        <v>
417</v>
      </c>
      <c r="B108" s="988"/>
      <c r="C108" s="988"/>
      <c r="D108" s="988"/>
      <c r="E108" s="988"/>
      <c r="F108" s="988"/>
      <c r="G108" s="988"/>
      <c r="H108" s="988"/>
      <c r="I108" s="988"/>
      <c r="J108" s="988"/>
      <c r="K108" s="988"/>
      <c r="L108" s="988"/>
      <c r="M108" s="988"/>
      <c r="N108" s="988"/>
      <c r="O108" s="988"/>
      <c r="P108" s="988"/>
      <c r="Q108" s="988"/>
      <c r="R108" s="988"/>
      <c r="S108" s="988"/>
      <c r="T108" s="988"/>
      <c r="U108" s="988"/>
      <c r="V108" s="988"/>
      <c r="W108" s="988"/>
      <c r="X108" s="988"/>
      <c r="Y108" s="988"/>
      <c r="Z108" s="988"/>
      <c r="AA108" s="988"/>
      <c r="AB108" s="988"/>
      <c r="AC108" s="988"/>
      <c r="AD108" s="988"/>
      <c r="AE108" s="988"/>
      <c r="AF108" s="988"/>
      <c r="AG108" s="988"/>
      <c r="AH108" s="988"/>
      <c r="AI108" s="988"/>
      <c r="AJ108" s="988"/>
      <c r="AK108" s="988"/>
      <c r="AL108" s="988"/>
      <c r="AM108" s="988"/>
      <c r="AN108" s="988"/>
      <c r="AO108" s="988"/>
      <c r="AP108" s="988"/>
      <c r="AQ108" s="988"/>
      <c r="AR108" s="988"/>
      <c r="AS108" s="988"/>
      <c r="AT108" s="989"/>
      <c r="AU108" s="987" t="s">
        <v>
418</v>
      </c>
      <c r="AV108" s="988"/>
      <c r="AW108" s="988"/>
      <c r="AX108" s="988"/>
      <c r="AY108" s="988"/>
      <c r="AZ108" s="988"/>
      <c r="BA108" s="988"/>
      <c r="BB108" s="988"/>
      <c r="BC108" s="988"/>
      <c r="BD108" s="988"/>
      <c r="BE108" s="988"/>
      <c r="BF108" s="988"/>
      <c r="BG108" s="988"/>
      <c r="BH108" s="988"/>
      <c r="BI108" s="988"/>
      <c r="BJ108" s="988"/>
      <c r="BK108" s="988"/>
      <c r="BL108" s="988"/>
      <c r="BM108" s="988"/>
      <c r="BN108" s="988"/>
      <c r="BO108" s="988"/>
      <c r="BP108" s="988"/>
      <c r="BQ108" s="988"/>
      <c r="BR108" s="988"/>
      <c r="BS108" s="988"/>
      <c r="BT108" s="988"/>
      <c r="BU108" s="988"/>
      <c r="BV108" s="988"/>
      <c r="BW108" s="988"/>
      <c r="BX108" s="988"/>
      <c r="BY108" s="988"/>
      <c r="BZ108" s="988"/>
      <c r="CA108" s="988"/>
      <c r="CB108" s="988"/>
      <c r="CC108" s="988"/>
      <c r="CD108" s="988"/>
      <c r="CE108" s="988"/>
      <c r="CF108" s="988"/>
      <c r="CG108" s="988"/>
      <c r="CH108" s="988"/>
      <c r="CI108" s="988"/>
      <c r="CJ108" s="988"/>
      <c r="CK108" s="988"/>
      <c r="CL108" s="988"/>
      <c r="CM108" s="988"/>
      <c r="CN108" s="988"/>
      <c r="CO108" s="988"/>
      <c r="CP108" s="988"/>
      <c r="CQ108" s="988"/>
      <c r="CR108" s="988"/>
      <c r="CS108" s="988"/>
      <c r="CT108" s="988"/>
      <c r="CU108" s="988"/>
      <c r="CV108" s="988"/>
      <c r="CW108" s="988"/>
      <c r="CX108" s="988"/>
      <c r="CY108" s="988"/>
      <c r="CZ108" s="988"/>
      <c r="DA108" s="988"/>
      <c r="DB108" s="988"/>
      <c r="DC108" s="988"/>
      <c r="DD108" s="988"/>
      <c r="DE108" s="988"/>
      <c r="DF108" s="988"/>
      <c r="DG108" s="988"/>
      <c r="DH108" s="988"/>
      <c r="DI108" s="988"/>
      <c r="DJ108" s="988"/>
      <c r="DK108" s="988"/>
      <c r="DL108" s="988"/>
      <c r="DM108" s="988"/>
      <c r="DN108" s="988"/>
      <c r="DO108" s="988"/>
      <c r="DP108" s="988"/>
      <c r="DQ108" s="988"/>
      <c r="DR108" s="988"/>
      <c r="DS108" s="988"/>
      <c r="DT108" s="988"/>
      <c r="DU108" s="988"/>
      <c r="DV108" s="988"/>
      <c r="DW108" s="988"/>
      <c r="DX108" s="988"/>
      <c r="DY108" s="988"/>
      <c r="DZ108" s="989"/>
    </row>
    <row r="109" spans="1:131" s="226" customFormat="1" ht="26.25" customHeight="1" x14ac:dyDescent="0.15">
      <c r="A109" s="980" t="s">
        <v>
419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0" t="s">
        <v>
420</v>
      </c>
      <c r="AB109" s="961"/>
      <c r="AC109" s="961"/>
      <c r="AD109" s="961"/>
      <c r="AE109" s="962"/>
      <c r="AF109" s="960" t="s">
        <v>
301</v>
      </c>
      <c r="AG109" s="961"/>
      <c r="AH109" s="961"/>
      <c r="AI109" s="961"/>
      <c r="AJ109" s="962"/>
      <c r="AK109" s="960" t="s">
        <v>
300</v>
      </c>
      <c r="AL109" s="961"/>
      <c r="AM109" s="961"/>
      <c r="AN109" s="961"/>
      <c r="AO109" s="962"/>
      <c r="AP109" s="960" t="s">
        <v>
421</v>
      </c>
      <c r="AQ109" s="961"/>
      <c r="AR109" s="961"/>
      <c r="AS109" s="961"/>
      <c r="AT109" s="963"/>
      <c r="AU109" s="980" t="s">
        <v>
419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0" t="s">
        <v>
420</v>
      </c>
      <c r="BR109" s="961"/>
      <c r="BS109" s="961"/>
      <c r="BT109" s="961"/>
      <c r="BU109" s="962"/>
      <c r="BV109" s="960" t="s">
        <v>
301</v>
      </c>
      <c r="BW109" s="961"/>
      <c r="BX109" s="961"/>
      <c r="BY109" s="961"/>
      <c r="BZ109" s="962"/>
      <c r="CA109" s="960" t="s">
        <v>
300</v>
      </c>
      <c r="CB109" s="961"/>
      <c r="CC109" s="961"/>
      <c r="CD109" s="961"/>
      <c r="CE109" s="962"/>
      <c r="CF109" s="981" t="s">
        <v>
421</v>
      </c>
      <c r="CG109" s="981"/>
      <c r="CH109" s="981"/>
      <c r="CI109" s="981"/>
      <c r="CJ109" s="981"/>
      <c r="CK109" s="960" t="s">
        <v>
422</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0" t="s">
        <v>
420</v>
      </c>
      <c r="DH109" s="961"/>
      <c r="DI109" s="961"/>
      <c r="DJ109" s="961"/>
      <c r="DK109" s="962"/>
      <c r="DL109" s="960" t="s">
        <v>
301</v>
      </c>
      <c r="DM109" s="961"/>
      <c r="DN109" s="961"/>
      <c r="DO109" s="961"/>
      <c r="DP109" s="962"/>
      <c r="DQ109" s="960" t="s">
        <v>
300</v>
      </c>
      <c r="DR109" s="961"/>
      <c r="DS109" s="961"/>
      <c r="DT109" s="961"/>
      <c r="DU109" s="962"/>
      <c r="DV109" s="960" t="s">
        <v>
421</v>
      </c>
      <c r="DW109" s="961"/>
      <c r="DX109" s="961"/>
      <c r="DY109" s="961"/>
      <c r="DZ109" s="963"/>
    </row>
    <row r="110" spans="1:131" s="226" customFormat="1" ht="26.25" customHeight="1" x14ac:dyDescent="0.15">
      <c r="A110" s="964" t="s">
        <v>
423</v>
      </c>
      <c r="B110" s="965"/>
      <c r="C110" s="965"/>
      <c r="D110" s="965"/>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6"/>
      <c r="AA110" s="967">
        <v>
3712559</v>
      </c>
      <c r="AB110" s="968"/>
      <c r="AC110" s="968"/>
      <c r="AD110" s="968"/>
      <c r="AE110" s="969"/>
      <c r="AF110" s="970">
        <v>
3583317</v>
      </c>
      <c r="AG110" s="968"/>
      <c r="AH110" s="968"/>
      <c r="AI110" s="968"/>
      <c r="AJ110" s="969"/>
      <c r="AK110" s="970">
        <v>
3524996</v>
      </c>
      <c r="AL110" s="968"/>
      <c r="AM110" s="968"/>
      <c r="AN110" s="968"/>
      <c r="AO110" s="969"/>
      <c r="AP110" s="971">
        <v>
2.2999999999999998</v>
      </c>
      <c r="AQ110" s="972"/>
      <c r="AR110" s="972"/>
      <c r="AS110" s="972"/>
      <c r="AT110" s="973"/>
      <c r="AU110" s="974" t="s">
        <v>
67</v>
      </c>
      <c r="AV110" s="975"/>
      <c r="AW110" s="975"/>
      <c r="AX110" s="975"/>
      <c r="AY110" s="975"/>
      <c r="AZ110" s="1016" t="s">
        <v>
424</v>
      </c>
      <c r="BA110" s="965"/>
      <c r="BB110" s="965"/>
      <c r="BC110" s="965"/>
      <c r="BD110" s="965"/>
      <c r="BE110" s="965"/>
      <c r="BF110" s="965"/>
      <c r="BG110" s="965"/>
      <c r="BH110" s="965"/>
      <c r="BI110" s="965"/>
      <c r="BJ110" s="965"/>
      <c r="BK110" s="965"/>
      <c r="BL110" s="965"/>
      <c r="BM110" s="965"/>
      <c r="BN110" s="965"/>
      <c r="BO110" s="965"/>
      <c r="BP110" s="966"/>
      <c r="BQ110" s="1002">
        <v>
49913056</v>
      </c>
      <c r="BR110" s="1003"/>
      <c r="BS110" s="1003"/>
      <c r="BT110" s="1003"/>
      <c r="BU110" s="1003"/>
      <c r="BV110" s="1003">
        <v>
54039688</v>
      </c>
      <c r="BW110" s="1003"/>
      <c r="BX110" s="1003"/>
      <c r="BY110" s="1003"/>
      <c r="BZ110" s="1003"/>
      <c r="CA110" s="1003">
        <v>
55763558</v>
      </c>
      <c r="CB110" s="1003"/>
      <c r="CC110" s="1003"/>
      <c r="CD110" s="1003"/>
      <c r="CE110" s="1003"/>
      <c r="CF110" s="1017">
        <v>
37.1</v>
      </c>
      <c r="CG110" s="1018"/>
      <c r="CH110" s="1018"/>
      <c r="CI110" s="1018"/>
      <c r="CJ110" s="1018"/>
      <c r="CK110" s="1019" t="s">
        <v>
425</v>
      </c>
      <c r="CL110" s="1020"/>
      <c r="CM110" s="999" t="s">
        <v>
426</v>
      </c>
      <c r="CN110" s="1000"/>
      <c r="CO110" s="1000"/>
      <c r="CP110" s="1000"/>
      <c r="CQ110" s="1000"/>
      <c r="CR110" s="1000"/>
      <c r="CS110" s="1000"/>
      <c r="CT110" s="1000"/>
      <c r="CU110" s="1000"/>
      <c r="CV110" s="1000"/>
      <c r="CW110" s="1000"/>
      <c r="CX110" s="1000"/>
      <c r="CY110" s="1000"/>
      <c r="CZ110" s="1000"/>
      <c r="DA110" s="1000"/>
      <c r="DB110" s="1000"/>
      <c r="DC110" s="1000"/>
      <c r="DD110" s="1000"/>
      <c r="DE110" s="1000"/>
      <c r="DF110" s="1001"/>
      <c r="DG110" s="1002" t="s">
        <v>
427</v>
      </c>
      <c r="DH110" s="1003"/>
      <c r="DI110" s="1003"/>
      <c r="DJ110" s="1003"/>
      <c r="DK110" s="1003"/>
      <c r="DL110" s="1003" t="s">
        <v>
428</v>
      </c>
      <c r="DM110" s="1003"/>
      <c r="DN110" s="1003"/>
      <c r="DO110" s="1003"/>
      <c r="DP110" s="1003"/>
      <c r="DQ110" s="1003" t="s">
        <v>
427</v>
      </c>
      <c r="DR110" s="1003"/>
      <c r="DS110" s="1003"/>
      <c r="DT110" s="1003"/>
      <c r="DU110" s="1003"/>
      <c r="DV110" s="1004" t="s">
        <v>
427</v>
      </c>
      <c r="DW110" s="1004"/>
      <c r="DX110" s="1004"/>
      <c r="DY110" s="1004"/>
      <c r="DZ110" s="1005"/>
    </row>
    <row r="111" spans="1:131" s="226" customFormat="1" ht="26.25" customHeight="1" x14ac:dyDescent="0.15">
      <c r="A111" s="1006" t="s">
        <v>
429</v>
      </c>
      <c r="B111" s="1007"/>
      <c r="C111" s="1007"/>
      <c r="D111" s="1007"/>
      <c r="E111" s="1007"/>
      <c r="F111" s="1007"/>
      <c r="G111" s="1007"/>
      <c r="H111" s="1007"/>
      <c r="I111" s="1007"/>
      <c r="J111" s="1007"/>
      <c r="K111" s="1007"/>
      <c r="L111" s="1007"/>
      <c r="M111" s="1007"/>
      <c r="N111" s="1007"/>
      <c r="O111" s="1007"/>
      <c r="P111" s="1007"/>
      <c r="Q111" s="1007"/>
      <c r="R111" s="1007"/>
      <c r="S111" s="1007"/>
      <c r="T111" s="1007"/>
      <c r="U111" s="1007"/>
      <c r="V111" s="1007"/>
      <c r="W111" s="1007"/>
      <c r="X111" s="1007"/>
      <c r="Y111" s="1007"/>
      <c r="Z111" s="1008"/>
      <c r="AA111" s="1009" t="s">
        <v>
430</v>
      </c>
      <c r="AB111" s="1010"/>
      <c r="AC111" s="1010"/>
      <c r="AD111" s="1010"/>
      <c r="AE111" s="1011"/>
      <c r="AF111" s="1012" t="s">
        <v>
427</v>
      </c>
      <c r="AG111" s="1010"/>
      <c r="AH111" s="1010"/>
      <c r="AI111" s="1010"/>
      <c r="AJ111" s="1011"/>
      <c r="AK111" s="1012" t="s">
        <v>
430</v>
      </c>
      <c r="AL111" s="1010"/>
      <c r="AM111" s="1010"/>
      <c r="AN111" s="1010"/>
      <c r="AO111" s="1011"/>
      <c r="AP111" s="1013" t="s">
        <v>
428</v>
      </c>
      <c r="AQ111" s="1014"/>
      <c r="AR111" s="1014"/>
      <c r="AS111" s="1014"/>
      <c r="AT111" s="1015"/>
      <c r="AU111" s="976"/>
      <c r="AV111" s="977"/>
      <c r="AW111" s="977"/>
      <c r="AX111" s="977"/>
      <c r="AY111" s="977"/>
      <c r="AZ111" s="1025" t="s">
        <v>
431</v>
      </c>
      <c r="BA111" s="1026"/>
      <c r="BB111" s="1026"/>
      <c r="BC111" s="1026"/>
      <c r="BD111" s="1026"/>
      <c r="BE111" s="1026"/>
      <c r="BF111" s="1026"/>
      <c r="BG111" s="1026"/>
      <c r="BH111" s="1026"/>
      <c r="BI111" s="1026"/>
      <c r="BJ111" s="1026"/>
      <c r="BK111" s="1026"/>
      <c r="BL111" s="1026"/>
      <c r="BM111" s="1026"/>
      <c r="BN111" s="1026"/>
      <c r="BO111" s="1026"/>
      <c r="BP111" s="1027"/>
      <c r="BQ111" s="995">
        <v>
22732259</v>
      </c>
      <c r="BR111" s="996"/>
      <c r="BS111" s="996"/>
      <c r="BT111" s="996"/>
      <c r="BU111" s="996"/>
      <c r="BV111" s="996">
        <v>
20337371</v>
      </c>
      <c r="BW111" s="996"/>
      <c r="BX111" s="996"/>
      <c r="BY111" s="996"/>
      <c r="BZ111" s="996"/>
      <c r="CA111" s="996">
        <v>
20165877</v>
      </c>
      <c r="CB111" s="996"/>
      <c r="CC111" s="996"/>
      <c r="CD111" s="996"/>
      <c r="CE111" s="996"/>
      <c r="CF111" s="990">
        <v>
13.4</v>
      </c>
      <c r="CG111" s="991"/>
      <c r="CH111" s="991"/>
      <c r="CI111" s="991"/>
      <c r="CJ111" s="991"/>
      <c r="CK111" s="1021"/>
      <c r="CL111" s="1022"/>
      <c r="CM111" s="992" t="s">
        <v>
432</v>
      </c>
      <c r="CN111" s="993"/>
      <c r="CO111" s="993"/>
      <c r="CP111" s="993"/>
      <c r="CQ111" s="993"/>
      <c r="CR111" s="993"/>
      <c r="CS111" s="993"/>
      <c r="CT111" s="993"/>
      <c r="CU111" s="993"/>
      <c r="CV111" s="993"/>
      <c r="CW111" s="993"/>
      <c r="CX111" s="993"/>
      <c r="CY111" s="993"/>
      <c r="CZ111" s="993"/>
      <c r="DA111" s="993"/>
      <c r="DB111" s="993"/>
      <c r="DC111" s="993"/>
      <c r="DD111" s="993"/>
      <c r="DE111" s="993"/>
      <c r="DF111" s="994"/>
      <c r="DG111" s="995" t="s">
        <v>
428</v>
      </c>
      <c r="DH111" s="996"/>
      <c r="DI111" s="996"/>
      <c r="DJ111" s="996"/>
      <c r="DK111" s="996"/>
      <c r="DL111" s="996" t="s">
        <v>
427</v>
      </c>
      <c r="DM111" s="996"/>
      <c r="DN111" s="996"/>
      <c r="DO111" s="996"/>
      <c r="DP111" s="996"/>
      <c r="DQ111" s="996" t="s">
        <v>
430</v>
      </c>
      <c r="DR111" s="996"/>
      <c r="DS111" s="996"/>
      <c r="DT111" s="996"/>
      <c r="DU111" s="996"/>
      <c r="DV111" s="997" t="s">
        <v>
427</v>
      </c>
      <c r="DW111" s="997"/>
      <c r="DX111" s="997"/>
      <c r="DY111" s="997"/>
      <c r="DZ111" s="998"/>
    </row>
    <row r="112" spans="1:131" s="226" customFormat="1" ht="26.25" customHeight="1" x14ac:dyDescent="0.15">
      <c r="A112" s="1028" t="s">
        <v>
433</v>
      </c>
      <c r="B112" s="1029"/>
      <c r="C112" s="1026" t="s">
        <v>
434</v>
      </c>
      <c r="D112" s="1026"/>
      <c r="E112" s="1026"/>
      <c r="F112" s="1026"/>
      <c r="G112" s="1026"/>
      <c r="H112" s="1026"/>
      <c r="I112" s="1026"/>
      <c r="J112" s="1026"/>
      <c r="K112" s="1026"/>
      <c r="L112" s="1026"/>
      <c r="M112" s="1026"/>
      <c r="N112" s="1026"/>
      <c r="O112" s="1026"/>
      <c r="P112" s="1026"/>
      <c r="Q112" s="1026"/>
      <c r="R112" s="1026"/>
      <c r="S112" s="1026"/>
      <c r="T112" s="1026"/>
      <c r="U112" s="1026"/>
      <c r="V112" s="1026"/>
      <c r="W112" s="1026"/>
      <c r="X112" s="1026"/>
      <c r="Y112" s="1026"/>
      <c r="Z112" s="1027"/>
      <c r="AA112" s="1034">
        <v>
572500</v>
      </c>
      <c r="AB112" s="1035"/>
      <c r="AC112" s="1035"/>
      <c r="AD112" s="1035"/>
      <c r="AE112" s="1036"/>
      <c r="AF112" s="1037">
        <v>
447567</v>
      </c>
      <c r="AG112" s="1035"/>
      <c r="AH112" s="1035"/>
      <c r="AI112" s="1035"/>
      <c r="AJ112" s="1036"/>
      <c r="AK112" s="1037">
        <v>
509567</v>
      </c>
      <c r="AL112" s="1035"/>
      <c r="AM112" s="1035"/>
      <c r="AN112" s="1035"/>
      <c r="AO112" s="1036"/>
      <c r="AP112" s="1038">
        <v>
0.3</v>
      </c>
      <c r="AQ112" s="1039"/>
      <c r="AR112" s="1039"/>
      <c r="AS112" s="1039"/>
      <c r="AT112" s="1040"/>
      <c r="AU112" s="976"/>
      <c r="AV112" s="977"/>
      <c r="AW112" s="977"/>
      <c r="AX112" s="977"/>
      <c r="AY112" s="977"/>
      <c r="AZ112" s="1025" t="s">
        <v>
435</v>
      </c>
      <c r="BA112" s="1026"/>
      <c r="BB112" s="1026"/>
      <c r="BC112" s="1026"/>
      <c r="BD112" s="1026"/>
      <c r="BE112" s="1026"/>
      <c r="BF112" s="1026"/>
      <c r="BG112" s="1026"/>
      <c r="BH112" s="1026"/>
      <c r="BI112" s="1026"/>
      <c r="BJ112" s="1026"/>
      <c r="BK112" s="1026"/>
      <c r="BL112" s="1026"/>
      <c r="BM112" s="1026"/>
      <c r="BN112" s="1026"/>
      <c r="BO112" s="1026"/>
      <c r="BP112" s="1027"/>
      <c r="BQ112" s="995">
        <v>
1173886</v>
      </c>
      <c r="BR112" s="996"/>
      <c r="BS112" s="996"/>
      <c r="BT112" s="996"/>
      <c r="BU112" s="996"/>
      <c r="BV112" s="996">
        <v>
1030817</v>
      </c>
      <c r="BW112" s="996"/>
      <c r="BX112" s="996"/>
      <c r="BY112" s="996"/>
      <c r="BZ112" s="996"/>
      <c r="CA112" s="996">
        <v>
880217</v>
      </c>
      <c r="CB112" s="996"/>
      <c r="CC112" s="996"/>
      <c r="CD112" s="996"/>
      <c r="CE112" s="996"/>
      <c r="CF112" s="990">
        <v>
0.6</v>
      </c>
      <c r="CG112" s="991"/>
      <c r="CH112" s="991"/>
      <c r="CI112" s="991"/>
      <c r="CJ112" s="991"/>
      <c r="CK112" s="1021"/>
      <c r="CL112" s="1022"/>
      <c r="CM112" s="992" t="s">
        <v>
436</v>
      </c>
      <c r="CN112" s="993"/>
      <c r="CO112" s="993"/>
      <c r="CP112" s="993"/>
      <c r="CQ112" s="993"/>
      <c r="CR112" s="993"/>
      <c r="CS112" s="993"/>
      <c r="CT112" s="993"/>
      <c r="CU112" s="993"/>
      <c r="CV112" s="993"/>
      <c r="CW112" s="993"/>
      <c r="CX112" s="993"/>
      <c r="CY112" s="993"/>
      <c r="CZ112" s="993"/>
      <c r="DA112" s="993"/>
      <c r="DB112" s="993"/>
      <c r="DC112" s="993"/>
      <c r="DD112" s="993"/>
      <c r="DE112" s="993"/>
      <c r="DF112" s="994"/>
      <c r="DG112" s="995" t="s">
        <v>
427</v>
      </c>
      <c r="DH112" s="996"/>
      <c r="DI112" s="996"/>
      <c r="DJ112" s="996"/>
      <c r="DK112" s="996"/>
      <c r="DL112" s="996" t="s">
        <v>
427</v>
      </c>
      <c r="DM112" s="996"/>
      <c r="DN112" s="996"/>
      <c r="DO112" s="996"/>
      <c r="DP112" s="996"/>
      <c r="DQ112" s="996" t="s">
        <v>
427</v>
      </c>
      <c r="DR112" s="996"/>
      <c r="DS112" s="996"/>
      <c r="DT112" s="996"/>
      <c r="DU112" s="996"/>
      <c r="DV112" s="997" t="s">
        <v>
428</v>
      </c>
      <c r="DW112" s="997"/>
      <c r="DX112" s="997"/>
      <c r="DY112" s="997"/>
      <c r="DZ112" s="998"/>
    </row>
    <row r="113" spans="1:130" s="226" customFormat="1" ht="26.25" customHeight="1" x14ac:dyDescent="0.15">
      <c r="A113" s="1030"/>
      <c r="B113" s="1031"/>
      <c r="C113" s="1026" t="s">
        <v>
437</v>
      </c>
      <c r="D113" s="1026"/>
      <c r="E113" s="1026"/>
      <c r="F113" s="1026"/>
      <c r="G113" s="1026"/>
      <c r="H113" s="1026"/>
      <c r="I113" s="1026"/>
      <c r="J113" s="1026"/>
      <c r="K113" s="1026"/>
      <c r="L113" s="1026"/>
      <c r="M113" s="1026"/>
      <c r="N113" s="1026"/>
      <c r="O113" s="1026"/>
      <c r="P113" s="1026"/>
      <c r="Q113" s="1026"/>
      <c r="R113" s="1026"/>
      <c r="S113" s="1026"/>
      <c r="T113" s="1026"/>
      <c r="U113" s="1026"/>
      <c r="V113" s="1026"/>
      <c r="W113" s="1026"/>
      <c r="X113" s="1026"/>
      <c r="Y113" s="1026"/>
      <c r="Z113" s="1027"/>
      <c r="AA113" s="1009">
        <v>
159723</v>
      </c>
      <c r="AB113" s="1010"/>
      <c r="AC113" s="1010"/>
      <c r="AD113" s="1010"/>
      <c r="AE113" s="1011"/>
      <c r="AF113" s="1012">
        <v>
155397</v>
      </c>
      <c r="AG113" s="1010"/>
      <c r="AH113" s="1010"/>
      <c r="AI113" s="1010"/>
      <c r="AJ113" s="1011"/>
      <c r="AK113" s="1012">
        <v>
154992</v>
      </c>
      <c r="AL113" s="1010"/>
      <c r="AM113" s="1010"/>
      <c r="AN113" s="1010"/>
      <c r="AO113" s="1011"/>
      <c r="AP113" s="1013">
        <v>
0.1</v>
      </c>
      <c r="AQ113" s="1014"/>
      <c r="AR113" s="1014"/>
      <c r="AS113" s="1014"/>
      <c r="AT113" s="1015"/>
      <c r="AU113" s="976"/>
      <c r="AV113" s="977"/>
      <c r="AW113" s="977"/>
      <c r="AX113" s="977"/>
      <c r="AY113" s="977"/>
      <c r="AZ113" s="1025" t="s">
        <v>
438</v>
      </c>
      <c r="BA113" s="1026"/>
      <c r="BB113" s="1026"/>
      <c r="BC113" s="1026"/>
      <c r="BD113" s="1026"/>
      <c r="BE113" s="1026"/>
      <c r="BF113" s="1026"/>
      <c r="BG113" s="1026"/>
      <c r="BH113" s="1026"/>
      <c r="BI113" s="1026"/>
      <c r="BJ113" s="1026"/>
      <c r="BK113" s="1026"/>
      <c r="BL113" s="1026"/>
      <c r="BM113" s="1026"/>
      <c r="BN113" s="1026"/>
      <c r="BO113" s="1026"/>
      <c r="BP113" s="1027"/>
      <c r="BQ113" s="995">
        <v>
1783852</v>
      </c>
      <c r="BR113" s="996"/>
      <c r="BS113" s="996"/>
      <c r="BT113" s="996"/>
      <c r="BU113" s="996"/>
      <c r="BV113" s="996">
        <v>
1875402</v>
      </c>
      <c r="BW113" s="996"/>
      <c r="BX113" s="996"/>
      <c r="BY113" s="996"/>
      <c r="BZ113" s="996"/>
      <c r="CA113" s="996">
        <v>
2224666</v>
      </c>
      <c r="CB113" s="996"/>
      <c r="CC113" s="996"/>
      <c r="CD113" s="996"/>
      <c r="CE113" s="996"/>
      <c r="CF113" s="990">
        <v>
1.5</v>
      </c>
      <c r="CG113" s="991"/>
      <c r="CH113" s="991"/>
      <c r="CI113" s="991"/>
      <c r="CJ113" s="991"/>
      <c r="CK113" s="1021"/>
      <c r="CL113" s="1022"/>
      <c r="CM113" s="992" t="s">
        <v>
439</v>
      </c>
      <c r="CN113" s="993"/>
      <c r="CO113" s="993"/>
      <c r="CP113" s="993"/>
      <c r="CQ113" s="993"/>
      <c r="CR113" s="993"/>
      <c r="CS113" s="993"/>
      <c r="CT113" s="993"/>
      <c r="CU113" s="993"/>
      <c r="CV113" s="993"/>
      <c r="CW113" s="993"/>
      <c r="CX113" s="993"/>
      <c r="CY113" s="993"/>
      <c r="CZ113" s="993"/>
      <c r="DA113" s="993"/>
      <c r="DB113" s="993"/>
      <c r="DC113" s="993"/>
      <c r="DD113" s="993"/>
      <c r="DE113" s="993"/>
      <c r="DF113" s="994"/>
      <c r="DG113" s="1034" t="s">
        <v>
427</v>
      </c>
      <c r="DH113" s="1035"/>
      <c r="DI113" s="1035"/>
      <c r="DJ113" s="1035"/>
      <c r="DK113" s="1036"/>
      <c r="DL113" s="1037" t="s">
        <v>
428</v>
      </c>
      <c r="DM113" s="1035"/>
      <c r="DN113" s="1035"/>
      <c r="DO113" s="1035"/>
      <c r="DP113" s="1036"/>
      <c r="DQ113" s="1037" t="s">
        <v>
427</v>
      </c>
      <c r="DR113" s="1035"/>
      <c r="DS113" s="1035"/>
      <c r="DT113" s="1035"/>
      <c r="DU113" s="1036"/>
      <c r="DV113" s="1038" t="s">
        <v>
427</v>
      </c>
      <c r="DW113" s="1039"/>
      <c r="DX113" s="1039"/>
      <c r="DY113" s="1039"/>
      <c r="DZ113" s="1040"/>
    </row>
    <row r="114" spans="1:130" s="226" customFormat="1" ht="26.25" customHeight="1" x14ac:dyDescent="0.15">
      <c r="A114" s="1030"/>
      <c r="B114" s="1031"/>
      <c r="C114" s="1026" t="s">
        <v>
440</v>
      </c>
      <c r="D114" s="1026"/>
      <c r="E114" s="1026"/>
      <c r="F114" s="1026"/>
      <c r="G114" s="1026"/>
      <c r="H114" s="1026"/>
      <c r="I114" s="1026"/>
      <c r="J114" s="1026"/>
      <c r="K114" s="1026"/>
      <c r="L114" s="1026"/>
      <c r="M114" s="1026"/>
      <c r="N114" s="1026"/>
      <c r="O114" s="1026"/>
      <c r="P114" s="1026"/>
      <c r="Q114" s="1026"/>
      <c r="R114" s="1026"/>
      <c r="S114" s="1026"/>
      <c r="T114" s="1026"/>
      <c r="U114" s="1026"/>
      <c r="V114" s="1026"/>
      <c r="W114" s="1026"/>
      <c r="X114" s="1026"/>
      <c r="Y114" s="1026"/>
      <c r="Z114" s="1027"/>
      <c r="AA114" s="1034">
        <v>
319212</v>
      </c>
      <c r="AB114" s="1035"/>
      <c r="AC114" s="1035"/>
      <c r="AD114" s="1035"/>
      <c r="AE114" s="1036"/>
      <c r="AF114" s="1037">
        <v>
192017</v>
      </c>
      <c r="AG114" s="1035"/>
      <c r="AH114" s="1035"/>
      <c r="AI114" s="1035"/>
      <c r="AJ114" s="1036"/>
      <c r="AK114" s="1037">
        <v>
160650</v>
      </c>
      <c r="AL114" s="1035"/>
      <c r="AM114" s="1035"/>
      <c r="AN114" s="1035"/>
      <c r="AO114" s="1036"/>
      <c r="AP114" s="1038">
        <v>
0.1</v>
      </c>
      <c r="AQ114" s="1039"/>
      <c r="AR114" s="1039"/>
      <c r="AS114" s="1039"/>
      <c r="AT114" s="1040"/>
      <c r="AU114" s="976"/>
      <c r="AV114" s="977"/>
      <c r="AW114" s="977"/>
      <c r="AX114" s="977"/>
      <c r="AY114" s="977"/>
      <c r="AZ114" s="1025" t="s">
        <v>
441</v>
      </c>
      <c r="BA114" s="1026"/>
      <c r="BB114" s="1026"/>
      <c r="BC114" s="1026"/>
      <c r="BD114" s="1026"/>
      <c r="BE114" s="1026"/>
      <c r="BF114" s="1026"/>
      <c r="BG114" s="1026"/>
      <c r="BH114" s="1026"/>
      <c r="BI114" s="1026"/>
      <c r="BJ114" s="1026"/>
      <c r="BK114" s="1026"/>
      <c r="BL114" s="1026"/>
      <c r="BM114" s="1026"/>
      <c r="BN114" s="1026"/>
      <c r="BO114" s="1026"/>
      <c r="BP114" s="1027"/>
      <c r="BQ114" s="995">
        <v>
35562374</v>
      </c>
      <c r="BR114" s="996"/>
      <c r="BS114" s="996"/>
      <c r="BT114" s="996"/>
      <c r="BU114" s="996"/>
      <c r="BV114" s="996">
        <v>
34017853</v>
      </c>
      <c r="BW114" s="996"/>
      <c r="BX114" s="996"/>
      <c r="BY114" s="996"/>
      <c r="BZ114" s="996"/>
      <c r="CA114" s="996">
        <v>
34391382</v>
      </c>
      <c r="CB114" s="996"/>
      <c r="CC114" s="996"/>
      <c r="CD114" s="996"/>
      <c r="CE114" s="996"/>
      <c r="CF114" s="990">
        <v>
22.9</v>
      </c>
      <c r="CG114" s="991"/>
      <c r="CH114" s="991"/>
      <c r="CI114" s="991"/>
      <c r="CJ114" s="991"/>
      <c r="CK114" s="1021"/>
      <c r="CL114" s="1022"/>
      <c r="CM114" s="992" t="s">
        <v>
442</v>
      </c>
      <c r="CN114" s="993"/>
      <c r="CO114" s="993"/>
      <c r="CP114" s="993"/>
      <c r="CQ114" s="993"/>
      <c r="CR114" s="993"/>
      <c r="CS114" s="993"/>
      <c r="CT114" s="993"/>
      <c r="CU114" s="993"/>
      <c r="CV114" s="993"/>
      <c r="CW114" s="993"/>
      <c r="CX114" s="993"/>
      <c r="CY114" s="993"/>
      <c r="CZ114" s="993"/>
      <c r="DA114" s="993"/>
      <c r="DB114" s="993"/>
      <c r="DC114" s="993"/>
      <c r="DD114" s="993"/>
      <c r="DE114" s="993"/>
      <c r="DF114" s="994"/>
      <c r="DG114" s="1034" t="s">
        <v>
427</v>
      </c>
      <c r="DH114" s="1035"/>
      <c r="DI114" s="1035"/>
      <c r="DJ114" s="1035"/>
      <c r="DK114" s="1036"/>
      <c r="DL114" s="1037" t="s">
        <v>
428</v>
      </c>
      <c r="DM114" s="1035"/>
      <c r="DN114" s="1035"/>
      <c r="DO114" s="1035"/>
      <c r="DP114" s="1036"/>
      <c r="DQ114" s="1037" t="s">
        <v>
427</v>
      </c>
      <c r="DR114" s="1035"/>
      <c r="DS114" s="1035"/>
      <c r="DT114" s="1035"/>
      <c r="DU114" s="1036"/>
      <c r="DV114" s="1038" t="s">
        <v>
427</v>
      </c>
      <c r="DW114" s="1039"/>
      <c r="DX114" s="1039"/>
      <c r="DY114" s="1039"/>
      <c r="DZ114" s="1040"/>
    </row>
    <row r="115" spans="1:130" s="226" customFormat="1" ht="26.25" customHeight="1" x14ac:dyDescent="0.15">
      <c r="A115" s="1030"/>
      <c r="B115" s="1031"/>
      <c r="C115" s="1026" t="s">
        <v>
443</v>
      </c>
      <c r="D115" s="1026"/>
      <c r="E115" s="1026"/>
      <c r="F115" s="1026"/>
      <c r="G115" s="1026"/>
      <c r="H115" s="1026"/>
      <c r="I115" s="1026"/>
      <c r="J115" s="1026"/>
      <c r="K115" s="1026"/>
      <c r="L115" s="1026"/>
      <c r="M115" s="1026"/>
      <c r="N115" s="1026"/>
      <c r="O115" s="1026"/>
      <c r="P115" s="1026"/>
      <c r="Q115" s="1026"/>
      <c r="R115" s="1026"/>
      <c r="S115" s="1026"/>
      <c r="T115" s="1026"/>
      <c r="U115" s="1026"/>
      <c r="V115" s="1026"/>
      <c r="W115" s="1026"/>
      <c r="X115" s="1026"/>
      <c r="Y115" s="1026"/>
      <c r="Z115" s="1027"/>
      <c r="AA115" s="1009">
        <v>
2067479</v>
      </c>
      <c r="AB115" s="1010"/>
      <c r="AC115" s="1010"/>
      <c r="AD115" s="1010"/>
      <c r="AE115" s="1011"/>
      <c r="AF115" s="1012">
        <v>
1478655</v>
      </c>
      <c r="AG115" s="1010"/>
      <c r="AH115" s="1010"/>
      <c r="AI115" s="1010"/>
      <c r="AJ115" s="1011"/>
      <c r="AK115" s="1012">
        <v>
1594955</v>
      </c>
      <c r="AL115" s="1010"/>
      <c r="AM115" s="1010"/>
      <c r="AN115" s="1010"/>
      <c r="AO115" s="1011"/>
      <c r="AP115" s="1013">
        <v>
1.1000000000000001</v>
      </c>
      <c r="AQ115" s="1014"/>
      <c r="AR115" s="1014"/>
      <c r="AS115" s="1014"/>
      <c r="AT115" s="1015"/>
      <c r="AU115" s="976"/>
      <c r="AV115" s="977"/>
      <c r="AW115" s="977"/>
      <c r="AX115" s="977"/>
      <c r="AY115" s="977"/>
      <c r="AZ115" s="1025" t="s">
        <v>
444</v>
      </c>
      <c r="BA115" s="1026"/>
      <c r="BB115" s="1026"/>
      <c r="BC115" s="1026"/>
      <c r="BD115" s="1026"/>
      <c r="BE115" s="1026"/>
      <c r="BF115" s="1026"/>
      <c r="BG115" s="1026"/>
      <c r="BH115" s="1026"/>
      <c r="BI115" s="1026"/>
      <c r="BJ115" s="1026"/>
      <c r="BK115" s="1026"/>
      <c r="BL115" s="1026"/>
      <c r="BM115" s="1026"/>
      <c r="BN115" s="1026"/>
      <c r="BO115" s="1026"/>
      <c r="BP115" s="1027"/>
      <c r="BQ115" s="995" t="s">
        <v>
427</v>
      </c>
      <c r="BR115" s="996"/>
      <c r="BS115" s="996"/>
      <c r="BT115" s="996"/>
      <c r="BU115" s="996"/>
      <c r="BV115" s="996" t="s">
        <v>
445</v>
      </c>
      <c r="BW115" s="996"/>
      <c r="BX115" s="996"/>
      <c r="BY115" s="996"/>
      <c r="BZ115" s="996"/>
      <c r="CA115" s="996" t="s">
        <v>
427</v>
      </c>
      <c r="CB115" s="996"/>
      <c r="CC115" s="996"/>
      <c r="CD115" s="996"/>
      <c r="CE115" s="996"/>
      <c r="CF115" s="990" t="s">
        <v>
428</v>
      </c>
      <c r="CG115" s="991"/>
      <c r="CH115" s="991"/>
      <c r="CI115" s="991"/>
      <c r="CJ115" s="991"/>
      <c r="CK115" s="1021"/>
      <c r="CL115" s="1022"/>
      <c r="CM115" s="1025" t="s">
        <v>
446</v>
      </c>
      <c r="CN115" s="1046"/>
      <c r="CO115" s="1046"/>
      <c r="CP115" s="1046"/>
      <c r="CQ115" s="1046"/>
      <c r="CR115" s="1046"/>
      <c r="CS115" s="1046"/>
      <c r="CT115" s="1046"/>
      <c r="CU115" s="1046"/>
      <c r="CV115" s="1046"/>
      <c r="CW115" s="1046"/>
      <c r="CX115" s="1046"/>
      <c r="CY115" s="1046"/>
      <c r="CZ115" s="1046"/>
      <c r="DA115" s="1046"/>
      <c r="DB115" s="1046"/>
      <c r="DC115" s="1046"/>
      <c r="DD115" s="1046"/>
      <c r="DE115" s="1046"/>
      <c r="DF115" s="1027"/>
      <c r="DG115" s="1034">
        <v>
15908190</v>
      </c>
      <c r="DH115" s="1035"/>
      <c r="DI115" s="1035"/>
      <c r="DJ115" s="1035"/>
      <c r="DK115" s="1036"/>
      <c r="DL115" s="1037">
        <v>
14481391</v>
      </c>
      <c r="DM115" s="1035"/>
      <c r="DN115" s="1035"/>
      <c r="DO115" s="1035"/>
      <c r="DP115" s="1036"/>
      <c r="DQ115" s="1037">
        <v>
15263214</v>
      </c>
      <c r="DR115" s="1035"/>
      <c r="DS115" s="1035"/>
      <c r="DT115" s="1035"/>
      <c r="DU115" s="1036"/>
      <c r="DV115" s="1038">
        <v>
10.199999999999999</v>
      </c>
      <c r="DW115" s="1039"/>
      <c r="DX115" s="1039"/>
      <c r="DY115" s="1039"/>
      <c r="DZ115" s="1040"/>
    </row>
    <row r="116" spans="1:130" s="226" customFormat="1" ht="26.25" customHeight="1" x14ac:dyDescent="0.15">
      <c r="A116" s="1032"/>
      <c r="B116" s="1033"/>
      <c r="C116" s="1041" t="s">
        <v>
447</v>
      </c>
      <c r="D116" s="1041"/>
      <c r="E116" s="1041"/>
      <c r="F116" s="1041"/>
      <c r="G116" s="1041"/>
      <c r="H116" s="1041"/>
      <c r="I116" s="1041"/>
      <c r="J116" s="1041"/>
      <c r="K116" s="1041"/>
      <c r="L116" s="1041"/>
      <c r="M116" s="1041"/>
      <c r="N116" s="1041"/>
      <c r="O116" s="1041"/>
      <c r="P116" s="1041"/>
      <c r="Q116" s="1041"/>
      <c r="R116" s="1041"/>
      <c r="S116" s="1041"/>
      <c r="T116" s="1041"/>
      <c r="U116" s="1041"/>
      <c r="V116" s="1041"/>
      <c r="W116" s="1041"/>
      <c r="X116" s="1041"/>
      <c r="Y116" s="1041"/>
      <c r="Z116" s="1042"/>
      <c r="AA116" s="1034" t="s">
        <v>
427</v>
      </c>
      <c r="AB116" s="1035"/>
      <c r="AC116" s="1035"/>
      <c r="AD116" s="1035"/>
      <c r="AE116" s="1036"/>
      <c r="AF116" s="1037" t="s">
        <v>
427</v>
      </c>
      <c r="AG116" s="1035"/>
      <c r="AH116" s="1035"/>
      <c r="AI116" s="1035"/>
      <c r="AJ116" s="1036"/>
      <c r="AK116" s="1037" t="s">
        <v>
428</v>
      </c>
      <c r="AL116" s="1035"/>
      <c r="AM116" s="1035"/>
      <c r="AN116" s="1035"/>
      <c r="AO116" s="1036"/>
      <c r="AP116" s="1038" t="s">
        <v>
427</v>
      </c>
      <c r="AQ116" s="1039"/>
      <c r="AR116" s="1039"/>
      <c r="AS116" s="1039"/>
      <c r="AT116" s="1040"/>
      <c r="AU116" s="976"/>
      <c r="AV116" s="977"/>
      <c r="AW116" s="977"/>
      <c r="AX116" s="977"/>
      <c r="AY116" s="977"/>
      <c r="AZ116" s="1043" t="s">
        <v>
448</v>
      </c>
      <c r="BA116" s="1044"/>
      <c r="BB116" s="1044"/>
      <c r="BC116" s="1044"/>
      <c r="BD116" s="1044"/>
      <c r="BE116" s="1044"/>
      <c r="BF116" s="1044"/>
      <c r="BG116" s="1044"/>
      <c r="BH116" s="1044"/>
      <c r="BI116" s="1044"/>
      <c r="BJ116" s="1044"/>
      <c r="BK116" s="1044"/>
      <c r="BL116" s="1044"/>
      <c r="BM116" s="1044"/>
      <c r="BN116" s="1044"/>
      <c r="BO116" s="1044"/>
      <c r="BP116" s="1045"/>
      <c r="BQ116" s="995" t="s">
        <v>
428</v>
      </c>
      <c r="BR116" s="996"/>
      <c r="BS116" s="996"/>
      <c r="BT116" s="996"/>
      <c r="BU116" s="996"/>
      <c r="BV116" s="996" t="s">
        <v>
427</v>
      </c>
      <c r="BW116" s="996"/>
      <c r="BX116" s="996"/>
      <c r="BY116" s="996"/>
      <c r="BZ116" s="996"/>
      <c r="CA116" s="996" t="s">
        <v>
427</v>
      </c>
      <c r="CB116" s="996"/>
      <c r="CC116" s="996"/>
      <c r="CD116" s="996"/>
      <c r="CE116" s="996"/>
      <c r="CF116" s="990" t="s">
        <v>
427</v>
      </c>
      <c r="CG116" s="991"/>
      <c r="CH116" s="991"/>
      <c r="CI116" s="991"/>
      <c r="CJ116" s="991"/>
      <c r="CK116" s="1021"/>
      <c r="CL116" s="1022"/>
      <c r="CM116" s="992" t="s">
        <v>
449</v>
      </c>
      <c r="CN116" s="993"/>
      <c r="CO116" s="993"/>
      <c r="CP116" s="993"/>
      <c r="CQ116" s="993"/>
      <c r="CR116" s="993"/>
      <c r="CS116" s="993"/>
      <c r="CT116" s="993"/>
      <c r="CU116" s="993"/>
      <c r="CV116" s="993"/>
      <c r="CW116" s="993"/>
      <c r="CX116" s="993"/>
      <c r="CY116" s="993"/>
      <c r="CZ116" s="993"/>
      <c r="DA116" s="993"/>
      <c r="DB116" s="993"/>
      <c r="DC116" s="993"/>
      <c r="DD116" s="993"/>
      <c r="DE116" s="993"/>
      <c r="DF116" s="994"/>
      <c r="DG116" s="1034">
        <v>
1091440</v>
      </c>
      <c r="DH116" s="1035"/>
      <c r="DI116" s="1035"/>
      <c r="DJ116" s="1035"/>
      <c r="DK116" s="1036"/>
      <c r="DL116" s="1037">
        <v>
958665</v>
      </c>
      <c r="DM116" s="1035"/>
      <c r="DN116" s="1035"/>
      <c r="DO116" s="1035"/>
      <c r="DP116" s="1036"/>
      <c r="DQ116" s="1037">
        <v>
857460</v>
      </c>
      <c r="DR116" s="1035"/>
      <c r="DS116" s="1035"/>
      <c r="DT116" s="1035"/>
      <c r="DU116" s="1036"/>
      <c r="DV116" s="1038">
        <v>
0.6</v>
      </c>
      <c r="DW116" s="1039"/>
      <c r="DX116" s="1039"/>
      <c r="DY116" s="1039"/>
      <c r="DZ116" s="1040"/>
    </row>
    <row r="117" spans="1:130" s="226" customFormat="1" ht="26.25" customHeight="1" x14ac:dyDescent="0.15">
      <c r="A117" s="980" t="s">
        <v>
181</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1051" t="s">
        <v>
450</v>
      </c>
      <c r="Z117" s="962"/>
      <c r="AA117" s="1052">
        <v>
6831473</v>
      </c>
      <c r="AB117" s="1053"/>
      <c r="AC117" s="1053"/>
      <c r="AD117" s="1053"/>
      <c r="AE117" s="1054"/>
      <c r="AF117" s="1055">
        <v>
5856953</v>
      </c>
      <c r="AG117" s="1053"/>
      <c r="AH117" s="1053"/>
      <c r="AI117" s="1053"/>
      <c r="AJ117" s="1054"/>
      <c r="AK117" s="1055">
        <v>
5945160</v>
      </c>
      <c r="AL117" s="1053"/>
      <c r="AM117" s="1053"/>
      <c r="AN117" s="1053"/>
      <c r="AO117" s="1054"/>
      <c r="AP117" s="1056"/>
      <c r="AQ117" s="1057"/>
      <c r="AR117" s="1057"/>
      <c r="AS117" s="1057"/>
      <c r="AT117" s="1058"/>
      <c r="AU117" s="976"/>
      <c r="AV117" s="977"/>
      <c r="AW117" s="977"/>
      <c r="AX117" s="977"/>
      <c r="AY117" s="977"/>
      <c r="AZ117" s="1043" t="s">
        <v>
451</v>
      </c>
      <c r="BA117" s="1044"/>
      <c r="BB117" s="1044"/>
      <c r="BC117" s="1044"/>
      <c r="BD117" s="1044"/>
      <c r="BE117" s="1044"/>
      <c r="BF117" s="1044"/>
      <c r="BG117" s="1044"/>
      <c r="BH117" s="1044"/>
      <c r="BI117" s="1044"/>
      <c r="BJ117" s="1044"/>
      <c r="BK117" s="1044"/>
      <c r="BL117" s="1044"/>
      <c r="BM117" s="1044"/>
      <c r="BN117" s="1044"/>
      <c r="BO117" s="1044"/>
      <c r="BP117" s="1045"/>
      <c r="BQ117" s="995" t="s">
        <v>
428</v>
      </c>
      <c r="BR117" s="996"/>
      <c r="BS117" s="996"/>
      <c r="BT117" s="996"/>
      <c r="BU117" s="996"/>
      <c r="BV117" s="996" t="s">
        <v>
428</v>
      </c>
      <c r="BW117" s="996"/>
      <c r="BX117" s="996"/>
      <c r="BY117" s="996"/>
      <c r="BZ117" s="996"/>
      <c r="CA117" s="996" t="s">
        <v>
430</v>
      </c>
      <c r="CB117" s="996"/>
      <c r="CC117" s="996"/>
      <c r="CD117" s="996"/>
      <c r="CE117" s="996"/>
      <c r="CF117" s="990" t="s">
        <v>
428</v>
      </c>
      <c r="CG117" s="991"/>
      <c r="CH117" s="991"/>
      <c r="CI117" s="991"/>
      <c r="CJ117" s="991"/>
      <c r="CK117" s="1021"/>
      <c r="CL117" s="1022"/>
      <c r="CM117" s="992" t="s">
        <v>
452</v>
      </c>
      <c r="CN117" s="993"/>
      <c r="CO117" s="993"/>
      <c r="CP117" s="993"/>
      <c r="CQ117" s="993"/>
      <c r="CR117" s="993"/>
      <c r="CS117" s="993"/>
      <c r="CT117" s="993"/>
      <c r="CU117" s="993"/>
      <c r="CV117" s="993"/>
      <c r="CW117" s="993"/>
      <c r="CX117" s="993"/>
      <c r="CY117" s="993"/>
      <c r="CZ117" s="993"/>
      <c r="DA117" s="993"/>
      <c r="DB117" s="993"/>
      <c r="DC117" s="993"/>
      <c r="DD117" s="993"/>
      <c r="DE117" s="993"/>
      <c r="DF117" s="994"/>
      <c r="DG117" s="1034" t="s">
        <v>
428</v>
      </c>
      <c r="DH117" s="1035"/>
      <c r="DI117" s="1035"/>
      <c r="DJ117" s="1035"/>
      <c r="DK117" s="1036"/>
      <c r="DL117" s="1037" t="s">
        <v>
430</v>
      </c>
      <c r="DM117" s="1035"/>
      <c r="DN117" s="1035"/>
      <c r="DO117" s="1035"/>
      <c r="DP117" s="1036"/>
      <c r="DQ117" s="1037" t="s">
        <v>
428</v>
      </c>
      <c r="DR117" s="1035"/>
      <c r="DS117" s="1035"/>
      <c r="DT117" s="1035"/>
      <c r="DU117" s="1036"/>
      <c r="DV117" s="1038" t="s">
        <v>
430</v>
      </c>
      <c r="DW117" s="1039"/>
      <c r="DX117" s="1039"/>
      <c r="DY117" s="1039"/>
      <c r="DZ117" s="1040"/>
    </row>
    <row r="118" spans="1:130" s="226" customFormat="1" ht="26.25" customHeight="1" x14ac:dyDescent="0.15">
      <c r="A118" s="980" t="s">
        <v>
422</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0" t="s">
        <v>
420</v>
      </c>
      <c r="AB118" s="961"/>
      <c r="AC118" s="961"/>
      <c r="AD118" s="961"/>
      <c r="AE118" s="962"/>
      <c r="AF118" s="960" t="s">
        <v>
301</v>
      </c>
      <c r="AG118" s="961"/>
      <c r="AH118" s="961"/>
      <c r="AI118" s="961"/>
      <c r="AJ118" s="962"/>
      <c r="AK118" s="960" t="s">
        <v>
300</v>
      </c>
      <c r="AL118" s="961"/>
      <c r="AM118" s="961"/>
      <c r="AN118" s="961"/>
      <c r="AO118" s="962"/>
      <c r="AP118" s="1047" t="s">
        <v>
421</v>
      </c>
      <c r="AQ118" s="1048"/>
      <c r="AR118" s="1048"/>
      <c r="AS118" s="1048"/>
      <c r="AT118" s="1049"/>
      <c r="AU118" s="976"/>
      <c r="AV118" s="977"/>
      <c r="AW118" s="977"/>
      <c r="AX118" s="977"/>
      <c r="AY118" s="977"/>
      <c r="AZ118" s="1050" t="s">
        <v>
453</v>
      </c>
      <c r="BA118" s="1041"/>
      <c r="BB118" s="1041"/>
      <c r="BC118" s="1041"/>
      <c r="BD118" s="1041"/>
      <c r="BE118" s="1041"/>
      <c r="BF118" s="1041"/>
      <c r="BG118" s="1041"/>
      <c r="BH118" s="1041"/>
      <c r="BI118" s="1041"/>
      <c r="BJ118" s="1041"/>
      <c r="BK118" s="1041"/>
      <c r="BL118" s="1041"/>
      <c r="BM118" s="1041"/>
      <c r="BN118" s="1041"/>
      <c r="BO118" s="1041"/>
      <c r="BP118" s="1042"/>
      <c r="BQ118" s="1073" t="s">
        <v>
454</v>
      </c>
      <c r="BR118" s="1074"/>
      <c r="BS118" s="1074"/>
      <c r="BT118" s="1074"/>
      <c r="BU118" s="1074"/>
      <c r="BV118" s="1074" t="s">
        <v>
454</v>
      </c>
      <c r="BW118" s="1074"/>
      <c r="BX118" s="1074"/>
      <c r="BY118" s="1074"/>
      <c r="BZ118" s="1074"/>
      <c r="CA118" s="1074" t="s">
        <v>
454</v>
      </c>
      <c r="CB118" s="1074"/>
      <c r="CC118" s="1074"/>
      <c r="CD118" s="1074"/>
      <c r="CE118" s="1074"/>
      <c r="CF118" s="990" t="s">
        <v>
454</v>
      </c>
      <c r="CG118" s="991"/>
      <c r="CH118" s="991"/>
      <c r="CI118" s="991"/>
      <c r="CJ118" s="991"/>
      <c r="CK118" s="1021"/>
      <c r="CL118" s="1022"/>
      <c r="CM118" s="992" t="s">
        <v>
455</v>
      </c>
      <c r="CN118" s="993"/>
      <c r="CO118" s="993"/>
      <c r="CP118" s="993"/>
      <c r="CQ118" s="993"/>
      <c r="CR118" s="993"/>
      <c r="CS118" s="993"/>
      <c r="CT118" s="993"/>
      <c r="CU118" s="993"/>
      <c r="CV118" s="993"/>
      <c r="CW118" s="993"/>
      <c r="CX118" s="993"/>
      <c r="CY118" s="993"/>
      <c r="CZ118" s="993"/>
      <c r="DA118" s="993"/>
      <c r="DB118" s="993"/>
      <c r="DC118" s="993"/>
      <c r="DD118" s="993"/>
      <c r="DE118" s="993"/>
      <c r="DF118" s="994"/>
      <c r="DG118" s="1034" t="s">
        <v>
454</v>
      </c>
      <c r="DH118" s="1035"/>
      <c r="DI118" s="1035"/>
      <c r="DJ118" s="1035"/>
      <c r="DK118" s="1036"/>
      <c r="DL118" s="1037" t="s">
        <v>
454</v>
      </c>
      <c r="DM118" s="1035"/>
      <c r="DN118" s="1035"/>
      <c r="DO118" s="1035"/>
      <c r="DP118" s="1036"/>
      <c r="DQ118" s="1037" t="s">
        <v>
454</v>
      </c>
      <c r="DR118" s="1035"/>
      <c r="DS118" s="1035"/>
      <c r="DT118" s="1035"/>
      <c r="DU118" s="1036"/>
      <c r="DV118" s="1038" t="s">
        <v>
428</v>
      </c>
      <c r="DW118" s="1039"/>
      <c r="DX118" s="1039"/>
      <c r="DY118" s="1039"/>
      <c r="DZ118" s="1040"/>
    </row>
    <row r="119" spans="1:130" s="226" customFormat="1" ht="26.25" customHeight="1" x14ac:dyDescent="0.15">
      <c r="A119" s="1134" t="s">
        <v>
425</v>
      </c>
      <c r="B119" s="1020"/>
      <c r="C119" s="999" t="s">
        <v>
426</v>
      </c>
      <c r="D119" s="1000"/>
      <c r="E119" s="1000"/>
      <c r="F119" s="1000"/>
      <c r="G119" s="1000"/>
      <c r="H119" s="1000"/>
      <c r="I119" s="1000"/>
      <c r="J119" s="1000"/>
      <c r="K119" s="1000"/>
      <c r="L119" s="1000"/>
      <c r="M119" s="1000"/>
      <c r="N119" s="1000"/>
      <c r="O119" s="1000"/>
      <c r="P119" s="1000"/>
      <c r="Q119" s="1000"/>
      <c r="R119" s="1000"/>
      <c r="S119" s="1000"/>
      <c r="T119" s="1000"/>
      <c r="U119" s="1000"/>
      <c r="V119" s="1000"/>
      <c r="W119" s="1000"/>
      <c r="X119" s="1000"/>
      <c r="Y119" s="1000"/>
      <c r="Z119" s="1001"/>
      <c r="AA119" s="967" t="s">
        <v>
454</v>
      </c>
      <c r="AB119" s="968"/>
      <c r="AC119" s="968"/>
      <c r="AD119" s="968"/>
      <c r="AE119" s="969"/>
      <c r="AF119" s="970" t="s">
        <v>
454</v>
      </c>
      <c r="AG119" s="968"/>
      <c r="AH119" s="968"/>
      <c r="AI119" s="968"/>
      <c r="AJ119" s="969"/>
      <c r="AK119" s="970" t="s">
        <v>
454</v>
      </c>
      <c r="AL119" s="968"/>
      <c r="AM119" s="968"/>
      <c r="AN119" s="968"/>
      <c r="AO119" s="969"/>
      <c r="AP119" s="971" t="s">
        <v>
454</v>
      </c>
      <c r="AQ119" s="972"/>
      <c r="AR119" s="972"/>
      <c r="AS119" s="972"/>
      <c r="AT119" s="973"/>
      <c r="AU119" s="978"/>
      <c r="AV119" s="979"/>
      <c r="AW119" s="979"/>
      <c r="AX119" s="979"/>
      <c r="AY119" s="979"/>
      <c r="AZ119" s="257" t="s">
        <v>
181</v>
      </c>
      <c r="BA119" s="257"/>
      <c r="BB119" s="257"/>
      <c r="BC119" s="257"/>
      <c r="BD119" s="257"/>
      <c r="BE119" s="257"/>
      <c r="BF119" s="257"/>
      <c r="BG119" s="257"/>
      <c r="BH119" s="257"/>
      <c r="BI119" s="257"/>
      <c r="BJ119" s="257"/>
      <c r="BK119" s="257"/>
      <c r="BL119" s="257"/>
      <c r="BM119" s="257"/>
      <c r="BN119" s="257"/>
      <c r="BO119" s="1051" t="s">
        <v>
456</v>
      </c>
      <c r="BP119" s="1082"/>
      <c r="BQ119" s="1073">
        <v>
111165427</v>
      </c>
      <c r="BR119" s="1074"/>
      <c r="BS119" s="1074"/>
      <c r="BT119" s="1074"/>
      <c r="BU119" s="1074"/>
      <c r="BV119" s="1074">
        <v>
111301131</v>
      </c>
      <c r="BW119" s="1074"/>
      <c r="BX119" s="1074"/>
      <c r="BY119" s="1074"/>
      <c r="BZ119" s="1074"/>
      <c r="CA119" s="1074">
        <v>
113425700</v>
      </c>
      <c r="CB119" s="1074"/>
      <c r="CC119" s="1074"/>
      <c r="CD119" s="1074"/>
      <c r="CE119" s="1074"/>
      <c r="CF119" s="1075"/>
      <c r="CG119" s="1076"/>
      <c r="CH119" s="1076"/>
      <c r="CI119" s="1076"/>
      <c r="CJ119" s="1077"/>
      <c r="CK119" s="1023"/>
      <c r="CL119" s="1024"/>
      <c r="CM119" s="1078" t="s">
        <v>
457</v>
      </c>
      <c r="CN119" s="1079"/>
      <c r="CO119" s="1079"/>
      <c r="CP119" s="1079"/>
      <c r="CQ119" s="1079"/>
      <c r="CR119" s="1079"/>
      <c r="CS119" s="1079"/>
      <c r="CT119" s="1079"/>
      <c r="CU119" s="1079"/>
      <c r="CV119" s="1079"/>
      <c r="CW119" s="1079"/>
      <c r="CX119" s="1079"/>
      <c r="CY119" s="1079"/>
      <c r="CZ119" s="1079"/>
      <c r="DA119" s="1079"/>
      <c r="DB119" s="1079"/>
      <c r="DC119" s="1079"/>
      <c r="DD119" s="1079"/>
      <c r="DE119" s="1079"/>
      <c r="DF119" s="1080"/>
      <c r="DG119" s="1081">
        <v>
5732629</v>
      </c>
      <c r="DH119" s="1060"/>
      <c r="DI119" s="1060"/>
      <c r="DJ119" s="1060"/>
      <c r="DK119" s="1061"/>
      <c r="DL119" s="1059">
        <v>
4897315</v>
      </c>
      <c r="DM119" s="1060"/>
      <c r="DN119" s="1060"/>
      <c r="DO119" s="1060"/>
      <c r="DP119" s="1061"/>
      <c r="DQ119" s="1059">
        <v>
4045203</v>
      </c>
      <c r="DR119" s="1060"/>
      <c r="DS119" s="1060"/>
      <c r="DT119" s="1060"/>
      <c r="DU119" s="1061"/>
      <c r="DV119" s="1062">
        <v>
2.7</v>
      </c>
      <c r="DW119" s="1063"/>
      <c r="DX119" s="1063"/>
      <c r="DY119" s="1063"/>
      <c r="DZ119" s="1064"/>
    </row>
    <row r="120" spans="1:130" s="226" customFormat="1" ht="26.25" customHeight="1" x14ac:dyDescent="0.15">
      <c r="A120" s="1135"/>
      <c r="B120" s="1022"/>
      <c r="C120" s="992" t="s">
        <v>
432</v>
      </c>
      <c r="D120" s="993"/>
      <c r="E120" s="993"/>
      <c r="F120" s="993"/>
      <c r="G120" s="993"/>
      <c r="H120" s="993"/>
      <c r="I120" s="993"/>
      <c r="J120" s="993"/>
      <c r="K120" s="993"/>
      <c r="L120" s="993"/>
      <c r="M120" s="993"/>
      <c r="N120" s="993"/>
      <c r="O120" s="993"/>
      <c r="P120" s="993"/>
      <c r="Q120" s="993"/>
      <c r="R120" s="993"/>
      <c r="S120" s="993"/>
      <c r="T120" s="993"/>
      <c r="U120" s="993"/>
      <c r="V120" s="993"/>
      <c r="W120" s="993"/>
      <c r="X120" s="993"/>
      <c r="Y120" s="993"/>
      <c r="Z120" s="994"/>
      <c r="AA120" s="1034" t="s">
        <v>
458</v>
      </c>
      <c r="AB120" s="1035"/>
      <c r="AC120" s="1035"/>
      <c r="AD120" s="1035"/>
      <c r="AE120" s="1036"/>
      <c r="AF120" s="1037" t="s">
        <v>
122</v>
      </c>
      <c r="AG120" s="1035"/>
      <c r="AH120" s="1035"/>
      <c r="AI120" s="1035"/>
      <c r="AJ120" s="1036"/>
      <c r="AK120" s="1037" t="s">
        <v>
445</v>
      </c>
      <c r="AL120" s="1035"/>
      <c r="AM120" s="1035"/>
      <c r="AN120" s="1035"/>
      <c r="AO120" s="1036"/>
      <c r="AP120" s="1038" t="s">
        <v>
445</v>
      </c>
      <c r="AQ120" s="1039"/>
      <c r="AR120" s="1039"/>
      <c r="AS120" s="1039"/>
      <c r="AT120" s="1040"/>
      <c r="AU120" s="1065" t="s">
        <v>
459</v>
      </c>
      <c r="AV120" s="1066"/>
      <c r="AW120" s="1066"/>
      <c r="AX120" s="1066"/>
      <c r="AY120" s="1067"/>
      <c r="AZ120" s="1016" t="s">
        <v>
460</v>
      </c>
      <c r="BA120" s="965"/>
      <c r="BB120" s="965"/>
      <c r="BC120" s="965"/>
      <c r="BD120" s="965"/>
      <c r="BE120" s="965"/>
      <c r="BF120" s="965"/>
      <c r="BG120" s="965"/>
      <c r="BH120" s="965"/>
      <c r="BI120" s="965"/>
      <c r="BJ120" s="965"/>
      <c r="BK120" s="965"/>
      <c r="BL120" s="965"/>
      <c r="BM120" s="965"/>
      <c r="BN120" s="965"/>
      <c r="BO120" s="965"/>
      <c r="BP120" s="966"/>
      <c r="BQ120" s="1002">
        <v>
76731976</v>
      </c>
      <c r="BR120" s="1003"/>
      <c r="BS120" s="1003"/>
      <c r="BT120" s="1003"/>
      <c r="BU120" s="1003"/>
      <c r="BV120" s="1003">
        <v>
82921587</v>
      </c>
      <c r="BW120" s="1003"/>
      <c r="BX120" s="1003"/>
      <c r="BY120" s="1003"/>
      <c r="BZ120" s="1003"/>
      <c r="CA120" s="1003">
        <v>
93224999</v>
      </c>
      <c r="CB120" s="1003"/>
      <c r="CC120" s="1003"/>
      <c r="CD120" s="1003"/>
      <c r="CE120" s="1003"/>
      <c r="CF120" s="1017">
        <v>
62</v>
      </c>
      <c r="CG120" s="1018"/>
      <c r="CH120" s="1018"/>
      <c r="CI120" s="1018"/>
      <c r="CJ120" s="1018"/>
      <c r="CK120" s="1083" t="s">
        <v>
461</v>
      </c>
      <c r="CL120" s="1084"/>
      <c r="CM120" s="1084"/>
      <c r="CN120" s="1084"/>
      <c r="CO120" s="1085"/>
      <c r="CP120" s="1091" t="s">
        <v>
462</v>
      </c>
      <c r="CQ120" s="1092"/>
      <c r="CR120" s="1092"/>
      <c r="CS120" s="1092"/>
      <c r="CT120" s="1092"/>
      <c r="CU120" s="1092"/>
      <c r="CV120" s="1092"/>
      <c r="CW120" s="1092"/>
      <c r="CX120" s="1092"/>
      <c r="CY120" s="1092"/>
      <c r="CZ120" s="1092"/>
      <c r="DA120" s="1092"/>
      <c r="DB120" s="1092"/>
      <c r="DC120" s="1092"/>
      <c r="DD120" s="1092"/>
      <c r="DE120" s="1092"/>
      <c r="DF120" s="1093"/>
      <c r="DG120" s="1002">
        <v>
687106</v>
      </c>
      <c r="DH120" s="1003"/>
      <c r="DI120" s="1003"/>
      <c r="DJ120" s="1003"/>
      <c r="DK120" s="1003"/>
      <c r="DL120" s="1003">
        <v>
646525</v>
      </c>
      <c r="DM120" s="1003"/>
      <c r="DN120" s="1003"/>
      <c r="DO120" s="1003"/>
      <c r="DP120" s="1003"/>
      <c r="DQ120" s="1003">
        <v>
594347</v>
      </c>
      <c r="DR120" s="1003"/>
      <c r="DS120" s="1003"/>
      <c r="DT120" s="1003"/>
      <c r="DU120" s="1003"/>
      <c r="DV120" s="1004">
        <v>
0.4</v>
      </c>
      <c r="DW120" s="1004"/>
      <c r="DX120" s="1004"/>
      <c r="DY120" s="1004"/>
      <c r="DZ120" s="1005"/>
    </row>
    <row r="121" spans="1:130" s="226" customFormat="1" ht="26.25" customHeight="1" x14ac:dyDescent="0.15">
      <c r="A121" s="1135"/>
      <c r="B121" s="1022"/>
      <c r="C121" s="1043" t="s">
        <v>
463</v>
      </c>
      <c r="D121" s="1044"/>
      <c r="E121" s="1044"/>
      <c r="F121" s="1044"/>
      <c r="G121" s="1044"/>
      <c r="H121" s="1044"/>
      <c r="I121" s="1044"/>
      <c r="J121" s="1044"/>
      <c r="K121" s="1044"/>
      <c r="L121" s="1044"/>
      <c r="M121" s="1044"/>
      <c r="N121" s="1044"/>
      <c r="O121" s="1044"/>
      <c r="P121" s="1044"/>
      <c r="Q121" s="1044"/>
      <c r="R121" s="1044"/>
      <c r="S121" s="1044"/>
      <c r="T121" s="1044"/>
      <c r="U121" s="1044"/>
      <c r="V121" s="1044"/>
      <c r="W121" s="1044"/>
      <c r="X121" s="1044"/>
      <c r="Y121" s="1044"/>
      <c r="Z121" s="1045"/>
      <c r="AA121" s="1034" t="s">
        <v>
464</v>
      </c>
      <c r="AB121" s="1035"/>
      <c r="AC121" s="1035"/>
      <c r="AD121" s="1035"/>
      <c r="AE121" s="1036"/>
      <c r="AF121" s="1037" t="s">
        <v>
465</v>
      </c>
      <c r="AG121" s="1035"/>
      <c r="AH121" s="1035"/>
      <c r="AI121" s="1035"/>
      <c r="AJ121" s="1036"/>
      <c r="AK121" s="1037" t="s">
        <v>
122</v>
      </c>
      <c r="AL121" s="1035"/>
      <c r="AM121" s="1035"/>
      <c r="AN121" s="1035"/>
      <c r="AO121" s="1036"/>
      <c r="AP121" s="1038" t="s">
        <v>
464</v>
      </c>
      <c r="AQ121" s="1039"/>
      <c r="AR121" s="1039"/>
      <c r="AS121" s="1039"/>
      <c r="AT121" s="1040"/>
      <c r="AU121" s="1068"/>
      <c r="AV121" s="1069"/>
      <c r="AW121" s="1069"/>
      <c r="AX121" s="1069"/>
      <c r="AY121" s="1070"/>
      <c r="AZ121" s="1025" t="s">
        <v>
466</v>
      </c>
      <c r="BA121" s="1026"/>
      <c r="BB121" s="1026"/>
      <c r="BC121" s="1026"/>
      <c r="BD121" s="1026"/>
      <c r="BE121" s="1026"/>
      <c r="BF121" s="1026"/>
      <c r="BG121" s="1026"/>
      <c r="BH121" s="1026"/>
      <c r="BI121" s="1026"/>
      <c r="BJ121" s="1026"/>
      <c r="BK121" s="1026"/>
      <c r="BL121" s="1026"/>
      <c r="BM121" s="1026"/>
      <c r="BN121" s="1026"/>
      <c r="BO121" s="1026"/>
      <c r="BP121" s="1027"/>
      <c r="BQ121" s="995">
        <v>
6289325</v>
      </c>
      <c r="BR121" s="996"/>
      <c r="BS121" s="996"/>
      <c r="BT121" s="996"/>
      <c r="BU121" s="996"/>
      <c r="BV121" s="996">
        <v>
3795619</v>
      </c>
      <c r="BW121" s="996"/>
      <c r="BX121" s="996"/>
      <c r="BY121" s="996"/>
      <c r="BZ121" s="996"/>
      <c r="CA121" s="996">
        <v>
4823836</v>
      </c>
      <c r="CB121" s="996"/>
      <c r="CC121" s="996"/>
      <c r="CD121" s="996"/>
      <c r="CE121" s="996"/>
      <c r="CF121" s="990">
        <v>
3.2</v>
      </c>
      <c r="CG121" s="991"/>
      <c r="CH121" s="991"/>
      <c r="CI121" s="991"/>
      <c r="CJ121" s="991"/>
      <c r="CK121" s="1086"/>
      <c r="CL121" s="1087"/>
      <c r="CM121" s="1087"/>
      <c r="CN121" s="1087"/>
      <c r="CO121" s="1088"/>
      <c r="CP121" s="1096" t="s">
        <v>
467</v>
      </c>
      <c r="CQ121" s="1097"/>
      <c r="CR121" s="1097"/>
      <c r="CS121" s="1097"/>
      <c r="CT121" s="1097"/>
      <c r="CU121" s="1097"/>
      <c r="CV121" s="1097"/>
      <c r="CW121" s="1097"/>
      <c r="CX121" s="1097"/>
      <c r="CY121" s="1097"/>
      <c r="CZ121" s="1097"/>
      <c r="DA121" s="1097"/>
      <c r="DB121" s="1097"/>
      <c r="DC121" s="1097"/>
      <c r="DD121" s="1097"/>
      <c r="DE121" s="1097"/>
      <c r="DF121" s="1098"/>
      <c r="DG121" s="995">
        <v>
486780</v>
      </c>
      <c r="DH121" s="996"/>
      <c r="DI121" s="996"/>
      <c r="DJ121" s="996"/>
      <c r="DK121" s="996"/>
      <c r="DL121" s="996">
        <v>
384292</v>
      </c>
      <c r="DM121" s="996"/>
      <c r="DN121" s="996"/>
      <c r="DO121" s="996"/>
      <c r="DP121" s="996"/>
      <c r="DQ121" s="996">
        <v>
285870</v>
      </c>
      <c r="DR121" s="996"/>
      <c r="DS121" s="996"/>
      <c r="DT121" s="996"/>
      <c r="DU121" s="996"/>
      <c r="DV121" s="997">
        <v>
0.2</v>
      </c>
      <c r="DW121" s="997"/>
      <c r="DX121" s="997"/>
      <c r="DY121" s="997"/>
      <c r="DZ121" s="998"/>
    </row>
    <row r="122" spans="1:130" s="226" customFormat="1" ht="26.25" customHeight="1" x14ac:dyDescent="0.15">
      <c r="A122" s="1135"/>
      <c r="B122" s="1022"/>
      <c r="C122" s="992" t="s">
        <v>
442</v>
      </c>
      <c r="D122" s="993"/>
      <c r="E122" s="993"/>
      <c r="F122" s="993"/>
      <c r="G122" s="993"/>
      <c r="H122" s="993"/>
      <c r="I122" s="993"/>
      <c r="J122" s="993"/>
      <c r="K122" s="993"/>
      <c r="L122" s="993"/>
      <c r="M122" s="993"/>
      <c r="N122" s="993"/>
      <c r="O122" s="993"/>
      <c r="P122" s="993"/>
      <c r="Q122" s="993"/>
      <c r="R122" s="993"/>
      <c r="S122" s="993"/>
      <c r="T122" s="993"/>
      <c r="U122" s="993"/>
      <c r="V122" s="993"/>
      <c r="W122" s="993"/>
      <c r="X122" s="993"/>
      <c r="Y122" s="993"/>
      <c r="Z122" s="994"/>
      <c r="AA122" s="1034" t="s">
        <v>
122</v>
      </c>
      <c r="AB122" s="1035"/>
      <c r="AC122" s="1035"/>
      <c r="AD122" s="1035"/>
      <c r="AE122" s="1036"/>
      <c r="AF122" s="1037" t="s">
        <v>
122</v>
      </c>
      <c r="AG122" s="1035"/>
      <c r="AH122" s="1035"/>
      <c r="AI122" s="1035"/>
      <c r="AJ122" s="1036"/>
      <c r="AK122" s="1037" t="s">
        <v>
465</v>
      </c>
      <c r="AL122" s="1035"/>
      <c r="AM122" s="1035"/>
      <c r="AN122" s="1035"/>
      <c r="AO122" s="1036"/>
      <c r="AP122" s="1038" t="s">
        <v>
465</v>
      </c>
      <c r="AQ122" s="1039"/>
      <c r="AR122" s="1039"/>
      <c r="AS122" s="1039"/>
      <c r="AT122" s="1040"/>
      <c r="AU122" s="1068"/>
      <c r="AV122" s="1069"/>
      <c r="AW122" s="1069"/>
      <c r="AX122" s="1069"/>
      <c r="AY122" s="1070"/>
      <c r="AZ122" s="1050" t="s">
        <v>
468</v>
      </c>
      <c r="BA122" s="1041"/>
      <c r="BB122" s="1041"/>
      <c r="BC122" s="1041"/>
      <c r="BD122" s="1041"/>
      <c r="BE122" s="1041"/>
      <c r="BF122" s="1041"/>
      <c r="BG122" s="1041"/>
      <c r="BH122" s="1041"/>
      <c r="BI122" s="1041"/>
      <c r="BJ122" s="1041"/>
      <c r="BK122" s="1041"/>
      <c r="BL122" s="1041"/>
      <c r="BM122" s="1041"/>
      <c r="BN122" s="1041"/>
      <c r="BO122" s="1041"/>
      <c r="BP122" s="1042"/>
      <c r="BQ122" s="1073">
        <v>
143709623</v>
      </c>
      <c r="BR122" s="1074"/>
      <c r="BS122" s="1074"/>
      <c r="BT122" s="1074"/>
      <c r="BU122" s="1074"/>
      <c r="BV122" s="1074">
        <v>
133617712</v>
      </c>
      <c r="BW122" s="1074"/>
      <c r="BX122" s="1074"/>
      <c r="BY122" s="1074"/>
      <c r="BZ122" s="1074"/>
      <c r="CA122" s="1074">
        <v>
123617525</v>
      </c>
      <c r="CB122" s="1074"/>
      <c r="CC122" s="1074"/>
      <c r="CD122" s="1074"/>
      <c r="CE122" s="1074"/>
      <c r="CF122" s="1094">
        <v>
82.3</v>
      </c>
      <c r="CG122" s="1095"/>
      <c r="CH122" s="1095"/>
      <c r="CI122" s="1095"/>
      <c r="CJ122" s="1095"/>
      <c r="CK122" s="1086"/>
      <c r="CL122" s="1087"/>
      <c r="CM122" s="1087"/>
      <c r="CN122" s="1087"/>
      <c r="CO122" s="1088"/>
      <c r="CP122" s="1096" t="s">
        <v>
469</v>
      </c>
      <c r="CQ122" s="1097"/>
      <c r="CR122" s="1097"/>
      <c r="CS122" s="1097"/>
      <c r="CT122" s="1097"/>
      <c r="CU122" s="1097"/>
      <c r="CV122" s="1097"/>
      <c r="CW122" s="1097"/>
      <c r="CX122" s="1097"/>
      <c r="CY122" s="1097"/>
      <c r="CZ122" s="1097"/>
      <c r="DA122" s="1097"/>
      <c r="DB122" s="1097"/>
      <c r="DC122" s="1097"/>
      <c r="DD122" s="1097"/>
      <c r="DE122" s="1097"/>
      <c r="DF122" s="1098"/>
      <c r="DG122" s="995" t="s">
        <v>
465</v>
      </c>
      <c r="DH122" s="996"/>
      <c r="DI122" s="996"/>
      <c r="DJ122" s="996"/>
      <c r="DK122" s="996"/>
      <c r="DL122" s="996" t="s">
        <v>
465</v>
      </c>
      <c r="DM122" s="996"/>
      <c r="DN122" s="996"/>
      <c r="DO122" s="996"/>
      <c r="DP122" s="996"/>
      <c r="DQ122" s="996" t="s">
        <v>
465</v>
      </c>
      <c r="DR122" s="996"/>
      <c r="DS122" s="996"/>
      <c r="DT122" s="996"/>
      <c r="DU122" s="996"/>
      <c r="DV122" s="997" t="s">
        <v>
122</v>
      </c>
      <c r="DW122" s="997"/>
      <c r="DX122" s="997"/>
      <c r="DY122" s="997"/>
      <c r="DZ122" s="998"/>
    </row>
    <row r="123" spans="1:130" s="226" customFormat="1" ht="26.25" customHeight="1" x14ac:dyDescent="0.15">
      <c r="A123" s="1135"/>
      <c r="B123" s="1022"/>
      <c r="C123" s="992" t="s">
        <v>
449</v>
      </c>
      <c r="D123" s="993"/>
      <c r="E123" s="993"/>
      <c r="F123" s="993"/>
      <c r="G123" s="993"/>
      <c r="H123" s="993"/>
      <c r="I123" s="993"/>
      <c r="J123" s="993"/>
      <c r="K123" s="993"/>
      <c r="L123" s="993"/>
      <c r="M123" s="993"/>
      <c r="N123" s="993"/>
      <c r="O123" s="993"/>
      <c r="P123" s="993"/>
      <c r="Q123" s="993"/>
      <c r="R123" s="993"/>
      <c r="S123" s="993"/>
      <c r="T123" s="993"/>
      <c r="U123" s="993"/>
      <c r="V123" s="993"/>
      <c r="W123" s="993"/>
      <c r="X123" s="993"/>
      <c r="Y123" s="993"/>
      <c r="Z123" s="994"/>
      <c r="AA123" s="1034">
        <v>
145035</v>
      </c>
      <c r="AB123" s="1035"/>
      <c r="AC123" s="1035"/>
      <c r="AD123" s="1035"/>
      <c r="AE123" s="1036"/>
      <c r="AF123" s="1037">
        <v>
138775</v>
      </c>
      <c r="AG123" s="1035"/>
      <c r="AH123" s="1035"/>
      <c r="AI123" s="1035"/>
      <c r="AJ123" s="1036"/>
      <c r="AK123" s="1037">
        <v>
125275</v>
      </c>
      <c r="AL123" s="1035"/>
      <c r="AM123" s="1035"/>
      <c r="AN123" s="1035"/>
      <c r="AO123" s="1036"/>
      <c r="AP123" s="1038">
        <v>
0.1</v>
      </c>
      <c r="AQ123" s="1039"/>
      <c r="AR123" s="1039"/>
      <c r="AS123" s="1039"/>
      <c r="AT123" s="1040"/>
      <c r="AU123" s="1071"/>
      <c r="AV123" s="1072"/>
      <c r="AW123" s="1072"/>
      <c r="AX123" s="1072"/>
      <c r="AY123" s="1072"/>
      <c r="AZ123" s="257" t="s">
        <v>
181</v>
      </c>
      <c r="BA123" s="257"/>
      <c r="BB123" s="257"/>
      <c r="BC123" s="257"/>
      <c r="BD123" s="257"/>
      <c r="BE123" s="257"/>
      <c r="BF123" s="257"/>
      <c r="BG123" s="257"/>
      <c r="BH123" s="257"/>
      <c r="BI123" s="257"/>
      <c r="BJ123" s="257"/>
      <c r="BK123" s="257"/>
      <c r="BL123" s="257"/>
      <c r="BM123" s="257"/>
      <c r="BN123" s="257"/>
      <c r="BO123" s="1051" t="s">
        <v>
470</v>
      </c>
      <c r="BP123" s="1082"/>
      <c r="BQ123" s="1141">
        <v>
226730924</v>
      </c>
      <c r="BR123" s="1142"/>
      <c r="BS123" s="1142"/>
      <c r="BT123" s="1142"/>
      <c r="BU123" s="1142"/>
      <c r="BV123" s="1142">
        <v>
220334918</v>
      </c>
      <c r="BW123" s="1142"/>
      <c r="BX123" s="1142"/>
      <c r="BY123" s="1142"/>
      <c r="BZ123" s="1142"/>
      <c r="CA123" s="1142">
        <v>
221666360</v>
      </c>
      <c r="CB123" s="1142"/>
      <c r="CC123" s="1142"/>
      <c r="CD123" s="1142"/>
      <c r="CE123" s="1142"/>
      <c r="CF123" s="1075"/>
      <c r="CG123" s="1076"/>
      <c r="CH123" s="1076"/>
      <c r="CI123" s="1076"/>
      <c r="CJ123" s="1077"/>
      <c r="CK123" s="1086"/>
      <c r="CL123" s="1087"/>
      <c r="CM123" s="1087"/>
      <c r="CN123" s="1087"/>
      <c r="CO123" s="1088"/>
      <c r="CP123" s="1096" t="s">
        <v>
471</v>
      </c>
      <c r="CQ123" s="1097"/>
      <c r="CR123" s="1097"/>
      <c r="CS123" s="1097"/>
      <c r="CT123" s="1097"/>
      <c r="CU123" s="1097"/>
      <c r="CV123" s="1097"/>
      <c r="CW123" s="1097"/>
      <c r="CX123" s="1097"/>
      <c r="CY123" s="1097"/>
      <c r="CZ123" s="1097"/>
      <c r="DA123" s="1097"/>
      <c r="DB123" s="1097"/>
      <c r="DC123" s="1097"/>
      <c r="DD123" s="1097"/>
      <c r="DE123" s="1097"/>
      <c r="DF123" s="1098"/>
      <c r="DG123" s="1034" t="s">
        <v>
122</v>
      </c>
      <c r="DH123" s="1035"/>
      <c r="DI123" s="1035"/>
      <c r="DJ123" s="1035"/>
      <c r="DK123" s="1036"/>
      <c r="DL123" s="1037" t="s">
        <v>
465</v>
      </c>
      <c r="DM123" s="1035"/>
      <c r="DN123" s="1035"/>
      <c r="DO123" s="1035"/>
      <c r="DP123" s="1036"/>
      <c r="DQ123" s="1037" t="s">
        <v>
122</v>
      </c>
      <c r="DR123" s="1035"/>
      <c r="DS123" s="1035"/>
      <c r="DT123" s="1035"/>
      <c r="DU123" s="1036"/>
      <c r="DV123" s="1038" t="s">
        <v>
445</v>
      </c>
      <c r="DW123" s="1039"/>
      <c r="DX123" s="1039"/>
      <c r="DY123" s="1039"/>
      <c r="DZ123" s="1040"/>
    </row>
    <row r="124" spans="1:130" s="226" customFormat="1" ht="26.25" customHeight="1" thickBot="1" x14ac:dyDescent="0.2">
      <c r="A124" s="1135"/>
      <c r="B124" s="1022"/>
      <c r="C124" s="992" t="s">
        <v>
452</v>
      </c>
      <c r="D124" s="993"/>
      <c r="E124" s="993"/>
      <c r="F124" s="993"/>
      <c r="G124" s="993"/>
      <c r="H124" s="993"/>
      <c r="I124" s="993"/>
      <c r="J124" s="993"/>
      <c r="K124" s="993"/>
      <c r="L124" s="993"/>
      <c r="M124" s="993"/>
      <c r="N124" s="993"/>
      <c r="O124" s="993"/>
      <c r="P124" s="993"/>
      <c r="Q124" s="993"/>
      <c r="R124" s="993"/>
      <c r="S124" s="993"/>
      <c r="T124" s="993"/>
      <c r="U124" s="993"/>
      <c r="V124" s="993"/>
      <c r="W124" s="993"/>
      <c r="X124" s="993"/>
      <c r="Y124" s="993"/>
      <c r="Z124" s="994"/>
      <c r="AA124" s="1034" t="s">
        <v>
445</v>
      </c>
      <c r="AB124" s="1035"/>
      <c r="AC124" s="1035"/>
      <c r="AD124" s="1035"/>
      <c r="AE124" s="1036"/>
      <c r="AF124" s="1037" t="s">
        <v>
122</v>
      </c>
      <c r="AG124" s="1035"/>
      <c r="AH124" s="1035"/>
      <c r="AI124" s="1035"/>
      <c r="AJ124" s="1036"/>
      <c r="AK124" s="1037" t="s">
        <v>
122</v>
      </c>
      <c r="AL124" s="1035"/>
      <c r="AM124" s="1035"/>
      <c r="AN124" s="1035"/>
      <c r="AO124" s="1036"/>
      <c r="AP124" s="1038" t="s">
        <v>
122</v>
      </c>
      <c r="AQ124" s="1039"/>
      <c r="AR124" s="1039"/>
      <c r="AS124" s="1039"/>
      <c r="AT124" s="1040"/>
      <c r="AU124" s="1137" t="s">
        <v>
472</v>
      </c>
      <c r="AV124" s="1138"/>
      <c r="AW124" s="1138"/>
      <c r="AX124" s="1138"/>
      <c r="AY124" s="1138"/>
      <c r="AZ124" s="1138"/>
      <c r="BA124" s="1138"/>
      <c r="BB124" s="1138"/>
      <c r="BC124" s="1138"/>
      <c r="BD124" s="1138"/>
      <c r="BE124" s="1138"/>
      <c r="BF124" s="1138"/>
      <c r="BG124" s="1138"/>
      <c r="BH124" s="1138"/>
      <c r="BI124" s="1138"/>
      <c r="BJ124" s="1138"/>
      <c r="BK124" s="1138"/>
      <c r="BL124" s="1138"/>
      <c r="BM124" s="1138"/>
      <c r="BN124" s="1138"/>
      <c r="BO124" s="1138"/>
      <c r="BP124" s="1139"/>
      <c r="BQ124" s="1140" t="s">
        <v>
465</v>
      </c>
      <c r="BR124" s="1104"/>
      <c r="BS124" s="1104"/>
      <c r="BT124" s="1104"/>
      <c r="BU124" s="1104"/>
      <c r="BV124" s="1104" t="s">
        <v>
473</v>
      </c>
      <c r="BW124" s="1104"/>
      <c r="BX124" s="1104"/>
      <c r="BY124" s="1104"/>
      <c r="BZ124" s="1104"/>
      <c r="CA124" s="1104" t="s">
        <v>
465</v>
      </c>
      <c r="CB124" s="1104"/>
      <c r="CC124" s="1104"/>
      <c r="CD124" s="1104"/>
      <c r="CE124" s="1104"/>
      <c r="CF124" s="1105"/>
      <c r="CG124" s="1106"/>
      <c r="CH124" s="1106"/>
      <c r="CI124" s="1106"/>
      <c r="CJ124" s="1107"/>
      <c r="CK124" s="1089"/>
      <c r="CL124" s="1089"/>
      <c r="CM124" s="1089"/>
      <c r="CN124" s="1089"/>
      <c r="CO124" s="1090"/>
      <c r="CP124" s="1096" t="s">
        <v>
474</v>
      </c>
      <c r="CQ124" s="1097"/>
      <c r="CR124" s="1097"/>
      <c r="CS124" s="1097"/>
      <c r="CT124" s="1097"/>
      <c r="CU124" s="1097"/>
      <c r="CV124" s="1097"/>
      <c r="CW124" s="1097"/>
      <c r="CX124" s="1097"/>
      <c r="CY124" s="1097"/>
      <c r="CZ124" s="1097"/>
      <c r="DA124" s="1097"/>
      <c r="DB124" s="1097"/>
      <c r="DC124" s="1097"/>
      <c r="DD124" s="1097"/>
      <c r="DE124" s="1097"/>
      <c r="DF124" s="1098"/>
      <c r="DG124" s="1081" t="s">
        <v>
458</v>
      </c>
      <c r="DH124" s="1060"/>
      <c r="DI124" s="1060"/>
      <c r="DJ124" s="1060"/>
      <c r="DK124" s="1061"/>
      <c r="DL124" s="1059" t="s">
        <v>
122</v>
      </c>
      <c r="DM124" s="1060"/>
      <c r="DN124" s="1060"/>
      <c r="DO124" s="1060"/>
      <c r="DP124" s="1061"/>
      <c r="DQ124" s="1059" t="s">
        <v>
445</v>
      </c>
      <c r="DR124" s="1060"/>
      <c r="DS124" s="1060"/>
      <c r="DT124" s="1060"/>
      <c r="DU124" s="1061"/>
      <c r="DV124" s="1062" t="s">
        <v>
445</v>
      </c>
      <c r="DW124" s="1063"/>
      <c r="DX124" s="1063"/>
      <c r="DY124" s="1063"/>
      <c r="DZ124" s="1064"/>
    </row>
    <row r="125" spans="1:130" s="226" customFormat="1" ht="26.25" customHeight="1" x14ac:dyDescent="0.15">
      <c r="A125" s="1135"/>
      <c r="B125" s="1022"/>
      <c r="C125" s="992" t="s">
        <v>
455</v>
      </c>
      <c r="D125" s="993"/>
      <c r="E125" s="993"/>
      <c r="F125" s="993"/>
      <c r="G125" s="993"/>
      <c r="H125" s="993"/>
      <c r="I125" s="993"/>
      <c r="J125" s="993"/>
      <c r="K125" s="993"/>
      <c r="L125" s="993"/>
      <c r="M125" s="993"/>
      <c r="N125" s="993"/>
      <c r="O125" s="993"/>
      <c r="P125" s="993"/>
      <c r="Q125" s="993"/>
      <c r="R125" s="993"/>
      <c r="S125" s="993"/>
      <c r="T125" s="993"/>
      <c r="U125" s="993"/>
      <c r="V125" s="993"/>
      <c r="W125" s="993"/>
      <c r="X125" s="993"/>
      <c r="Y125" s="993"/>
      <c r="Z125" s="994"/>
      <c r="AA125" s="1034" t="s">
        <v>
458</v>
      </c>
      <c r="AB125" s="1035"/>
      <c r="AC125" s="1035"/>
      <c r="AD125" s="1035"/>
      <c r="AE125" s="1036"/>
      <c r="AF125" s="1037" t="s">
        <v>
122</v>
      </c>
      <c r="AG125" s="1035"/>
      <c r="AH125" s="1035"/>
      <c r="AI125" s="1035"/>
      <c r="AJ125" s="1036"/>
      <c r="AK125" s="1037" t="s">
        <v>
445</v>
      </c>
      <c r="AL125" s="1035"/>
      <c r="AM125" s="1035"/>
      <c r="AN125" s="1035"/>
      <c r="AO125" s="1036"/>
      <c r="AP125" s="1038" t="s">
        <v>
445</v>
      </c>
      <c r="AQ125" s="1039"/>
      <c r="AR125" s="1039"/>
      <c r="AS125" s="1039"/>
      <c r="AT125" s="1040"/>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9" t="s">
        <v>
475</v>
      </c>
      <c r="CL125" s="1084"/>
      <c r="CM125" s="1084"/>
      <c r="CN125" s="1084"/>
      <c r="CO125" s="1085"/>
      <c r="CP125" s="1016" t="s">
        <v>
476</v>
      </c>
      <c r="CQ125" s="965"/>
      <c r="CR125" s="965"/>
      <c r="CS125" s="965"/>
      <c r="CT125" s="965"/>
      <c r="CU125" s="965"/>
      <c r="CV125" s="965"/>
      <c r="CW125" s="965"/>
      <c r="CX125" s="965"/>
      <c r="CY125" s="965"/>
      <c r="CZ125" s="965"/>
      <c r="DA125" s="965"/>
      <c r="DB125" s="965"/>
      <c r="DC125" s="965"/>
      <c r="DD125" s="965"/>
      <c r="DE125" s="965"/>
      <c r="DF125" s="966"/>
      <c r="DG125" s="1002" t="s">
        <v>
445</v>
      </c>
      <c r="DH125" s="1003"/>
      <c r="DI125" s="1003"/>
      <c r="DJ125" s="1003"/>
      <c r="DK125" s="1003"/>
      <c r="DL125" s="1003" t="s">
        <v>
122</v>
      </c>
      <c r="DM125" s="1003"/>
      <c r="DN125" s="1003"/>
      <c r="DO125" s="1003"/>
      <c r="DP125" s="1003"/>
      <c r="DQ125" s="1003" t="s">
        <v>
122</v>
      </c>
      <c r="DR125" s="1003"/>
      <c r="DS125" s="1003"/>
      <c r="DT125" s="1003"/>
      <c r="DU125" s="1003"/>
      <c r="DV125" s="1004" t="s">
        <v>
445</v>
      </c>
      <c r="DW125" s="1004"/>
      <c r="DX125" s="1004"/>
      <c r="DY125" s="1004"/>
      <c r="DZ125" s="1005"/>
    </row>
    <row r="126" spans="1:130" s="226" customFormat="1" ht="26.25" customHeight="1" thickBot="1" x14ac:dyDescent="0.2">
      <c r="A126" s="1135"/>
      <c r="B126" s="1022"/>
      <c r="C126" s="992" t="s">
        <v>
457</v>
      </c>
      <c r="D126" s="993"/>
      <c r="E126" s="993"/>
      <c r="F126" s="993"/>
      <c r="G126" s="993"/>
      <c r="H126" s="993"/>
      <c r="I126" s="993"/>
      <c r="J126" s="993"/>
      <c r="K126" s="993"/>
      <c r="L126" s="993"/>
      <c r="M126" s="993"/>
      <c r="N126" s="993"/>
      <c r="O126" s="993"/>
      <c r="P126" s="993"/>
      <c r="Q126" s="993"/>
      <c r="R126" s="993"/>
      <c r="S126" s="993"/>
      <c r="T126" s="993"/>
      <c r="U126" s="993"/>
      <c r="V126" s="993"/>
      <c r="W126" s="993"/>
      <c r="X126" s="993"/>
      <c r="Y126" s="993"/>
      <c r="Z126" s="994"/>
      <c r="AA126" s="1034">
        <v>
1897821</v>
      </c>
      <c r="AB126" s="1035"/>
      <c r="AC126" s="1035"/>
      <c r="AD126" s="1035"/>
      <c r="AE126" s="1036"/>
      <c r="AF126" s="1037">
        <v>
1315865</v>
      </c>
      <c r="AG126" s="1035"/>
      <c r="AH126" s="1035"/>
      <c r="AI126" s="1035"/>
      <c r="AJ126" s="1036"/>
      <c r="AK126" s="1037">
        <v>
1453045</v>
      </c>
      <c r="AL126" s="1035"/>
      <c r="AM126" s="1035"/>
      <c r="AN126" s="1035"/>
      <c r="AO126" s="1036"/>
      <c r="AP126" s="1038">
        <v>
1</v>
      </c>
      <c r="AQ126" s="1039"/>
      <c r="AR126" s="1039"/>
      <c r="AS126" s="1039"/>
      <c r="AT126" s="1040"/>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100"/>
      <c r="CL126" s="1087"/>
      <c r="CM126" s="1087"/>
      <c r="CN126" s="1087"/>
      <c r="CO126" s="1088"/>
      <c r="CP126" s="1025" t="s">
        <v>
477</v>
      </c>
      <c r="CQ126" s="1026"/>
      <c r="CR126" s="1026"/>
      <c r="CS126" s="1026"/>
      <c r="CT126" s="1026"/>
      <c r="CU126" s="1026"/>
      <c r="CV126" s="1026"/>
      <c r="CW126" s="1026"/>
      <c r="CX126" s="1026"/>
      <c r="CY126" s="1026"/>
      <c r="CZ126" s="1026"/>
      <c r="DA126" s="1026"/>
      <c r="DB126" s="1026"/>
      <c r="DC126" s="1026"/>
      <c r="DD126" s="1026"/>
      <c r="DE126" s="1026"/>
      <c r="DF126" s="1027"/>
      <c r="DG126" s="995" t="s">
        <v>
445</v>
      </c>
      <c r="DH126" s="996"/>
      <c r="DI126" s="996"/>
      <c r="DJ126" s="996"/>
      <c r="DK126" s="996"/>
      <c r="DL126" s="996" t="s">
        <v>
445</v>
      </c>
      <c r="DM126" s="996"/>
      <c r="DN126" s="996"/>
      <c r="DO126" s="996"/>
      <c r="DP126" s="996"/>
      <c r="DQ126" s="996" t="s">
        <v>
445</v>
      </c>
      <c r="DR126" s="996"/>
      <c r="DS126" s="996"/>
      <c r="DT126" s="996"/>
      <c r="DU126" s="996"/>
      <c r="DV126" s="997" t="s">
        <v>
445</v>
      </c>
      <c r="DW126" s="997"/>
      <c r="DX126" s="997"/>
      <c r="DY126" s="997"/>
      <c r="DZ126" s="998"/>
    </row>
    <row r="127" spans="1:130" s="226" customFormat="1" ht="26.25" customHeight="1" x14ac:dyDescent="0.15">
      <c r="A127" s="1136"/>
      <c r="B127" s="1024"/>
      <c r="C127" s="1078" t="s">
        <v>
478</v>
      </c>
      <c r="D127" s="1079"/>
      <c r="E127" s="1079"/>
      <c r="F127" s="1079"/>
      <c r="G127" s="1079"/>
      <c r="H127" s="1079"/>
      <c r="I127" s="1079"/>
      <c r="J127" s="1079"/>
      <c r="K127" s="1079"/>
      <c r="L127" s="1079"/>
      <c r="M127" s="1079"/>
      <c r="N127" s="1079"/>
      <c r="O127" s="1079"/>
      <c r="P127" s="1079"/>
      <c r="Q127" s="1079"/>
      <c r="R127" s="1079"/>
      <c r="S127" s="1079"/>
      <c r="T127" s="1079"/>
      <c r="U127" s="1079"/>
      <c r="V127" s="1079"/>
      <c r="W127" s="1079"/>
      <c r="X127" s="1079"/>
      <c r="Y127" s="1079"/>
      <c r="Z127" s="1080"/>
      <c r="AA127" s="1034">
        <v>
24623</v>
      </c>
      <c r="AB127" s="1035"/>
      <c r="AC127" s="1035"/>
      <c r="AD127" s="1035"/>
      <c r="AE127" s="1036"/>
      <c r="AF127" s="1037">
        <v>
24015</v>
      </c>
      <c r="AG127" s="1035"/>
      <c r="AH127" s="1035"/>
      <c r="AI127" s="1035"/>
      <c r="AJ127" s="1036"/>
      <c r="AK127" s="1037">
        <v>
16635</v>
      </c>
      <c r="AL127" s="1035"/>
      <c r="AM127" s="1035"/>
      <c r="AN127" s="1035"/>
      <c r="AO127" s="1036"/>
      <c r="AP127" s="1038">
        <v>
0</v>
      </c>
      <c r="AQ127" s="1039"/>
      <c r="AR127" s="1039"/>
      <c r="AS127" s="1039"/>
      <c r="AT127" s="1040"/>
      <c r="AU127" s="262"/>
      <c r="AV127" s="262"/>
      <c r="AW127" s="262"/>
      <c r="AX127" s="1108" t="s">
        <v>
479</v>
      </c>
      <c r="AY127" s="1109"/>
      <c r="AZ127" s="1109"/>
      <c r="BA127" s="1109"/>
      <c r="BB127" s="1109"/>
      <c r="BC127" s="1109"/>
      <c r="BD127" s="1109"/>
      <c r="BE127" s="1110"/>
      <c r="BF127" s="1111" t="s">
        <v>
480</v>
      </c>
      <c r="BG127" s="1109"/>
      <c r="BH127" s="1109"/>
      <c r="BI127" s="1109"/>
      <c r="BJ127" s="1109"/>
      <c r="BK127" s="1109"/>
      <c r="BL127" s="1110"/>
      <c r="BM127" s="1111" t="s">
        <v>
481</v>
      </c>
      <c r="BN127" s="1109"/>
      <c r="BO127" s="1109"/>
      <c r="BP127" s="1109"/>
      <c r="BQ127" s="1109"/>
      <c r="BR127" s="1109"/>
      <c r="BS127" s="1110"/>
      <c r="BT127" s="1111" t="s">
        <v>
482</v>
      </c>
      <c r="BU127" s="1109"/>
      <c r="BV127" s="1109"/>
      <c r="BW127" s="1109"/>
      <c r="BX127" s="1109"/>
      <c r="BY127" s="1109"/>
      <c r="BZ127" s="1133"/>
      <c r="CA127" s="262"/>
      <c r="CB127" s="262"/>
      <c r="CC127" s="262"/>
      <c r="CD127" s="263"/>
      <c r="CE127" s="263"/>
      <c r="CF127" s="263"/>
      <c r="CG127" s="260"/>
      <c r="CH127" s="260"/>
      <c r="CI127" s="260"/>
      <c r="CJ127" s="261"/>
      <c r="CK127" s="1100"/>
      <c r="CL127" s="1087"/>
      <c r="CM127" s="1087"/>
      <c r="CN127" s="1087"/>
      <c r="CO127" s="1088"/>
      <c r="CP127" s="1025" t="s">
        <v>
483</v>
      </c>
      <c r="CQ127" s="1026"/>
      <c r="CR127" s="1026"/>
      <c r="CS127" s="1026"/>
      <c r="CT127" s="1026"/>
      <c r="CU127" s="1026"/>
      <c r="CV127" s="1026"/>
      <c r="CW127" s="1026"/>
      <c r="CX127" s="1026"/>
      <c r="CY127" s="1026"/>
      <c r="CZ127" s="1026"/>
      <c r="DA127" s="1026"/>
      <c r="DB127" s="1026"/>
      <c r="DC127" s="1026"/>
      <c r="DD127" s="1026"/>
      <c r="DE127" s="1026"/>
      <c r="DF127" s="1027"/>
      <c r="DG127" s="995" t="s">
        <v>
458</v>
      </c>
      <c r="DH127" s="996"/>
      <c r="DI127" s="996"/>
      <c r="DJ127" s="996"/>
      <c r="DK127" s="996"/>
      <c r="DL127" s="996" t="s">
        <v>
122</v>
      </c>
      <c r="DM127" s="996"/>
      <c r="DN127" s="996"/>
      <c r="DO127" s="996"/>
      <c r="DP127" s="996"/>
      <c r="DQ127" s="996" t="s">
        <v>
122</v>
      </c>
      <c r="DR127" s="996"/>
      <c r="DS127" s="996"/>
      <c r="DT127" s="996"/>
      <c r="DU127" s="996"/>
      <c r="DV127" s="997" t="s">
        <v>
445</v>
      </c>
      <c r="DW127" s="997"/>
      <c r="DX127" s="997"/>
      <c r="DY127" s="997"/>
      <c r="DZ127" s="998"/>
    </row>
    <row r="128" spans="1:130" s="226" customFormat="1" ht="26.25" customHeight="1" thickBot="1" x14ac:dyDescent="0.2">
      <c r="A128" s="1119" t="s">
        <v>
484</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
485</v>
      </c>
      <c r="X128" s="1121"/>
      <c r="Y128" s="1121"/>
      <c r="Z128" s="1122"/>
      <c r="AA128" s="1123" t="s">
        <v>
445</v>
      </c>
      <c r="AB128" s="1124"/>
      <c r="AC128" s="1124"/>
      <c r="AD128" s="1124"/>
      <c r="AE128" s="1125"/>
      <c r="AF128" s="1126" t="s">
        <v>
445</v>
      </c>
      <c r="AG128" s="1124"/>
      <c r="AH128" s="1124"/>
      <c r="AI128" s="1124"/>
      <c r="AJ128" s="1125"/>
      <c r="AK128" s="1126" t="s">
        <v>
445</v>
      </c>
      <c r="AL128" s="1124"/>
      <c r="AM128" s="1124"/>
      <c r="AN128" s="1124"/>
      <c r="AO128" s="1125"/>
      <c r="AP128" s="1127"/>
      <c r="AQ128" s="1128"/>
      <c r="AR128" s="1128"/>
      <c r="AS128" s="1128"/>
      <c r="AT128" s="1129"/>
      <c r="AU128" s="262"/>
      <c r="AV128" s="262"/>
      <c r="AW128" s="262"/>
      <c r="AX128" s="964" t="s">
        <v>
486</v>
      </c>
      <c r="AY128" s="965"/>
      <c r="AZ128" s="965"/>
      <c r="BA128" s="965"/>
      <c r="BB128" s="965"/>
      <c r="BC128" s="965"/>
      <c r="BD128" s="965"/>
      <c r="BE128" s="966"/>
      <c r="BF128" s="1130" t="s">
        <v>
445</v>
      </c>
      <c r="BG128" s="1131"/>
      <c r="BH128" s="1131"/>
      <c r="BI128" s="1131"/>
      <c r="BJ128" s="1131"/>
      <c r="BK128" s="1131"/>
      <c r="BL128" s="1132"/>
      <c r="BM128" s="1130">
        <v>
11.25</v>
      </c>
      <c r="BN128" s="1131"/>
      <c r="BO128" s="1131"/>
      <c r="BP128" s="1131"/>
      <c r="BQ128" s="1131"/>
      <c r="BR128" s="1131"/>
      <c r="BS128" s="1132"/>
      <c r="BT128" s="1130">
        <v>
20</v>
      </c>
      <c r="BU128" s="1131"/>
      <c r="BV128" s="1131"/>
      <c r="BW128" s="1131"/>
      <c r="BX128" s="1131"/>
      <c r="BY128" s="1131"/>
      <c r="BZ128" s="1155"/>
      <c r="CA128" s="263"/>
      <c r="CB128" s="263"/>
      <c r="CC128" s="263"/>
      <c r="CD128" s="263"/>
      <c r="CE128" s="263"/>
      <c r="CF128" s="263"/>
      <c r="CG128" s="260"/>
      <c r="CH128" s="260"/>
      <c r="CI128" s="260"/>
      <c r="CJ128" s="261"/>
      <c r="CK128" s="1101"/>
      <c r="CL128" s="1102"/>
      <c r="CM128" s="1102"/>
      <c r="CN128" s="1102"/>
      <c r="CO128" s="1103"/>
      <c r="CP128" s="1112" t="s">
        <v>
487</v>
      </c>
      <c r="CQ128" s="1113"/>
      <c r="CR128" s="1113"/>
      <c r="CS128" s="1113"/>
      <c r="CT128" s="1113"/>
      <c r="CU128" s="1113"/>
      <c r="CV128" s="1113"/>
      <c r="CW128" s="1113"/>
      <c r="CX128" s="1113"/>
      <c r="CY128" s="1113"/>
      <c r="CZ128" s="1113"/>
      <c r="DA128" s="1113"/>
      <c r="DB128" s="1113"/>
      <c r="DC128" s="1113"/>
      <c r="DD128" s="1113"/>
      <c r="DE128" s="1113"/>
      <c r="DF128" s="1114"/>
      <c r="DG128" s="1115" t="s">
        <v>
445</v>
      </c>
      <c r="DH128" s="1116"/>
      <c r="DI128" s="1116"/>
      <c r="DJ128" s="1116"/>
      <c r="DK128" s="1116"/>
      <c r="DL128" s="1116" t="s">
        <v>
445</v>
      </c>
      <c r="DM128" s="1116"/>
      <c r="DN128" s="1116"/>
      <c r="DO128" s="1116"/>
      <c r="DP128" s="1116"/>
      <c r="DQ128" s="1116" t="s">
        <v>
445</v>
      </c>
      <c r="DR128" s="1116"/>
      <c r="DS128" s="1116"/>
      <c r="DT128" s="1116"/>
      <c r="DU128" s="1116"/>
      <c r="DV128" s="1117" t="s">
        <v>
445</v>
      </c>
      <c r="DW128" s="1117"/>
      <c r="DX128" s="1117"/>
      <c r="DY128" s="1117"/>
      <c r="DZ128" s="1118"/>
    </row>
    <row r="129" spans="1:131" s="226" customFormat="1" ht="26.25" customHeight="1" x14ac:dyDescent="0.15">
      <c r="A129" s="1006" t="s">
        <v>
102</v>
      </c>
      <c r="B129" s="1007"/>
      <c r="C129" s="1007"/>
      <c r="D129" s="1007"/>
      <c r="E129" s="1007"/>
      <c r="F129" s="1007"/>
      <c r="G129" s="1007"/>
      <c r="H129" s="1007"/>
      <c r="I129" s="1007"/>
      <c r="J129" s="1007"/>
      <c r="K129" s="1007"/>
      <c r="L129" s="1007"/>
      <c r="M129" s="1007"/>
      <c r="N129" s="1007"/>
      <c r="O129" s="1007"/>
      <c r="P129" s="1007"/>
      <c r="Q129" s="1007"/>
      <c r="R129" s="1007"/>
      <c r="S129" s="1007"/>
      <c r="T129" s="1007"/>
      <c r="U129" s="1007"/>
      <c r="V129" s="1007"/>
      <c r="W129" s="1149" t="s">
        <v>
488</v>
      </c>
      <c r="X129" s="1150"/>
      <c r="Y129" s="1150"/>
      <c r="Z129" s="1151"/>
      <c r="AA129" s="1034">
        <v>
163695751</v>
      </c>
      <c r="AB129" s="1035"/>
      <c r="AC129" s="1035"/>
      <c r="AD129" s="1035"/>
      <c r="AE129" s="1036"/>
      <c r="AF129" s="1037">
        <v>
165065853</v>
      </c>
      <c r="AG129" s="1035"/>
      <c r="AH129" s="1035"/>
      <c r="AI129" s="1035"/>
      <c r="AJ129" s="1036"/>
      <c r="AK129" s="1037">
        <v>
162554985</v>
      </c>
      <c r="AL129" s="1035"/>
      <c r="AM129" s="1035"/>
      <c r="AN129" s="1035"/>
      <c r="AO129" s="1036"/>
      <c r="AP129" s="1152"/>
      <c r="AQ129" s="1153"/>
      <c r="AR129" s="1153"/>
      <c r="AS129" s="1153"/>
      <c r="AT129" s="1154"/>
      <c r="AU129" s="264"/>
      <c r="AV129" s="264"/>
      <c r="AW129" s="264"/>
      <c r="AX129" s="1143" t="s">
        <v>
489</v>
      </c>
      <c r="AY129" s="1026"/>
      <c r="AZ129" s="1026"/>
      <c r="BA129" s="1026"/>
      <c r="BB129" s="1026"/>
      <c r="BC129" s="1026"/>
      <c r="BD129" s="1026"/>
      <c r="BE129" s="1027"/>
      <c r="BF129" s="1144" t="s">
        <v>
490</v>
      </c>
      <c r="BG129" s="1145"/>
      <c r="BH129" s="1145"/>
      <c r="BI129" s="1145"/>
      <c r="BJ129" s="1145"/>
      <c r="BK129" s="1145"/>
      <c r="BL129" s="1146"/>
      <c r="BM129" s="1144">
        <v>
16.25</v>
      </c>
      <c r="BN129" s="1145"/>
      <c r="BO129" s="1145"/>
      <c r="BP129" s="1145"/>
      <c r="BQ129" s="1145"/>
      <c r="BR129" s="1145"/>
      <c r="BS129" s="1146"/>
      <c r="BT129" s="1144">
        <v>
30</v>
      </c>
      <c r="BU129" s="1147"/>
      <c r="BV129" s="1147"/>
      <c r="BW129" s="1147"/>
      <c r="BX129" s="1147"/>
      <c r="BY129" s="1147"/>
      <c r="BZ129" s="1148"/>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6" t="s">
        <v>
491</v>
      </c>
      <c r="B130" s="1007"/>
      <c r="C130" s="1007"/>
      <c r="D130" s="1007"/>
      <c r="E130" s="1007"/>
      <c r="F130" s="1007"/>
      <c r="G130" s="1007"/>
      <c r="H130" s="1007"/>
      <c r="I130" s="1007"/>
      <c r="J130" s="1007"/>
      <c r="K130" s="1007"/>
      <c r="L130" s="1007"/>
      <c r="M130" s="1007"/>
      <c r="N130" s="1007"/>
      <c r="O130" s="1007"/>
      <c r="P130" s="1007"/>
      <c r="Q130" s="1007"/>
      <c r="R130" s="1007"/>
      <c r="S130" s="1007"/>
      <c r="T130" s="1007"/>
      <c r="U130" s="1007"/>
      <c r="V130" s="1007"/>
      <c r="W130" s="1149" t="s">
        <v>
492</v>
      </c>
      <c r="X130" s="1150"/>
      <c r="Y130" s="1150"/>
      <c r="Z130" s="1151"/>
      <c r="AA130" s="1034">
        <v>
12961733</v>
      </c>
      <c r="AB130" s="1035"/>
      <c r="AC130" s="1035"/>
      <c r="AD130" s="1035"/>
      <c r="AE130" s="1036"/>
      <c r="AF130" s="1037">
        <v>
12625229</v>
      </c>
      <c r="AG130" s="1035"/>
      <c r="AH130" s="1035"/>
      <c r="AI130" s="1035"/>
      <c r="AJ130" s="1036"/>
      <c r="AK130" s="1037">
        <v>
12288489</v>
      </c>
      <c r="AL130" s="1035"/>
      <c r="AM130" s="1035"/>
      <c r="AN130" s="1035"/>
      <c r="AO130" s="1036"/>
      <c r="AP130" s="1152"/>
      <c r="AQ130" s="1153"/>
      <c r="AR130" s="1153"/>
      <c r="AS130" s="1153"/>
      <c r="AT130" s="1154"/>
      <c r="AU130" s="264"/>
      <c r="AV130" s="264"/>
      <c r="AW130" s="264"/>
      <c r="AX130" s="1143" t="s">
        <v>
493</v>
      </c>
      <c r="AY130" s="1026"/>
      <c r="AZ130" s="1026"/>
      <c r="BA130" s="1026"/>
      <c r="BB130" s="1026"/>
      <c r="BC130" s="1026"/>
      <c r="BD130" s="1026"/>
      <c r="BE130" s="1027"/>
      <c r="BF130" s="1180">
        <v>
-4.2</v>
      </c>
      <c r="BG130" s="1181"/>
      <c r="BH130" s="1181"/>
      <c r="BI130" s="1181"/>
      <c r="BJ130" s="1181"/>
      <c r="BK130" s="1181"/>
      <c r="BL130" s="1182"/>
      <c r="BM130" s="1180">
        <v>
25</v>
      </c>
      <c r="BN130" s="1181"/>
      <c r="BO130" s="1181"/>
      <c r="BP130" s="1181"/>
      <c r="BQ130" s="1181"/>
      <c r="BR130" s="1181"/>
      <c r="BS130" s="1182"/>
      <c r="BT130" s="1180">
        <v>
35</v>
      </c>
      <c r="BU130" s="1183"/>
      <c r="BV130" s="1183"/>
      <c r="BW130" s="1183"/>
      <c r="BX130" s="1183"/>
      <c r="BY130" s="1183"/>
      <c r="BZ130" s="118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5"/>
      <c r="B131" s="1186"/>
      <c r="C131" s="1186"/>
      <c r="D131" s="1186"/>
      <c r="E131" s="1186"/>
      <c r="F131" s="1186"/>
      <c r="G131" s="1186"/>
      <c r="H131" s="1186"/>
      <c r="I131" s="1186"/>
      <c r="J131" s="1186"/>
      <c r="K131" s="1186"/>
      <c r="L131" s="1186"/>
      <c r="M131" s="1186"/>
      <c r="N131" s="1186"/>
      <c r="O131" s="1186"/>
      <c r="P131" s="1186"/>
      <c r="Q131" s="1186"/>
      <c r="R131" s="1186"/>
      <c r="S131" s="1186"/>
      <c r="T131" s="1186"/>
      <c r="U131" s="1186"/>
      <c r="V131" s="1186"/>
      <c r="W131" s="1187" t="s">
        <v>
494</v>
      </c>
      <c r="X131" s="1188"/>
      <c r="Y131" s="1188"/>
      <c r="Z131" s="1189"/>
      <c r="AA131" s="1081">
        <v>
150734018</v>
      </c>
      <c r="AB131" s="1060"/>
      <c r="AC131" s="1060"/>
      <c r="AD131" s="1060"/>
      <c r="AE131" s="1061"/>
      <c r="AF131" s="1059">
        <v>
152440624</v>
      </c>
      <c r="AG131" s="1060"/>
      <c r="AH131" s="1060"/>
      <c r="AI131" s="1060"/>
      <c r="AJ131" s="1061"/>
      <c r="AK131" s="1059">
        <v>
150266496</v>
      </c>
      <c r="AL131" s="1060"/>
      <c r="AM131" s="1060"/>
      <c r="AN131" s="1060"/>
      <c r="AO131" s="1061"/>
      <c r="AP131" s="1190"/>
      <c r="AQ131" s="1191"/>
      <c r="AR131" s="1191"/>
      <c r="AS131" s="1191"/>
      <c r="AT131" s="1192"/>
      <c r="AU131" s="264"/>
      <c r="AV131" s="264"/>
      <c r="AW131" s="264"/>
      <c r="AX131" s="1162" t="s">
        <v>
495</v>
      </c>
      <c r="AY131" s="1113"/>
      <c r="AZ131" s="1113"/>
      <c r="BA131" s="1113"/>
      <c r="BB131" s="1113"/>
      <c r="BC131" s="1113"/>
      <c r="BD131" s="1113"/>
      <c r="BE131" s="1114"/>
      <c r="BF131" s="1163" t="s">
        <v>
496</v>
      </c>
      <c r="BG131" s="1164"/>
      <c r="BH131" s="1164"/>
      <c r="BI131" s="1164"/>
      <c r="BJ131" s="1164"/>
      <c r="BK131" s="1164"/>
      <c r="BL131" s="1165"/>
      <c r="BM131" s="1163">
        <v>
350</v>
      </c>
      <c r="BN131" s="1164"/>
      <c r="BO131" s="1164"/>
      <c r="BP131" s="1164"/>
      <c r="BQ131" s="1164"/>
      <c r="BR131" s="1164"/>
      <c r="BS131" s="1165"/>
      <c r="BT131" s="1166"/>
      <c r="BU131" s="1167"/>
      <c r="BV131" s="1167"/>
      <c r="BW131" s="1167"/>
      <c r="BX131" s="1167"/>
      <c r="BY131" s="1167"/>
      <c r="BZ131" s="1168"/>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9" t="s">
        <v>
497</v>
      </c>
      <c r="B132" s="1170"/>
      <c r="C132" s="1170"/>
      <c r="D132" s="1170"/>
      <c r="E132" s="1170"/>
      <c r="F132" s="1170"/>
      <c r="G132" s="1170"/>
      <c r="H132" s="1170"/>
      <c r="I132" s="1170"/>
      <c r="J132" s="1170"/>
      <c r="K132" s="1170"/>
      <c r="L132" s="1170"/>
      <c r="M132" s="1170"/>
      <c r="N132" s="1170"/>
      <c r="O132" s="1170"/>
      <c r="P132" s="1170"/>
      <c r="Q132" s="1170"/>
      <c r="R132" s="1170"/>
      <c r="S132" s="1170"/>
      <c r="T132" s="1170"/>
      <c r="U132" s="1170"/>
      <c r="V132" s="1173" t="s">
        <v>
498</v>
      </c>
      <c r="W132" s="1173"/>
      <c r="X132" s="1173"/>
      <c r="Y132" s="1173"/>
      <c r="Z132" s="1174"/>
      <c r="AA132" s="1175">
        <v>
-4.0669386259999998</v>
      </c>
      <c r="AB132" s="1176"/>
      <c r="AC132" s="1176"/>
      <c r="AD132" s="1176"/>
      <c r="AE132" s="1177"/>
      <c r="AF132" s="1178">
        <v>
-4.4399424659999998</v>
      </c>
      <c r="AG132" s="1176"/>
      <c r="AH132" s="1176"/>
      <c r="AI132" s="1176"/>
      <c r="AJ132" s="1177"/>
      <c r="AK132" s="1178">
        <v>
-4.2213861169999998</v>
      </c>
      <c r="AL132" s="1176"/>
      <c r="AM132" s="1176"/>
      <c r="AN132" s="1176"/>
      <c r="AO132" s="1177"/>
      <c r="AP132" s="1075"/>
      <c r="AQ132" s="1076"/>
      <c r="AR132" s="1076"/>
      <c r="AS132" s="1076"/>
      <c r="AT132" s="1179"/>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71"/>
      <c r="B133" s="1172"/>
      <c r="C133" s="1172"/>
      <c r="D133" s="1172"/>
      <c r="E133" s="1172"/>
      <c r="F133" s="1172"/>
      <c r="G133" s="1172"/>
      <c r="H133" s="1172"/>
      <c r="I133" s="1172"/>
      <c r="J133" s="1172"/>
      <c r="K133" s="1172"/>
      <c r="L133" s="1172"/>
      <c r="M133" s="1172"/>
      <c r="N133" s="1172"/>
      <c r="O133" s="1172"/>
      <c r="P133" s="1172"/>
      <c r="Q133" s="1172"/>
      <c r="R133" s="1172"/>
      <c r="S133" s="1172"/>
      <c r="T133" s="1172"/>
      <c r="U133" s="1172"/>
      <c r="V133" s="1156" t="s">
        <v>
499</v>
      </c>
      <c r="W133" s="1156"/>
      <c r="X133" s="1156"/>
      <c r="Y133" s="1156"/>
      <c r="Z133" s="1157"/>
      <c r="AA133" s="1158">
        <v>
-3</v>
      </c>
      <c r="AB133" s="1159"/>
      <c r="AC133" s="1159"/>
      <c r="AD133" s="1159"/>
      <c r="AE133" s="1160"/>
      <c r="AF133" s="1158">
        <v>
-4</v>
      </c>
      <c r="AG133" s="1159"/>
      <c r="AH133" s="1159"/>
      <c r="AI133" s="1159"/>
      <c r="AJ133" s="1160"/>
      <c r="AK133" s="1158">
        <v>
-4.2</v>
      </c>
      <c r="AL133" s="1159"/>
      <c r="AM133" s="1159"/>
      <c r="AN133" s="1159"/>
      <c r="AO133" s="1160"/>
      <c r="AP133" s="1105"/>
      <c r="AQ133" s="1106"/>
      <c r="AR133" s="1106"/>
      <c r="AS133" s="1106"/>
      <c r="AT133" s="1161"/>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rTwi48ydgpxP5wXbxQfQIFt+NXEamI3wQUGfvDVgHyhRn5r0y6wua+dTRYZTwaX1lpbFo/jYXxYR7UVqhpdLxA==" saltValue="sg/PvlfFopFshnz/jT7w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22"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
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0TIs18oLkjj/qOPPNZ/3bYTVFqY+zl1sjnYP3VALK0Wwt3v+eBnrXJ8n3Rue/GWhjIkWZgTloluY2V3X5HWhhw==" saltValue="HWgz5+tnZYSwK5KNk7Sbjw=="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6Bh2/sokiMBN1nu3d5h8hpJeDhQBjiFUS06qtybSMw55Jq980+QVybOPRhWd44frb6JXzNAIA9CicqJ07V0EA==" saltValue="LdnuZOCk5ZWoEFYLDvJTyw=="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
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
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6" t="s">
        <v>
503</v>
      </c>
      <c r="AP7" s="283"/>
      <c r="AQ7" s="284" t="s">
        <v>
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7"/>
      <c r="AP8" s="289" t="s">
        <v>
505</v>
      </c>
      <c r="AQ8" s="290" t="s">
        <v>
506</v>
      </c>
      <c r="AR8" s="291" t="s">
        <v>
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8" t="s">
        <v>
508</v>
      </c>
      <c r="AL9" s="1199"/>
      <c r="AM9" s="1199"/>
      <c r="AN9" s="1200"/>
      <c r="AO9" s="292">
        <v>
41902213</v>
      </c>
      <c r="AP9" s="292">
        <v>
57520</v>
      </c>
      <c r="AQ9" s="293">
        <v>
62872</v>
      </c>
      <c r="AR9" s="294">
        <v>
-8.5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8" t="s">
        <v>
509</v>
      </c>
      <c r="AL10" s="1199"/>
      <c r="AM10" s="1199"/>
      <c r="AN10" s="1200"/>
      <c r="AO10" s="295">
        <v>
632934</v>
      </c>
      <c r="AP10" s="295">
        <v>
869</v>
      </c>
      <c r="AQ10" s="296">
        <v>
1100</v>
      </c>
      <c r="AR10" s="297">
        <v>
-21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8" t="s">
        <v>
510</v>
      </c>
      <c r="AL11" s="1199"/>
      <c r="AM11" s="1199"/>
      <c r="AN11" s="1200"/>
      <c r="AO11" s="295">
        <v>
550443</v>
      </c>
      <c r="AP11" s="295">
        <v>
756</v>
      </c>
      <c r="AQ11" s="296">
        <v>
909</v>
      </c>
      <c r="AR11" s="297">
        <v>
-16.8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8" t="s">
        <v>
511</v>
      </c>
      <c r="AL12" s="1199"/>
      <c r="AM12" s="1199"/>
      <c r="AN12" s="1200"/>
      <c r="AO12" s="295" t="s">
        <v>
512</v>
      </c>
      <c r="AP12" s="295" t="s">
        <v>
512</v>
      </c>
      <c r="AQ12" s="296" t="s">
        <v>
512</v>
      </c>
      <c r="AR12" s="297" t="s">
        <v>
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8" t="s">
        <v>
513</v>
      </c>
      <c r="AL13" s="1199"/>
      <c r="AM13" s="1199"/>
      <c r="AN13" s="1200"/>
      <c r="AO13" s="295" t="s">
        <v>
512</v>
      </c>
      <c r="AP13" s="295" t="s">
        <v>
512</v>
      </c>
      <c r="AQ13" s="296" t="s">
        <v>
512</v>
      </c>
      <c r="AR13" s="297" t="s">
        <v>
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8" t="s">
        <v>
514</v>
      </c>
      <c r="AL14" s="1199"/>
      <c r="AM14" s="1199"/>
      <c r="AN14" s="1200"/>
      <c r="AO14" s="295">
        <v>
1985766</v>
      </c>
      <c r="AP14" s="295">
        <v>
2726</v>
      </c>
      <c r="AQ14" s="296">
        <v>
2296</v>
      </c>
      <c r="AR14" s="297">
        <v>
18.7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8" t="s">
        <v>
515</v>
      </c>
      <c r="AL15" s="1199"/>
      <c r="AM15" s="1199"/>
      <c r="AN15" s="1200"/>
      <c r="AO15" s="295">
        <v>
988644</v>
      </c>
      <c r="AP15" s="295">
        <v>
1357</v>
      </c>
      <c r="AQ15" s="296">
        <v>
1417</v>
      </c>
      <c r="AR15" s="297">
        <v>
-4.2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1" t="s">
        <v>
516</v>
      </c>
      <c r="AL16" s="1202"/>
      <c r="AM16" s="1202"/>
      <c r="AN16" s="1203"/>
      <c r="AO16" s="295">
        <v>
-2747063</v>
      </c>
      <c r="AP16" s="295">
        <v>
-3771</v>
      </c>
      <c r="AQ16" s="296">
        <v>
-4503</v>
      </c>
      <c r="AR16" s="297">
        <v>
-16.3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1" t="s">
        <v>
181</v>
      </c>
      <c r="AL17" s="1202"/>
      <c r="AM17" s="1202"/>
      <c r="AN17" s="1203"/>
      <c r="AO17" s="295">
        <v>
43312937</v>
      </c>
      <c r="AP17" s="295">
        <v>
59457</v>
      </c>
      <c r="AQ17" s="296">
        <v>
64090</v>
      </c>
      <c r="AR17" s="297">
        <v>
-7.2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
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
518</v>
      </c>
      <c r="AP20" s="303" t="s">
        <v>
519</v>
      </c>
      <c r="AQ20" s="304" t="s">
        <v>
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3" t="s">
        <v>
521</v>
      </c>
      <c r="AL21" s="1194"/>
      <c r="AM21" s="1194"/>
      <c r="AN21" s="1195"/>
      <c r="AO21" s="307">
        <v>
5.83</v>
      </c>
      <c r="AP21" s="308">
        <v>
6.17</v>
      </c>
      <c r="AQ21" s="309">
        <v>
-0.34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3" t="s">
        <v>
522</v>
      </c>
      <c r="AL22" s="1194"/>
      <c r="AM22" s="1194"/>
      <c r="AN22" s="1195"/>
      <c r="AO22" s="312">
        <v>
100.6</v>
      </c>
      <c r="AP22" s="313">
        <v>
99.6</v>
      </c>
      <c r="AQ22" s="314">
        <v>
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
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
524</v>
      </c>
      <c r="AO27" s="273"/>
      <c r="AP27" s="273"/>
      <c r="AQ27" s="273"/>
      <c r="AR27" s="273"/>
      <c r="AS27" s="273"/>
      <c r="AT27" s="273"/>
    </row>
    <row r="28" spans="1:46" ht="17.25" x14ac:dyDescent="0.15">
      <c r="A28" s="274" t="s">
        <v>
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
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6" t="s">
        <v>
503</v>
      </c>
      <c r="AP30" s="283"/>
      <c r="AQ30" s="284" t="s">
        <v>
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7"/>
      <c r="AP31" s="289" t="s">
        <v>
505</v>
      </c>
      <c r="AQ31" s="290" t="s">
        <v>
506</v>
      </c>
      <c r="AR31" s="291" t="s">
        <v>
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9" t="s">
        <v>
527</v>
      </c>
      <c r="AL32" s="1210"/>
      <c r="AM32" s="1210"/>
      <c r="AN32" s="1211"/>
      <c r="AO32" s="322">
        <v>
3524996</v>
      </c>
      <c r="AP32" s="322">
        <v>
4839</v>
      </c>
      <c r="AQ32" s="323">
        <v>
6256</v>
      </c>
      <c r="AR32" s="324">
        <v>
-22.7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9" t="s">
        <v>
528</v>
      </c>
      <c r="AL33" s="1210"/>
      <c r="AM33" s="1210"/>
      <c r="AN33" s="1211"/>
      <c r="AO33" s="322" t="s">
        <v>
512</v>
      </c>
      <c r="AP33" s="322" t="s">
        <v>
512</v>
      </c>
      <c r="AQ33" s="323" t="s">
        <v>
512</v>
      </c>
      <c r="AR33" s="324" t="s">
        <v>
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9" t="s">
        <v>
529</v>
      </c>
      <c r="AL34" s="1210"/>
      <c r="AM34" s="1210"/>
      <c r="AN34" s="1211"/>
      <c r="AO34" s="322">
        <v>
509567</v>
      </c>
      <c r="AP34" s="322">
        <v>
699</v>
      </c>
      <c r="AQ34" s="323">
        <v>
301</v>
      </c>
      <c r="AR34" s="324">
        <v>
132.19999999999999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9" t="s">
        <v>
530</v>
      </c>
      <c r="AL35" s="1210"/>
      <c r="AM35" s="1210"/>
      <c r="AN35" s="1211"/>
      <c r="AO35" s="322">
        <v>
154992</v>
      </c>
      <c r="AP35" s="322">
        <v>
213</v>
      </c>
      <c r="AQ35" s="323">
        <v>
32</v>
      </c>
      <c r="AR35" s="324">
        <v>
565.6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9" t="s">
        <v>
531</v>
      </c>
      <c r="AL36" s="1210"/>
      <c r="AM36" s="1210"/>
      <c r="AN36" s="1211"/>
      <c r="AO36" s="322">
        <v>
160650</v>
      </c>
      <c r="AP36" s="322">
        <v>
221</v>
      </c>
      <c r="AQ36" s="323">
        <v>
285</v>
      </c>
      <c r="AR36" s="324">
        <v>
-22.5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9" t="s">
        <v>
532</v>
      </c>
      <c r="AL37" s="1210"/>
      <c r="AM37" s="1210"/>
      <c r="AN37" s="1211"/>
      <c r="AO37" s="322">
        <v>
1594955</v>
      </c>
      <c r="AP37" s="322">
        <v>
2189</v>
      </c>
      <c r="AQ37" s="323">
        <v>
2213</v>
      </c>
      <c r="AR37" s="324">
        <v>
-1.1000000000000001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2" t="s">
        <v>
533</v>
      </c>
      <c r="AL38" s="1213"/>
      <c r="AM38" s="1213"/>
      <c r="AN38" s="1214"/>
      <c r="AO38" s="325" t="s">
        <v>
512</v>
      </c>
      <c r="AP38" s="325" t="s">
        <v>
512</v>
      </c>
      <c r="AQ38" s="326" t="s">
        <v>
512</v>
      </c>
      <c r="AR38" s="314" t="s">
        <v>
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2" t="s">
        <v>
534</v>
      </c>
      <c r="AL39" s="1213"/>
      <c r="AM39" s="1213"/>
      <c r="AN39" s="1214"/>
      <c r="AO39" s="322" t="s">
        <v>
512</v>
      </c>
      <c r="AP39" s="322" t="s">
        <v>
512</v>
      </c>
      <c r="AQ39" s="323">
        <v>
-15</v>
      </c>
      <c r="AR39" s="324" t="s">
        <v>
512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9" t="s">
        <v>
535</v>
      </c>
      <c r="AL40" s="1210"/>
      <c r="AM40" s="1210"/>
      <c r="AN40" s="1211"/>
      <c r="AO40" s="322" t="s">
        <v>
512</v>
      </c>
      <c r="AP40" s="322" t="s">
        <v>
512</v>
      </c>
      <c r="AQ40" s="323" t="s">
        <v>
512</v>
      </c>
      <c r="AR40" s="324" t="s">
        <v>
512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5" t="s">
        <v>
295</v>
      </c>
      <c r="AL41" s="1216"/>
      <c r="AM41" s="1216"/>
      <c r="AN41" s="1217"/>
      <c r="AO41" s="322">
        <v>
5945160</v>
      </c>
      <c r="AP41" s="322">
        <v>
8161</v>
      </c>
      <c r="AQ41" s="323">
        <v>
9072</v>
      </c>
      <c r="AR41" s="324">
        <v>
-10</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
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
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
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4" t="s">
        <v>
503</v>
      </c>
      <c r="AN49" s="1206" t="s">
        <v>
539</v>
      </c>
      <c r="AO49" s="1207"/>
      <c r="AP49" s="1207"/>
      <c r="AQ49" s="1207"/>
      <c r="AR49" s="1208"/>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5"/>
      <c r="AN50" s="338" t="s">
        <v>
540</v>
      </c>
      <c r="AO50" s="339" t="s">
        <v>
541</v>
      </c>
      <c r="AP50" s="340" t="s">
        <v>
542</v>
      </c>
      <c r="AQ50" s="341" t="s">
        <v>
543</v>
      </c>
      <c r="AR50" s="342" t="s">
        <v>
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
545</v>
      </c>
      <c r="AL51" s="335"/>
      <c r="AM51" s="343">
        <v>
23957384</v>
      </c>
      <c r="AN51" s="344">
        <v>
33685</v>
      </c>
      <c r="AO51" s="345">
        <v>
-0.3</v>
      </c>
      <c r="AP51" s="346">
        <v>
36861</v>
      </c>
      <c r="AQ51" s="347">
        <v>
-2.1</v>
      </c>
      <c r="AR51" s="348">
        <v>
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
546</v>
      </c>
      <c r="AM52" s="351">
        <v>
14399065</v>
      </c>
      <c r="AN52" s="352">
        <v>
20246</v>
      </c>
      <c r="AO52" s="353">
        <v>
-2.2000000000000002</v>
      </c>
      <c r="AP52" s="354">
        <v>
23990</v>
      </c>
      <c r="AQ52" s="355">
        <v>
-6.8</v>
      </c>
      <c r="AR52" s="356">
        <v>
4.5999999999999996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
547</v>
      </c>
      <c r="AL53" s="335"/>
      <c r="AM53" s="343">
        <v>
30468714</v>
      </c>
      <c r="AN53" s="344">
        <v>
42634</v>
      </c>
      <c r="AO53" s="345">
        <v>
26.6</v>
      </c>
      <c r="AP53" s="346">
        <v>
47064</v>
      </c>
      <c r="AQ53" s="347">
        <v>
27.7</v>
      </c>
      <c r="AR53" s="348">
        <v>
-1.1000000000000001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
546</v>
      </c>
      <c r="AM54" s="351">
        <v>
20812142</v>
      </c>
      <c r="AN54" s="352">
        <v>
29122</v>
      </c>
      <c r="AO54" s="353">
        <v>
43.8</v>
      </c>
      <c r="AP54" s="354">
        <v>
32508</v>
      </c>
      <c r="AQ54" s="355">
        <v>
35.5</v>
      </c>
      <c r="AR54" s="356">
        <v>
8.3000000000000007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
548</v>
      </c>
      <c r="AL55" s="335"/>
      <c r="AM55" s="343">
        <v>
19727927</v>
      </c>
      <c r="AN55" s="344">
        <v>
27434</v>
      </c>
      <c r="AO55" s="345">
        <v>
-35.700000000000003</v>
      </c>
      <c r="AP55" s="346">
        <v>
43773</v>
      </c>
      <c r="AQ55" s="347">
        <v>
-7</v>
      </c>
      <c r="AR55" s="348">
        <v>
-28.7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
546</v>
      </c>
      <c r="AM56" s="351">
        <v>
15734562</v>
      </c>
      <c r="AN56" s="352">
        <v>
21881</v>
      </c>
      <c r="AO56" s="353">
        <v>
-24.9</v>
      </c>
      <c r="AP56" s="354">
        <v>
30346</v>
      </c>
      <c r="AQ56" s="355">
        <v>
-6.7</v>
      </c>
      <c r="AR56" s="356">
        <v>
-18.2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
549</v>
      </c>
      <c r="AL57" s="335"/>
      <c r="AM57" s="343">
        <v>
28929008</v>
      </c>
      <c r="AN57" s="344">
        <v>
39973</v>
      </c>
      <c r="AO57" s="345">
        <v>
45.7</v>
      </c>
      <c r="AP57" s="346">
        <v>
51565</v>
      </c>
      <c r="AQ57" s="347">
        <v>
17.8</v>
      </c>
      <c r="AR57" s="348">
        <v>
27.9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
546</v>
      </c>
      <c r="AM58" s="351">
        <v>
20431322</v>
      </c>
      <c r="AN58" s="352">
        <v>
28231</v>
      </c>
      <c r="AO58" s="353">
        <v>
29</v>
      </c>
      <c r="AP58" s="354">
        <v>
35359</v>
      </c>
      <c r="AQ58" s="355">
        <v>
16.5</v>
      </c>
      <c r="AR58" s="356">
        <v>
12.5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
550</v>
      </c>
      <c r="AL59" s="335"/>
      <c r="AM59" s="343">
        <v>
20335872</v>
      </c>
      <c r="AN59" s="344">
        <v>
27916</v>
      </c>
      <c r="AO59" s="345">
        <v>
-30.2</v>
      </c>
      <c r="AP59" s="346">
        <v>
46686</v>
      </c>
      <c r="AQ59" s="347">
        <v>
-9.5</v>
      </c>
      <c r="AR59" s="348">
        <v>
-20.7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
546</v>
      </c>
      <c r="AM60" s="351">
        <v>
16531572</v>
      </c>
      <c r="AN60" s="352">
        <v>
22693</v>
      </c>
      <c r="AO60" s="353">
        <v>
-19.600000000000001</v>
      </c>
      <c r="AP60" s="354">
        <v>
32595</v>
      </c>
      <c r="AQ60" s="355">
        <v>
-7.8</v>
      </c>
      <c r="AR60" s="356">
        <v>
-11.8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
551</v>
      </c>
      <c r="AL61" s="357"/>
      <c r="AM61" s="358">
        <v>
24683781</v>
      </c>
      <c r="AN61" s="359">
        <v>
34328</v>
      </c>
      <c r="AO61" s="360">
        <v>
1.2</v>
      </c>
      <c r="AP61" s="361">
        <v>
45190</v>
      </c>
      <c r="AQ61" s="362">
        <v>
5.4</v>
      </c>
      <c r="AR61" s="348">
        <v>
-4.2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
546</v>
      </c>
      <c r="AM62" s="351">
        <v>
17581733</v>
      </c>
      <c r="AN62" s="352">
        <v>
24435</v>
      </c>
      <c r="AO62" s="353">
        <v>
5.2</v>
      </c>
      <c r="AP62" s="354">
        <v>
30960</v>
      </c>
      <c r="AQ62" s="355">
        <v>
6.1</v>
      </c>
      <c r="AR62" s="356">
        <v>
-0.9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7rmXZSKSx+ilto9oyux4Z+XBj/fA0pF/RwYddM56OL6GlZgFlYQLOd84PHC6UAJS5tdP2/546Rw5BzIzt3AQw==" saltValue="mKZZAkF27BGA2d5lRWzPY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
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7cSvPaLZzq5QfJ/dQ89s2gBA0cz+WsM16N7N48WQZwTqoO+hG5iKJycML3YREmjWJZ3g1gQpYpErMJX5N+BYw==" saltValue="81Yr9rgg8nDU/g51EzTW6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
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l3j24M7VCdkysMskszpLkgo3JBqGTY8ozaBHV/PNFM4XjSPn565cX3NlIVNM8dGpnwk6NKva89PTmOilpv6yQ==" saltValue="ObZbl0q3Gxdpn6KR0N8Ma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555</v>
      </c>
      <c r="G46" s="8" t="s">
        <v>
556</v>
      </c>
      <c r="H46" s="8" t="s">
        <v>
557</v>
      </c>
      <c r="I46" s="8" t="s">
        <v>
558</v>
      </c>
      <c r="J46" s="9" t="s">
        <v>
559</v>
      </c>
    </row>
    <row r="47" spans="2:10" ht="57.75" customHeight="1" x14ac:dyDescent="0.15">
      <c r="B47" s="10"/>
      <c r="C47" s="1218" t="s">
        <v>
3</v>
      </c>
      <c r="D47" s="1218"/>
      <c r="E47" s="1219"/>
      <c r="F47" s="11">
        <v>
19.309999999999999</v>
      </c>
      <c r="G47" s="12">
        <v>
15.92</v>
      </c>
      <c r="H47" s="12">
        <v>
20.8</v>
      </c>
      <c r="I47" s="12">
        <v>
23.12</v>
      </c>
      <c r="J47" s="13">
        <v>
25.72</v>
      </c>
    </row>
    <row r="48" spans="2:10" ht="57.75" customHeight="1" x14ac:dyDescent="0.15">
      <c r="B48" s="14"/>
      <c r="C48" s="1220" t="s">
        <v>
4</v>
      </c>
      <c r="D48" s="1220"/>
      <c r="E48" s="1221"/>
      <c r="F48" s="15">
        <v>
2.87</v>
      </c>
      <c r="G48" s="16">
        <v>
2.86</v>
      </c>
      <c r="H48" s="16">
        <v>
3.74</v>
      </c>
      <c r="I48" s="16">
        <v>
4.3899999999999997</v>
      </c>
      <c r="J48" s="17">
        <v>
5</v>
      </c>
    </row>
    <row r="49" spans="2:10" ht="57.75" customHeight="1" thickBot="1" x14ac:dyDescent="0.2">
      <c r="B49" s="18"/>
      <c r="C49" s="1222" t="s">
        <v>
5</v>
      </c>
      <c r="D49" s="1222"/>
      <c r="E49" s="1223"/>
      <c r="F49" s="19">
        <v>
0.53</v>
      </c>
      <c r="G49" s="20" t="s">
        <v>
560</v>
      </c>
      <c r="H49" s="20">
        <v>
5.47</v>
      </c>
      <c r="I49" s="20">
        <v>
1.31</v>
      </c>
      <c r="J49" s="21">
        <v>
0.56000000000000005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vI66jPMY0/HeXqx3TKVGMwi69+9b2QfGe6ZJpZF3T3SGkjcNjSFs1F+xOynGU2BfzYfUFLbDzUoFYskYtUdpw==" saltValue="eL0OI8I4MWC+2e7PE6aID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真道</dc:creator>
  <cp:lastModifiedBy>橋本　真道</cp:lastModifiedBy>
  <cp:lastPrinted>2019-10-18T10:37:47Z</cp:lastPrinted>
  <dcterms:created xsi:type="dcterms:W3CDTF">2019-10-17T12:13:42Z</dcterms:created>
  <dcterms:modified xsi:type="dcterms:W3CDTF">2019-10-18T10:37:50Z</dcterms:modified>
</cp:coreProperties>
</file>