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910" windowHeight="957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c r="BY37" i="7"/>
  <c r="BE37" i="7"/>
  <c r="AM37" i="7"/>
  <c r="W37" i="7"/>
  <c r="E37" i="7"/>
  <c r="C37" i="7"/>
  <c r="DG36" i="7"/>
  <c r="CQ36" i="7"/>
  <c r="CO36" i="7"/>
  <c r="BY36" i="7"/>
  <c r="BE36" i="7"/>
  <c r="AM36" i="7"/>
  <c r="W36" i="7"/>
  <c r="E36" i="7"/>
  <c r="C36" i="7"/>
  <c r="DG35" i="7"/>
  <c r="CQ35" i="7"/>
  <c r="BY35" i="7"/>
  <c r="BE35" i="7"/>
  <c r="AM35" i="7"/>
  <c r="W35" i="7"/>
  <c r="E35" i="7"/>
  <c r="C35" i="7" s="1"/>
  <c r="DG34" i="7"/>
  <c r="CQ34" i="7"/>
  <c r="BY34" i="7"/>
  <c r="BG34" i="7"/>
  <c r="AM34" i="7"/>
  <c r="W34" i="7"/>
  <c r="E34" i="7"/>
  <c r="C34" i="7" s="1"/>
  <c r="U37" i="7" l="1"/>
  <c r="U34" i="7"/>
  <c r="U35" i="7" s="1"/>
  <c r="U36" i="7" s="1"/>
  <c r="BE34" i="7" l="1"/>
  <c r="CO34" i="7" s="1"/>
  <c r="CO35" i="7" s="1"/>
  <c r="BW34" i="7"/>
  <c r="BW35" i="7" s="1"/>
  <c r="BW36" i="7" s="1"/>
  <c r="BW37" i="7" s="1"/>
  <c r="BW38" i="7" s="1"/>
  <c r="BW39" i="7" s="1"/>
  <c r="BW40" i="7" s="1"/>
  <c r="BW41" i="7" s="1"/>
  <c r="BW42" i="7" s="1"/>
  <c r="BW43" i="7" s="1"/>
</calcChain>
</file>

<file path=xl/sharedStrings.xml><?xml version="1.0" encoding="utf-8"?>
<sst xmlns="http://schemas.openxmlformats.org/spreadsheetml/2006/main" count="994" uniqueCount="556">
  <si>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</si>
  <si>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</si>
  <si>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</si>
  <si>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</si>
  <si>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</si>
  <si>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</si>
  <si>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</si>
  <si>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</si>
  <si>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</si>
  <si>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</si>
  <si>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</si>
  <si>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</si>
  <si>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</si>
  <si>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</si>
  <si>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</si>
  <si>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</si>
  <si>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</si>
  <si>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</si>
  <si>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</si>
  <si>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</si>
  <si>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将来負担比率及び実質公債費比率はともに類似団体と比較して低くなっている。推移としては過去からの起債抑制による公債費の減少、職員の年齢構成の変化による退職手当負担見込額の減少などにより減少傾向となっている。今後は市庁舎の建替及び市内公共施設の耐震化工事など、地方債を発行する事業が見込まれるため、公債費の動向には引き続き注視していく必要がある。
　今後とも新規事業の実施等について総点検を図り新たな地方債の借入の抑制に努める。</t>
    <phoneticPr fontId="5"/>
  </si>
  <si>
    <t xml:space="preserve">　将来負担比率及び有形固定資産減価償却率はともに類似団体と比較して低くなっている。将来負担比率については、過去からの起債抑制による公債費の減少、職員の年齢構成の変化による退職手当負担見込額の減少などにより減少傾向となっているが、有形固定資産減価償却率の高い公共施設の建替及び耐震化工事など、地方債を発行する事業が見込まれるため、公債費の動向には引き続き注視していく必要がある。
　今後とも新規事業の実施等について総点検を図り新たな地方債の借入の抑制に努めるとともに、老朽化した公共施設を適切に維持していくため「公共施設再編計画」を基に、「個別施設計画」を策定し、計画的な更新・改修に取り組む。
</t>
    <phoneticPr fontId="5"/>
  </si>
  <si>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</si>
  <si>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</si>
  <si>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</si>
  <si>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</si>
  <si>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</si>
  <si>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</si>
  <si>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</si>
  <si>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</si>
  <si>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</si>
  <si>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</si>
  <si>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</si>
  <si>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</si>
  <si>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</si>
  <si>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</si>
  <si>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</si>
  <si>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</si>
  <si>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</si>
  <si>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</si>
  <si>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</si>
  <si>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</si>
  <si>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</si>
  <si>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</si>
  <si>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</si>
  <si>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</si>
  <si>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</si>
  <si>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</si>
  <si>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</si>
  <si>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</si>
  <si>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</si>
  <si>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</si>
  <si>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</si>
  <si>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</si>
  <si>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</si>
  <si>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</si>
  <si>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</si>
  <si>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</si>
  <si>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</si>
  <si>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</si>
  <si>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</si>
  <si>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</si>
  <si>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</si>
  <si>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</si>
  <si>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</si>
  <si>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</si>
  <si>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</si>
  <si>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</si>
  <si>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</si>
  <si>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</si>
  <si>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</si>
  <si>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</si>
  <si>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</si>
  <si>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</si>
  <si>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</si>
  <si>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</si>
  <si>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</si>
  <si>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</si>
  <si>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</si>
  <si>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</si>
  <si>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</si>
  <si>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</si>
  <si>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</si>
  <si>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</si>
  <si>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</si>
  <si>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</si>
  <si>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</si>
  <si>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</si>
  <si>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</si>
  <si>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</si>
  <si>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</si>
  <si>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</si>
  <si>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</si>
  <si>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</si>
  <si>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</si>
  <si>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</si>
  <si>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</si>
  <si>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</si>
  <si>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</si>
  <si>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</si>
  <si>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</si>
  <si>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</si>
  <si>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</si>
  <si>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</si>
  <si>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</si>
  <si>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</si>
  <si>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</si>
  <si>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</si>
  <si>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</si>
  <si>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</si>
  <si>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</si>
  <si>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</si>
  <si>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</si>
  <si>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</si>
  <si>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</si>
  <si>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</si>
  <si>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</si>
  <si>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</si>
  <si>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</si>
  <si>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</si>
  <si>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</si>
  <si>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</si>
  <si>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</si>
  <si>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</si>
  <si>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</si>
  <si>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</si>
  <si>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</si>
  <si>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</si>
  <si>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</si>
  <si>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</si>
  <si>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</si>
  <si>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</si>
  <si>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</si>
  <si>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</si>
  <si>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</si>
  <si>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</si>
  <si>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</si>
  <si>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</si>
  <si>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</si>
  <si>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</si>
  <si>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</si>
  <si>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</si>
  <si>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</si>
  <si>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</si>
  <si>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</si>
  <si>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</si>
  <si>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</si>
  <si>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</si>
  <si>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</si>
  <si>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</si>
  <si>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</si>
  <si>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</si>
  <si>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</si>
  <si>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</si>
  <si>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</si>
  <si>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</si>
  <si>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</si>
  <si>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</si>
  <si>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</si>
  <si>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東京都清瀬市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</si>
  <si>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</si>
  <si>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</si>
  <si>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</si>
  <si>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</si>
  <si>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</si>
  <si>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</si>
  <si>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</si>
  <si>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</si>
  <si>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</si>
  <si>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</si>
  <si>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</si>
  <si>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</si>
  <si>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</si>
  <si>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</si>
  <si>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</si>
  <si>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</si>
  <si>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</si>
  <si>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</si>
  <si>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</si>
  <si>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</si>
  <si>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</si>
  <si>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</si>
  <si>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</si>
  <si>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</si>
  <si>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</si>
  <si>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</si>
  <si>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</si>
  <si>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</si>
  <si>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</si>
  <si>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</si>
  <si>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</si>
  <si>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</si>
  <si>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</si>
  <si>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</si>
  <si>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</si>
  <si>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</si>
  <si>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</si>
  <si>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</si>
  <si>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</si>
  <si>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</si>
  <si>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</si>
  <si>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</si>
  <si>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</si>
  <si>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</si>
  <si>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</si>
  <si>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</si>
  <si>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</si>
  <si>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</si>
  <si>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</si>
  <si>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</si>
  <si>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</si>
  <si>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</si>
  <si>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</si>
  <si>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</si>
  <si>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</si>
  <si>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</si>
  <si>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</si>
  <si>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</si>
  <si>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</si>
  <si>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</si>
  <si>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</si>
  <si>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</si>
  <si>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</si>
  <si>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</si>
  <si>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</si>
  <si>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</si>
  <si>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</si>
  <si>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</si>
  <si>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</si>
  <si>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</si>
  <si>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</si>
  <si>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</si>
  <si>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</si>
  <si>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</si>
  <si>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</si>
  <si>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</si>
  <si>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</si>
  <si>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</si>
  <si>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</si>
  <si>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</si>
  <si>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</si>
  <si>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</si>
  <si>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</si>
  <si>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</si>
  <si>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</si>
  <si>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</si>
  <si>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</si>
  <si>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</si>
  <si>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</si>
  <si>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</si>
  <si>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</si>
  <si>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</si>
  <si>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</si>
  <si>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</si>
  <si>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</si>
  <si>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</si>
  <si>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</si>
  <si>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</si>
  <si>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</si>
  <si>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</si>
  <si>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</si>
  <si>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</si>
  <si>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</si>
  <si>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</si>
  <si>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</si>
  <si>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</si>
  <si>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</si>
  <si>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</si>
  <si>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</si>
  <si>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</si>
  <si>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</si>
  <si>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</si>
  <si>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</si>
  <si>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</si>
  <si>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</si>
  <si>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</si>
  <si>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</si>
  <si>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</si>
  <si>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</si>
  <si>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</si>
  <si>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</si>
  <si>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</si>
  <si>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</si>
  <si>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</si>
  <si>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</si>
  <si>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</si>
  <si>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</si>
  <si>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</si>
  <si>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</si>
  <si>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</si>
  <si>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</si>
  <si>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</si>
  <si>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</si>
  <si>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</si>
  <si>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</si>
  <si>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</si>
  <si>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</si>
  <si>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</si>
  <si>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</si>
  <si>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</si>
  <si>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</si>
  <si>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</si>
  <si>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</si>
  <si>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</si>
  <si>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</si>
  <si>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</si>
  <si>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</si>
  <si>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</si>
  <si>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東京都清瀬市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</si>
  <si>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</si>
  <si>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</si>
  <si>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</si>
  <si>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</si>
  <si>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</si>
  <si>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</si>
  <si>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</si>
  <si>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</si>
  <si>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</si>
  <si>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</si>
  <si>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</si>
  <si>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</si>
  <si>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</si>
  <si>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</si>
  <si>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</si>
  <si>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</si>
  <si>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</si>
  <si>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</si>
  <si>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</si>
  <si>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</si>
  <si>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</si>
  <si>
    <t>清瀬都市開発株式会社</t>
    <rPh sb="0" eb="2">
      <t>キヨセ</t>
    </rPh>
    <rPh sb="2" eb="4">
      <t>トシ</t>
    </rPh>
    <rPh sb="4" eb="6">
      <t>カイハツ</t>
    </rPh>
    <rPh sb="6" eb="10">
      <t>カブシキガイシャ</t>
    </rPh>
    <phoneticPr fontId="2"/>
  </si>
  <si>
    <t>-</t>
  </si>
  <si>
    <t>清瀬市土地開発公社</t>
    <rPh sb="0" eb="2">
      <t>キヨセ</t>
    </rPh>
    <rPh sb="2" eb="3">
      <t>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</si>
  <si>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</si>
  <si>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</si>
  <si>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</si>
  <si>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</si>
  <si>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</si>
  <si>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</si>
  <si>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</si>
  <si>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</si>
  <si>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</si>
  <si>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</si>
  <si>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</si>
  <si>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</si>
  <si>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</si>
  <si>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</si>
  <si>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</si>
  <si>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</si>
  <si>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</si>
  <si>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</si>
  <si>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</si>
  <si>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</si>
  <si>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</si>
  <si>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</si>
  <si>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</si>
  <si>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</si>
  <si>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柳泉園組合</t>
    <rPh sb="0" eb="1">
      <t>リュウ</t>
    </rPh>
    <rPh sb="1" eb="2">
      <t>セン</t>
    </rPh>
    <rPh sb="2" eb="3">
      <t>エン</t>
    </rPh>
    <rPh sb="3" eb="5">
      <t>クミアイ</t>
    </rPh>
    <phoneticPr fontId="24"/>
  </si>
  <si>
    <t>東京都市町村職員退職手当組合</t>
    <rPh sb="0" eb="3">
      <t>トウキョウト</t>
    </rPh>
    <rPh sb="3" eb="6">
      <t>シチョウソン</t>
    </rPh>
    <rPh sb="6" eb="8">
      <t>ショクイン</t>
    </rPh>
    <rPh sb="8" eb="10">
      <t>タイショク</t>
    </rPh>
    <rPh sb="10" eb="12">
      <t>テアテ</t>
    </rPh>
    <rPh sb="12" eb="14">
      <t>クミアイ</t>
    </rPh>
    <phoneticPr fontId="24"/>
  </si>
  <si>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24"/>
  </si>
  <si>
    <t>東京たま広域資源循環組合</t>
    <rPh sb="0" eb="2">
      <t>トウキョウ</t>
    </rPh>
    <rPh sb="4" eb="6">
      <t>コウイキ</t>
    </rPh>
    <rPh sb="6" eb="8">
      <t>シゲン</t>
    </rPh>
    <rPh sb="8" eb="10">
      <t>ジュンカン</t>
    </rPh>
    <rPh sb="10" eb="12">
      <t>クミアイ</t>
    </rPh>
    <phoneticPr fontId="24"/>
  </si>
  <si>
    <t>東京市町村総合事務組合（一般会計）</t>
    <rPh sb="0" eb="2">
      <t>トウキョウ</t>
    </rPh>
    <rPh sb="2" eb="5">
      <t>シチョウソン</t>
    </rPh>
    <rPh sb="5" eb="7">
      <t>ソウゴウ</t>
    </rPh>
    <rPh sb="7" eb="9">
      <t>ジム</t>
    </rPh>
    <rPh sb="9" eb="11">
      <t>クミアイ</t>
    </rPh>
    <rPh sb="12" eb="16">
      <t>イッパンカイケイ</t>
    </rPh>
    <phoneticPr fontId="24"/>
  </si>
  <si>
    <t>多摩六都科学館組合</t>
    <rPh sb="0" eb="2">
      <t>タマ</t>
    </rPh>
    <rPh sb="2" eb="3">
      <t>ロク</t>
    </rPh>
    <rPh sb="3" eb="4">
      <t>ト</t>
    </rPh>
    <rPh sb="4" eb="7">
      <t>カガクカン</t>
    </rPh>
    <rPh sb="7" eb="9">
      <t>クミアイ</t>
    </rPh>
    <phoneticPr fontId="24"/>
  </si>
  <si>
    <t>昭和病院企業団</t>
    <rPh sb="0" eb="2">
      <t>ショウワ</t>
    </rPh>
    <rPh sb="2" eb="4">
      <t>ビョウイン</t>
    </rPh>
    <rPh sb="4" eb="6">
      <t>キギョウ</t>
    </rPh>
    <rPh sb="6" eb="7">
      <t>ダン</t>
    </rPh>
    <phoneticPr fontId="24"/>
  </si>
  <si>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</si>
  <si>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4"/>
  </si>
  <si>
    <t>東京市町村総合事務組合（特別会計）</t>
    <rPh sb="0" eb="2">
      <t>トウキョウ</t>
    </rPh>
    <rPh sb="2" eb="5">
      <t>シチョウソン</t>
    </rPh>
    <rPh sb="5" eb="7">
      <t>ソウゴウ</t>
    </rPh>
    <rPh sb="7" eb="9">
      <t>ジム</t>
    </rPh>
    <rPh sb="9" eb="11">
      <t>クミアイ</t>
    </rPh>
    <rPh sb="12" eb="14">
      <t>トクベツ</t>
    </rPh>
    <rPh sb="14" eb="16">
      <t>カイケイ</t>
    </rPh>
    <phoneticPr fontId="24"/>
  </si>
  <si>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</si>
  <si>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</si>
  <si>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</si>
  <si>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</si>
  <si>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</si>
  <si>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</si>
  <si>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</si>
  <si>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</si>
  <si>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</si>
  <si>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</si>
  <si>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</si>
  <si>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</si>
  <si>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</si>
  <si>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</si>
  <si>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</si>
  <si>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</si>
  <si>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</si>
  <si>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</si>
  <si>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</si>
  <si>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</si>
  <si>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</si>
  <si>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</si>
  <si>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</si>
  <si>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</si>
  <si>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</si>
  <si>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</si>
  <si>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</si>
  <si>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</si>
  <si>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</si>
  <si>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</si>
  <si>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</si>
  <si>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</si>
  <si>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</si>
  <si>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</si>
  <si>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</si>
  <si>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</si>
  <si>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</si>
  <si>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</si>
  <si>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</si>
  <si>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</si>
  <si>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</si>
  <si>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</si>
  <si>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</si>
  <si>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</si>
  <si>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</si>
  <si>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</si>
  <si>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</si>
  <si>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</si>
  <si>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介護保険特別会計</t>
    <rPh sb="0" eb="2">
      <t>カイゴ</t>
    </rPh>
    <rPh sb="2" eb="4">
      <t>ホケン</t>
    </rPh>
    <rPh sb="4" eb="6">
      <t>トクベツ</t>
    </rPh>
    <rPh sb="6" eb="8">
      <t>カイケイ</t>
    </rPh>
    <phoneticPr fontId="2"/>
  </si>
  <si>
    <t>-</t>
    <phoneticPr fontId="2"/>
  </si>
  <si>
    <t xml:space="preserve">基準財政需要額算入見込額 </t>
    <rPh sb="0" eb="2">
      <t>キジュン</t>
    </rPh>
    <rPh sb="2" eb="4">
      <t>ザイセイ</t>
    </rPh>
    <rPh sb="4" eb="7">
      <t>ジュヨウガク</t>
    </rPh>
    <rPh sb="7" eb="9">
      <t>サンニュウ</t>
    </rPh>
    <rPh sb="9" eb="12">
      <t>ミコミガク</t>
    </rPh>
    <phoneticPr fontId="20"/>
  </si>
  <si>
    <t>後期高齢者医療特別会計</t>
    <rPh sb="0" eb="2">
      <t>コウキ</t>
    </rPh>
    <rPh sb="2" eb="5">
      <t>コウレイシャ</t>
    </rPh>
    <rPh sb="5" eb="7">
      <t>イリョウ</t>
    </rPh>
    <rPh sb="7" eb="9">
      <t>トクベツ</t>
    </rPh>
    <rPh sb="9" eb="11">
      <t>カイケイ</t>
    </rPh>
    <phoneticPr fontId="2"/>
  </si>
  <si>
    <t>(Ｆ)</t>
    <phoneticPr fontId="5"/>
  </si>
  <si>
    <t>国民健康保険事業特別会計</t>
    <rPh sb="0" eb="2">
      <t>コクミン</t>
    </rPh>
    <rPh sb="2" eb="4">
      <t>ケンコウ</t>
    </rPh>
    <rPh sb="4" eb="6">
      <t>ホケン</t>
    </rPh>
    <rPh sb="6" eb="8">
      <t>ジギョウ</t>
    </rPh>
    <rPh sb="8" eb="10">
      <t>トクベツ</t>
    </rPh>
    <rPh sb="10" eb="12">
      <t>カイケイ</t>
    </rPh>
    <phoneticPr fontId="2"/>
  </si>
  <si>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</si>
  <si>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</si>
  <si>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</si>
  <si>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</si>
  <si>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</si>
  <si>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</si>
  <si>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</si>
  <si>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</si>
  <si>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</si>
  <si>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</si>
  <si>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</si>
  <si>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</si>
  <si>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</si>
  <si>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</si>
  <si>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</si>
  <si>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</si>
  <si>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</si>
  <si>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</si>
  <si>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</si>
  <si>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</si>
  <si>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</si>
  <si>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</si>
  <si>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</si>
  <si>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</si>
  <si>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</si>
  <si>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</si>
  <si>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</si>
  <si>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</si>
  <si>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</si>
  <si>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</si>
  <si>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</si>
  <si>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</si>
  <si>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</si>
  <si>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</si>
  <si>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</si>
  <si>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</si>
  <si>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</si>
  <si>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</si>
  <si>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</si>
  <si>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</si>
  <si>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</si>
  <si>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</si>
  <si>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</si>
  <si>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</si>
  <si>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</si>
  <si>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</si>
  <si>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</si>
  <si>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</si>
  <si>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</si>
  <si>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</si>
  <si>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</si>
  <si>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</si>
  <si>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</si>
  <si>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</si>
  <si>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</si>
  <si>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</si>
  <si>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</si>
  <si>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</si>
  <si>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</si>
  <si>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</si>
  <si>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</si>
  <si>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</si>
  <si>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</si>
  <si>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</si>
  <si>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</si>
  <si>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</si>
  <si>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</si>
  <si>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</si>
  <si>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</si>
  <si>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</si>
  <si>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</si>
  <si>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</si>
  <si>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</si>
  <si>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</si>
  <si>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</si>
  <si>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</si>
  <si>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</si>
  <si>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</si>
  <si>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</si>
  <si>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</si>
  <si>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</si>
  <si>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</si>
  <si>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</si>
  <si>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0.62</t>
  </si>
  <si>
    <t>標準財政規模比（％）</t>
    <phoneticPr fontId="5"/>
  </si>
  <si>
    <t>会計</t>
    <rPh sb="0" eb="2">
      <t>カイケイ</t>
    </rPh>
    <phoneticPr fontId="5"/>
  </si>
  <si>
    <t>一般会計</t>
  </si>
  <si>
    <t>介護保険特別会計</t>
  </si>
  <si>
    <t>国民健康保険事業特別会計</t>
  </si>
  <si>
    <t>下水道事業特別会計</t>
  </si>
  <si>
    <t>駐車場事業特別会計</t>
  </si>
  <si>
    <t>後期高齢者医療特別会計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</si>
  <si>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</si>
  <si>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</si>
  <si>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</si>
  <si>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</si>
  <si>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</si>
  <si>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</si>
  <si>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</si>
  <si>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</si>
  <si>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</si>
  <si>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</si>
  <si>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</si>
  <si>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</si>
  <si>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</si>
  <si>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</si>
  <si>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</si>
  <si>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</si>
  <si>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</si>
  <si>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</si>
  <si>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</si>
  <si>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</si>
  <si>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</si>
  <si>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</si>
  <si>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</si>
  <si>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</si>
  <si>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</si>
  <si>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</si>
  <si>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</si>
  <si>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</si>
  <si>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</si>
  <si>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</si>
  <si>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</si>
  <si>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</si>
  <si>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</si>
  <si>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</si>
  <si>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</si>
  <si>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</si>
  <si>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</si>
  <si>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</si>
  <si>
    <t>緑地保全基金</t>
    <rPh sb="0" eb="2">
      <t>リョクチ</t>
    </rPh>
    <rPh sb="2" eb="4">
      <t>ホゼン</t>
    </rPh>
    <rPh sb="4" eb="6">
      <t>キキン</t>
    </rPh>
    <phoneticPr fontId="2"/>
  </si>
  <si>
    <t>教育基金</t>
    <rPh sb="0" eb="2">
      <t>キョウイク</t>
    </rPh>
    <rPh sb="2" eb="4">
      <t>キキン</t>
    </rPh>
    <phoneticPr fontId="2"/>
  </si>
  <si>
    <t>まちづくり応援基金</t>
    <rPh sb="5" eb="7">
      <t>オウエン</t>
    </rPh>
    <rPh sb="7" eb="9">
      <t>キキン</t>
    </rPh>
    <phoneticPr fontId="2"/>
  </si>
  <si>
    <t>社会福祉基金</t>
    <rPh sb="0" eb="2">
      <t>シャカイ</t>
    </rPh>
    <rPh sb="2" eb="4">
      <t>フクシ</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</si>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</sst>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3">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9256-40C2-8422-10A0D8C080A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20964</c:v>
                </c:pt>
                <c:pt idx="1">
                  <c:v>34176</c:v>
                </c:pt>
                <c:pt idx="2">
                  <c:v>18350</c:v>
                </c:pt>
                <c:pt idx="3">
                  <c:v>21095</c:v>
                </c:pt>
                <c:pt idx="4">
                  <c:v>32227</c:v>
                </c:pt>
              </c:numCache>
            </c:numRef>
          </c:val>
          <c:smooth val="0"/>
          <c:extLst xmlns:c16r2="http://schemas.microsoft.com/office/drawing/2015/06/chart">
            <c:ext xmlns:c16="http://schemas.microsoft.com/office/drawing/2014/chart" uri="{C3380CC4-5D6E-409C-BE32-E72D297353CC}">
              <c16:uniqueId val="{00000001-9256-40C2-8422-10A0D8C080A0}"/>
            </c:ext>
          </c:extLst>
        </c:ser>
        <c:dLbls>
          <c:showLegendKey val="0"/>
          <c:showVal val="0"/>
          <c:showCatName val="0"/>
          <c:showSerName val="0"/>
          <c:showPercent val="0"/>
          <c:showBubbleSize val="0"/>
        </c:dLbls>
        <c:marker val="1"/>
        <c:smooth val="0"/>
        <c:axId val="161047680"/>
        <c:axId val="161049600"/>
      </c:lineChart>
      <c:catAx>
        <c:axId val="16104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049600"/>
        <c:crosses val="autoZero"/>
        <c:auto val="1"/>
        <c:lblAlgn val="ctr"/>
        <c:lblOffset val="100"/>
        <c:tickLblSkip val="1"/>
        <c:tickMarkSkip val="1"/>
        <c:noMultiLvlLbl val="0"/>
      </c:catAx>
      <c:valAx>
        <c:axId val="1610496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04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5.19</c:v>
                </c:pt>
                <c:pt idx="1">
                  <c:v>5.26</c:v>
                </c:pt>
                <c:pt idx="2">
                  <c:v>7.28</c:v>
                </c:pt>
                <c:pt idx="3">
                  <c:v>6.47</c:v>
                </c:pt>
                <c:pt idx="4">
                  <c:v>7.26</c:v>
                </c:pt>
              </c:numCache>
            </c:numRef>
          </c:val>
          <c:extLst xmlns:c16r2="http://schemas.microsoft.com/office/drawing/2015/06/chart">
            <c:ext xmlns:c16="http://schemas.microsoft.com/office/drawing/2014/chart" uri="{C3380CC4-5D6E-409C-BE32-E72D297353CC}">
              <c16:uniqueId val="{00000000-8171-46B1-BF6F-25666DED048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9.52</c:v>
                </c:pt>
                <c:pt idx="1">
                  <c:v>9.76</c:v>
                </c:pt>
                <c:pt idx="2">
                  <c:v>8.9600000000000009</c:v>
                </c:pt>
                <c:pt idx="3">
                  <c:v>9.07</c:v>
                </c:pt>
                <c:pt idx="4">
                  <c:v>8.8000000000000007</c:v>
                </c:pt>
              </c:numCache>
            </c:numRef>
          </c:val>
          <c:extLst xmlns:c16r2="http://schemas.microsoft.com/office/drawing/2015/06/chart">
            <c:ext xmlns:c16="http://schemas.microsoft.com/office/drawing/2014/chart" uri="{C3380CC4-5D6E-409C-BE32-E72D297353CC}">
              <c16:uniqueId val="{00000001-8171-46B1-BF6F-25666DED048C}"/>
            </c:ext>
          </c:extLst>
        </c:ser>
        <c:dLbls>
          <c:showLegendKey val="0"/>
          <c:showVal val="0"/>
          <c:showCatName val="0"/>
          <c:showSerName val="0"/>
          <c:showPercent val="0"/>
          <c:showBubbleSize val="0"/>
        </c:dLbls>
        <c:gapWidth val="250"/>
        <c:overlap val="100"/>
        <c:axId val="162409088"/>
        <c:axId val="1740636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1.82</c:v>
                </c:pt>
                <c:pt idx="1">
                  <c:v>0.45</c:v>
                </c:pt>
                <c:pt idx="2">
                  <c:v>1.28</c:v>
                </c:pt>
                <c:pt idx="3">
                  <c:v>-0.62</c:v>
                </c:pt>
                <c:pt idx="4">
                  <c:v>0.72</c:v>
                </c:pt>
              </c:numCache>
            </c:numRef>
          </c:val>
          <c:smooth val="0"/>
          <c:extLst xmlns:c16r2="http://schemas.microsoft.com/office/drawing/2015/06/chart">
            <c:ext xmlns:c16="http://schemas.microsoft.com/office/drawing/2014/chart" uri="{C3380CC4-5D6E-409C-BE32-E72D297353CC}">
              <c16:uniqueId val="{00000002-8171-46B1-BF6F-25666DED048C}"/>
            </c:ext>
          </c:extLst>
        </c:ser>
        <c:dLbls>
          <c:showLegendKey val="0"/>
          <c:showVal val="0"/>
          <c:showCatName val="0"/>
          <c:showSerName val="0"/>
          <c:showPercent val="0"/>
          <c:showBubbleSize val="0"/>
        </c:dLbls>
        <c:marker val="1"/>
        <c:smooth val="0"/>
        <c:axId val="162409088"/>
        <c:axId val="174063616"/>
      </c:lineChart>
      <c:catAx>
        <c:axId val="16240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063616"/>
        <c:crosses val="autoZero"/>
        <c:auto val="1"/>
        <c:lblAlgn val="ctr"/>
        <c:lblOffset val="100"/>
        <c:tickLblSkip val="1"/>
        <c:tickMarkSkip val="1"/>
        <c:noMultiLvlLbl val="0"/>
      </c:catAx>
      <c:valAx>
        <c:axId val="17406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0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2D2-4123-A764-C7FD0EFBF58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D2-4123-A764-C7FD0EFBF58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2D2-4123-A764-C7FD0EFBF583}"/>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2D2-4123-A764-C7FD0EFBF583}"/>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0.06</c:v>
                </c:pt>
                <c:pt idx="2">
                  <c:v>#N/A</c:v>
                </c:pt>
                <c:pt idx="3">
                  <c:v>0.04</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02D2-4123-A764-C7FD0EFBF583}"/>
            </c:ext>
          </c:extLst>
        </c:ser>
        <c:ser>
          <c:idx val="5"/>
          <c:order val="5"/>
          <c:tx>
            <c:strRef>
              <c:f>[1]データシート!$A$32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0.01</c:v>
                </c:pt>
                <c:pt idx="2">
                  <c:v>#N/A</c:v>
                </c:pt>
                <c:pt idx="3">
                  <c:v>0.01</c:v>
                </c:pt>
                <c:pt idx="4">
                  <c:v>#N/A</c:v>
                </c:pt>
                <c:pt idx="5">
                  <c:v>0</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5-02D2-4123-A764-C7FD0EFBF583}"/>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0.34</c:v>
                </c:pt>
                <c:pt idx="2">
                  <c:v>#N/A</c:v>
                </c:pt>
                <c:pt idx="3">
                  <c:v>0.27</c:v>
                </c:pt>
                <c:pt idx="4">
                  <c:v>#N/A</c:v>
                </c:pt>
                <c:pt idx="5">
                  <c:v>0.1</c:v>
                </c:pt>
                <c:pt idx="6">
                  <c:v>#N/A</c:v>
                </c:pt>
                <c:pt idx="7">
                  <c:v>0.22</c:v>
                </c:pt>
                <c:pt idx="8">
                  <c:v>#N/A</c:v>
                </c:pt>
                <c:pt idx="9">
                  <c:v>1.22</c:v>
                </c:pt>
              </c:numCache>
            </c:numRef>
          </c:val>
          <c:extLst xmlns:c16r2="http://schemas.microsoft.com/office/drawing/2015/06/chart">
            <c:ext xmlns:c16="http://schemas.microsoft.com/office/drawing/2014/chart" uri="{C3380CC4-5D6E-409C-BE32-E72D297353CC}">
              <c16:uniqueId val="{00000006-02D2-4123-A764-C7FD0EFBF583}"/>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1.8</c:v>
                </c:pt>
                <c:pt idx="2">
                  <c:v>#N/A</c:v>
                </c:pt>
                <c:pt idx="3">
                  <c:v>1.75</c:v>
                </c:pt>
                <c:pt idx="4">
                  <c:v>#N/A</c:v>
                </c:pt>
                <c:pt idx="5">
                  <c:v>1.27</c:v>
                </c:pt>
                <c:pt idx="6">
                  <c:v>#N/A</c:v>
                </c:pt>
                <c:pt idx="7">
                  <c:v>0.62</c:v>
                </c:pt>
                <c:pt idx="8">
                  <c:v>#N/A</c:v>
                </c:pt>
                <c:pt idx="9">
                  <c:v>1.31</c:v>
                </c:pt>
              </c:numCache>
            </c:numRef>
          </c:val>
          <c:extLst xmlns:c16r2="http://schemas.microsoft.com/office/drawing/2015/06/chart">
            <c:ext xmlns:c16="http://schemas.microsoft.com/office/drawing/2014/chart" uri="{C3380CC4-5D6E-409C-BE32-E72D297353CC}">
              <c16:uniqueId val="{00000007-02D2-4123-A764-C7FD0EFBF583}"/>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0.9</c:v>
                </c:pt>
                <c:pt idx="2">
                  <c:v>#N/A</c:v>
                </c:pt>
                <c:pt idx="3">
                  <c:v>1.3</c:v>
                </c:pt>
                <c:pt idx="4">
                  <c:v>#N/A</c:v>
                </c:pt>
                <c:pt idx="5">
                  <c:v>1.94</c:v>
                </c:pt>
                <c:pt idx="6">
                  <c:v>#N/A</c:v>
                </c:pt>
                <c:pt idx="7">
                  <c:v>1.96</c:v>
                </c:pt>
                <c:pt idx="8">
                  <c:v>#N/A</c:v>
                </c:pt>
                <c:pt idx="9">
                  <c:v>2.33</c:v>
                </c:pt>
              </c:numCache>
            </c:numRef>
          </c:val>
          <c:extLst xmlns:c16r2="http://schemas.microsoft.com/office/drawing/2015/06/chart">
            <c:ext xmlns:c16="http://schemas.microsoft.com/office/drawing/2014/chart" uri="{C3380CC4-5D6E-409C-BE32-E72D297353CC}">
              <c16:uniqueId val="{00000008-02D2-4123-A764-C7FD0EFBF58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5.18</c:v>
                </c:pt>
                <c:pt idx="2">
                  <c:v>#N/A</c:v>
                </c:pt>
                <c:pt idx="3">
                  <c:v>5.26</c:v>
                </c:pt>
                <c:pt idx="4">
                  <c:v>#N/A</c:v>
                </c:pt>
                <c:pt idx="5">
                  <c:v>7.27</c:v>
                </c:pt>
                <c:pt idx="6">
                  <c:v>#N/A</c:v>
                </c:pt>
                <c:pt idx="7">
                  <c:v>6.47</c:v>
                </c:pt>
                <c:pt idx="8">
                  <c:v>#N/A</c:v>
                </c:pt>
                <c:pt idx="9">
                  <c:v>7.26</c:v>
                </c:pt>
              </c:numCache>
            </c:numRef>
          </c:val>
          <c:extLst xmlns:c16r2="http://schemas.microsoft.com/office/drawing/2015/06/chart">
            <c:ext xmlns:c16="http://schemas.microsoft.com/office/drawing/2014/chart" uri="{C3380CC4-5D6E-409C-BE32-E72D297353CC}">
              <c16:uniqueId val="{00000009-02D2-4123-A764-C7FD0EFBF583}"/>
            </c:ext>
          </c:extLst>
        </c:ser>
        <c:dLbls>
          <c:showLegendKey val="0"/>
          <c:showVal val="0"/>
          <c:showCatName val="0"/>
          <c:showSerName val="0"/>
          <c:showPercent val="0"/>
          <c:showBubbleSize val="0"/>
        </c:dLbls>
        <c:gapWidth val="150"/>
        <c:overlap val="100"/>
        <c:axId val="174086016"/>
        <c:axId val="174087552"/>
      </c:barChart>
      <c:catAx>
        <c:axId val="1740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087552"/>
        <c:crosses val="autoZero"/>
        <c:auto val="1"/>
        <c:lblAlgn val="ctr"/>
        <c:lblOffset val="100"/>
        <c:tickLblSkip val="1"/>
        <c:tickMarkSkip val="1"/>
        <c:noMultiLvlLbl val="0"/>
      </c:catAx>
      <c:valAx>
        <c:axId val="1740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8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2069</c:v>
                </c:pt>
                <c:pt idx="5">
                  <c:v>1985</c:v>
                </c:pt>
                <c:pt idx="8">
                  <c:v>1572</c:v>
                </c:pt>
                <c:pt idx="11">
                  <c:v>1506</c:v>
                </c:pt>
                <c:pt idx="14">
                  <c:v>1529</c:v>
                </c:pt>
              </c:numCache>
            </c:numRef>
          </c:val>
          <c:extLst xmlns:c16r2="http://schemas.microsoft.com/office/drawing/2015/06/chart">
            <c:ext xmlns:c16="http://schemas.microsoft.com/office/drawing/2014/chart" uri="{C3380CC4-5D6E-409C-BE32-E72D297353CC}">
              <c16:uniqueId val="{00000000-58BF-440A-92B3-0C7B967CD12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BF-440A-92B3-0C7B967CD12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74</c:v>
                </c:pt>
                <c:pt idx="3">
                  <c:v>13</c:v>
                </c:pt>
                <c:pt idx="6">
                  <c:v>11</c:v>
                </c:pt>
                <c:pt idx="9">
                  <c:v>11</c:v>
                </c:pt>
                <c:pt idx="12">
                  <c:v>11</c:v>
                </c:pt>
              </c:numCache>
            </c:numRef>
          </c:val>
          <c:extLst xmlns:c16r2="http://schemas.microsoft.com/office/drawing/2015/06/chart">
            <c:ext xmlns:c16="http://schemas.microsoft.com/office/drawing/2014/chart" uri="{C3380CC4-5D6E-409C-BE32-E72D297353CC}">
              <c16:uniqueId val="{00000002-58BF-440A-92B3-0C7B967CD12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303</c:v>
                </c:pt>
                <c:pt idx="3">
                  <c:v>242</c:v>
                </c:pt>
                <c:pt idx="6">
                  <c:v>90</c:v>
                </c:pt>
                <c:pt idx="9">
                  <c:v>78</c:v>
                </c:pt>
                <c:pt idx="12">
                  <c:v>70</c:v>
                </c:pt>
              </c:numCache>
            </c:numRef>
          </c:val>
          <c:extLst xmlns:c16r2="http://schemas.microsoft.com/office/drawing/2015/06/chart">
            <c:ext xmlns:c16="http://schemas.microsoft.com/office/drawing/2014/chart" uri="{C3380CC4-5D6E-409C-BE32-E72D297353CC}">
              <c16:uniqueId val="{00000003-58BF-440A-92B3-0C7B967CD12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174</c:v>
                </c:pt>
                <c:pt idx="3">
                  <c:v>138</c:v>
                </c:pt>
                <c:pt idx="6">
                  <c:v>97</c:v>
                </c:pt>
                <c:pt idx="9">
                  <c:v>63</c:v>
                </c:pt>
                <c:pt idx="12">
                  <c:v>56</c:v>
                </c:pt>
              </c:numCache>
            </c:numRef>
          </c:val>
          <c:extLst xmlns:c16r2="http://schemas.microsoft.com/office/drawing/2015/06/chart">
            <c:ext xmlns:c16="http://schemas.microsoft.com/office/drawing/2014/chart" uri="{C3380CC4-5D6E-409C-BE32-E72D297353CC}">
              <c16:uniqueId val="{00000004-58BF-440A-92B3-0C7B967CD12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BF-440A-92B3-0C7B967CD12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BF-440A-92B3-0C7B967CD12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2150</c:v>
                </c:pt>
                <c:pt idx="3">
                  <c:v>2122</c:v>
                </c:pt>
                <c:pt idx="6">
                  <c:v>2034</c:v>
                </c:pt>
                <c:pt idx="9">
                  <c:v>1915</c:v>
                </c:pt>
                <c:pt idx="12">
                  <c:v>1899</c:v>
                </c:pt>
              </c:numCache>
            </c:numRef>
          </c:val>
          <c:extLst xmlns:c16r2="http://schemas.microsoft.com/office/drawing/2015/06/chart">
            <c:ext xmlns:c16="http://schemas.microsoft.com/office/drawing/2014/chart" uri="{C3380CC4-5D6E-409C-BE32-E72D297353CC}">
              <c16:uniqueId val="{00000007-58BF-440A-92B3-0C7B967CD12B}"/>
            </c:ext>
          </c:extLst>
        </c:ser>
        <c:dLbls>
          <c:showLegendKey val="0"/>
          <c:showVal val="0"/>
          <c:showCatName val="0"/>
          <c:showSerName val="0"/>
          <c:showPercent val="0"/>
          <c:showBubbleSize val="0"/>
        </c:dLbls>
        <c:gapWidth val="100"/>
        <c:overlap val="100"/>
        <c:axId val="174198144"/>
        <c:axId val="1742003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632</c:v>
                </c:pt>
                <c:pt idx="2">
                  <c:v>#N/A</c:v>
                </c:pt>
                <c:pt idx="3">
                  <c:v>#N/A</c:v>
                </c:pt>
                <c:pt idx="4">
                  <c:v>530</c:v>
                </c:pt>
                <c:pt idx="5">
                  <c:v>#N/A</c:v>
                </c:pt>
                <c:pt idx="6">
                  <c:v>#N/A</c:v>
                </c:pt>
                <c:pt idx="7">
                  <c:v>660</c:v>
                </c:pt>
                <c:pt idx="8">
                  <c:v>#N/A</c:v>
                </c:pt>
                <c:pt idx="9">
                  <c:v>#N/A</c:v>
                </c:pt>
                <c:pt idx="10">
                  <c:v>561</c:v>
                </c:pt>
                <c:pt idx="11">
                  <c:v>#N/A</c:v>
                </c:pt>
                <c:pt idx="12">
                  <c:v>#N/A</c:v>
                </c:pt>
                <c:pt idx="13">
                  <c:v>507</c:v>
                </c:pt>
                <c:pt idx="14">
                  <c:v>#N/A</c:v>
                </c:pt>
              </c:numCache>
            </c:numRef>
          </c:val>
          <c:smooth val="0"/>
          <c:extLst xmlns:c16r2="http://schemas.microsoft.com/office/drawing/2015/06/chart">
            <c:ext xmlns:c16="http://schemas.microsoft.com/office/drawing/2014/chart" uri="{C3380CC4-5D6E-409C-BE32-E72D297353CC}">
              <c16:uniqueId val="{00000008-58BF-440A-92B3-0C7B967CD12B}"/>
            </c:ext>
          </c:extLst>
        </c:ser>
        <c:dLbls>
          <c:showLegendKey val="0"/>
          <c:showVal val="0"/>
          <c:showCatName val="0"/>
          <c:showSerName val="0"/>
          <c:showPercent val="0"/>
          <c:showBubbleSize val="0"/>
        </c:dLbls>
        <c:marker val="1"/>
        <c:smooth val="0"/>
        <c:axId val="174198144"/>
        <c:axId val="174200320"/>
      </c:lineChart>
      <c:catAx>
        <c:axId val="1741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200320"/>
        <c:crosses val="autoZero"/>
        <c:auto val="1"/>
        <c:lblAlgn val="ctr"/>
        <c:lblOffset val="100"/>
        <c:tickLblSkip val="1"/>
        <c:tickMarkSkip val="1"/>
        <c:noMultiLvlLbl val="0"/>
      </c:catAx>
      <c:valAx>
        <c:axId val="17420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9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15474</c:v>
                </c:pt>
                <c:pt idx="5">
                  <c:v>15696</c:v>
                </c:pt>
                <c:pt idx="8">
                  <c:v>15755</c:v>
                </c:pt>
                <c:pt idx="11">
                  <c:v>15860</c:v>
                </c:pt>
                <c:pt idx="14">
                  <c:v>15992</c:v>
                </c:pt>
              </c:numCache>
            </c:numRef>
          </c:val>
          <c:extLst xmlns:c16r2="http://schemas.microsoft.com/office/drawing/2015/06/chart">
            <c:ext xmlns:c16="http://schemas.microsoft.com/office/drawing/2014/chart" uri="{C3380CC4-5D6E-409C-BE32-E72D297353CC}">
              <c16:uniqueId val="{00000000-9FDE-43DB-832C-0F919F5BFC1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2203</c:v>
                </c:pt>
                <c:pt idx="5">
                  <c:v>2111</c:v>
                </c:pt>
                <c:pt idx="8">
                  <c:v>1666</c:v>
                </c:pt>
                <c:pt idx="11">
                  <c:v>1298</c:v>
                </c:pt>
                <c:pt idx="14">
                  <c:v>1206</c:v>
                </c:pt>
              </c:numCache>
            </c:numRef>
          </c:val>
          <c:extLst xmlns:c16r2="http://schemas.microsoft.com/office/drawing/2015/06/chart">
            <c:ext xmlns:c16="http://schemas.microsoft.com/office/drawing/2014/chart" uri="{C3380CC4-5D6E-409C-BE32-E72D297353CC}">
              <c16:uniqueId val="{00000001-9FDE-43DB-832C-0F919F5BFC1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3228</c:v>
                </c:pt>
                <c:pt idx="5">
                  <c:v>3492</c:v>
                </c:pt>
                <c:pt idx="8">
                  <c:v>3821</c:v>
                </c:pt>
                <c:pt idx="11">
                  <c:v>4310</c:v>
                </c:pt>
                <c:pt idx="14">
                  <c:v>4572</c:v>
                </c:pt>
              </c:numCache>
            </c:numRef>
          </c:val>
          <c:extLst xmlns:c16r2="http://schemas.microsoft.com/office/drawing/2015/06/chart">
            <c:ext xmlns:c16="http://schemas.microsoft.com/office/drawing/2014/chart" uri="{C3380CC4-5D6E-409C-BE32-E72D297353CC}">
              <c16:uniqueId val="{00000002-9FDE-43DB-832C-0F919F5BFC1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DE-43DB-832C-0F919F5BFC1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DE-43DB-832C-0F919F5BFC1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71</c:v>
                </c:pt>
                <c:pt idx="3">
                  <c:v>67</c:v>
                </c:pt>
                <c:pt idx="6">
                  <c:v>58</c:v>
                </c:pt>
                <c:pt idx="9">
                  <c:v>54</c:v>
                </c:pt>
                <c:pt idx="12">
                  <c:v>50</c:v>
                </c:pt>
              </c:numCache>
            </c:numRef>
          </c:val>
          <c:extLst xmlns:c16r2="http://schemas.microsoft.com/office/drawing/2015/06/chart">
            <c:ext xmlns:c16="http://schemas.microsoft.com/office/drawing/2014/chart" uri="{C3380CC4-5D6E-409C-BE32-E72D297353CC}">
              <c16:uniqueId val="{00000005-9FDE-43DB-832C-0F919F5BFC1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5113</c:v>
                </c:pt>
                <c:pt idx="3">
                  <c:v>4980</c:v>
                </c:pt>
                <c:pt idx="6">
                  <c:v>4775</c:v>
                </c:pt>
                <c:pt idx="9">
                  <c:v>4730</c:v>
                </c:pt>
                <c:pt idx="12">
                  <c:v>4659</c:v>
                </c:pt>
              </c:numCache>
            </c:numRef>
          </c:val>
          <c:extLst xmlns:c16r2="http://schemas.microsoft.com/office/drawing/2015/06/chart">
            <c:ext xmlns:c16="http://schemas.microsoft.com/office/drawing/2014/chart" uri="{C3380CC4-5D6E-409C-BE32-E72D297353CC}">
              <c16:uniqueId val="{00000006-9FDE-43DB-832C-0F919F5BFC1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756</c:v>
                </c:pt>
                <c:pt idx="3">
                  <c:v>543</c:v>
                </c:pt>
                <c:pt idx="6">
                  <c:v>460</c:v>
                </c:pt>
                <c:pt idx="9">
                  <c:v>376</c:v>
                </c:pt>
                <c:pt idx="12">
                  <c:v>307</c:v>
                </c:pt>
              </c:numCache>
            </c:numRef>
          </c:val>
          <c:extLst xmlns:c16r2="http://schemas.microsoft.com/office/drawing/2015/06/chart">
            <c:ext xmlns:c16="http://schemas.microsoft.com/office/drawing/2014/chart" uri="{C3380CC4-5D6E-409C-BE32-E72D297353CC}">
              <c16:uniqueId val="{00000007-9FDE-43DB-832C-0F919F5BFC1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1205</c:v>
                </c:pt>
                <c:pt idx="3">
                  <c:v>1157</c:v>
                </c:pt>
                <c:pt idx="6">
                  <c:v>866</c:v>
                </c:pt>
                <c:pt idx="9">
                  <c:v>630</c:v>
                </c:pt>
                <c:pt idx="12">
                  <c:v>454</c:v>
                </c:pt>
              </c:numCache>
            </c:numRef>
          </c:val>
          <c:extLst xmlns:c16r2="http://schemas.microsoft.com/office/drawing/2015/06/chart">
            <c:ext xmlns:c16="http://schemas.microsoft.com/office/drawing/2014/chart" uri="{C3380CC4-5D6E-409C-BE32-E72D297353CC}">
              <c16:uniqueId val="{00000008-9FDE-43DB-832C-0F919F5BFC1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388</c:v>
                </c:pt>
                <c:pt idx="3">
                  <c:v>308</c:v>
                </c:pt>
                <c:pt idx="6">
                  <c:v>179</c:v>
                </c:pt>
                <c:pt idx="9">
                  <c:v>271</c:v>
                </c:pt>
                <c:pt idx="12">
                  <c:v>528</c:v>
                </c:pt>
              </c:numCache>
            </c:numRef>
          </c:val>
          <c:extLst xmlns:c16r2="http://schemas.microsoft.com/office/drawing/2015/06/chart">
            <c:ext xmlns:c16="http://schemas.microsoft.com/office/drawing/2014/chart" uri="{C3380CC4-5D6E-409C-BE32-E72D297353CC}">
              <c16:uniqueId val="{00000009-9FDE-43DB-832C-0F919F5BFC1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19156</c:v>
                </c:pt>
                <c:pt idx="3">
                  <c:v>19346</c:v>
                </c:pt>
                <c:pt idx="6">
                  <c:v>18954</c:v>
                </c:pt>
                <c:pt idx="9">
                  <c:v>18682</c:v>
                </c:pt>
                <c:pt idx="12">
                  <c:v>19039</c:v>
                </c:pt>
              </c:numCache>
            </c:numRef>
          </c:val>
          <c:extLst xmlns:c16r2="http://schemas.microsoft.com/office/drawing/2015/06/chart">
            <c:ext xmlns:c16="http://schemas.microsoft.com/office/drawing/2014/chart" uri="{C3380CC4-5D6E-409C-BE32-E72D297353CC}">
              <c16:uniqueId val="{0000000A-9FDE-43DB-832C-0F919F5BFC11}"/>
            </c:ext>
          </c:extLst>
        </c:ser>
        <c:dLbls>
          <c:showLegendKey val="0"/>
          <c:showVal val="0"/>
          <c:showCatName val="0"/>
          <c:showSerName val="0"/>
          <c:showPercent val="0"/>
          <c:showBubbleSize val="0"/>
        </c:dLbls>
        <c:gapWidth val="100"/>
        <c:overlap val="100"/>
        <c:axId val="174441216"/>
        <c:axId val="1744431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5784</c:v>
                </c:pt>
                <c:pt idx="2">
                  <c:v>#N/A</c:v>
                </c:pt>
                <c:pt idx="3">
                  <c:v>#N/A</c:v>
                </c:pt>
                <c:pt idx="4">
                  <c:v>5101</c:v>
                </c:pt>
                <c:pt idx="5">
                  <c:v>#N/A</c:v>
                </c:pt>
                <c:pt idx="6">
                  <c:v>#N/A</c:v>
                </c:pt>
                <c:pt idx="7">
                  <c:v>4050</c:v>
                </c:pt>
                <c:pt idx="8">
                  <c:v>#N/A</c:v>
                </c:pt>
                <c:pt idx="9">
                  <c:v>#N/A</c:v>
                </c:pt>
                <c:pt idx="10">
                  <c:v>3274</c:v>
                </c:pt>
                <c:pt idx="11">
                  <c:v>#N/A</c:v>
                </c:pt>
                <c:pt idx="12">
                  <c:v>#N/A</c:v>
                </c:pt>
                <c:pt idx="13">
                  <c:v>3268</c:v>
                </c:pt>
                <c:pt idx="14">
                  <c:v>#N/A</c:v>
                </c:pt>
              </c:numCache>
            </c:numRef>
          </c:val>
          <c:smooth val="0"/>
          <c:extLst xmlns:c16r2="http://schemas.microsoft.com/office/drawing/2015/06/chart">
            <c:ext xmlns:c16="http://schemas.microsoft.com/office/drawing/2014/chart" uri="{C3380CC4-5D6E-409C-BE32-E72D297353CC}">
              <c16:uniqueId val="{0000000B-9FDE-43DB-832C-0F919F5BFC11}"/>
            </c:ext>
          </c:extLst>
        </c:ser>
        <c:dLbls>
          <c:showLegendKey val="0"/>
          <c:showVal val="0"/>
          <c:showCatName val="0"/>
          <c:showSerName val="0"/>
          <c:showPercent val="0"/>
          <c:showBubbleSize val="0"/>
        </c:dLbls>
        <c:marker val="1"/>
        <c:smooth val="0"/>
        <c:axId val="174441216"/>
        <c:axId val="174443136"/>
      </c:lineChart>
      <c:catAx>
        <c:axId val="1744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443136"/>
        <c:crosses val="autoZero"/>
        <c:auto val="1"/>
        <c:lblAlgn val="ctr"/>
        <c:lblOffset val="100"/>
        <c:tickLblSkip val="1"/>
        <c:tickMarkSkip val="1"/>
        <c:noMultiLvlLbl val="0"/>
      </c:catAx>
      <c:valAx>
        <c:axId val="17444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1345</c:v>
                </c:pt>
                <c:pt idx="1">
                  <c:v>1368</c:v>
                </c:pt>
                <c:pt idx="2">
                  <c:v>1345</c:v>
                </c:pt>
              </c:numCache>
            </c:numRef>
          </c:val>
          <c:extLst xmlns:c16r2="http://schemas.microsoft.com/office/drawing/2015/06/chart">
            <c:ext xmlns:c16="http://schemas.microsoft.com/office/drawing/2014/chart" uri="{C3380CC4-5D6E-409C-BE32-E72D297353CC}">
              <c16:uniqueId val="{00000000-1C55-4C96-A7AF-358F21051B8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1C55-4C96-A7AF-358F21051B8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2239</c:v>
                </c:pt>
                <c:pt idx="1">
                  <c:v>2600</c:v>
                </c:pt>
                <c:pt idx="2">
                  <c:v>2771</c:v>
                </c:pt>
              </c:numCache>
            </c:numRef>
          </c:val>
          <c:extLst xmlns:c16r2="http://schemas.microsoft.com/office/drawing/2015/06/chart">
            <c:ext xmlns:c16="http://schemas.microsoft.com/office/drawing/2014/chart" uri="{C3380CC4-5D6E-409C-BE32-E72D297353CC}">
              <c16:uniqueId val="{00000002-1C55-4C96-A7AF-358F21051B8E}"/>
            </c:ext>
          </c:extLst>
        </c:ser>
        <c:dLbls>
          <c:showLegendKey val="0"/>
          <c:showVal val="0"/>
          <c:showCatName val="0"/>
          <c:showSerName val="0"/>
          <c:showPercent val="0"/>
          <c:showBubbleSize val="0"/>
        </c:dLbls>
        <c:gapWidth val="120"/>
        <c:overlap val="100"/>
        <c:axId val="175203456"/>
        <c:axId val="175293568"/>
      </c:barChart>
      <c:catAx>
        <c:axId val="1752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5293568"/>
        <c:crosses val="autoZero"/>
        <c:auto val="1"/>
        <c:lblAlgn val="ctr"/>
        <c:lblOffset val="100"/>
        <c:tickLblSkip val="1"/>
        <c:tickMarkSkip val="1"/>
        <c:noMultiLvlLbl val="0"/>
      </c:catAx>
      <c:valAx>
        <c:axId val="175293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520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{41FA70EE-45B8-4B74-BE27-739578008E7D}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26-41A2-8AEB-A246799E0EA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{C20D0ECF-FD26-478F-AAF7-FEB8DCD5D91A}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26-41A2-8AEB-A246799E0EA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{2D557670-927B-419D-8949-5890CFD6DF99}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26-41A2-8AEB-A246799E0EA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{480F9CB4-C0D6-4A8A-B4D6-925BD008A449}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26-41A2-8AEB-A246799E0EA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{410BFFCB-D6B0-4C50-8FF6-A1228DD3946F}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26-41A2-8AEB-A246799E0E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{01A501F6-C7BB-44A0-B56B-F933CA8D0464}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26-41A2-8AEB-A246799E0EA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{49641690-13FC-44F0-A6D8-4CBB77D03D77}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26-41A2-8AEB-A246799E0EA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{57B86649-2AC2-4205-9DF7-ED18B64EEEBE}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26-41A2-8AEB-A246799E0EAE}"/>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{45AF042B-1544-42E0-8BE5-5B7D0681A428}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26-41A2-8AEB-A246799E0E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50.8</c:v>
                </c:pt>
                <c:pt idx="32">
                  <c:v>52</c:v>
                </c:pt>
              </c:numCache>
            </c:numRef>
          </c:xVal>
          <c:yVal>
            <c:numRef>
              <c:f>公会計指標分析・財政指標組合せ分析表!$BP$51:$DC$51</c:f>
              <c:numCache>
                <c:formatCode>#,##0.0;"▲ "#,##0.0</c:formatCode>
                <c:ptCount val="40"/>
                <c:pt idx="16">
                  <c:v>29.4</c:v>
                </c:pt>
                <c:pt idx="24">
                  <c:v>23.7</c:v>
                </c:pt>
                <c:pt idx="32">
                  <c:v>23.4</c:v>
                </c:pt>
              </c:numCache>
            </c:numRef>
          </c:yVal>
          <c:smooth val="0"/>
          <c:extLst xmlns:c16r2="http://schemas.microsoft.com/office/drawing/2015/06/chart">
            <c:ext xmlns:c16="http://schemas.microsoft.com/office/drawing/2014/chart" uri="{C3380CC4-5D6E-409C-BE32-E72D297353CC}">
              <c16:uniqueId val="{00000009-EF26-41A2-8AEB-A246799E0E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{DA603362-8838-4B3B-80E3-77BE244067D8}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26-41A2-8AEB-A246799E0EA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{78A15662-35B5-41C9-9065-A874A40154DA}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26-41A2-8AEB-A246799E0EA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{A0886CB6-ED4E-4E61-B92C-BD4CAE4ADECC}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26-41A2-8AEB-A246799E0EA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{A32A9416-336F-48AB-A31B-8668AE1C912E}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26-41A2-8AEB-A246799E0EA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{7B3B087B-3D87-4B7B-B3EE-1A202416C85F}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26-41A2-8AEB-A246799E0E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{18E072C9-569A-4322-A942-F75C448421DF}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26-41A2-8AEB-A246799E0EA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{99DAECFC-E62A-4DD2-911C-AFBA98EAFA13}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26-41A2-8AEB-A246799E0EA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{0EFBF5DD-6F86-4553-A3A6-DBA68F5ED047}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26-41A2-8AEB-A246799E0EA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{78CB9855-A9B7-4DBB-AED9-18BF94BA82D0}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26-41A2-8AEB-A246799E0E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EF26-41A2-8AEB-A246799E0EAE}"/>
            </c:ext>
          </c:extLst>
        </c:ser>
        <c:dLbls>
          <c:showLegendKey val="0"/>
          <c:showVal val="1"/>
          <c:showCatName val="0"/>
          <c:showSerName val="0"/>
          <c:showPercent val="0"/>
          <c:showBubbleSize val="0"/>
        </c:dLbls>
        <c:axId val="116177152"/>
        <c:axId val="116654464"/>
      </c:scatterChart>
      <c:valAx>
        <c:axId val="116177152"/>
        <c:scaling>
          <c:orientation val="minMax"/>
          <c:max val="62"/>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54464"/>
        <c:crosses val="autoZero"/>
        <c:crossBetween val="midCat"/>
      </c:valAx>
      <c:valAx>
        <c:axId val="116654464"/>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177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{C6C3F7F0-7015-4F2F-9472-9C1B56DD059D}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860-46F8-8F49-424BFCAD510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{491754FE-D484-479F-A1FC-5D88040BDB6F}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60-46F8-8F49-424BFCAD510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{CF4FD200-CE85-41C4-B083-869C95099DA4}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60-46F8-8F49-424BFCAD510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{1D11F8BB-BBAD-490C-9AED-84AE07AB5E69}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60-46F8-8F49-424BFCAD510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{A5CB5C84-4090-4791-858F-C2852956A3CC}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60-46F8-8F49-424BFCAD5102}"/>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{3884DD58-565C-4ECC-A733-1E071831D839}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860-46F8-8F49-424BFCAD5102}"/>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{442CD3CE-B9AB-4888-82E4-22F913E05614}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860-46F8-8F49-424BFCAD5102}"/>
                </c:ext>
              </c:extLst>
            </c:dLbl>
            <c:dLbl>
              <c:idx val="24"/>
              <c:layout>
                <c:manualLayout>
                  <c:x val="0"/>
                  <c:y val="-1.558147197047483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{7E8134DF-F7E0-41E3-BF96-7112E4C6F83E}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860-46F8-8F49-424BFCAD5102}"/>
                </c:ext>
              </c:extLst>
            </c:dLbl>
            <c:dLbl>
              <c:idx val="32"/>
              <c:layout>
                <c:manualLayout>
                  <c:x val="0"/>
                  <c:y val="1.558147197047483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{0AA96F29-61A8-49FD-9C3C-00388E0134CC}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860-46F8-8F49-424BFCAD51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4.5</c:v>
                </c:pt>
                <c:pt idx="16">
                  <c:v>4.4000000000000004</c:v>
                </c:pt>
                <c:pt idx="24">
                  <c:v>4.2</c:v>
                </c:pt>
                <c:pt idx="32">
                  <c:v>4.0999999999999996</c:v>
                </c:pt>
              </c:numCache>
            </c:numRef>
          </c:xVal>
          <c:yVal>
            <c:numRef>
              <c:f>公会計指標分析・財政指標組合せ分析表!$BP$73:$DC$73</c:f>
              <c:numCache>
                <c:formatCode>#,##0.0;"▲ "#,##0.0</c:formatCode>
                <c:ptCount val="40"/>
                <c:pt idx="0">
                  <c:v>43.2</c:v>
                </c:pt>
                <c:pt idx="8">
                  <c:v>37.799999999999997</c:v>
                </c:pt>
                <c:pt idx="16">
                  <c:v>29.4</c:v>
                </c:pt>
                <c:pt idx="24">
                  <c:v>23.7</c:v>
                </c:pt>
                <c:pt idx="32">
                  <c:v>23.4</c:v>
                </c:pt>
              </c:numCache>
            </c:numRef>
          </c:yVal>
          <c:smooth val="0"/>
          <c:extLst xmlns:c16r2="http://schemas.microsoft.com/office/drawing/2015/06/chart">
            <c:ext xmlns:c16="http://schemas.microsoft.com/office/drawing/2014/chart" uri="{C3380CC4-5D6E-409C-BE32-E72D297353CC}">
              <c16:uniqueId val="{00000009-5860-46F8-8F49-424BFCAD51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{26902B6F-FF9A-478C-B49F-7BC25EC0C134}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860-46F8-8F49-424BFCAD51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{026A4844-0600-4AA2-8FEA-AA4D6A950766}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60-46F8-8F49-424BFCAD510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{1B4C7066-E945-445A-8A13-A20434788EED}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60-46F8-8F49-424BFCAD510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{87C561C6-0060-441A-82DD-D4B59AF09E10}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60-46F8-8F49-424BFCAD510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{46F22D8E-35FD-4C4B-9EF1-019A7B202E01}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60-46F8-8F49-424BFCAD510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{48F18775-CDAF-4CBD-AC81-840AED3A01FB}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860-46F8-8F49-424BFCAD510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{F54D43BA-F9E0-4777-ABC1-93195729ABD5}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860-46F8-8F49-424BFCAD510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{05B3858D-7835-422B-9E46-8260252C61D4}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860-46F8-8F49-424BFCAD510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{196835B6-D84B-4FE6-BC7A-4D48497572D1}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860-46F8-8F49-424BFCAD51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5860-46F8-8F49-424BFCAD5102}"/>
            </c:ext>
          </c:extLst>
        </c:ser>
        <c:dLbls>
          <c:showLegendKey val="0"/>
          <c:showVal val="1"/>
          <c:showCatName val="0"/>
          <c:showSerName val="0"/>
          <c:showPercent val="0"/>
          <c:showBubbleSize val="0"/>
        </c:dLbls>
        <c:axId val="117933952"/>
        <c:axId val="117952512"/>
      </c:scatterChart>
      <c:valAx>
        <c:axId val="117933952"/>
        <c:scaling>
          <c:orientation val="minMax"/>
          <c:max val="10.1"/>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52512"/>
        <c:crosses val="autoZero"/>
        <c:crossBetween val="midCat"/>
      </c:valAx>
      <c:valAx>
        <c:axId val="117952512"/>
        <c:scaling>
          <c:orientation val="minMax"/>
          <c:max val="55"/>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933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元利償還金等（</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一般会計において気象衛星センター一部跡地購入事業費</a:t>
          </a:r>
          <a:r>
            <a:rPr kumimoji="1" lang="ja-JP" altLang="ja-JP" sz="1100" b="0" i="0" u="none" strike="noStrike" kern="0" cap="none" spc="0" normalizeH="0" baseline="0" noProof="0">
              <a:ln>
                <a:noFill/>
              </a:ln>
              <a:solidFill>
                <a:prstClr val="black"/>
              </a:solidFill>
              <a:effectLst/>
              <a:uLnTx/>
              <a:uFillTx/>
              <a:latin typeface="+mn-lt"/>
              <a:ea typeface="+mn-ea"/>
              <a:cs typeface="+mn-cs"/>
            </a:rPr>
            <a:t>の公債費が減したこと</a:t>
          </a:r>
          <a:r>
            <a:rPr kumimoji="1" lang="ja-JP" altLang="en-US" sz="1100" b="0" i="0" u="none" strike="noStrike" kern="0" cap="none" spc="0" normalizeH="0" baseline="0" noProof="0">
              <a:ln>
                <a:noFill/>
              </a:ln>
              <a:solidFill>
                <a:prstClr val="black"/>
              </a:solidFill>
              <a:effectLst/>
              <a:uLnTx/>
              <a:uFillTx/>
              <a:latin typeface="+mn-lt"/>
              <a:ea typeface="+mn-ea"/>
              <a:cs typeface="+mn-cs"/>
            </a:rPr>
            <a:t>などにより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百万円減額している。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今後は市庁舎の建替及び市内公共施設の耐震化工事など、地方債を発行する事業が見込まれるため、公債費の動向には引き続き注視していく必要がある。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今後とも新規事業の実施等について総点検を図り新規発行の抑制に努める。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年度決算の将来負担額（</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ja-JP" sz="1100" b="0" i="0" u="none" strike="noStrike" kern="0" cap="none" spc="0" normalizeH="0" baseline="0" noProof="0">
              <a:ln>
                <a:noFill/>
              </a:ln>
              <a:solidFill>
                <a:prstClr val="black"/>
              </a:solidFill>
              <a:effectLst/>
              <a:uLnTx/>
              <a:uFillTx/>
              <a:latin typeface="+mn-lt"/>
              <a:ea typeface="+mn-ea"/>
              <a:cs typeface="+mn-cs"/>
            </a:rPr>
            <a:t>）について、平成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年度決算と比較して</a:t>
          </a:r>
          <a:r>
            <a:rPr kumimoji="0" lang="en-US" altLang="ja-JP" sz="1100" b="0" i="0" u="none" strike="noStrike" kern="0" cap="none" spc="0" normalizeH="0" baseline="0" noProof="0">
              <a:ln>
                <a:noFill/>
              </a:ln>
              <a:solidFill>
                <a:prstClr val="black"/>
              </a:solidFill>
              <a:effectLst/>
              <a:uLnTx/>
              <a:uFillTx/>
              <a:latin typeface="+mn-lt"/>
              <a:ea typeface="+mn-ea"/>
              <a:cs typeface="+mn-cs"/>
            </a:rPr>
            <a:t>294</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している。地方債残高については小学校</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校の校舎等大規模改造事業</a:t>
          </a:r>
          <a:r>
            <a:rPr kumimoji="0" lang="ja-JP" altLang="en-US" sz="1100" b="0" i="0" u="none" strike="noStrike" kern="0" cap="none" spc="0" normalizeH="0" baseline="0" noProof="0">
              <a:ln>
                <a:noFill/>
              </a:ln>
              <a:solidFill>
                <a:prstClr val="black"/>
              </a:solidFill>
              <a:effectLst/>
              <a:uLnTx/>
              <a:uFillTx/>
              <a:latin typeface="+mn-lt"/>
              <a:ea typeface="+mn-ea"/>
              <a:cs typeface="+mn-cs"/>
            </a:rPr>
            <a:t>に係る借入などにより増加している。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充当財源額（</a:t>
          </a:r>
          <a:r>
            <a:rPr kumimoji="0"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ja-JP" sz="1100" b="0" i="0" u="none" strike="noStrike" kern="0" cap="none" spc="0" normalizeH="0" baseline="0" noProof="0">
              <a:ln>
                <a:noFill/>
              </a:ln>
              <a:solidFill>
                <a:prstClr val="black"/>
              </a:solidFill>
              <a:effectLst/>
              <a:uLnTx/>
              <a:uFillTx/>
              <a:latin typeface="+mn-lt"/>
              <a:ea typeface="+mn-ea"/>
              <a:cs typeface="+mn-cs"/>
            </a:rPr>
            <a:t>）の増加については、基金残高の増加に加え、臨時財政対策債の公債費償還算入により、基準財政需要額算入見込額が増加していることが要因である。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今後も後世への負担を少しでも軽減するよう、新規事業の実施等について総点検を図り、財政の健全化を図る。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東京都清瀬市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自立支援給付費などの財源として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ほか、公園用地や消防署建替用地の購入</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などの財源として公共施設整備基金を</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211</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給与所得による個人市民税の増や宅地化の進行による固定資産税の増収や土地売払収入の増などにより、実質収支が改善したことにより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百万円を財政調整基金に積み立てたこと、公共施設整備基金に新庁舎建設の財源などのために、計画的に当初予算において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百万円積み立てていることなどにより、基金全体としては前年度と比較して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当市においては、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一般財源不足を補うために当初予算で財政調整基金の取り崩しを余儀なくされる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状況である。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残高目標</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として積み立てを行ってい</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今後は市庁舎の建替及び市内公共施設の耐震化工事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を予定しているため、行革による歳出削減や、未利用地の売払いによる収入を原資として引き続き</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公共施設整備基金の積み立てを優先して行なってい</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・緑地保全基金：自然環境の保全育成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・教育基金：教育の振興、児童及び生徒の学力向上、教育環境の拡充</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・まちづくり応援基金：緑地保全、子育て支援、学校教育</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生涯学習、高齢者支援、環境対策等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・社会福祉基金：難病患者、交通遺児援護</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公共施設整備基金に新庁舎建設の財源などのために、計画的に当初予算において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百万円積み立てていること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市庁舎の建替及び市内公共施設の耐震化工事を予定しているため、行革による歳出削減や、未利用地の売払いによる収入を原資として引き続き公共施設整備基金の積み立てを優先して行な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年度においては、自立支援給付費などの財源として、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百万円を取り崩したことになどより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への備えのため、標準財政規模の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％程度を目標に積立てを行う。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満期一括償還による地方債もないため、基金の運用益を積立てていく。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74,845
73,629
10.23
30,939,066
29,791,445
1,109,533
15,280,649
19,039,212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有形固定資産減価償却率全体では、類似団体と比較して低い水準となっている一方で、施設類型別ストック情報からも読み取れるように、庁舎をはじめとする各公共施設の老朽化が進んでいる。老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朽化した公共施設を適切に維持していくためには、大規模改修や更新など多額の費用がかかり、限られた財源の中で、現在保有している公共施設を全て維持していくことは困難である。今後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「公共施設再編計画」を基に、「個別施設計画」を策定し、計画的な更新・改修に取り組む。</a:t>
          </a:r>
          <a:r>
            <a:rPr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80" name="楕円 79"/>
        <xdr:cNvSpPr/>
      </xdr:nvSpPr>
      <xdr:spPr>
        <a:xfrm>
          <a:off x="4711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137630</xdr:rowOff>
    </xdr:from>
    <xdr:ext cx="405111" cy="259045"/>
    <xdr:sp macro="" textlink="">
      <xdr:nvSpPr>
        <xdr:cNvPr id="81" name="有形固定資産減価償却率該当値テキスト"/>
        <xdr:cNvSpPr txBox="1"/>
      </xdr:nvSpPr>
      <xdr:spPr>
        <a:xfrm>
          <a:off x="4813300" y="605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2" name="楕円 81"/>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31</xdr:row>
      <xdr:rowOff>75565</xdr:rowOff>
    </xdr:to>
    <xdr:cxnSp macro="">
      <xdr:nvCxnSpPr>
        <xdr:cNvPr id="83" name="直線コネクタ 82"/>
        <xdr:cNvCxnSpPr/>
      </xdr:nvCxnSpPr>
      <xdr:spPr>
        <a:xfrm flipV="1">
          <a:off x="4051300" y="6125028"/>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9344</xdr:rowOff>
    </xdr:from>
    <xdr:to>
      <xdr:col>15</xdr:col>
      <xdr:colOff>187325</xdr:colOff>
      <xdr:row>31</xdr:row>
      <xdr:rowOff>110944</xdr:rowOff>
    </xdr:to>
    <xdr:sp macro="" textlink="">
      <xdr:nvSpPr>
        <xdr:cNvPr id="84" name="楕円 83"/>
        <xdr:cNvSpPr/>
      </xdr:nvSpPr>
      <xdr:spPr>
        <a:xfrm>
          <a:off x="3238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60144</xdr:rowOff>
    </xdr:from>
    <xdr:to>
      <xdr:col>19</xdr:col>
      <xdr:colOff>136525</xdr:colOff>
      <xdr:row>31</xdr:row>
      <xdr:rowOff>75565</xdr:rowOff>
    </xdr:to>
    <xdr:cxnSp macro="">
      <xdr:nvCxnSpPr>
        <xdr:cNvPr id="85" name="直線コネクタ 84"/>
        <xdr:cNvCxnSpPr/>
      </xdr:nvCxnSpPr>
      <xdr:spPr>
        <a:xfrm>
          <a:off x="3289300" y="614661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6"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7"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88"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89" name="n_2main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債務償還可能年数</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類似団体と比較して低い水準となっている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が、今後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庁舎をはじめとする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公共施設の建替及び耐震化工事などの財源として地方債の発行や基金からの繰入が見込まれるため、公債費の動向等には引き続き注視していく必要がある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p>
        <a:p>
          <a:pPr rtl="0" fontAlgn="base"/>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今後とも新規事業の実施等について総点検を図り、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財政の健全化を図る。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59720</xdr:rowOff>
    </xdr:from>
    <xdr:to>
      <xdr:col>76</xdr:col>
      <xdr:colOff>73025</xdr:colOff>
      <xdr:row>31</xdr:row>
      <xdr:rowOff>161320</xdr:rowOff>
    </xdr:to>
    <xdr:sp macro="" textlink="">
      <xdr:nvSpPr>
        <xdr:cNvPr id="132" name="楕円 131"/>
        <xdr:cNvSpPr/>
      </xdr:nvSpPr>
      <xdr:spPr>
        <a:xfrm>
          <a:off x="147447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38147</xdr:rowOff>
    </xdr:from>
    <xdr:ext cx="340478" cy="259045"/>
    <xdr:sp macro="" textlink="">
      <xdr:nvSpPr>
        <xdr:cNvPr id="133" name="債務償還可能年数該当値テキスト"/>
        <xdr:cNvSpPr txBox="1"/>
      </xdr:nvSpPr>
      <xdr:spPr>
        <a:xfrm>
          <a:off x="14846300" y="6124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74,845
73,629
10.23
30,939,066
29,791,445
1,109,533
15,280,649
19,039,212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35197</xdr:rowOff>
    </xdr:from>
    <xdr:to>
      <xdr:col>24</xdr:col>
      <xdr:colOff>114300</xdr:colOff>
      <xdr:row>37</xdr:row>
      <xdr:rowOff>136797</xdr:rowOff>
    </xdr:to>
    <xdr:sp macro="" textlink="">
      <xdr:nvSpPr>
        <xdr:cNvPr id="71" name="楕円 70"/>
        <xdr:cNvSpPr/>
      </xdr:nvSpPr>
      <xdr:spPr>
        <a:xfrm>
          <a:off x="4584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13624</xdr:rowOff>
    </xdr:from>
    <xdr:ext cx="405111" cy="259045"/>
    <xdr:sp macro="" textlink="">
      <xdr:nvSpPr>
        <xdr:cNvPr id="72" name="【道路】&#10;有形固定資産減価償却率該当値テキスト"/>
        <xdr:cNvSpPr txBox="1"/>
      </xdr:nvSpPr>
      <xdr:spPr>
        <a:xfrm>
          <a:off x="4673600"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62956</xdr:rowOff>
    </xdr:from>
    <xdr:to>
      <xdr:col>20</xdr:col>
      <xdr:colOff>38100</xdr:colOff>
      <xdr:row>37</xdr:row>
      <xdr:rowOff>164556</xdr:rowOff>
    </xdr:to>
    <xdr:sp macro="" textlink="">
      <xdr:nvSpPr>
        <xdr:cNvPr id="73" name="楕円 72"/>
        <xdr:cNvSpPr/>
      </xdr:nvSpPr>
      <xdr:spPr>
        <a:xfrm>
          <a:off x="3746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113756</xdr:rowOff>
    </xdr:to>
    <xdr:cxnSp macro="">
      <xdr:nvCxnSpPr>
        <xdr:cNvPr id="74" name="直線コネクタ 73"/>
        <xdr:cNvCxnSpPr/>
      </xdr:nvCxnSpPr>
      <xdr:spPr>
        <a:xfrm flipV="1">
          <a:off x="3797300" y="64296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5" name="楕円 74"/>
        <xdr:cNvSpPr/>
      </xdr:nvSpPr>
      <xdr:spPr>
        <a:xfrm>
          <a:off x="2857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113756</xdr:rowOff>
    </xdr:from>
    <xdr:to>
      <xdr:col>19</xdr:col>
      <xdr:colOff>177800</xdr:colOff>
      <xdr:row>37</xdr:row>
      <xdr:rowOff>113756</xdr:rowOff>
    </xdr:to>
    <xdr:cxnSp macro="">
      <xdr:nvCxnSpPr>
        <xdr:cNvPr id="76" name="直線コネクタ 75"/>
        <xdr:cNvCxnSpPr/>
      </xdr:nvCxnSpPr>
      <xdr:spPr>
        <a:xfrm>
          <a:off x="2908300" y="6457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155683</xdr:rowOff>
    </xdr:from>
    <xdr:ext cx="405111" cy="259045"/>
    <xdr:sp macro="" textlink="">
      <xdr:nvSpPr>
        <xdr:cNvPr id="79" name="n_1mainValue【道路】&#10;有形固定資産減価償却率"/>
        <xdr:cNvSpPr txBox="1"/>
      </xdr:nvSpPr>
      <xdr:spPr>
        <a:xfrm>
          <a:off x="3582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0" name="n_2mainValue【道路】&#10;有形固定資産減価償却率"/>
        <xdr:cNvSpPr txBox="1"/>
      </xdr:nvSpPr>
      <xdr:spPr>
        <a:xfrm>
          <a:off x="2705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3797</xdr:rowOff>
    </xdr:from>
    <xdr:to>
      <xdr:col>55</xdr:col>
      <xdr:colOff>50800</xdr:colOff>
      <xdr:row>42</xdr:row>
      <xdr:rowOff>105397</xdr:rowOff>
    </xdr:to>
    <xdr:sp macro="" textlink="">
      <xdr:nvSpPr>
        <xdr:cNvPr id="120" name="楕円 119"/>
        <xdr:cNvSpPr/>
      </xdr:nvSpPr>
      <xdr:spPr>
        <a:xfrm>
          <a:off x="10426700" y="72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90174</xdr:rowOff>
    </xdr:from>
    <xdr:ext cx="469744" cy="259045"/>
    <xdr:sp macro="" textlink="">
      <xdr:nvSpPr>
        <xdr:cNvPr id="121" name="【道路】&#10;一人当たり延長該当値テキスト"/>
        <xdr:cNvSpPr txBox="1"/>
      </xdr:nvSpPr>
      <xdr:spPr>
        <a:xfrm>
          <a:off x="10515600" y="711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3765</xdr:rowOff>
    </xdr:from>
    <xdr:to>
      <xdr:col>50</xdr:col>
      <xdr:colOff>165100</xdr:colOff>
      <xdr:row>42</xdr:row>
      <xdr:rowOff>105365</xdr:rowOff>
    </xdr:to>
    <xdr:sp macro="" textlink="">
      <xdr:nvSpPr>
        <xdr:cNvPr id="122" name="楕円 121"/>
        <xdr:cNvSpPr/>
      </xdr:nvSpPr>
      <xdr:spPr>
        <a:xfrm>
          <a:off x="9588500" y="72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54565</xdr:rowOff>
    </xdr:from>
    <xdr:to>
      <xdr:col>55</xdr:col>
      <xdr:colOff>0</xdr:colOff>
      <xdr:row>42</xdr:row>
      <xdr:rowOff>54597</xdr:rowOff>
    </xdr:to>
    <xdr:cxnSp macro="">
      <xdr:nvCxnSpPr>
        <xdr:cNvPr id="123" name="直線コネクタ 122"/>
        <xdr:cNvCxnSpPr/>
      </xdr:nvCxnSpPr>
      <xdr:spPr>
        <a:xfrm>
          <a:off x="9639300" y="7255465"/>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18869</xdr:rowOff>
    </xdr:from>
    <xdr:to>
      <xdr:col>46</xdr:col>
      <xdr:colOff>38100</xdr:colOff>
      <xdr:row>41</xdr:row>
      <xdr:rowOff>120469</xdr:rowOff>
    </xdr:to>
    <xdr:sp macro="" textlink="">
      <xdr:nvSpPr>
        <xdr:cNvPr id="124" name="楕円 123"/>
        <xdr:cNvSpPr/>
      </xdr:nvSpPr>
      <xdr:spPr>
        <a:xfrm>
          <a:off x="8699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69669</xdr:rowOff>
    </xdr:from>
    <xdr:to>
      <xdr:col>50</xdr:col>
      <xdr:colOff>114300</xdr:colOff>
      <xdr:row>42</xdr:row>
      <xdr:rowOff>54565</xdr:rowOff>
    </xdr:to>
    <xdr:cxnSp macro="">
      <xdr:nvCxnSpPr>
        <xdr:cNvPr id="125" name="直線コネクタ 124"/>
        <xdr:cNvCxnSpPr/>
      </xdr:nvCxnSpPr>
      <xdr:spPr>
        <a:xfrm>
          <a:off x="8750300" y="7099119"/>
          <a:ext cx="889000" cy="15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96492</xdr:rowOff>
    </xdr:from>
    <xdr:ext cx="469744" cy="259045"/>
    <xdr:sp macro="" textlink="">
      <xdr:nvSpPr>
        <xdr:cNvPr id="128" name="n_1mainValue【道路】&#10;一人当たり延長"/>
        <xdr:cNvSpPr txBox="1"/>
      </xdr:nvSpPr>
      <xdr:spPr>
        <a:xfrm>
          <a:off x="9391727" y="72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136996</xdr:rowOff>
    </xdr:from>
    <xdr:ext cx="534377" cy="259045"/>
    <xdr:sp macro="" textlink="">
      <xdr:nvSpPr>
        <xdr:cNvPr id="129" name="n_2mainValue【道路】&#10;一人当たり延長"/>
        <xdr:cNvSpPr txBox="1"/>
      </xdr:nvSpPr>
      <xdr:spPr>
        <a:xfrm>
          <a:off x="8483111" y="68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69" name="楕円 168"/>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113773</xdr:rowOff>
    </xdr:from>
    <xdr:ext cx="405111" cy="259045"/>
    <xdr:sp macro="" textlink="">
      <xdr:nvSpPr>
        <xdr:cNvPr id="170" name="【橋りょう・トンネル】&#10;有形固定資産減価償却率該当値テキスト"/>
        <xdr:cNvSpPr txBox="1"/>
      </xdr:nvSpPr>
      <xdr:spPr>
        <a:xfrm>
          <a:off x="4673600"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73297</xdr:rowOff>
    </xdr:from>
    <xdr:to>
      <xdr:col>20</xdr:col>
      <xdr:colOff>38100</xdr:colOff>
      <xdr:row>60</xdr:row>
      <xdr:rowOff>3447</xdr:rowOff>
    </xdr:to>
    <xdr:sp macro="" textlink="">
      <xdr:nvSpPr>
        <xdr:cNvPr id="171" name="楕円 170"/>
        <xdr:cNvSpPr/>
      </xdr:nvSpPr>
      <xdr:spPr>
        <a:xfrm>
          <a:off x="3746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60</xdr:row>
      <xdr:rowOff>14696</xdr:rowOff>
    </xdr:to>
    <xdr:cxnSp macro="">
      <xdr:nvCxnSpPr>
        <xdr:cNvPr id="172" name="直線コネクタ 171"/>
        <xdr:cNvCxnSpPr/>
      </xdr:nvCxnSpPr>
      <xdr:spPr>
        <a:xfrm>
          <a:off x="3797300" y="1023964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73" name="楕円 172"/>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124097</xdr:rowOff>
    </xdr:to>
    <xdr:cxnSp macro="">
      <xdr:nvCxnSpPr>
        <xdr:cNvPr id="174" name="直線コネクタ 173"/>
        <xdr:cNvCxnSpPr/>
      </xdr:nvCxnSpPr>
      <xdr:spPr>
        <a:xfrm>
          <a:off x="2908300" y="1016127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166024</xdr:rowOff>
    </xdr:from>
    <xdr:ext cx="405111" cy="259045"/>
    <xdr:sp macro="" textlink="">
      <xdr:nvSpPr>
        <xdr:cNvPr id="177" name="n_1mainValue【橋りょう・トンネル】&#10;有形固定資産減価償却率"/>
        <xdr:cNvSpPr txBox="1"/>
      </xdr:nvSpPr>
      <xdr:spPr>
        <a:xfrm>
          <a:off x="3582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78" name="n_2mainValue【橋りょう・トンネル】&#10;有形固定資産減価償却率"/>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19963</xdr:rowOff>
    </xdr:from>
    <xdr:to>
      <xdr:col>55</xdr:col>
      <xdr:colOff>50800</xdr:colOff>
      <xdr:row>64</xdr:row>
      <xdr:rowOff>121563</xdr:rowOff>
    </xdr:to>
    <xdr:sp macro="" textlink="">
      <xdr:nvSpPr>
        <xdr:cNvPr id="216" name="楕円 215"/>
        <xdr:cNvSpPr/>
      </xdr:nvSpPr>
      <xdr:spPr>
        <a:xfrm>
          <a:off x="10426700" y="109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106340</xdr:rowOff>
    </xdr:from>
    <xdr:ext cx="469744" cy="259045"/>
    <xdr:sp macro="" textlink="">
      <xdr:nvSpPr>
        <xdr:cNvPr id="217" name="【橋りょう・トンネル】&#10;一人当たり有形固定資産（償却資産）額該当値テキスト"/>
        <xdr:cNvSpPr txBox="1"/>
      </xdr:nvSpPr>
      <xdr:spPr>
        <a:xfrm>
          <a:off x="10515600" y="1090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20506</xdr:rowOff>
    </xdr:from>
    <xdr:to>
      <xdr:col>50</xdr:col>
      <xdr:colOff>165100</xdr:colOff>
      <xdr:row>64</xdr:row>
      <xdr:rowOff>122106</xdr:rowOff>
    </xdr:to>
    <xdr:sp macro="" textlink="">
      <xdr:nvSpPr>
        <xdr:cNvPr id="218" name="楕円 217"/>
        <xdr:cNvSpPr/>
      </xdr:nvSpPr>
      <xdr:spPr>
        <a:xfrm>
          <a:off x="9588500" y="109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70763</xdr:rowOff>
    </xdr:from>
    <xdr:to>
      <xdr:col>55</xdr:col>
      <xdr:colOff>0</xdr:colOff>
      <xdr:row>64</xdr:row>
      <xdr:rowOff>71306</xdr:rowOff>
    </xdr:to>
    <xdr:cxnSp macro="">
      <xdr:nvCxnSpPr>
        <xdr:cNvPr id="219" name="直線コネクタ 218"/>
        <xdr:cNvCxnSpPr/>
      </xdr:nvCxnSpPr>
      <xdr:spPr>
        <a:xfrm flipV="1">
          <a:off x="9639300" y="11043563"/>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20906</xdr:rowOff>
    </xdr:from>
    <xdr:to>
      <xdr:col>46</xdr:col>
      <xdr:colOff>38100</xdr:colOff>
      <xdr:row>64</xdr:row>
      <xdr:rowOff>122506</xdr:rowOff>
    </xdr:to>
    <xdr:sp macro="" textlink="">
      <xdr:nvSpPr>
        <xdr:cNvPr id="220" name="楕円 219"/>
        <xdr:cNvSpPr/>
      </xdr:nvSpPr>
      <xdr:spPr>
        <a:xfrm>
          <a:off x="8699500" y="109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71306</xdr:rowOff>
    </xdr:from>
    <xdr:to>
      <xdr:col>50</xdr:col>
      <xdr:colOff>114300</xdr:colOff>
      <xdr:row>64</xdr:row>
      <xdr:rowOff>71706</xdr:rowOff>
    </xdr:to>
    <xdr:cxnSp macro="">
      <xdr:nvCxnSpPr>
        <xdr:cNvPr id="221" name="直線コネクタ 220"/>
        <xdr:cNvCxnSpPr/>
      </xdr:nvCxnSpPr>
      <xdr:spPr>
        <a:xfrm flipV="1">
          <a:off x="8750300" y="1104410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113233</xdr:rowOff>
    </xdr:from>
    <xdr:ext cx="469744" cy="259045"/>
    <xdr:sp macro="" textlink="">
      <xdr:nvSpPr>
        <xdr:cNvPr id="224" name="n_1mainValue【橋りょう・トンネル】&#10;一人当たり有形固定資産（償却資産）額"/>
        <xdr:cNvSpPr txBox="1"/>
      </xdr:nvSpPr>
      <xdr:spPr>
        <a:xfrm>
          <a:off x="9391728" y="1108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113633</xdr:rowOff>
    </xdr:from>
    <xdr:ext cx="469744" cy="259045"/>
    <xdr:sp macro="" textlink="">
      <xdr:nvSpPr>
        <xdr:cNvPr id="225" name="n_2mainValue【橋りょう・トンネル】&#10;一人当たり有形固定資産（償却資産）額"/>
        <xdr:cNvSpPr txBox="1"/>
      </xdr:nvSpPr>
      <xdr:spPr>
        <a:xfrm>
          <a:off x="8515428" y="1108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4" name="楕円 263"/>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265" name="【公営住宅】&#10;有形固定資産減価償却率該当値テキスト"/>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266" name="楕円 265"/>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83</xdr:row>
      <xdr:rowOff>148589</xdr:rowOff>
    </xdr:to>
    <xdr:cxnSp macro="">
      <xdr:nvCxnSpPr>
        <xdr:cNvPr id="267" name="直線コネクタ 266"/>
        <xdr:cNvCxnSpPr/>
      </xdr:nvCxnSpPr>
      <xdr:spPr>
        <a:xfrm flipV="1">
          <a:off x="3797300" y="14338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268" name="楕円 267"/>
        <xdr:cNvSpPr/>
      </xdr:nvSpPr>
      <xdr:spPr>
        <a:xfrm>
          <a:off x="2857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83</xdr:row>
      <xdr:rowOff>148589</xdr:rowOff>
    </xdr:to>
    <xdr:cxnSp macro="">
      <xdr:nvCxnSpPr>
        <xdr:cNvPr id="269" name="直線コネクタ 268"/>
        <xdr:cNvCxnSpPr/>
      </xdr:nvCxnSpPr>
      <xdr:spPr>
        <a:xfrm>
          <a:off x="2908300" y="1437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272" name="n_1mainValue【公営住宅】&#10;有形固定資産減価償却率"/>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273" name="n_2mainValue【公営住宅】&#10;有形固定資産減価償却率"/>
        <xdr:cNvSpPr txBox="1"/>
      </xdr:nvSpPr>
      <xdr:spPr>
        <a:xfrm>
          <a:off x="2705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130403</xdr:rowOff>
    </xdr:from>
    <xdr:to>
      <xdr:col>55</xdr:col>
      <xdr:colOff>50800</xdr:colOff>
      <xdr:row>86</xdr:row>
      <xdr:rowOff>60553</xdr:rowOff>
    </xdr:to>
    <xdr:sp macro="" textlink="">
      <xdr:nvSpPr>
        <xdr:cNvPr id="309" name="楕円 308"/>
        <xdr:cNvSpPr/>
      </xdr:nvSpPr>
      <xdr:spPr>
        <a:xfrm>
          <a:off x="104267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45330</xdr:rowOff>
    </xdr:from>
    <xdr:ext cx="469744" cy="259045"/>
    <xdr:sp macro="" textlink="">
      <xdr:nvSpPr>
        <xdr:cNvPr id="310" name="【公営住宅】&#10;一人当たり面積該当値テキスト"/>
        <xdr:cNvSpPr txBox="1"/>
      </xdr:nvSpPr>
      <xdr:spPr>
        <a:xfrm>
          <a:off x="10515600" y="146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130403</xdr:rowOff>
    </xdr:from>
    <xdr:to>
      <xdr:col>50</xdr:col>
      <xdr:colOff>165100</xdr:colOff>
      <xdr:row>86</xdr:row>
      <xdr:rowOff>60553</xdr:rowOff>
    </xdr:to>
    <xdr:sp macro="" textlink="">
      <xdr:nvSpPr>
        <xdr:cNvPr id="311" name="楕円 310"/>
        <xdr:cNvSpPr/>
      </xdr:nvSpPr>
      <xdr:spPr>
        <a:xfrm>
          <a:off x="9588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9753</xdr:rowOff>
    </xdr:from>
    <xdr:to>
      <xdr:col>55</xdr:col>
      <xdr:colOff>0</xdr:colOff>
      <xdr:row>86</xdr:row>
      <xdr:rowOff>9753</xdr:rowOff>
    </xdr:to>
    <xdr:cxnSp macro="">
      <xdr:nvCxnSpPr>
        <xdr:cNvPr id="312" name="直線コネクタ 311"/>
        <xdr:cNvCxnSpPr/>
      </xdr:nvCxnSpPr>
      <xdr:spPr>
        <a:xfrm>
          <a:off x="9639300" y="147544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13" name="楕円 312"/>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9753</xdr:rowOff>
    </xdr:from>
    <xdr:to>
      <xdr:col>50</xdr:col>
      <xdr:colOff>114300</xdr:colOff>
      <xdr:row>86</xdr:row>
      <xdr:rowOff>10668</xdr:rowOff>
    </xdr:to>
    <xdr:cxnSp macro="">
      <xdr:nvCxnSpPr>
        <xdr:cNvPr id="314" name="直線コネクタ 313"/>
        <xdr:cNvCxnSpPr/>
      </xdr:nvCxnSpPr>
      <xdr:spPr>
        <a:xfrm flipV="1">
          <a:off x="8750300" y="1475445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51680</xdr:rowOff>
    </xdr:from>
    <xdr:ext cx="469744" cy="259045"/>
    <xdr:sp macro="" textlink="">
      <xdr:nvSpPr>
        <xdr:cNvPr id="317" name="n_1mainValue【公営住宅】&#10;一人当たり面積"/>
        <xdr:cNvSpPr txBox="1"/>
      </xdr:nvSpPr>
      <xdr:spPr>
        <a:xfrm>
          <a:off x="93917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18" name="n_2mainValue【公営住宅】&#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64"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73" name="楕円 372"/>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374" name="【認定こども園・幼稚園・保育所】&#10;有形固定資産減価償却率該当値テキスト"/>
        <xdr:cNvSpPr txBox="1"/>
      </xdr:nvSpPr>
      <xdr:spPr>
        <a:xfrm>
          <a:off x="16357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375" name="楕円 374"/>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163830</xdr:rowOff>
    </xdr:to>
    <xdr:cxnSp macro="">
      <xdr:nvCxnSpPr>
        <xdr:cNvPr id="376" name="直線コネクタ 375"/>
        <xdr:cNvCxnSpPr/>
      </xdr:nvCxnSpPr>
      <xdr:spPr>
        <a:xfrm flipV="1">
          <a:off x="15481300" y="6465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126365</xdr:rowOff>
    </xdr:from>
    <xdr:to>
      <xdr:col>76</xdr:col>
      <xdr:colOff>165100</xdr:colOff>
      <xdr:row>38</xdr:row>
      <xdr:rowOff>56515</xdr:rowOff>
    </xdr:to>
    <xdr:sp macro="" textlink="">
      <xdr:nvSpPr>
        <xdr:cNvPr id="377" name="楕円 376"/>
        <xdr:cNvSpPr/>
      </xdr:nvSpPr>
      <xdr:spPr>
        <a:xfrm>
          <a:off x="1454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163830</xdr:rowOff>
    </xdr:from>
    <xdr:to>
      <xdr:col>81</xdr:col>
      <xdr:colOff>50800</xdr:colOff>
      <xdr:row>38</xdr:row>
      <xdr:rowOff>5715</xdr:rowOff>
    </xdr:to>
    <xdr:cxnSp macro="">
      <xdr:nvCxnSpPr>
        <xdr:cNvPr id="378" name="直線コネクタ 377"/>
        <xdr:cNvCxnSpPr/>
      </xdr:nvCxnSpPr>
      <xdr:spPr>
        <a:xfrm flipV="1">
          <a:off x="14592300" y="65074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7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80"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59707</xdr:rowOff>
    </xdr:from>
    <xdr:ext cx="405111" cy="259045"/>
    <xdr:sp macro="" textlink="">
      <xdr:nvSpPr>
        <xdr:cNvPr id="381" name="n_1mainValue【認定こども園・幼稚園・保育所】&#10;有形固定資産減価償却率"/>
        <xdr:cNvSpPr txBox="1"/>
      </xdr:nvSpPr>
      <xdr:spPr>
        <a:xfrm>
          <a:off x="15266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73042</xdr:rowOff>
    </xdr:from>
    <xdr:ext cx="405111" cy="259045"/>
    <xdr:sp macro="" textlink="">
      <xdr:nvSpPr>
        <xdr:cNvPr id="382" name="n_2mainValue【認定こども園・幼稚園・保育所】&#10;有形固定資産減価償却率"/>
        <xdr:cNvSpPr txBox="1"/>
      </xdr:nvSpPr>
      <xdr:spPr>
        <a:xfrm>
          <a:off x="14389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18" name="楕円 417"/>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419" name="【認定こども園・幼稚園・保育所】&#10;一人当たり面積該当値テキスト"/>
        <xdr:cNvSpPr txBox="1"/>
      </xdr:nvSpPr>
      <xdr:spPr>
        <a:xfrm>
          <a:off x="22199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420" name="楕円 419"/>
        <xdr:cNvSpPr/>
      </xdr:nvSpPr>
      <xdr:spPr>
        <a:xfrm>
          <a:off x="21272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167640</xdr:rowOff>
    </xdr:to>
    <xdr:cxnSp macro="">
      <xdr:nvCxnSpPr>
        <xdr:cNvPr id="421" name="直線コネクタ 420"/>
        <xdr:cNvCxnSpPr/>
      </xdr:nvCxnSpPr>
      <xdr:spPr>
        <a:xfrm>
          <a:off x="21323300" y="7021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22" name="楕円 421"/>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163068</xdr:rowOff>
    </xdr:to>
    <xdr:cxnSp macro="">
      <xdr:nvCxnSpPr>
        <xdr:cNvPr id="423" name="直線コネクタ 422"/>
        <xdr:cNvCxnSpPr/>
      </xdr:nvCxnSpPr>
      <xdr:spPr>
        <a:xfrm>
          <a:off x="20434300" y="6984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426" name="n_1mainValue【認定こども園・幼稚園・保育所】&#10;一人当たり面積"/>
        <xdr:cNvSpPr txBox="1"/>
      </xdr:nvSpPr>
      <xdr:spPr>
        <a:xfrm>
          <a:off x="21075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27"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7"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66" name="楕円 465"/>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467" name="【学校施設】&#10;有形固定資産減価償却率該当値テキスト"/>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103505</xdr:rowOff>
    </xdr:from>
    <xdr:to>
      <xdr:col>81</xdr:col>
      <xdr:colOff>101600</xdr:colOff>
      <xdr:row>61</xdr:row>
      <xdr:rowOff>33655</xdr:rowOff>
    </xdr:to>
    <xdr:sp macro="" textlink="">
      <xdr:nvSpPr>
        <xdr:cNvPr id="468" name="楕円 467"/>
        <xdr:cNvSpPr/>
      </xdr:nvSpPr>
      <xdr:spPr>
        <a:xfrm>
          <a:off x="15430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154305</xdr:rowOff>
    </xdr:from>
    <xdr:to>
      <xdr:col>85</xdr:col>
      <xdr:colOff>127000</xdr:colOff>
      <xdr:row>61</xdr:row>
      <xdr:rowOff>1905</xdr:rowOff>
    </xdr:to>
    <xdr:cxnSp macro="">
      <xdr:nvCxnSpPr>
        <xdr:cNvPr id="469" name="直線コネクタ 468"/>
        <xdr:cNvCxnSpPr/>
      </xdr:nvCxnSpPr>
      <xdr:spPr>
        <a:xfrm>
          <a:off x="15481300" y="10441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73025</xdr:rowOff>
    </xdr:from>
    <xdr:to>
      <xdr:col>76</xdr:col>
      <xdr:colOff>165100</xdr:colOff>
      <xdr:row>61</xdr:row>
      <xdr:rowOff>3175</xdr:rowOff>
    </xdr:to>
    <xdr:sp macro="" textlink="">
      <xdr:nvSpPr>
        <xdr:cNvPr id="470" name="楕円 469"/>
        <xdr:cNvSpPr/>
      </xdr:nvSpPr>
      <xdr:spPr>
        <a:xfrm>
          <a:off x="14541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60</xdr:row>
      <xdr:rowOff>154305</xdr:rowOff>
    </xdr:to>
    <xdr:cxnSp macro="">
      <xdr:nvCxnSpPr>
        <xdr:cNvPr id="471" name="直線コネクタ 470"/>
        <xdr:cNvCxnSpPr/>
      </xdr:nvCxnSpPr>
      <xdr:spPr>
        <a:xfrm>
          <a:off x="14592300" y="10410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73"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24782</xdr:rowOff>
    </xdr:from>
    <xdr:ext cx="405111" cy="259045"/>
    <xdr:sp macro="" textlink="">
      <xdr:nvSpPr>
        <xdr:cNvPr id="474" name="n_1mainValue【学校施設】&#10;有形固定資産減価償却率"/>
        <xdr:cNvSpPr txBox="1"/>
      </xdr:nvSpPr>
      <xdr:spPr>
        <a:xfrm>
          <a:off x="15266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165752</xdr:rowOff>
    </xdr:from>
    <xdr:ext cx="405111" cy="259045"/>
    <xdr:sp macro="" textlink="">
      <xdr:nvSpPr>
        <xdr:cNvPr id="475" name="n_2mainValue【学校施設】&#10;有形固定資産減価償却率"/>
        <xdr:cNvSpPr txBox="1"/>
      </xdr:nvSpPr>
      <xdr:spPr>
        <a:xfrm>
          <a:off x="14389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87782</xdr:rowOff>
    </xdr:from>
    <xdr:to>
      <xdr:col>116</xdr:col>
      <xdr:colOff>62864</xdr:colOff>
      <xdr:row>62</xdr:row>
      <xdr:rowOff>141732</xdr:rowOff>
    </xdr:to>
    <xdr:cxnSp macro="">
      <xdr:nvCxnSpPr>
        <xdr:cNvPr id="497" name="直線コネクタ 496"/>
        <xdr:cNvCxnSpPr/>
      </xdr:nvCxnSpPr>
      <xdr:spPr>
        <a:xfrm flipV="1">
          <a:off x="22160864" y="10031882"/>
          <a:ext cx="0" cy="73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145559</xdr:rowOff>
    </xdr:from>
    <xdr:ext cx="469744" cy="259045"/>
    <xdr:sp macro="" textlink="">
      <xdr:nvSpPr>
        <xdr:cNvPr id="498" name="【学校施設】&#10;一人当たり面積最小値テキスト"/>
        <xdr:cNvSpPr txBox="1"/>
      </xdr:nvSpPr>
      <xdr:spPr>
        <a:xfrm>
          <a:off x="22199600"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141732</xdr:rowOff>
    </xdr:from>
    <xdr:to>
      <xdr:col>116</xdr:col>
      <xdr:colOff>152400</xdr:colOff>
      <xdr:row>62</xdr:row>
      <xdr:rowOff>141732</xdr:rowOff>
    </xdr:to>
    <xdr:cxnSp macro="">
      <xdr:nvCxnSpPr>
        <xdr:cNvPr id="499" name="直線コネクタ 498"/>
        <xdr:cNvCxnSpPr/>
      </xdr:nvCxnSpPr>
      <xdr:spPr>
        <a:xfrm>
          <a:off x="22072600" y="1077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34459</xdr:rowOff>
    </xdr:from>
    <xdr:ext cx="469744" cy="259045"/>
    <xdr:sp macro="" textlink="">
      <xdr:nvSpPr>
        <xdr:cNvPr id="500" name="【学校施設】&#10;一人当たり面積最大値テキスト"/>
        <xdr:cNvSpPr txBox="1"/>
      </xdr:nvSpPr>
      <xdr:spPr>
        <a:xfrm>
          <a:off x="22199600" y="98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87782</xdr:rowOff>
    </xdr:from>
    <xdr:to>
      <xdr:col>116</xdr:col>
      <xdr:colOff>152400</xdr:colOff>
      <xdr:row>58</xdr:row>
      <xdr:rowOff>87782</xdr:rowOff>
    </xdr:to>
    <xdr:cxnSp macro="">
      <xdr:nvCxnSpPr>
        <xdr:cNvPr id="501" name="直線コネクタ 500"/>
        <xdr:cNvCxnSpPr/>
      </xdr:nvCxnSpPr>
      <xdr:spPr>
        <a:xfrm>
          <a:off x="22072600" y="100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164101</xdr:rowOff>
    </xdr:from>
    <xdr:ext cx="469744" cy="259045"/>
    <xdr:sp macro="" textlink="">
      <xdr:nvSpPr>
        <xdr:cNvPr id="502" name="【学校施設】&#10;一人当たり面積平均値テキスト"/>
        <xdr:cNvSpPr txBox="1"/>
      </xdr:nvSpPr>
      <xdr:spPr>
        <a:xfrm>
          <a:off x="22199600" y="1045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141224</xdr:rowOff>
    </xdr:from>
    <xdr:to>
      <xdr:col>116</xdr:col>
      <xdr:colOff>114300</xdr:colOff>
      <xdr:row>62</xdr:row>
      <xdr:rowOff>71374</xdr:rowOff>
    </xdr:to>
    <xdr:sp macro="" textlink="">
      <xdr:nvSpPr>
        <xdr:cNvPr id="503" name="フローチャート: 判断 502"/>
        <xdr:cNvSpPr/>
      </xdr:nvSpPr>
      <xdr:spPr>
        <a:xfrm>
          <a:off x="221107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131166</xdr:rowOff>
    </xdr:from>
    <xdr:to>
      <xdr:col>112</xdr:col>
      <xdr:colOff>38100</xdr:colOff>
      <xdr:row>62</xdr:row>
      <xdr:rowOff>61316</xdr:rowOff>
    </xdr:to>
    <xdr:sp macro="" textlink="">
      <xdr:nvSpPr>
        <xdr:cNvPr id="504" name="フローチャート: 判断 503"/>
        <xdr:cNvSpPr/>
      </xdr:nvSpPr>
      <xdr:spPr>
        <a:xfrm>
          <a:off x="21272500" y="1058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99619</xdr:rowOff>
    </xdr:from>
    <xdr:to>
      <xdr:col>107</xdr:col>
      <xdr:colOff>101600</xdr:colOff>
      <xdr:row>62</xdr:row>
      <xdr:rowOff>29769</xdr:rowOff>
    </xdr:to>
    <xdr:sp macro="" textlink="">
      <xdr:nvSpPr>
        <xdr:cNvPr id="505" name="フローチャート: 判断 504"/>
        <xdr:cNvSpPr/>
      </xdr:nvSpPr>
      <xdr:spPr>
        <a:xfrm>
          <a:off x="20383500" y="1055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31267</xdr:rowOff>
    </xdr:from>
    <xdr:to>
      <xdr:col>116</xdr:col>
      <xdr:colOff>114300</xdr:colOff>
      <xdr:row>62</xdr:row>
      <xdr:rowOff>132867</xdr:rowOff>
    </xdr:to>
    <xdr:sp macro="" textlink="">
      <xdr:nvSpPr>
        <xdr:cNvPr id="511" name="楕円 510"/>
        <xdr:cNvSpPr/>
      </xdr:nvSpPr>
      <xdr:spPr>
        <a:xfrm>
          <a:off x="22110700" y="106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119651</xdr:rowOff>
    </xdr:from>
    <xdr:ext cx="469744" cy="259045"/>
    <xdr:sp macro="" textlink="">
      <xdr:nvSpPr>
        <xdr:cNvPr id="512" name="【学校施設】&#10;一人当たり面積該当値テキスト"/>
        <xdr:cNvSpPr txBox="1"/>
      </xdr:nvSpPr>
      <xdr:spPr>
        <a:xfrm>
          <a:off x="22199600"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30125</xdr:rowOff>
    </xdr:from>
    <xdr:to>
      <xdr:col>112</xdr:col>
      <xdr:colOff>38100</xdr:colOff>
      <xdr:row>62</xdr:row>
      <xdr:rowOff>131725</xdr:rowOff>
    </xdr:to>
    <xdr:sp macro="" textlink="">
      <xdr:nvSpPr>
        <xdr:cNvPr id="513" name="楕円 512"/>
        <xdr:cNvSpPr/>
      </xdr:nvSpPr>
      <xdr:spPr>
        <a:xfrm>
          <a:off x="21272500" y="106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80925</xdr:rowOff>
    </xdr:from>
    <xdr:to>
      <xdr:col>116</xdr:col>
      <xdr:colOff>63500</xdr:colOff>
      <xdr:row>62</xdr:row>
      <xdr:rowOff>82067</xdr:rowOff>
    </xdr:to>
    <xdr:cxnSp macro="">
      <xdr:nvCxnSpPr>
        <xdr:cNvPr id="514" name="直線コネクタ 513"/>
        <xdr:cNvCxnSpPr/>
      </xdr:nvCxnSpPr>
      <xdr:spPr>
        <a:xfrm>
          <a:off x="21323300" y="1071082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169342</xdr:rowOff>
    </xdr:from>
    <xdr:to>
      <xdr:col>107</xdr:col>
      <xdr:colOff>101600</xdr:colOff>
      <xdr:row>55</xdr:row>
      <xdr:rowOff>99492</xdr:rowOff>
    </xdr:to>
    <xdr:sp macro="" textlink="">
      <xdr:nvSpPr>
        <xdr:cNvPr id="515" name="楕円 514"/>
        <xdr:cNvSpPr/>
      </xdr:nvSpPr>
      <xdr:spPr>
        <a:xfrm>
          <a:off x="20383500" y="94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48692</xdr:rowOff>
    </xdr:from>
    <xdr:to>
      <xdr:col>111</xdr:col>
      <xdr:colOff>177800</xdr:colOff>
      <xdr:row>62</xdr:row>
      <xdr:rowOff>80925</xdr:rowOff>
    </xdr:to>
    <xdr:cxnSp macro="">
      <xdr:nvCxnSpPr>
        <xdr:cNvPr id="516" name="直線コネクタ 515"/>
        <xdr:cNvCxnSpPr/>
      </xdr:nvCxnSpPr>
      <xdr:spPr>
        <a:xfrm>
          <a:off x="20434300" y="9478442"/>
          <a:ext cx="889000" cy="123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77843</xdr:rowOff>
    </xdr:from>
    <xdr:ext cx="469744" cy="259045"/>
    <xdr:sp macro="" textlink="">
      <xdr:nvSpPr>
        <xdr:cNvPr id="517" name="n_1aveValue【学校施設】&#10;一人当たり面積"/>
        <xdr:cNvSpPr txBox="1"/>
      </xdr:nvSpPr>
      <xdr:spPr>
        <a:xfrm>
          <a:off x="21075727" y="1036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20896</xdr:rowOff>
    </xdr:from>
    <xdr:ext cx="469744" cy="259045"/>
    <xdr:sp macro="" textlink="">
      <xdr:nvSpPr>
        <xdr:cNvPr id="518" name="n_2aveValue【学校施設】&#10;一人当たり面積"/>
        <xdr:cNvSpPr txBox="1"/>
      </xdr:nvSpPr>
      <xdr:spPr>
        <a:xfrm>
          <a:off x="20199427" y="1065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122852</xdr:rowOff>
    </xdr:from>
    <xdr:ext cx="469744" cy="259045"/>
    <xdr:sp macro="" textlink="">
      <xdr:nvSpPr>
        <xdr:cNvPr id="519" name="n_1mainValue【学校施設】&#10;一人当たり面積"/>
        <xdr:cNvSpPr txBox="1"/>
      </xdr:nvSpPr>
      <xdr:spPr>
        <a:xfrm>
          <a:off x="21075727" y="1075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116019</xdr:rowOff>
    </xdr:from>
    <xdr:ext cx="469744" cy="259045"/>
    <xdr:sp macro="" textlink="">
      <xdr:nvSpPr>
        <xdr:cNvPr id="520" name="n_2mainValue【学校施設】&#10;一人当たり面積"/>
        <xdr:cNvSpPr txBox="1"/>
      </xdr:nvSpPr>
      <xdr:spPr>
        <a:xfrm>
          <a:off x="20199427" y="920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1" name="テキスト ボックス 5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3" name="テキスト ボックス 5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1" name="テキスト ボックス 5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5" name="直線コネクタ 544"/>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6"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7" name="直線コネクタ 546"/>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0"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1" name="フローチャート: 判断 55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2" name="フローチャート: 判断 551"/>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3" name="フローチャート: 判断 552"/>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10161</xdr:rowOff>
    </xdr:from>
    <xdr:to>
      <xdr:col>85</xdr:col>
      <xdr:colOff>177800</xdr:colOff>
      <xdr:row>85</xdr:row>
      <xdr:rowOff>111761</xdr:rowOff>
    </xdr:to>
    <xdr:sp macro="" textlink="">
      <xdr:nvSpPr>
        <xdr:cNvPr id="559" name="楕円 558"/>
        <xdr:cNvSpPr/>
      </xdr:nvSpPr>
      <xdr:spPr>
        <a:xfrm>
          <a:off x="16268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160038</xdr:rowOff>
    </xdr:from>
    <xdr:ext cx="405111" cy="259045"/>
    <xdr:sp macro="" textlink="">
      <xdr:nvSpPr>
        <xdr:cNvPr id="560" name="【児童館】&#10;有形固定資産減価償却率該当値テキスト"/>
        <xdr:cNvSpPr txBox="1"/>
      </xdr:nvSpPr>
      <xdr:spPr>
        <a:xfrm>
          <a:off x="16357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48261</xdr:rowOff>
    </xdr:from>
    <xdr:to>
      <xdr:col>81</xdr:col>
      <xdr:colOff>101600</xdr:colOff>
      <xdr:row>85</xdr:row>
      <xdr:rowOff>149861</xdr:rowOff>
    </xdr:to>
    <xdr:sp macro="" textlink="">
      <xdr:nvSpPr>
        <xdr:cNvPr id="561" name="楕円 560"/>
        <xdr:cNvSpPr/>
      </xdr:nvSpPr>
      <xdr:spPr>
        <a:xfrm>
          <a:off x="15430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60961</xdr:rowOff>
    </xdr:from>
    <xdr:to>
      <xdr:col>85</xdr:col>
      <xdr:colOff>127000</xdr:colOff>
      <xdr:row>85</xdr:row>
      <xdr:rowOff>99061</xdr:rowOff>
    </xdr:to>
    <xdr:cxnSp macro="">
      <xdr:nvCxnSpPr>
        <xdr:cNvPr id="562" name="直線コネクタ 561"/>
        <xdr:cNvCxnSpPr/>
      </xdr:nvCxnSpPr>
      <xdr:spPr>
        <a:xfrm flipV="1">
          <a:off x="15481300" y="14634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53975</xdr:rowOff>
    </xdr:from>
    <xdr:to>
      <xdr:col>76</xdr:col>
      <xdr:colOff>165100</xdr:colOff>
      <xdr:row>85</xdr:row>
      <xdr:rowOff>155575</xdr:rowOff>
    </xdr:to>
    <xdr:sp macro="" textlink="">
      <xdr:nvSpPr>
        <xdr:cNvPr id="563" name="楕円 562"/>
        <xdr:cNvSpPr/>
      </xdr:nvSpPr>
      <xdr:spPr>
        <a:xfrm>
          <a:off x="14541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99061</xdr:rowOff>
    </xdr:from>
    <xdr:to>
      <xdr:col>81</xdr:col>
      <xdr:colOff>50800</xdr:colOff>
      <xdr:row>85</xdr:row>
      <xdr:rowOff>104775</xdr:rowOff>
    </xdr:to>
    <xdr:cxnSp macro="">
      <xdr:nvCxnSpPr>
        <xdr:cNvPr id="564" name="直線コネクタ 563"/>
        <xdr:cNvCxnSpPr/>
      </xdr:nvCxnSpPr>
      <xdr:spPr>
        <a:xfrm flipV="1">
          <a:off x="14592300" y="146723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65"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6"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140988</xdr:rowOff>
    </xdr:from>
    <xdr:ext cx="405111" cy="259045"/>
    <xdr:sp macro="" textlink="">
      <xdr:nvSpPr>
        <xdr:cNvPr id="567" name="n_1mainValue【児童館】&#10;有形固定資産減価償却率"/>
        <xdr:cNvSpPr txBox="1"/>
      </xdr:nvSpPr>
      <xdr:spPr>
        <a:xfrm>
          <a:off x="15266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146702</xdr:rowOff>
    </xdr:from>
    <xdr:ext cx="405111" cy="259045"/>
    <xdr:sp macro="" textlink="">
      <xdr:nvSpPr>
        <xdr:cNvPr id="568" name="n_2mainValue【児童館】&#10;有形固定資産減価償却率"/>
        <xdr:cNvSpPr txBox="1"/>
      </xdr:nvSpPr>
      <xdr:spPr>
        <a:xfrm>
          <a:off x="14389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4" name="直線コネクタ 593"/>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5"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6" name="直線コネクタ 595"/>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8" name="直線コネクタ 59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99"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0" name="フローチャート: 判断 599"/>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1" name="フローチャート: 判断 600"/>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2" name="フローチャート: 判断 601"/>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36286</xdr:rowOff>
    </xdr:from>
    <xdr:to>
      <xdr:col>116</xdr:col>
      <xdr:colOff>114300</xdr:colOff>
      <xdr:row>78</xdr:row>
      <xdr:rowOff>137886</xdr:rowOff>
    </xdr:to>
    <xdr:sp macro="" textlink="">
      <xdr:nvSpPr>
        <xdr:cNvPr id="608" name="楕円 607"/>
        <xdr:cNvSpPr/>
      </xdr:nvSpPr>
      <xdr:spPr>
        <a:xfrm>
          <a:off x="22110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160763</xdr:rowOff>
    </xdr:from>
    <xdr:ext cx="469744" cy="259045"/>
    <xdr:sp macro="" textlink="">
      <xdr:nvSpPr>
        <xdr:cNvPr id="609" name="【児童館】&#10;一人当たり面積該当値テキスト"/>
        <xdr:cNvSpPr txBox="1"/>
      </xdr:nvSpPr>
      <xdr:spPr>
        <a:xfrm>
          <a:off x="22199600" y="133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19957</xdr:rowOff>
    </xdr:from>
    <xdr:to>
      <xdr:col>112</xdr:col>
      <xdr:colOff>38100</xdr:colOff>
      <xdr:row>78</xdr:row>
      <xdr:rowOff>121557</xdr:rowOff>
    </xdr:to>
    <xdr:sp macro="" textlink="">
      <xdr:nvSpPr>
        <xdr:cNvPr id="610" name="楕円 609"/>
        <xdr:cNvSpPr/>
      </xdr:nvSpPr>
      <xdr:spPr>
        <a:xfrm>
          <a:off x="21272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70757</xdr:rowOff>
    </xdr:from>
    <xdr:to>
      <xdr:col>116</xdr:col>
      <xdr:colOff>63500</xdr:colOff>
      <xdr:row>78</xdr:row>
      <xdr:rowOff>87086</xdr:rowOff>
    </xdr:to>
    <xdr:cxnSp macro="">
      <xdr:nvCxnSpPr>
        <xdr:cNvPr id="611" name="直線コネクタ 610"/>
        <xdr:cNvCxnSpPr/>
      </xdr:nvCxnSpPr>
      <xdr:spPr>
        <a:xfrm>
          <a:off x="21323300" y="134438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19957</xdr:rowOff>
    </xdr:from>
    <xdr:to>
      <xdr:col>107</xdr:col>
      <xdr:colOff>101600</xdr:colOff>
      <xdr:row>78</xdr:row>
      <xdr:rowOff>121557</xdr:rowOff>
    </xdr:to>
    <xdr:sp macro="" textlink="">
      <xdr:nvSpPr>
        <xdr:cNvPr id="612" name="楕円 611"/>
        <xdr:cNvSpPr/>
      </xdr:nvSpPr>
      <xdr:spPr>
        <a:xfrm>
          <a:off x="20383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70757</xdr:rowOff>
    </xdr:from>
    <xdr:to>
      <xdr:col>111</xdr:col>
      <xdr:colOff>177800</xdr:colOff>
      <xdr:row>78</xdr:row>
      <xdr:rowOff>70757</xdr:rowOff>
    </xdr:to>
    <xdr:cxnSp macro="">
      <xdr:nvCxnSpPr>
        <xdr:cNvPr id="613" name="直線コネクタ 612"/>
        <xdr:cNvCxnSpPr/>
      </xdr:nvCxnSpPr>
      <xdr:spPr>
        <a:xfrm>
          <a:off x="20434300" y="13443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14"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15"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138084</xdr:rowOff>
    </xdr:from>
    <xdr:ext cx="469744" cy="259045"/>
    <xdr:sp macro="" textlink="">
      <xdr:nvSpPr>
        <xdr:cNvPr id="616" name="n_1mainValue【児童館】&#10;一人当たり面積"/>
        <xdr:cNvSpPr txBox="1"/>
      </xdr:nvSpPr>
      <xdr:spPr>
        <a:xfrm>
          <a:off x="21075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138084</xdr:rowOff>
    </xdr:from>
    <xdr:ext cx="469744" cy="259045"/>
    <xdr:sp macro="" textlink="">
      <xdr:nvSpPr>
        <xdr:cNvPr id="617" name="n_2mainValue【児童館】&#10;一人当たり面積"/>
        <xdr:cNvSpPr txBox="1"/>
      </xdr:nvSpPr>
      <xdr:spPr>
        <a:xfrm>
          <a:off x="20199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年度の有形固定資産減価償却率については、学校施設が</a:t>
          </a:r>
          <a:r>
            <a:rPr kumimoji="1" lang="en-US" altLang="ja-JP" sz="1100" baseline="0">
              <a:solidFill>
                <a:schemeClr val="dk1"/>
              </a:solidFill>
              <a:effectLst/>
              <a:latin typeface="+mn-lt"/>
              <a:ea typeface="+mn-ea"/>
              <a:cs typeface="+mn-cs"/>
            </a:rPr>
            <a:t>50.9%</a:t>
          </a:r>
          <a:r>
            <a:rPr kumimoji="1" lang="ja-JP" altLang="ja-JP" sz="1100" baseline="0">
              <a:solidFill>
                <a:schemeClr val="dk1"/>
              </a:solidFill>
              <a:effectLst/>
              <a:latin typeface="+mn-lt"/>
              <a:ea typeface="+mn-ea"/>
              <a:cs typeface="+mn-cs"/>
            </a:rPr>
            <a:t>となっており類似団体と比較すると低い水準となっている。要因としては市では小・中学校の大規模改修工事を進めており、平成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年度においても</a:t>
          </a:r>
          <a:r>
            <a:rPr kumimoji="1" lang="ja-JP" altLang="en-US" sz="1100" baseline="0">
              <a:solidFill>
                <a:schemeClr val="dk1"/>
              </a:solidFill>
              <a:effectLst/>
              <a:latin typeface="+mn-lt"/>
              <a:ea typeface="+mn-ea"/>
              <a:cs typeface="+mn-cs"/>
            </a:rPr>
            <a:t>小</a:t>
          </a:r>
          <a:r>
            <a:rPr kumimoji="1" lang="ja-JP" altLang="ja-JP" sz="1100" baseline="0">
              <a:solidFill>
                <a:schemeClr val="dk1"/>
              </a:solidFill>
              <a:effectLst/>
              <a:latin typeface="+mn-lt"/>
              <a:ea typeface="+mn-ea"/>
              <a:cs typeface="+mn-cs"/>
            </a:rPr>
            <a:t>学校</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校の改修工事を行ったことが考えられる。</a:t>
          </a:r>
          <a:endParaRPr lang="ja-JP" altLang="ja-JP" sz="1400">
            <a:effectLst/>
          </a:endParaRPr>
        </a:p>
        <a:p>
          <a:r>
            <a:rPr kumimoji="1" lang="ja-JP" altLang="ja-JP" sz="1100" baseline="0">
              <a:solidFill>
                <a:schemeClr val="dk1"/>
              </a:solidFill>
              <a:effectLst/>
              <a:latin typeface="+mn-lt"/>
              <a:ea typeface="+mn-ea"/>
              <a:cs typeface="+mn-cs"/>
            </a:rPr>
            <a:t>一方で図書館</a:t>
          </a:r>
          <a:r>
            <a:rPr kumimoji="1" lang="en-US" altLang="ja-JP" sz="1100" baseline="0">
              <a:solidFill>
                <a:schemeClr val="dk1"/>
              </a:solidFill>
              <a:effectLst/>
              <a:latin typeface="+mn-lt"/>
              <a:ea typeface="+mn-ea"/>
              <a:cs typeface="+mn-cs"/>
            </a:rPr>
            <a:t>62.5%</a:t>
          </a:r>
          <a:r>
            <a:rPr kumimoji="1" lang="ja-JP" altLang="ja-JP" sz="1100" baseline="0">
              <a:solidFill>
                <a:schemeClr val="dk1"/>
              </a:solidFill>
              <a:effectLst/>
              <a:latin typeface="+mn-lt"/>
              <a:ea typeface="+mn-ea"/>
              <a:cs typeface="+mn-cs"/>
            </a:rPr>
            <a:t>、体育館・プール</a:t>
          </a:r>
          <a:r>
            <a:rPr kumimoji="1" lang="en-US" altLang="ja-JP" sz="1100" baseline="0">
              <a:solidFill>
                <a:schemeClr val="dk1"/>
              </a:solidFill>
              <a:effectLst/>
              <a:latin typeface="+mn-lt"/>
              <a:ea typeface="+mn-ea"/>
              <a:cs typeface="+mn-cs"/>
            </a:rPr>
            <a:t>87.9</a:t>
          </a:r>
          <a:r>
            <a:rPr kumimoji="1" lang="ja-JP" altLang="ja-JP" sz="1100" baseline="0">
              <a:solidFill>
                <a:schemeClr val="dk1"/>
              </a:solidFill>
              <a:effectLst/>
              <a:latin typeface="+mn-lt"/>
              <a:ea typeface="+mn-ea"/>
              <a:cs typeface="+mn-cs"/>
            </a:rPr>
            <a:t>％、庁舎</a:t>
          </a:r>
          <a:r>
            <a:rPr kumimoji="1" lang="en-US" altLang="ja-JP" sz="1100" baseline="0">
              <a:solidFill>
                <a:schemeClr val="dk1"/>
              </a:solidFill>
              <a:effectLst/>
              <a:latin typeface="+mn-lt"/>
              <a:ea typeface="+mn-ea"/>
              <a:cs typeface="+mn-cs"/>
            </a:rPr>
            <a:t>76.1%</a:t>
          </a:r>
          <a:r>
            <a:rPr kumimoji="1" lang="ja-JP" altLang="ja-JP" sz="1100" baseline="0">
              <a:solidFill>
                <a:schemeClr val="dk1"/>
              </a:solidFill>
              <a:effectLst/>
              <a:latin typeface="+mn-lt"/>
              <a:ea typeface="+mn-ea"/>
              <a:cs typeface="+mn-cs"/>
            </a:rPr>
            <a:t>といずれも類似団体と比較して高い水準となっており老朽化が進んでいることが読み取れる。市庁舎の建替及び市内公共施設の耐震化工事などを実施していく予定ではあるが、老</a:t>
          </a:r>
          <a:r>
            <a:rPr lang="ja-JP" altLang="ja-JP" sz="1100">
              <a:solidFill>
                <a:schemeClr val="dk1"/>
              </a:solidFill>
              <a:effectLst/>
              <a:latin typeface="+mn-lt"/>
              <a:ea typeface="+mn-ea"/>
              <a:cs typeface="+mn-cs"/>
            </a:rPr>
            <a:t>朽化した公共施設を適切に維持していくためには多額の費用がかかり、限られた財源の中で、現在保有している公共施設を全て維持していくことは困難である。</a:t>
          </a:r>
          <a:r>
            <a:rPr lang="ja-JP" altLang="en-US" sz="1100">
              <a:solidFill>
                <a:schemeClr val="dk1"/>
              </a:solidFill>
              <a:effectLst/>
              <a:latin typeface="+mn-lt"/>
              <a:ea typeface="+mn-ea"/>
              <a:cs typeface="+mn-cs"/>
            </a:rPr>
            <a:t>今後、老朽化した公共施設を適切に維持していくため「公共施設再編計画」を基に、「個別施設計画」を策定し、計画的な更新・改修に取り組む。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74,845
73,629
10.23
30,939,066
29,791,445
1,109,533
15,280,649
19,039,212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71" name="楕円 70"/>
        <xdr:cNvSpPr/>
      </xdr:nvSpPr>
      <xdr:spPr>
        <a:xfrm>
          <a:off x="4584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72770</xdr:rowOff>
    </xdr:from>
    <xdr:ext cx="405111" cy="259045"/>
    <xdr:sp macro="" textlink="">
      <xdr:nvSpPr>
        <xdr:cNvPr id="72" name="【図書館】&#10;有形固定資産減価償却率該当値テキスト"/>
        <xdr:cNvSpPr txBox="1"/>
      </xdr:nvSpPr>
      <xdr:spPr>
        <a:xfrm>
          <a:off x="4673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3" name="楕円 72"/>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100693</xdr:rowOff>
    </xdr:from>
    <xdr:to>
      <xdr:col>24</xdr:col>
      <xdr:colOff>63500</xdr:colOff>
      <xdr:row>36</xdr:row>
      <xdr:rowOff>133350</xdr:rowOff>
    </xdr:to>
    <xdr:cxnSp macro="">
      <xdr:nvCxnSpPr>
        <xdr:cNvPr id="74" name="直線コネクタ 73"/>
        <xdr:cNvCxnSpPr/>
      </xdr:nvCxnSpPr>
      <xdr:spPr>
        <a:xfrm flipV="1">
          <a:off x="3797300" y="62728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5" name="楕円 74"/>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133350</xdr:rowOff>
    </xdr:to>
    <xdr:cxnSp macro="">
      <xdr:nvCxnSpPr>
        <xdr:cNvPr id="76" name="直線コネクタ 75"/>
        <xdr:cNvCxnSpPr/>
      </xdr:nvCxnSpPr>
      <xdr:spPr>
        <a:xfrm>
          <a:off x="2908300" y="630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79" name="n_1mainValue【図書館】&#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0" name="n_2main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8" name="楕円 117"/>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19" name="【図書館】&#10;一人当たり面積該当値テキスト"/>
        <xdr:cNvSpPr txBox="1"/>
      </xdr:nvSpPr>
      <xdr:spPr>
        <a:xfrm>
          <a:off x="10515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20" name="楕円 119"/>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21" name="直線コネクタ 120"/>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22" name="楕円 121"/>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95250</xdr:rowOff>
    </xdr:to>
    <xdr:cxnSp macro="">
      <xdr:nvCxnSpPr>
        <xdr:cNvPr id="123" name="直線コネクタ 122"/>
        <xdr:cNvCxnSpPr/>
      </xdr:nvCxnSpPr>
      <xdr:spPr>
        <a:xfrm>
          <a:off x="8750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26"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27" name="n_2mainValue【図書館】&#10;一人当たり面積"/>
        <xdr:cNvSpPr txBox="1"/>
      </xdr:nvSpPr>
      <xdr:spPr>
        <a:xfrm>
          <a:off x="8515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16147</xdr:rowOff>
    </xdr:from>
    <xdr:to>
      <xdr:col>24</xdr:col>
      <xdr:colOff>114300</xdr:colOff>
      <xdr:row>56</xdr:row>
      <xdr:rowOff>117747</xdr:rowOff>
    </xdr:to>
    <xdr:sp macro="" textlink="">
      <xdr:nvSpPr>
        <xdr:cNvPr id="167" name="楕円 166"/>
        <xdr:cNvSpPr/>
      </xdr:nvSpPr>
      <xdr:spPr>
        <a:xfrm>
          <a:off x="4584700" y="9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102524</xdr:rowOff>
    </xdr:from>
    <xdr:ext cx="405111" cy="259045"/>
    <xdr:sp macro="" textlink="">
      <xdr:nvSpPr>
        <xdr:cNvPr id="168" name="【体育館・プール】&#10;有形固定資産減価償却率該当値テキスト"/>
        <xdr:cNvSpPr txBox="1"/>
      </xdr:nvSpPr>
      <xdr:spPr>
        <a:xfrm>
          <a:off x="4673600" y="9532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39007</xdr:rowOff>
    </xdr:from>
    <xdr:to>
      <xdr:col>20</xdr:col>
      <xdr:colOff>38100</xdr:colOff>
      <xdr:row>56</xdr:row>
      <xdr:rowOff>140607</xdr:rowOff>
    </xdr:to>
    <xdr:sp macro="" textlink="">
      <xdr:nvSpPr>
        <xdr:cNvPr id="169" name="楕円 168"/>
        <xdr:cNvSpPr/>
      </xdr:nvSpPr>
      <xdr:spPr>
        <a:xfrm>
          <a:off x="3746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66947</xdr:rowOff>
    </xdr:from>
    <xdr:to>
      <xdr:col>24</xdr:col>
      <xdr:colOff>63500</xdr:colOff>
      <xdr:row>56</xdr:row>
      <xdr:rowOff>89807</xdr:rowOff>
    </xdr:to>
    <xdr:cxnSp macro="">
      <xdr:nvCxnSpPr>
        <xdr:cNvPr id="170" name="直線コネクタ 169"/>
        <xdr:cNvCxnSpPr/>
      </xdr:nvCxnSpPr>
      <xdr:spPr>
        <a:xfrm flipV="1">
          <a:off x="3797300" y="96681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40640</xdr:rowOff>
    </xdr:from>
    <xdr:to>
      <xdr:col>15</xdr:col>
      <xdr:colOff>101600</xdr:colOff>
      <xdr:row>56</xdr:row>
      <xdr:rowOff>142240</xdr:rowOff>
    </xdr:to>
    <xdr:sp macro="" textlink="">
      <xdr:nvSpPr>
        <xdr:cNvPr id="171" name="楕円 170"/>
        <xdr:cNvSpPr/>
      </xdr:nvSpPr>
      <xdr:spPr>
        <a:xfrm>
          <a:off x="2857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89807</xdr:rowOff>
    </xdr:from>
    <xdr:to>
      <xdr:col>19</xdr:col>
      <xdr:colOff>177800</xdr:colOff>
      <xdr:row>56</xdr:row>
      <xdr:rowOff>91440</xdr:rowOff>
    </xdr:to>
    <xdr:cxnSp macro="">
      <xdr:nvCxnSpPr>
        <xdr:cNvPr id="172" name="直線コネクタ 171"/>
        <xdr:cNvCxnSpPr/>
      </xdr:nvCxnSpPr>
      <xdr:spPr>
        <a:xfrm flipV="1">
          <a:off x="2908300" y="96910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157134</xdr:rowOff>
    </xdr:from>
    <xdr:ext cx="405111" cy="259045"/>
    <xdr:sp macro="" textlink="">
      <xdr:nvSpPr>
        <xdr:cNvPr id="175" name="n_1mainValue【体育館・プール】&#10;有形固定資産減価償却率"/>
        <xdr:cNvSpPr txBox="1"/>
      </xdr:nvSpPr>
      <xdr:spPr>
        <a:xfrm>
          <a:off x="35820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158767</xdr:rowOff>
    </xdr:from>
    <xdr:ext cx="405111" cy="259045"/>
    <xdr:sp macro="" textlink="">
      <xdr:nvSpPr>
        <xdr:cNvPr id="176" name="n_2mainValue【体育館・プール】&#10;有形固定資産減価償却率"/>
        <xdr:cNvSpPr txBox="1"/>
      </xdr:nvSpPr>
      <xdr:spPr>
        <a:xfrm>
          <a:off x="2705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214" name="楕円 213"/>
        <xdr:cNvSpPr/>
      </xdr:nvSpPr>
      <xdr:spPr>
        <a:xfrm>
          <a:off x="10426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152417</xdr:rowOff>
    </xdr:from>
    <xdr:ext cx="469744" cy="259045"/>
    <xdr:sp macro="" textlink="">
      <xdr:nvSpPr>
        <xdr:cNvPr id="215" name="【体育館・プール】&#10;一人当たり面積該当値テキスト"/>
        <xdr:cNvSpPr txBox="1"/>
      </xdr:nvSpPr>
      <xdr:spPr>
        <a:xfrm>
          <a:off x="105156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xdr:rowOff>
    </xdr:from>
    <xdr:to>
      <xdr:col>50</xdr:col>
      <xdr:colOff>165100</xdr:colOff>
      <xdr:row>63</xdr:row>
      <xdr:rowOff>104140</xdr:rowOff>
    </xdr:to>
    <xdr:sp macro="" textlink="">
      <xdr:nvSpPr>
        <xdr:cNvPr id="216" name="楕円 215"/>
        <xdr:cNvSpPr/>
      </xdr:nvSpPr>
      <xdr:spPr>
        <a:xfrm>
          <a:off x="9588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53340</xdr:rowOff>
    </xdr:to>
    <xdr:cxnSp macro="">
      <xdr:nvCxnSpPr>
        <xdr:cNvPr id="217" name="直線コネクタ 216"/>
        <xdr:cNvCxnSpPr/>
      </xdr:nvCxnSpPr>
      <xdr:spPr>
        <a:xfrm>
          <a:off x="9639300" y="10854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18" name="楕円 217"/>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53340</xdr:rowOff>
    </xdr:to>
    <xdr:cxnSp macro="">
      <xdr:nvCxnSpPr>
        <xdr:cNvPr id="219" name="直線コネクタ 218"/>
        <xdr:cNvCxnSpPr/>
      </xdr:nvCxnSpPr>
      <xdr:spPr>
        <a:xfrm>
          <a:off x="8750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95267</xdr:rowOff>
    </xdr:from>
    <xdr:ext cx="469744" cy="259045"/>
    <xdr:sp macro="" textlink="">
      <xdr:nvSpPr>
        <xdr:cNvPr id="222" name="n_1mainValue【体育館・プール】&#10;一人当たり面積"/>
        <xdr:cNvSpPr txBox="1"/>
      </xdr:nvSpPr>
      <xdr:spPr>
        <a:xfrm>
          <a:off x="9391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23" name="n_2mainValue【体育館・プール】&#10;一人当たり面積"/>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262" name="楕円 261"/>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119397</xdr:rowOff>
    </xdr:from>
    <xdr:ext cx="405111" cy="259045"/>
    <xdr:sp macro="" textlink="">
      <xdr:nvSpPr>
        <xdr:cNvPr id="263" name="【福祉施設】&#10;有形固定資産減価償却率該当値テキスト"/>
        <xdr:cNvSpPr txBox="1"/>
      </xdr:nvSpPr>
      <xdr:spPr>
        <a:xfrm>
          <a:off x="4673600" y="1434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264" name="楕円 263"/>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125730</xdr:rowOff>
    </xdr:to>
    <xdr:cxnSp macro="">
      <xdr:nvCxnSpPr>
        <xdr:cNvPr id="265" name="直線コネクタ 264"/>
        <xdr:cNvCxnSpPr/>
      </xdr:nvCxnSpPr>
      <xdr:spPr>
        <a:xfrm flipV="1">
          <a:off x="3797300" y="14485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50164</xdr:rowOff>
    </xdr:from>
    <xdr:to>
      <xdr:col>15</xdr:col>
      <xdr:colOff>101600</xdr:colOff>
      <xdr:row>84</xdr:row>
      <xdr:rowOff>151764</xdr:rowOff>
    </xdr:to>
    <xdr:sp macro="" textlink="">
      <xdr:nvSpPr>
        <xdr:cNvPr id="266" name="楕円 265"/>
        <xdr:cNvSpPr/>
      </xdr:nvSpPr>
      <xdr:spPr>
        <a:xfrm>
          <a:off x="2857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84</xdr:row>
      <xdr:rowOff>125730</xdr:rowOff>
    </xdr:to>
    <xdr:cxnSp macro="">
      <xdr:nvCxnSpPr>
        <xdr:cNvPr id="267" name="直線コネクタ 266"/>
        <xdr:cNvCxnSpPr/>
      </xdr:nvCxnSpPr>
      <xdr:spPr>
        <a:xfrm>
          <a:off x="2908300" y="145027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270" name="n_1mainValue【福祉施設】&#10;有形固定資産減価償却率"/>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142891</xdr:rowOff>
    </xdr:from>
    <xdr:ext cx="405111" cy="259045"/>
    <xdr:sp macro="" textlink="">
      <xdr:nvSpPr>
        <xdr:cNvPr id="271" name="n_2mainValue【福祉施設】&#10;有形固定資産減価償却率"/>
        <xdr:cNvSpPr txBox="1"/>
      </xdr:nvSpPr>
      <xdr:spPr>
        <a:xfrm>
          <a:off x="2705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07" name="楕円 306"/>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08" name="【福祉施設】&#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309" name="楕円 308"/>
        <xdr:cNvSpPr/>
      </xdr:nvSpPr>
      <xdr:spPr>
        <a:xfrm>
          <a:off x="958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106680</xdr:rowOff>
    </xdr:from>
    <xdr:to>
      <xdr:col>55</xdr:col>
      <xdr:colOff>0</xdr:colOff>
      <xdr:row>85</xdr:row>
      <xdr:rowOff>108965</xdr:rowOff>
    </xdr:to>
    <xdr:cxnSp macro="">
      <xdr:nvCxnSpPr>
        <xdr:cNvPr id="310" name="直線コネクタ 309"/>
        <xdr:cNvCxnSpPr/>
      </xdr:nvCxnSpPr>
      <xdr:spPr>
        <a:xfrm>
          <a:off x="9639300" y="146799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37592</xdr:rowOff>
    </xdr:from>
    <xdr:to>
      <xdr:col>46</xdr:col>
      <xdr:colOff>38100</xdr:colOff>
      <xdr:row>85</xdr:row>
      <xdr:rowOff>139192</xdr:rowOff>
    </xdr:to>
    <xdr:sp macro="" textlink="">
      <xdr:nvSpPr>
        <xdr:cNvPr id="311" name="楕円 310"/>
        <xdr:cNvSpPr/>
      </xdr:nvSpPr>
      <xdr:spPr>
        <a:xfrm>
          <a:off x="8699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88392</xdr:rowOff>
    </xdr:from>
    <xdr:to>
      <xdr:col>50</xdr:col>
      <xdr:colOff>114300</xdr:colOff>
      <xdr:row>85</xdr:row>
      <xdr:rowOff>106680</xdr:rowOff>
    </xdr:to>
    <xdr:cxnSp macro="">
      <xdr:nvCxnSpPr>
        <xdr:cNvPr id="312" name="直線コネクタ 311"/>
        <xdr:cNvCxnSpPr/>
      </xdr:nvCxnSpPr>
      <xdr:spPr>
        <a:xfrm>
          <a:off x="8750300" y="146616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148607</xdr:rowOff>
    </xdr:from>
    <xdr:ext cx="469744" cy="259045"/>
    <xdr:sp macro="" textlink="">
      <xdr:nvSpPr>
        <xdr:cNvPr id="315" name="n_1mainValue【福祉施設】&#10;一人当たり面積"/>
        <xdr:cNvSpPr txBox="1"/>
      </xdr:nvSpPr>
      <xdr:spPr>
        <a:xfrm>
          <a:off x="9391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316" name="n_2mainValue【福祉施設】&#10;一人当たり面積"/>
        <xdr:cNvSpPr txBox="1"/>
      </xdr:nvSpPr>
      <xdr:spPr>
        <a:xfrm>
          <a:off x="8515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76019</xdr:rowOff>
    </xdr:from>
    <xdr:to>
      <xdr:col>24</xdr:col>
      <xdr:colOff>114300</xdr:colOff>
      <xdr:row>108</xdr:row>
      <xdr:rowOff>6169</xdr:rowOff>
    </xdr:to>
    <xdr:sp macro="" textlink="">
      <xdr:nvSpPr>
        <xdr:cNvPr id="356" name="楕円 355"/>
        <xdr:cNvSpPr/>
      </xdr:nvSpPr>
      <xdr:spPr>
        <a:xfrm>
          <a:off x="4584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54446</xdr:rowOff>
    </xdr:from>
    <xdr:ext cx="405111" cy="259045"/>
    <xdr:sp macro="" textlink="">
      <xdr:nvSpPr>
        <xdr:cNvPr id="357" name="【市民会館】&#10;有形固定資産減価償却率該当値テキスト"/>
        <xdr:cNvSpPr txBox="1"/>
      </xdr:nvSpPr>
      <xdr:spPr>
        <a:xfrm>
          <a:off x="4673600"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111942</xdr:rowOff>
    </xdr:from>
    <xdr:to>
      <xdr:col>20</xdr:col>
      <xdr:colOff>38100</xdr:colOff>
      <xdr:row>108</xdr:row>
      <xdr:rowOff>42092</xdr:rowOff>
    </xdr:to>
    <xdr:sp macro="" textlink="">
      <xdr:nvSpPr>
        <xdr:cNvPr id="358" name="楕円 357"/>
        <xdr:cNvSpPr/>
      </xdr:nvSpPr>
      <xdr:spPr>
        <a:xfrm>
          <a:off x="3746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126819</xdr:rowOff>
    </xdr:from>
    <xdr:to>
      <xdr:col>24</xdr:col>
      <xdr:colOff>63500</xdr:colOff>
      <xdr:row>107</xdr:row>
      <xdr:rowOff>162742</xdr:rowOff>
    </xdr:to>
    <xdr:cxnSp macro="">
      <xdr:nvCxnSpPr>
        <xdr:cNvPr id="359" name="直線コネクタ 358"/>
        <xdr:cNvCxnSpPr/>
      </xdr:nvCxnSpPr>
      <xdr:spPr>
        <a:xfrm flipV="1">
          <a:off x="3797300" y="184719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111942</xdr:rowOff>
    </xdr:from>
    <xdr:to>
      <xdr:col>15</xdr:col>
      <xdr:colOff>101600</xdr:colOff>
      <xdr:row>108</xdr:row>
      <xdr:rowOff>42092</xdr:rowOff>
    </xdr:to>
    <xdr:sp macro="" textlink="">
      <xdr:nvSpPr>
        <xdr:cNvPr id="360" name="楕円 359"/>
        <xdr:cNvSpPr/>
      </xdr:nvSpPr>
      <xdr:spPr>
        <a:xfrm>
          <a:off x="2857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162742</xdr:rowOff>
    </xdr:from>
    <xdr:to>
      <xdr:col>19</xdr:col>
      <xdr:colOff>177800</xdr:colOff>
      <xdr:row>107</xdr:row>
      <xdr:rowOff>162742</xdr:rowOff>
    </xdr:to>
    <xdr:cxnSp macro="">
      <xdr:nvCxnSpPr>
        <xdr:cNvPr id="361" name="直線コネクタ 360"/>
        <xdr:cNvCxnSpPr/>
      </xdr:nvCxnSpPr>
      <xdr:spPr>
        <a:xfrm>
          <a:off x="2908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6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33219</xdr:rowOff>
    </xdr:from>
    <xdr:ext cx="405111" cy="259045"/>
    <xdr:sp macro="" textlink="">
      <xdr:nvSpPr>
        <xdr:cNvPr id="364" name="n_1mainValue【市民会館】&#10;有形固定資産減価償却率"/>
        <xdr:cNvSpPr txBox="1"/>
      </xdr:nvSpPr>
      <xdr:spPr>
        <a:xfrm>
          <a:off x="35820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33219</xdr:rowOff>
    </xdr:from>
    <xdr:ext cx="405111" cy="259045"/>
    <xdr:sp macro="" textlink="">
      <xdr:nvSpPr>
        <xdr:cNvPr id="365" name="n_2mainValue【市民会館】&#10;有形固定資産減価償却率"/>
        <xdr:cNvSpPr txBox="1"/>
      </xdr:nvSpPr>
      <xdr:spPr>
        <a:xfrm>
          <a:off x="2705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403" name="楕円 402"/>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157497</xdr:rowOff>
    </xdr:from>
    <xdr:ext cx="469744" cy="259045"/>
    <xdr:sp macro="" textlink="">
      <xdr:nvSpPr>
        <xdr:cNvPr id="404" name="【市民会館】&#10;一人当たり面積該当値テキスト"/>
        <xdr:cNvSpPr txBox="1"/>
      </xdr:nvSpPr>
      <xdr:spPr>
        <a:xfrm>
          <a:off x="105156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05" name="楕円 404"/>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121920</xdr:rowOff>
    </xdr:to>
    <xdr:cxnSp macro="">
      <xdr:nvCxnSpPr>
        <xdr:cNvPr id="406" name="直線コネクタ 405"/>
        <xdr:cNvCxnSpPr/>
      </xdr:nvCxnSpPr>
      <xdr:spPr>
        <a:xfrm>
          <a:off x="9639300" y="1846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07" name="楕円 406"/>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408" name="直線コネクタ 407"/>
        <xdr:cNvCxnSpPr/>
      </xdr:nvCxnSpPr>
      <xdr:spPr>
        <a:xfrm>
          <a:off x="8750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11"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12" name="n_2mainValue【市民会館】&#10;一人当たり面積"/>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452" name="楕円 451"/>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453" name="【一般廃棄物処理施設】&#10;有形固定資産減価償却率該当値テキスト"/>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454" name="楕円 453"/>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14151</xdr:rowOff>
    </xdr:to>
    <xdr:cxnSp macro="">
      <xdr:nvCxnSpPr>
        <xdr:cNvPr id="455" name="直線コネクタ 454"/>
        <xdr:cNvCxnSpPr/>
      </xdr:nvCxnSpPr>
      <xdr:spPr>
        <a:xfrm flipV="1">
          <a:off x="15481300" y="614389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6"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7"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458" name="n_1mainValue【一般廃棄物処理施設】&#10;有形固定資産減価償却率"/>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2" name="テキスト ボックス 47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2" name="直線コネクタ 481"/>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3"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4" name="直線コネクタ 483"/>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5"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6" name="直線コネクタ 485"/>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87"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8" name="フローチャート: 判断 487"/>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9" name="フローチャート: 判断 488"/>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0" name="フローチャート: 判断 489"/>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36449</xdr:rowOff>
    </xdr:from>
    <xdr:to>
      <xdr:col>116</xdr:col>
      <xdr:colOff>114300</xdr:colOff>
      <xdr:row>39</xdr:row>
      <xdr:rowOff>138049</xdr:rowOff>
    </xdr:to>
    <xdr:sp macro="" textlink="">
      <xdr:nvSpPr>
        <xdr:cNvPr id="496" name="楕円 495"/>
        <xdr:cNvSpPr/>
      </xdr:nvSpPr>
      <xdr:spPr>
        <a:xfrm>
          <a:off x="22110700" y="67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14876</xdr:rowOff>
    </xdr:from>
    <xdr:ext cx="534377" cy="259045"/>
    <xdr:sp macro="" textlink="">
      <xdr:nvSpPr>
        <xdr:cNvPr id="497" name="【一般廃棄物処理施設】&#10;一人当たり有形固定資産（償却資産）額該当値テキスト"/>
        <xdr:cNvSpPr txBox="1"/>
      </xdr:nvSpPr>
      <xdr:spPr>
        <a:xfrm>
          <a:off x="22199600" y="67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42324</xdr:rowOff>
    </xdr:from>
    <xdr:to>
      <xdr:col>112</xdr:col>
      <xdr:colOff>38100</xdr:colOff>
      <xdr:row>39</xdr:row>
      <xdr:rowOff>143924</xdr:rowOff>
    </xdr:to>
    <xdr:sp macro="" textlink="">
      <xdr:nvSpPr>
        <xdr:cNvPr id="498" name="楕円 497"/>
        <xdr:cNvSpPr/>
      </xdr:nvSpPr>
      <xdr:spPr>
        <a:xfrm>
          <a:off x="21272500" y="672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87249</xdr:rowOff>
    </xdr:from>
    <xdr:to>
      <xdr:col>116</xdr:col>
      <xdr:colOff>63500</xdr:colOff>
      <xdr:row>39</xdr:row>
      <xdr:rowOff>93124</xdr:rowOff>
    </xdr:to>
    <xdr:cxnSp macro="">
      <xdr:nvCxnSpPr>
        <xdr:cNvPr id="499" name="直線コネクタ 498"/>
        <xdr:cNvCxnSpPr/>
      </xdr:nvCxnSpPr>
      <xdr:spPr>
        <a:xfrm flipV="1">
          <a:off x="21323300" y="6773799"/>
          <a:ext cx="8382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0"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1"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135051</xdr:rowOff>
    </xdr:from>
    <xdr:ext cx="534377" cy="259045"/>
    <xdr:sp macro="" textlink="">
      <xdr:nvSpPr>
        <xdr:cNvPr id="502" name="n_1mainValue【一般廃棄物処理施設】&#10;一人当たり有形固定資産（償却資産）額"/>
        <xdr:cNvSpPr txBox="1"/>
      </xdr:nvSpPr>
      <xdr:spPr>
        <a:xfrm>
          <a:off x="21043411" y="68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4" name="テキスト ボックス 5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4" name="テキスト ボックス 5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28" name="直線コネクタ 527"/>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29"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0" name="直線コネクタ 529"/>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2" name="直線コネクタ 5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3"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34" name="フローチャート: 判断 533"/>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35" name="フローチャート: 判断 534"/>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6" name="フローチャート: 判断 535"/>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542" name="楕円 541"/>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543" name="【保健センター・保健所】&#10;有形固定資産減価償却率該当値テキスト"/>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44" name="楕円 543"/>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91440</xdr:rowOff>
    </xdr:to>
    <xdr:cxnSp macro="">
      <xdr:nvCxnSpPr>
        <xdr:cNvPr id="545" name="直線コネクタ 544"/>
        <xdr:cNvCxnSpPr/>
      </xdr:nvCxnSpPr>
      <xdr:spPr>
        <a:xfrm flipV="1">
          <a:off x="15481300" y="1017759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46" name="楕円 545"/>
        <xdr:cNvSpPr/>
      </xdr:nvSpPr>
      <xdr:spPr>
        <a:xfrm>
          <a:off x="14541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88174</xdr:rowOff>
    </xdr:from>
    <xdr:to>
      <xdr:col>81</xdr:col>
      <xdr:colOff>50800</xdr:colOff>
      <xdr:row>59</xdr:row>
      <xdr:rowOff>91440</xdr:rowOff>
    </xdr:to>
    <xdr:cxnSp macro="">
      <xdr:nvCxnSpPr>
        <xdr:cNvPr id="547" name="直線コネクタ 546"/>
        <xdr:cNvCxnSpPr/>
      </xdr:nvCxnSpPr>
      <xdr:spPr>
        <a:xfrm>
          <a:off x="14592300" y="102037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48"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49"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50" name="n_1mainValue【保健センター・保健所】&#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51" name="n_2main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77" name="直線コネクタ 57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7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79" name="直線コネクタ 57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1" name="直線コネクタ 58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2"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3" name="フローチャート: 判断 58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84" name="フローチャート: 判断 58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85" name="フローチャート: 判断 584"/>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74385</xdr:rowOff>
    </xdr:from>
    <xdr:to>
      <xdr:col>116</xdr:col>
      <xdr:colOff>114300</xdr:colOff>
      <xdr:row>63</xdr:row>
      <xdr:rowOff>4535</xdr:rowOff>
    </xdr:to>
    <xdr:sp macro="" textlink="">
      <xdr:nvSpPr>
        <xdr:cNvPr id="591" name="楕円 590"/>
        <xdr:cNvSpPr/>
      </xdr:nvSpPr>
      <xdr:spPr>
        <a:xfrm>
          <a:off x="22110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52812</xdr:rowOff>
    </xdr:from>
    <xdr:ext cx="469744" cy="259045"/>
    <xdr:sp macro="" textlink="">
      <xdr:nvSpPr>
        <xdr:cNvPr id="592" name="【保健センター・保健所】&#10;一人当たり面積該当値テキスト"/>
        <xdr:cNvSpPr txBox="1"/>
      </xdr:nvSpPr>
      <xdr:spPr>
        <a:xfrm>
          <a:off x="22199600" y="106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93" name="楕円 592"/>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125185</xdr:rowOff>
    </xdr:to>
    <xdr:cxnSp macro="">
      <xdr:nvCxnSpPr>
        <xdr:cNvPr id="594" name="直線コネクタ 593"/>
        <xdr:cNvCxnSpPr/>
      </xdr:nvCxnSpPr>
      <xdr:spPr>
        <a:xfrm>
          <a:off x="21323300" y="107442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595" name="楕円 594"/>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596" name="直線コネクタ 595"/>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97"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98"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99"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00"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26" name="直線コネクタ 62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2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28" name="直線コネクタ 62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2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0" name="直線コネクタ 62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2" name="フローチャート: 判断 63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3" name="フローチャート: 判断 63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34" name="フローチャート: 判断 63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24856</xdr:rowOff>
    </xdr:from>
    <xdr:to>
      <xdr:col>85</xdr:col>
      <xdr:colOff>177800</xdr:colOff>
      <xdr:row>82</xdr:row>
      <xdr:rowOff>126456</xdr:rowOff>
    </xdr:to>
    <xdr:sp macro="" textlink="">
      <xdr:nvSpPr>
        <xdr:cNvPr id="640" name="楕円 639"/>
        <xdr:cNvSpPr/>
      </xdr:nvSpPr>
      <xdr:spPr>
        <a:xfrm>
          <a:off x="16268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3283</xdr:rowOff>
    </xdr:from>
    <xdr:ext cx="405111" cy="259045"/>
    <xdr:sp macro="" textlink="">
      <xdr:nvSpPr>
        <xdr:cNvPr id="641" name="【消防施設】&#10;有形固定資産減価償却率該当値テキスト"/>
        <xdr:cNvSpPr txBox="1"/>
      </xdr:nvSpPr>
      <xdr:spPr>
        <a:xfrm>
          <a:off x="16357600"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642" name="楕円 641"/>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82</xdr:row>
      <xdr:rowOff>121376</xdr:rowOff>
    </xdr:to>
    <xdr:cxnSp macro="">
      <xdr:nvCxnSpPr>
        <xdr:cNvPr id="643" name="直線コネクタ 642"/>
        <xdr:cNvCxnSpPr/>
      </xdr:nvCxnSpPr>
      <xdr:spPr>
        <a:xfrm flipV="1">
          <a:off x="15481300" y="141345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70576</xdr:rowOff>
    </xdr:from>
    <xdr:to>
      <xdr:col>76</xdr:col>
      <xdr:colOff>165100</xdr:colOff>
      <xdr:row>83</xdr:row>
      <xdr:rowOff>726</xdr:rowOff>
    </xdr:to>
    <xdr:sp macro="" textlink="">
      <xdr:nvSpPr>
        <xdr:cNvPr id="644" name="楕円 643"/>
        <xdr:cNvSpPr/>
      </xdr:nvSpPr>
      <xdr:spPr>
        <a:xfrm>
          <a:off x="14541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121376</xdr:rowOff>
    </xdr:from>
    <xdr:to>
      <xdr:col>81</xdr:col>
      <xdr:colOff>50800</xdr:colOff>
      <xdr:row>82</xdr:row>
      <xdr:rowOff>121376</xdr:rowOff>
    </xdr:to>
    <xdr:cxnSp macro="">
      <xdr:nvCxnSpPr>
        <xdr:cNvPr id="645" name="直線コネクタ 644"/>
        <xdr:cNvCxnSpPr/>
      </xdr:nvCxnSpPr>
      <xdr:spPr>
        <a:xfrm>
          <a:off x="14592300" y="14180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46"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47"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163303</xdr:rowOff>
    </xdr:from>
    <xdr:ext cx="405111" cy="259045"/>
    <xdr:sp macro="" textlink="">
      <xdr:nvSpPr>
        <xdr:cNvPr id="648" name="n_1mainValue【消防施設】&#10;有形固定資産減価償却率"/>
        <xdr:cNvSpPr txBox="1"/>
      </xdr:nvSpPr>
      <xdr:spPr>
        <a:xfrm>
          <a:off x="152660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163303</xdr:rowOff>
    </xdr:from>
    <xdr:ext cx="405111" cy="259045"/>
    <xdr:sp macro="" textlink="">
      <xdr:nvSpPr>
        <xdr:cNvPr id="649" name="n_2mainValue【消防施設】&#10;有形固定資産減価償却率"/>
        <xdr:cNvSpPr txBox="1"/>
      </xdr:nvSpPr>
      <xdr:spPr>
        <a:xfrm>
          <a:off x="14389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1" name="直線コネクタ 670"/>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2"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3" name="直線コネクタ 67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74"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75" name="直線コネクタ 674"/>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76"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7" name="フローチャート: 判断 67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78" name="フローチャート: 判断 677"/>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79" name="フローチャート: 判断 678"/>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685" name="楕円 684"/>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686"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687" name="楕円 686"/>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688" name="直線コネクタ 687"/>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689" name="楕円 688"/>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690" name="直線コネクタ 689"/>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91"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92"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693"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694"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0" name="直線コネクタ 71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2" name="直線コネクタ 72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24" name="直線コネクタ 72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25"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6" name="フローチャート: 判断 72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7" name="フローチャート: 判断 72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28" name="フローチャート: 判断 727"/>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113574</xdr:rowOff>
    </xdr:from>
    <xdr:to>
      <xdr:col>85</xdr:col>
      <xdr:colOff>177800</xdr:colOff>
      <xdr:row>102</xdr:row>
      <xdr:rowOff>43724</xdr:rowOff>
    </xdr:to>
    <xdr:sp macro="" textlink="">
      <xdr:nvSpPr>
        <xdr:cNvPr id="734" name="楕円 733"/>
        <xdr:cNvSpPr/>
      </xdr:nvSpPr>
      <xdr:spPr>
        <a:xfrm>
          <a:off x="162687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136451</xdr:rowOff>
    </xdr:from>
    <xdr:ext cx="405111" cy="259045"/>
    <xdr:sp macro="" textlink="">
      <xdr:nvSpPr>
        <xdr:cNvPr id="735" name="【庁舎】&#10;有形固定資産減価償却率該当値テキスト"/>
        <xdr:cNvSpPr txBox="1"/>
      </xdr:nvSpPr>
      <xdr:spPr>
        <a:xfrm>
          <a:off x="16357600" y="1728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736" name="楕円 735"/>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102</xdr:row>
      <xdr:rowOff>25581</xdr:rowOff>
    </xdr:to>
    <xdr:cxnSp macro="">
      <xdr:nvCxnSpPr>
        <xdr:cNvPr id="737" name="直線コネクタ 736"/>
        <xdr:cNvCxnSpPr/>
      </xdr:nvCxnSpPr>
      <xdr:spPr>
        <a:xfrm flipV="1">
          <a:off x="15481300" y="174808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136434</xdr:rowOff>
    </xdr:from>
    <xdr:to>
      <xdr:col>76</xdr:col>
      <xdr:colOff>165100</xdr:colOff>
      <xdr:row>102</xdr:row>
      <xdr:rowOff>66584</xdr:rowOff>
    </xdr:to>
    <xdr:sp macro="" textlink="">
      <xdr:nvSpPr>
        <xdr:cNvPr id="738" name="楕円 737"/>
        <xdr:cNvSpPr/>
      </xdr:nvSpPr>
      <xdr:spPr>
        <a:xfrm>
          <a:off x="14541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xdr:rowOff>
    </xdr:from>
    <xdr:to>
      <xdr:col>81</xdr:col>
      <xdr:colOff>50800</xdr:colOff>
      <xdr:row>102</xdr:row>
      <xdr:rowOff>25581</xdr:rowOff>
    </xdr:to>
    <xdr:cxnSp macro="">
      <xdr:nvCxnSpPr>
        <xdr:cNvPr id="739" name="直線コネクタ 738"/>
        <xdr:cNvCxnSpPr/>
      </xdr:nvCxnSpPr>
      <xdr:spPr>
        <a:xfrm>
          <a:off x="14592300" y="175036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0"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1"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742" name="n_1mainValue【庁舎】&#10;有形固定資産減価償却率"/>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83111</xdr:rowOff>
    </xdr:from>
    <xdr:ext cx="405111" cy="259045"/>
    <xdr:sp macro="" textlink="">
      <xdr:nvSpPr>
        <xdr:cNvPr id="743" name="n_2mainValue【庁舎】&#10;有形固定資産減価償却率"/>
        <xdr:cNvSpPr txBox="1"/>
      </xdr:nvSpPr>
      <xdr:spPr>
        <a:xfrm>
          <a:off x="14389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4" name="テキスト ボックス 75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5" name="直線コネクタ 7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6" name="テキスト ボックス 7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7" name="直線コネクタ 7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8" name="テキスト ボックス 7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9" name="直線コネクタ 7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0" name="テキスト ボックス 7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1" name="直線コネクタ 7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2" name="テキスト ボックス 7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3" name="直線コネクタ 7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4" name="テキスト ボックス 7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68" name="直線コネクタ 767"/>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69"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0" name="直線コネクタ 769"/>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1"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2" name="直線コネクタ 771"/>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73"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74" name="フローチャート: 判断 773"/>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75" name="フローチャート: 判断 774"/>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76" name="フローチャート: 判断 775"/>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74930</xdr:rowOff>
    </xdr:from>
    <xdr:to>
      <xdr:col>116</xdr:col>
      <xdr:colOff>114300</xdr:colOff>
      <xdr:row>109</xdr:row>
      <xdr:rowOff>5080</xdr:rowOff>
    </xdr:to>
    <xdr:sp macro="" textlink="">
      <xdr:nvSpPr>
        <xdr:cNvPr id="782" name="楕円 781"/>
        <xdr:cNvSpPr/>
      </xdr:nvSpPr>
      <xdr:spPr>
        <a:xfrm>
          <a:off x="221107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161307</xdr:rowOff>
    </xdr:from>
    <xdr:ext cx="469744" cy="259045"/>
    <xdr:sp macro="" textlink="">
      <xdr:nvSpPr>
        <xdr:cNvPr id="783" name="【庁舎】&#10;一人当たり面積該当値テキスト"/>
        <xdr:cNvSpPr txBox="1"/>
      </xdr:nvSpPr>
      <xdr:spPr>
        <a:xfrm>
          <a:off x="22199600" y="185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74930</xdr:rowOff>
    </xdr:from>
    <xdr:to>
      <xdr:col>112</xdr:col>
      <xdr:colOff>38100</xdr:colOff>
      <xdr:row>109</xdr:row>
      <xdr:rowOff>5080</xdr:rowOff>
    </xdr:to>
    <xdr:sp macro="" textlink="">
      <xdr:nvSpPr>
        <xdr:cNvPr id="784" name="楕円 783"/>
        <xdr:cNvSpPr/>
      </xdr:nvSpPr>
      <xdr:spPr>
        <a:xfrm>
          <a:off x="21272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125730</xdr:rowOff>
    </xdr:from>
    <xdr:to>
      <xdr:col>116</xdr:col>
      <xdr:colOff>63500</xdr:colOff>
      <xdr:row>108</xdr:row>
      <xdr:rowOff>125730</xdr:rowOff>
    </xdr:to>
    <xdr:cxnSp macro="">
      <xdr:nvCxnSpPr>
        <xdr:cNvPr id="785" name="直線コネクタ 784"/>
        <xdr:cNvCxnSpPr/>
      </xdr:nvCxnSpPr>
      <xdr:spPr>
        <a:xfrm>
          <a:off x="21323300" y="18642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74930</xdr:rowOff>
    </xdr:from>
    <xdr:to>
      <xdr:col>107</xdr:col>
      <xdr:colOff>101600</xdr:colOff>
      <xdr:row>109</xdr:row>
      <xdr:rowOff>5080</xdr:rowOff>
    </xdr:to>
    <xdr:sp macro="" textlink="">
      <xdr:nvSpPr>
        <xdr:cNvPr id="786" name="楕円 785"/>
        <xdr:cNvSpPr/>
      </xdr:nvSpPr>
      <xdr:spPr>
        <a:xfrm>
          <a:off x="20383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125730</xdr:rowOff>
    </xdr:from>
    <xdr:to>
      <xdr:col>111</xdr:col>
      <xdr:colOff>177800</xdr:colOff>
      <xdr:row>108</xdr:row>
      <xdr:rowOff>125730</xdr:rowOff>
    </xdr:to>
    <xdr:cxnSp macro="">
      <xdr:nvCxnSpPr>
        <xdr:cNvPr id="787" name="直線コネクタ 786"/>
        <xdr:cNvCxnSpPr/>
      </xdr:nvCxnSpPr>
      <xdr:spPr>
        <a:xfrm>
          <a:off x="20434300" y="1864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88"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89"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167657</xdr:rowOff>
    </xdr:from>
    <xdr:ext cx="469744" cy="259045"/>
    <xdr:sp macro="" textlink="">
      <xdr:nvSpPr>
        <xdr:cNvPr id="790" name="n_1mainValue【庁舎】&#10;一人当たり面積"/>
        <xdr:cNvSpPr txBox="1"/>
      </xdr:nvSpPr>
      <xdr:spPr>
        <a:xfrm>
          <a:off x="210757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167657</xdr:rowOff>
    </xdr:from>
    <xdr:ext cx="469744" cy="259045"/>
    <xdr:sp macro="" textlink="">
      <xdr:nvSpPr>
        <xdr:cNvPr id="791" name="n_2mainValue【庁舎】&#10;一人当たり面積"/>
        <xdr:cNvSpPr txBox="1"/>
      </xdr:nvSpPr>
      <xdr:spPr>
        <a:xfrm>
          <a:off x="20199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年度の有形固定資産減価償却率については、学校施設が</a:t>
          </a:r>
          <a:r>
            <a:rPr kumimoji="1" lang="en-US" altLang="ja-JP" sz="1100" baseline="0">
              <a:solidFill>
                <a:schemeClr val="dk1"/>
              </a:solidFill>
              <a:effectLst/>
              <a:latin typeface="+mn-lt"/>
              <a:ea typeface="+mn-ea"/>
              <a:cs typeface="+mn-cs"/>
            </a:rPr>
            <a:t>50.9%</a:t>
          </a:r>
          <a:r>
            <a:rPr kumimoji="1" lang="ja-JP" altLang="ja-JP" sz="1100" baseline="0">
              <a:solidFill>
                <a:schemeClr val="dk1"/>
              </a:solidFill>
              <a:effectLst/>
              <a:latin typeface="+mn-lt"/>
              <a:ea typeface="+mn-ea"/>
              <a:cs typeface="+mn-cs"/>
            </a:rPr>
            <a:t>となっており類似団体と比較すると低い水準となっている。要因としては市では小・中学校の大規模改修工事を進めており、平成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年度においても小学校</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校の改修工事を行ったことが考えられる。</a:t>
          </a:r>
          <a:endParaRPr lang="ja-JP" altLang="ja-JP">
            <a:effectLst/>
          </a:endParaRPr>
        </a:p>
        <a:p>
          <a:r>
            <a:rPr kumimoji="1" lang="ja-JP" altLang="ja-JP" sz="1100" baseline="0">
              <a:solidFill>
                <a:schemeClr val="dk1"/>
              </a:solidFill>
              <a:effectLst/>
              <a:latin typeface="+mn-lt"/>
              <a:ea typeface="+mn-ea"/>
              <a:cs typeface="+mn-cs"/>
            </a:rPr>
            <a:t>一方で図書館</a:t>
          </a:r>
          <a:r>
            <a:rPr kumimoji="1" lang="en-US" altLang="ja-JP" sz="1100" baseline="0">
              <a:solidFill>
                <a:schemeClr val="dk1"/>
              </a:solidFill>
              <a:effectLst/>
              <a:latin typeface="+mn-lt"/>
              <a:ea typeface="+mn-ea"/>
              <a:cs typeface="+mn-cs"/>
            </a:rPr>
            <a:t>62.5%</a:t>
          </a:r>
          <a:r>
            <a:rPr kumimoji="1" lang="ja-JP" altLang="ja-JP" sz="1100" baseline="0">
              <a:solidFill>
                <a:schemeClr val="dk1"/>
              </a:solidFill>
              <a:effectLst/>
              <a:latin typeface="+mn-lt"/>
              <a:ea typeface="+mn-ea"/>
              <a:cs typeface="+mn-cs"/>
            </a:rPr>
            <a:t>、体育館・プール</a:t>
          </a:r>
          <a:r>
            <a:rPr kumimoji="1" lang="en-US" altLang="ja-JP" sz="1100" baseline="0">
              <a:solidFill>
                <a:schemeClr val="dk1"/>
              </a:solidFill>
              <a:effectLst/>
              <a:latin typeface="+mn-lt"/>
              <a:ea typeface="+mn-ea"/>
              <a:cs typeface="+mn-cs"/>
            </a:rPr>
            <a:t>87.9</a:t>
          </a:r>
          <a:r>
            <a:rPr kumimoji="1" lang="ja-JP" altLang="ja-JP" sz="1100" baseline="0">
              <a:solidFill>
                <a:schemeClr val="dk1"/>
              </a:solidFill>
              <a:effectLst/>
              <a:latin typeface="+mn-lt"/>
              <a:ea typeface="+mn-ea"/>
              <a:cs typeface="+mn-cs"/>
            </a:rPr>
            <a:t>％、庁舎</a:t>
          </a:r>
          <a:r>
            <a:rPr kumimoji="1" lang="en-US" altLang="ja-JP" sz="1100" baseline="0">
              <a:solidFill>
                <a:schemeClr val="dk1"/>
              </a:solidFill>
              <a:effectLst/>
              <a:latin typeface="+mn-lt"/>
              <a:ea typeface="+mn-ea"/>
              <a:cs typeface="+mn-cs"/>
            </a:rPr>
            <a:t>76.1%</a:t>
          </a:r>
          <a:r>
            <a:rPr kumimoji="1" lang="ja-JP" altLang="ja-JP" sz="1100" baseline="0">
              <a:solidFill>
                <a:schemeClr val="dk1"/>
              </a:solidFill>
              <a:effectLst/>
              <a:latin typeface="+mn-lt"/>
              <a:ea typeface="+mn-ea"/>
              <a:cs typeface="+mn-cs"/>
            </a:rPr>
            <a:t>といずれも類似団体と比較して高い水準となっており老朽化が進んでいることが読み取れる。市庁舎の建替及び市内公共施設の耐震化工事などを実施していく予定ではあるが、老</a:t>
          </a:r>
          <a:r>
            <a:rPr lang="ja-JP" altLang="ja-JP" sz="1100">
              <a:solidFill>
                <a:schemeClr val="dk1"/>
              </a:solidFill>
              <a:effectLst/>
              <a:latin typeface="+mn-lt"/>
              <a:ea typeface="+mn-ea"/>
              <a:cs typeface="+mn-cs"/>
            </a:rPr>
            <a:t>朽化した公共施設を適切に維持していくためには多額の費用がかかり、限られた財源の中で、現在保有している公共施設を全て維持していくことは困難である。今後、老朽化した公共施設を適切に維持していくため「公共施設再編計画」を基に、「個別施設計画」を策定し、計画的な更新・改修に取り組む。</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74,845
73,629
10.23
30,939,066
29,791,445
1,109,533
15,280,649
19,039,212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類似団体と比較して同水準であるが、依然として東京都多摩地域</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市の中では最も低い水準である。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基準財政収入額の特徴としては、個人市民税額が少額であること、大口の納税法人がほとんどないことなど、担税力が弱いことが挙げられる。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一方、基準財政需要額の特徴では、高齢化率が高いこと、市内に高度医療機関が多く存在することから医療費や社会保障費などの民生費が大きいことが影響している。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コンビニ収納や口座振替の推進を行い、税収の徴収強化に努めるとともに、生活保護費をはじめとする社会保障関係経費については生活困窮者の自立支援事業などを進めて行政運営コストの削減に努める。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2" name="直線コネクタ 71"/>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年度決算においては、平成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年度決算と比較して</a:t>
          </a:r>
          <a:r>
            <a:rPr kumimoji="0" lang="en-US" altLang="ja-JP" sz="1100" b="0" i="0" u="none" strike="noStrike" kern="0" cap="none" spc="0" normalizeH="0" baseline="0" noProof="0">
              <a:ln>
                <a:noFill/>
              </a:ln>
              <a:solidFill>
                <a:prstClr val="black"/>
              </a:solidFill>
              <a:effectLst/>
              <a:uLnTx/>
              <a:uFillTx/>
              <a:latin typeface="+mn-lt"/>
              <a:ea typeface="+mn-ea"/>
              <a:cs typeface="+mn-cs"/>
            </a:rPr>
            <a:t>1.4</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ポイント前年度よりも</a:t>
          </a:r>
          <a:r>
            <a:rPr kumimoji="0" lang="ja-JP" altLang="en-US" sz="1100" b="0" i="0" u="none" strike="noStrike" kern="0" cap="none" spc="0" normalizeH="0" baseline="0" noProof="0">
              <a:ln>
                <a:noFill/>
              </a:ln>
              <a:solidFill>
                <a:prstClr val="black"/>
              </a:solidFill>
              <a:effectLst/>
              <a:uLnTx/>
              <a:uFillTx/>
              <a:latin typeface="+mn-lt"/>
              <a:ea typeface="+mn-ea"/>
              <a:cs typeface="+mn-cs"/>
            </a:rPr>
            <a:t>改善</a:t>
          </a:r>
          <a:r>
            <a:rPr kumimoji="0"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歳入は、</a:t>
          </a:r>
          <a:r>
            <a:rPr kumimoji="0" lang="ja-JP" altLang="en-US" sz="1100" b="0" i="0" u="none" strike="noStrike" kern="0" cap="none" spc="0" normalizeH="0" baseline="0" noProof="0">
              <a:ln>
                <a:noFill/>
              </a:ln>
              <a:solidFill>
                <a:prstClr val="black"/>
              </a:solidFill>
              <a:effectLst/>
              <a:uLnTx/>
              <a:uFillTx/>
              <a:latin typeface="+mn-lt"/>
              <a:ea typeface="+mn-ea"/>
              <a:cs typeface="+mn-cs"/>
            </a:rPr>
            <a:t>地方税の増額に加え、株式等譲渡所得割交付金</a:t>
          </a:r>
          <a:r>
            <a:rPr kumimoji="0" lang="ja-JP" altLang="ja-JP" sz="1100" b="0" i="0" u="none" strike="noStrike" kern="0" cap="none" spc="0" normalizeH="0" baseline="0" noProof="0">
              <a:ln>
                <a:noFill/>
              </a:ln>
              <a:solidFill>
                <a:prstClr val="black"/>
              </a:solidFill>
              <a:effectLst/>
              <a:uLnTx/>
              <a:uFillTx/>
              <a:latin typeface="+mn-lt"/>
              <a:ea typeface="+mn-ea"/>
              <a:cs typeface="+mn-cs"/>
            </a:rPr>
            <a:t>をはじめとする税連動交付金</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普通交付税、臨時財政対策債の</a:t>
          </a:r>
          <a:r>
            <a:rPr kumimoji="0" lang="ja-JP" altLang="en-US" sz="1100" b="0" i="0" u="none" strike="noStrike" kern="0" cap="none" spc="0" normalizeH="0" baseline="0" noProof="0">
              <a:ln>
                <a:noFill/>
              </a:ln>
              <a:solidFill>
                <a:prstClr val="black"/>
              </a:solidFill>
              <a:effectLst/>
              <a:uLnTx/>
              <a:uFillTx/>
              <a:latin typeface="+mn-lt"/>
              <a:ea typeface="+mn-ea"/>
              <a:cs typeface="+mn-cs"/>
            </a:rPr>
            <a:t>増額</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により経常一般財源が</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前年度より</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5,803</a:t>
          </a:r>
          <a:r>
            <a:rPr kumimoji="0" lang="ja-JP" altLang="ja-JP" sz="1100" b="0" i="0" u="none" strike="noStrike" kern="0" cap="none" spc="0" normalizeH="0" baseline="0" noProof="0">
              <a:ln>
                <a:noFill/>
              </a:ln>
              <a:solidFill>
                <a:prstClr val="black"/>
              </a:solidFill>
              <a:effectLst/>
              <a:uLnTx/>
              <a:uFillTx/>
              <a:latin typeface="+mn-lt"/>
              <a:ea typeface="+mn-ea"/>
              <a:cs typeface="+mn-cs"/>
            </a:rPr>
            <a:t>万円</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額し</a:t>
          </a:r>
          <a:r>
            <a:rPr kumimoji="0" lang="ja-JP" altLang="en-US" sz="1100" b="0" i="0" u="none" strike="noStrike" kern="0" cap="none" spc="0" normalizeH="0" baseline="0" noProof="0">
              <a:ln>
                <a:noFill/>
              </a:ln>
              <a:solidFill>
                <a:prstClr val="black"/>
              </a:solidFill>
              <a:effectLst/>
              <a:uLnTx/>
              <a:uFillTx/>
              <a:latin typeface="+mn-lt"/>
              <a:ea typeface="+mn-ea"/>
              <a:cs typeface="+mn-cs"/>
            </a:rPr>
            <a:t>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歳出では、人件費や公債費等</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ja-JP" altLang="ja-JP" sz="1100" b="0" i="0" u="none" strike="noStrike" kern="0" cap="none" spc="0" normalizeH="0" baseline="0" noProof="0">
              <a:ln>
                <a:noFill/>
              </a:ln>
              <a:solidFill>
                <a:prstClr val="black"/>
              </a:solidFill>
              <a:effectLst/>
              <a:uLnTx/>
              <a:uFillTx/>
              <a:latin typeface="+mn-lt"/>
              <a:ea typeface="+mn-ea"/>
              <a:cs typeface="+mn-cs"/>
            </a:rPr>
            <a:t>減</a:t>
          </a:r>
          <a:r>
            <a:rPr kumimoji="0" lang="ja-JP" altLang="en-US" sz="1100" b="0" i="0" u="none" strike="noStrike" kern="0" cap="none" spc="0" normalizeH="0" baseline="0" noProof="0">
              <a:ln>
                <a:noFill/>
              </a:ln>
              <a:solidFill>
                <a:prstClr val="black"/>
              </a:solidFill>
              <a:effectLst/>
              <a:uLnTx/>
              <a:uFillTx/>
              <a:latin typeface="+mn-lt"/>
              <a:ea typeface="+mn-ea"/>
              <a:cs typeface="+mn-cs"/>
            </a:rPr>
            <a:t>少したが、</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繰出金</a:t>
          </a:r>
          <a:r>
            <a:rPr kumimoji="0" lang="ja-JP" altLang="en-US" sz="1100" b="0" i="0" u="none" strike="noStrike" kern="0" cap="none" spc="0" normalizeH="0" baseline="0" noProof="0">
              <a:ln>
                <a:noFill/>
              </a:ln>
              <a:solidFill>
                <a:prstClr val="black"/>
              </a:solidFill>
              <a:effectLst/>
              <a:uLnTx/>
              <a:uFillTx/>
              <a:latin typeface="+mn-lt"/>
              <a:ea typeface="+mn-ea"/>
              <a:cs typeface="+mn-cs"/>
            </a:rPr>
            <a:t>や補助費等</a:t>
          </a:r>
          <a:r>
            <a:rPr kumimoji="0" lang="ja-JP" altLang="ja-JP" sz="1100" b="0" i="0" u="none" strike="noStrike" kern="0" cap="none" spc="0" normalizeH="0" baseline="0" noProof="0">
              <a:ln>
                <a:noFill/>
              </a:ln>
              <a:solidFill>
                <a:prstClr val="black"/>
              </a:solidFill>
              <a:effectLst/>
              <a:uLnTx/>
              <a:uFillTx/>
              <a:latin typeface="+mn-lt"/>
              <a:ea typeface="+mn-ea"/>
              <a:cs typeface="+mn-cs"/>
            </a:rPr>
            <a:t>が</a:t>
          </a:r>
          <a:r>
            <a:rPr kumimoji="0" lang="ja-JP" altLang="en-US" sz="1100" b="0" i="0" u="none" strike="noStrike" kern="0" cap="none" spc="0" normalizeH="0" baseline="0" noProof="0">
              <a:ln>
                <a:noFill/>
              </a:ln>
              <a:solidFill>
                <a:prstClr val="black"/>
              </a:solidFill>
              <a:effectLst/>
              <a:uLnTx/>
              <a:uFillTx/>
              <a:latin typeface="+mn-lt"/>
              <a:ea typeface="+mn-ea"/>
              <a:cs typeface="+mn-cs"/>
            </a:rPr>
            <a:t>大きく</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a:t>
          </a:r>
          <a:r>
            <a:rPr kumimoji="0" lang="ja-JP" altLang="en-US" sz="1100" b="0" i="0" u="none" strike="noStrike" kern="0" cap="none" spc="0" normalizeH="0" baseline="0" noProof="0">
              <a:ln>
                <a:noFill/>
              </a:ln>
              <a:solidFill>
                <a:prstClr val="black"/>
              </a:solidFill>
              <a:effectLst/>
              <a:uLnTx/>
              <a:uFillTx/>
              <a:latin typeface="+mn-lt"/>
              <a:ea typeface="+mn-ea"/>
              <a:cs typeface="+mn-cs"/>
            </a:rPr>
            <a:t>経常的経費充当一般財源が前年度より</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707</a:t>
          </a:r>
          <a:r>
            <a:rPr kumimoji="0" lang="ja-JP" altLang="ja-JP" sz="1100" b="0" i="0" u="none" strike="noStrike" kern="0" cap="none" spc="0" normalizeH="0" baseline="0" noProof="0">
              <a:ln>
                <a:noFill/>
              </a:ln>
              <a:solidFill>
                <a:prstClr val="black"/>
              </a:solidFill>
              <a:effectLst/>
              <a:uLnTx/>
              <a:uFillTx/>
              <a:latin typeface="+mn-lt"/>
              <a:ea typeface="+mn-ea"/>
              <a:cs typeface="+mn-cs"/>
            </a:rPr>
            <a:t>万円増額</a:t>
          </a:r>
          <a:r>
            <a:rPr kumimoji="0" lang="ja-JP" altLang="en-US" sz="1100" b="0" i="0" u="none" strike="noStrike" kern="0" cap="none" spc="0" normalizeH="0" baseline="0" noProof="0">
              <a:ln>
                <a:noFill/>
              </a:ln>
              <a:solidFill>
                <a:prstClr val="black"/>
              </a:solidFill>
              <a:effectLst/>
              <a:uLnTx/>
              <a:uFillTx/>
              <a:latin typeface="+mn-lt"/>
              <a:ea typeface="+mn-ea"/>
              <a:cs typeface="+mn-cs"/>
            </a:rPr>
            <a:t>したため、分子については悪化したが、経常収支比率は分母となる経常一般財源の増加による影響で改善した。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障害者自立支援給付費をはじめとする社会保障関係経費の増加や公共施設の耐震化、小学校の校舎大規模改造など、多額の財源を要する課題が多くあることから、引き続き財政の健全化に努めていかなければならない。</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150071</xdr:rowOff>
    </xdr:from>
    <xdr:to>
      <xdr:col>23</xdr:col>
      <xdr:colOff>133350</xdr:colOff>
      <xdr:row>61</xdr:row>
      <xdr:rowOff>34925</xdr:rowOff>
    </xdr:to>
    <xdr:cxnSp macro="">
      <xdr:nvCxnSpPr>
        <xdr:cNvPr id="132" name="直線コネクタ 131"/>
        <xdr:cNvCxnSpPr/>
      </xdr:nvCxnSpPr>
      <xdr:spPr>
        <a:xfrm flipV="1">
          <a:off x="4114800" y="10437071"/>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125942</xdr:rowOff>
    </xdr:from>
    <xdr:to>
      <xdr:col>19</xdr:col>
      <xdr:colOff>133350</xdr:colOff>
      <xdr:row>61</xdr:row>
      <xdr:rowOff>34925</xdr:rowOff>
    </xdr:to>
    <xdr:cxnSp macro="">
      <xdr:nvCxnSpPr>
        <xdr:cNvPr id="135" name="直線コネクタ 134"/>
        <xdr:cNvCxnSpPr/>
      </xdr:nvCxnSpPr>
      <xdr:spPr>
        <a:xfrm>
          <a:off x="3225800" y="104129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125942</xdr:rowOff>
    </xdr:from>
    <xdr:to>
      <xdr:col>15</xdr:col>
      <xdr:colOff>82550</xdr:colOff>
      <xdr:row>61</xdr:row>
      <xdr:rowOff>71120</xdr:rowOff>
    </xdr:to>
    <xdr:cxnSp macro="">
      <xdr:nvCxnSpPr>
        <xdr:cNvPr id="138" name="直線コネクタ 137"/>
        <xdr:cNvCxnSpPr/>
      </xdr:nvCxnSpPr>
      <xdr:spPr>
        <a:xfrm flipV="1">
          <a:off x="2336800" y="1041294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79163</xdr:rowOff>
    </xdr:to>
    <xdr:cxnSp macro="">
      <xdr:nvCxnSpPr>
        <xdr:cNvPr id="141" name="直線コネクタ 140"/>
        <xdr:cNvCxnSpPr/>
      </xdr:nvCxnSpPr>
      <xdr:spPr>
        <a:xfrm flipV="1">
          <a:off x="1447800" y="1052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99271</xdr:rowOff>
    </xdr:from>
    <xdr:to>
      <xdr:col>23</xdr:col>
      <xdr:colOff>184150</xdr:colOff>
      <xdr:row>61</xdr:row>
      <xdr:rowOff>29421</xdr:rowOff>
    </xdr:to>
    <xdr:sp macro="" textlink="">
      <xdr:nvSpPr>
        <xdr:cNvPr id="151" name="楕円 150"/>
        <xdr:cNvSpPr/>
      </xdr:nvSpPr>
      <xdr:spPr>
        <a:xfrm>
          <a:off x="4902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115798</xdr:rowOff>
    </xdr:from>
    <xdr:ext cx="762000" cy="259045"/>
    <xdr:sp macro="" textlink="">
      <xdr:nvSpPr>
        <xdr:cNvPr id="152" name="財政構造の弾力性該当値テキスト"/>
        <xdr:cNvSpPr txBox="1"/>
      </xdr:nvSpPr>
      <xdr:spPr>
        <a:xfrm>
          <a:off x="5041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155575</xdr:rowOff>
    </xdr:from>
    <xdr:to>
      <xdr:col>19</xdr:col>
      <xdr:colOff>184150</xdr:colOff>
      <xdr:row>61</xdr:row>
      <xdr:rowOff>85725</xdr:rowOff>
    </xdr:to>
    <xdr:sp macro="" textlink="">
      <xdr:nvSpPr>
        <xdr:cNvPr id="153" name="楕円 152"/>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54" name="テキスト ボックス 153"/>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75142</xdr:rowOff>
    </xdr:from>
    <xdr:to>
      <xdr:col>15</xdr:col>
      <xdr:colOff>133350</xdr:colOff>
      <xdr:row>61</xdr:row>
      <xdr:rowOff>5292</xdr:rowOff>
    </xdr:to>
    <xdr:sp macro="" textlink="">
      <xdr:nvSpPr>
        <xdr:cNvPr id="155" name="楕円 154"/>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15469</xdr:rowOff>
    </xdr:from>
    <xdr:ext cx="762000" cy="259045"/>
    <xdr:sp macro="" textlink="">
      <xdr:nvSpPr>
        <xdr:cNvPr id="156" name="テキスト ボックス 155"/>
        <xdr:cNvSpPr txBox="1"/>
      </xdr:nvSpPr>
      <xdr:spPr>
        <a:xfrm>
          <a:off x="2844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7" name="楕円 156"/>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58" name="テキスト ボックス 157"/>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114740</xdr:rowOff>
    </xdr:from>
    <xdr:ext cx="762000" cy="259045"/>
    <xdr:sp macro="" textlink="">
      <xdr:nvSpPr>
        <xdr:cNvPr id="160" name="テキスト ボックス 159"/>
        <xdr:cNvSpPr txBox="1"/>
      </xdr:nvSpPr>
      <xdr:spPr>
        <a:xfrm>
          <a:off x="1066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人件費、物件費等の合計額の人口</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人当たりの金額が類似団体平均を下回っているのは、物件費が低水準であることが理由である。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これは、保育所や一部の小学校給食業務を直営で行っており、委託料（物件費）が低いことが要因である。今後は給食調理業務の委託を順次行うなど人件費削減を行っていく。</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136916</xdr:rowOff>
    </xdr:from>
    <xdr:to>
      <xdr:col>23</xdr:col>
      <xdr:colOff>133350</xdr:colOff>
      <xdr:row>83</xdr:row>
      <xdr:rowOff>137747</xdr:rowOff>
    </xdr:to>
    <xdr:cxnSp macro="">
      <xdr:nvCxnSpPr>
        <xdr:cNvPr id="195" name="直線コネクタ 194"/>
        <xdr:cNvCxnSpPr/>
      </xdr:nvCxnSpPr>
      <xdr:spPr>
        <a:xfrm>
          <a:off x="4114800" y="14367266"/>
          <a:ext cx="8382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125481</xdr:rowOff>
    </xdr:from>
    <xdr:to>
      <xdr:col>19</xdr:col>
      <xdr:colOff>133350</xdr:colOff>
      <xdr:row>83</xdr:row>
      <xdr:rowOff>136916</xdr:rowOff>
    </xdr:to>
    <xdr:cxnSp macro="">
      <xdr:nvCxnSpPr>
        <xdr:cNvPr id="198" name="直線コネクタ 197"/>
        <xdr:cNvCxnSpPr/>
      </xdr:nvCxnSpPr>
      <xdr:spPr>
        <a:xfrm>
          <a:off x="3225800" y="14355831"/>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104783</xdr:rowOff>
    </xdr:from>
    <xdr:to>
      <xdr:col>15</xdr:col>
      <xdr:colOff>82550</xdr:colOff>
      <xdr:row>83</xdr:row>
      <xdr:rowOff>125481</xdr:rowOff>
    </xdr:to>
    <xdr:cxnSp macro="">
      <xdr:nvCxnSpPr>
        <xdr:cNvPr id="201" name="直線コネクタ 200"/>
        <xdr:cNvCxnSpPr/>
      </xdr:nvCxnSpPr>
      <xdr:spPr>
        <a:xfrm>
          <a:off x="2336800" y="14335133"/>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60317</xdr:rowOff>
    </xdr:from>
    <xdr:to>
      <xdr:col>11</xdr:col>
      <xdr:colOff>31750</xdr:colOff>
      <xdr:row>83</xdr:row>
      <xdr:rowOff>104783</xdr:rowOff>
    </xdr:to>
    <xdr:cxnSp macro="">
      <xdr:nvCxnSpPr>
        <xdr:cNvPr id="204" name="直線コネクタ 203"/>
        <xdr:cNvCxnSpPr/>
      </xdr:nvCxnSpPr>
      <xdr:spPr>
        <a:xfrm>
          <a:off x="1447800" y="14290667"/>
          <a:ext cx="889000" cy="4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86947</xdr:rowOff>
    </xdr:from>
    <xdr:to>
      <xdr:col>23</xdr:col>
      <xdr:colOff>184150</xdr:colOff>
      <xdr:row>84</xdr:row>
      <xdr:rowOff>17097</xdr:rowOff>
    </xdr:to>
    <xdr:sp macro="" textlink="">
      <xdr:nvSpPr>
        <xdr:cNvPr id="214" name="楕円 213"/>
        <xdr:cNvSpPr/>
      </xdr:nvSpPr>
      <xdr:spPr>
        <a:xfrm>
          <a:off x="4902200" y="14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103474</xdr:rowOff>
    </xdr:from>
    <xdr:ext cx="762000" cy="259045"/>
    <xdr:sp macro="" textlink="">
      <xdr:nvSpPr>
        <xdr:cNvPr id="215" name="人件費・物件費等の状況該当値テキスト"/>
        <xdr:cNvSpPr txBox="1"/>
      </xdr:nvSpPr>
      <xdr:spPr>
        <a:xfrm>
          <a:off x="5041900" y="1416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86116</xdr:rowOff>
    </xdr:from>
    <xdr:to>
      <xdr:col>19</xdr:col>
      <xdr:colOff>184150</xdr:colOff>
      <xdr:row>84</xdr:row>
      <xdr:rowOff>16266</xdr:rowOff>
    </xdr:to>
    <xdr:sp macro="" textlink="">
      <xdr:nvSpPr>
        <xdr:cNvPr id="216" name="楕円 215"/>
        <xdr:cNvSpPr/>
      </xdr:nvSpPr>
      <xdr:spPr>
        <a:xfrm>
          <a:off x="4064000" y="143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26443</xdr:rowOff>
    </xdr:from>
    <xdr:ext cx="736600" cy="259045"/>
    <xdr:sp macro="" textlink="">
      <xdr:nvSpPr>
        <xdr:cNvPr id="217" name="テキスト ボックス 216"/>
        <xdr:cNvSpPr txBox="1"/>
      </xdr:nvSpPr>
      <xdr:spPr>
        <a:xfrm>
          <a:off x="3733800" y="1408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74681</xdr:rowOff>
    </xdr:from>
    <xdr:to>
      <xdr:col>15</xdr:col>
      <xdr:colOff>133350</xdr:colOff>
      <xdr:row>84</xdr:row>
      <xdr:rowOff>4831</xdr:rowOff>
    </xdr:to>
    <xdr:sp macro="" textlink="">
      <xdr:nvSpPr>
        <xdr:cNvPr id="218" name="楕円 217"/>
        <xdr:cNvSpPr/>
      </xdr:nvSpPr>
      <xdr:spPr>
        <a:xfrm>
          <a:off x="3175000" y="143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15008</xdr:rowOff>
    </xdr:from>
    <xdr:ext cx="762000" cy="259045"/>
    <xdr:sp macro="" textlink="">
      <xdr:nvSpPr>
        <xdr:cNvPr id="219" name="テキスト ボックス 218"/>
        <xdr:cNvSpPr txBox="1"/>
      </xdr:nvSpPr>
      <xdr:spPr>
        <a:xfrm>
          <a:off x="2844800" y="140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53983</xdr:rowOff>
    </xdr:from>
    <xdr:to>
      <xdr:col>11</xdr:col>
      <xdr:colOff>82550</xdr:colOff>
      <xdr:row>83</xdr:row>
      <xdr:rowOff>155583</xdr:rowOff>
    </xdr:to>
    <xdr:sp macro="" textlink="">
      <xdr:nvSpPr>
        <xdr:cNvPr id="220" name="楕円 219"/>
        <xdr:cNvSpPr/>
      </xdr:nvSpPr>
      <xdr:spPr>
        <a:xfrm>
          <a:off x="2286000" y="142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165760</xdr:rowOff>
    </xdr:from>
    <xdr:ext cx="762000" cy="259045"/>
    <xdr:sp macro="" textlink="">
      <xdr:nvSpPr>
        <xdr:cNvPr id="221" name="テキスト ボックス 220"/>
        <xdr:cNvSpPr txBox="1"/>
      </xdr:nvSpPr>
      <xdr:spPr>
        <a:xfrm>
          <a:off x="1955800" y="140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9517</xdr:rowOff>
    </xdr:from>
    <xdr:to>
      <xdr:col>7</xdr:col>
      <xdr:colOff>31750</xdr:colOff>
      <xdr:row>83</xdr:row>
      <xdr:rowOff>111117</xdr:rowOff>
    </xdr:to>
    <xdr:sp macro="" textlink="">
      <xdr:nvSpPr>
        <xdr:cNvPr id="222" name="楕円 221"/>
        <xdr:cNvSpPr/>
      </xdr:nvSpPr>
      <xdr:spPr>
        <a:xfrm>
          <a:off x="1397000" y="142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121294</xdr:rowOff>
    </xdr:from>
    <xdr:ext cx="762000" cy="259045"/>
    <xdr:sp macro="" textlink="">
      <xdr:nvSpPr>
        <xdr:cNvPr id="223" name="テキスト ボックス 222"/>
        <xdr:cNvSpPr txBox="1"/>
      </xdr:nvSpPr>
      <xdr:spPr>
        <a:xfrm>
          <a:off x="1066800" y="140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ラスパイレス指数は、類似団体平均を上回っているが、これは昇任制度が異なることなどが要因と考えられる。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今後とも各種手当の総点検を行うなど、より一層の給与の適正化に努める。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平成</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29</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年度数値については、前年度数値を引用している。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59" name="直線コネクタ 258"/>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155121</xdr:rowOff>
    </xdr:to>
    <xdr:cxnSp macro="">
      <xdr:nvCxnSpPr>
        <xdr:cNvPr id="262" name="直線コネクタ 261"/>
        <xdr:cNvCxnSpPr/>
      </xdr:nvCxnSpPr>
      <xdr:spPr>
        <a:xfrm>
          <a:off x="15290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86179</xdr:rowOff>
    </xdr:to>
    <xdr:cxnSp macro="">
      <xdr:nvCxnSpPr>
        <xdr:cNvPr id="265" name="直線コネクタ 264"/>
        <xdr:cNvCxnSpPr/>
      </xdr:nvCxnSpPr>
      <xdr:spPr>
        <a:xfrm>
          <a:off x="14401800" y="150876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907</xdr:rowOff>
    </xdr:to>
    <xdr:cxnSp macro="">
      <xdr:nvCxnSpPr>
        <xdr:cNvPr id="268" name="直線コネクタ 267"/>
        <xdr:cNvCxnSpPr/>
      </xdr:nvCxnSpPr>
      <xdr:spPr>
        <a:xfrm flipV="1">
          <a:off x="13512800" y="150876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8" name="楕円 277"/>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9"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0" name="楕円 279"/>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1" name="テキスト ボックス 280"/>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2" name="楕円 281"/>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3" name="テキスト ボックス 282"/>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6" name="楕円 285"/>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7" name="テキスト ボックス 286"/>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年度以降、行財政改革に基づく定員適正化の確実な実施により、職員数の削減を行ってきた。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その結果、全会計ベースで平成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年度には</a:t>
          </a:r>
          <a:r>
            <a:rPr kumimoji="0" lang="en-US" altLang="ja-JP" sz="1100" b="0" i="0" u="none" strike="noStrike" kern="0" cap="none" spc="0" normalizeH="0" baseline="0" noProof="0">
              <a:ln>
                <a:noFill/>
              </a:ln>
              <a:solidFill>
                <a:prstClr val="black"/>
              </a:solidFill>
              <a:effectLst/>
              <a:uLnTx/>
              <a:uFillTx/>
              <a:latin typeface="+mn-lt"/>
              <a:ea typeface="+mn-ea"/>
              <a:cs typeface="+mn-cs"/>
            </a:rPr>
            <a:t>445</a:t>
          </a:r>
          <a:r>
            <a:rPr kumimoji="0" lang="ja-JP" altLang="ja-JP" sz="1100" b="0" i="0" u="none" strike="noStrike" kern="0" cap="none" spc="0" normalizeH="0" baseline="0" noProof="0">
              <a:ln>
                <a:noFill/>
              </a:ln>
              <a:solidFill>
                <a:prstClr val="black"/>
              </a:solidFill>
              <a:effectLst/>
              <a:uLnTx/>
              <a:uFillTx/>
              <a:latin typeface="+mn-lt"/>
              <a:ea typeface="+mn-ea"/>
              <a:cs typeface="+mn-cs"/>
            </a:rPr>
            <a:t>人の職員数となっており、当初の目標であった</a:t>
          </a:r>
          <a:r>
            <a:rPr kumimoji="0" lang="en-US" altLang="ja-JP" sz="1100" b="0" i="0" u="none" strike="noStrike" kern="0" cap="none" spc="0" normalizeH="0" baseline="0" noProof="0">
              <a:ln>
                <a:noFill/>
              </a:ln>
              <a:solidFill>
                <a:prstClr val="black"/>
              </a:solidFill>
              <a:effectLst/>
              <a:uLnTx/>
              <a:uFillTx/>
              <a:latin typeface="+mn-lt"/>
              <a:ea typeface="+mn-ea"/>
              <a:cs typeface="+mn-cs"/>
            </a:rPr>
            <a:t>450</a:t>
          </a:r>
          <a:r>
            <a:rPr kumimoji="0" lang="ja-JP" altLang="ja-JP" sz="1100" b="0" i="0" u="none" strike="noStrike" kern="0" cap="none" spc="0" normalizeH="0" baseline="0" noProof="0">
              <a:ln>
                <a:noFill/>
              </a:ln>
              <a:solidFill>
                <a:prstClr val="black"/>
              </a:solidFill>
              <a:effectLst/>
              <a:uLnTx/>
              <a:uFillTx/>
              <a:latin typeface="+mn-lt"/>
              <a:ea typeface="+mn-ea"/>
              <a:cs typeface="+mn-cs"/>
            </a:rPr>
            <a:t>人体制を下回るものとなっている。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今後とも行財政改革に基づく定員適正化の確実な実施を行い、人件費の抑制に努める。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158644</xdr:rowOff>
    </xdr:from>
    <xdr:to>
      <xdr:col>81</xdr:col>
      <xdr:colOff>44450</xdr:colOff>
      <xdr:row>59</xdr:row>
      <xdr:rowOff>164677</xdr:rowOff>
    </xdr:to>
    <xdr:cxnSp macro="">
      <xdr:nvCxnSpPr>
        <xdr:cNvPr id="322" name="直線コネクタ 321"/>
        <xdr:cNvCxnSpPr/>
      </xdr:nvCxnSpPr>
      <xdr:spPr>
        <a:xfrm flipV="1">
          <a:off x="16179800" y="1027419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146579</xdr:rowOff>
    </xdr:from>
    <xdr:to>
      <xdr:col>77</xdr:col>
      <xdr:colOff>44450</xdr:colOff>
      <xdr:row>59</xdr:row>
      <xdr:rowOff>164677</xdr:rowOff>
    </xdr:to>
    <xdr:cxnSp macro="">
      <xdr:nvCxnSpPr>
        <xdr:cNvPr id="325" name="直線コネクタ 324"/>
        <xdr:cNvCxnSpPr/>
      </xdr:nvCxnSpPr>
      <xdr:spPr>
        <a:xfrm>
          <a:off x="15290800" y="1026212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59</xdr:row>
      <xdr:rowOff>146579</xdr:rowOff>
    </xdr:to>
    <xdr:cxnSp macro="">
      <xdr:nvCxnSpPr>
        <xdr:cNvPr id="328" name="直線コネクタ 327"/>
        <xdr:cNvCxnSpPr/>
      </xdr:nvCxnSpPr>
      <xdr:spPr>
        <a:xfrm>
          <a:off x="14401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162666</xdr:rowOff>
    </xdr:to>
    <xdr:cxnSp macro="">
      <xdr:nvCxnSpPr>
        <xdr:cNvPr id="331" name="直線コネクタ 330"/>
        <xdr:cNvCxnSpPr/>
      </xdr:nvCxnSpPr>
      <xdr:spPr>
        <a:xfrm flipV="1">
          <a:off x="13512800" y="1025609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107844</xdr:rowOff>
    </xdr:from>
    <xdr:to>
      <xdr:col>81</xdr:col>
      <xdr:colOff>95250</xdr:colOff>
      <xdr:row>60</xdr:row>
      <xdr:rowOff>37994</xdr:rowOff>
    </xdr:to>
    <xdr:sp macro="" textlink="">
      <xdr:nvSpPr>
        <xdr:cNvPr id="341" name="楕円 340"/>
        <xdr:cNvSpPr/>
      </xdr:nvSpPr>
      <xdr:spPr>
        <a:xfrm>
          <a:off x="169672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124371</xdr:rowOff>
    </xdr:from>
    <xdr:ext cx="762000" cy="259045"/>
    <xdr:sp macro="" textlink="">
      <xdr:nvSpPr>
        <xdr:cNvPr id="342" name="定員管理の状況該当値テキスト"/>
        <xdr:cNvSpPr txBox="1"/>
      </xdr:nvSpPr>
      <xdr:spPr>
        <a:xfrm>
          <a:off x="17106900" y="1006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3" name="楕円 342"/>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4" name="テキスト ボックス 343"/>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95779</xdr:rowOff>
    </xdr:from>
    <xdr:to>
      <xdr:col>73</xdr:col>
      <xdr:colOff>44450</xdr:colOff>
      <xdr:row>60</xdr:row>
      <xdr:rowOff>25929</xdr:rowOff>
    </xdr:to>
    <xdr:sp macro="" textlink="">
      <xdr:nvSpPr>
        <xdr:cNvPr id="345" name="楕円 344"/>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36106</xdr:rowOff>
    </xdr:from>
    <xdr:ext cx="762000" cy="259045"/>
    <xdr:sp macro="" textlink="">
      <xdr:nvSpPr>
        <xdr:cNvPr id="346" name="テキスト ボックス 345"/>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7" name="楕円 346"/>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8" name="テキスト ボックス 347"/>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111866</xdr:rowOff>
    </xdr:from>
    <xdr:to>
      <xdr:col>64</xdr:col>
      <xdr:colOff>152400</xdr:colOff>
      <xdr:row>60</xdr:row>
      <xdr:rowOff>42016</xdr:rowOff>
    </xdr:to>
    <xdr:sp macro="" textlink="">
      <xdr:nvSpPr>
        <xdr:cNvPr id="349" name="楕円 348"/>
        <xdr:cNvSpPr/>
      </xdr:nvSpPr>
      <xdr:spPr>
        <a:xfrm>
          <a:off x="13462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52193</xdr:rowOff>
    </xdr:from>
    <xdr:ext cx="762000" cy="259045"/>
    <xdr:sp macro="" textlink="">
      <xdr:nvSpPr>
        <xdr:cNvPr id="350" name="テキスト ボックス 349"/>
        <xdr:cNvSpPr txBox="1"/>
      </xdr:nvSpPr>
      <xdr:spPr>
        <a:xfrm>
          <a:off x="13131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過去からの起債抑制策により、類似団体平均を下回っている。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は市庁舎の建替工事のために多額の地方債を発行する見込みとなっているため、実質公債費比率の動向には注視していく必要がある。今後とも新規事業の実施等について総点検を図り新規発行の抑制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113982</xdr:rowOff>
    </xdr:from>
    <xdr:to>
      <xdr:col>81</xdr:col>
      <xdr:colOff>44450</xdr:colOff>
      <xdr:row>38</xdr:row>
      <xdr:rowOff>120015</xdr:rowOff>
    </xdr:to>
    <xdr:cxnSp macro="">
      <xdr:nvCxnSpPr>
        <xdr:cNvPr id="380" name="直線コネクタ 379"/>
        <xdr:cNvCxnSpPr/>
      </xdr:nvCxnSpPr>
      <xdr:spPr>
        <a:xfrm flipV="1">
          <a:off x="16179800" y="662908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120015</xdr:rowOff>
    </xdr:from>
    <xdr:to>
      <xdr:col>77</xdr:col>
      <xdr:colOff>44450</xdr:colOff>
      <xdr:row>38</xdr:row>
      <xdr:rowOff>132080</xdr:rowOff>
    </xdr:to>
    <xdr:cxnSp macro="">
      <xdr:nvCxnSpPr>
        <xdr:cNvPr id="383" name="直線コネクタ 382"/>
        <xdr:cNvCxnSpPr/>
      </xdr:nvCxnSpPr>
      <xdr:spPr>
        <a:xfrm flipV="1">
          <a:off x="15290800" y="66351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138113</xdr:rowOff>
    </xdr:to>
    <xdr:cxnSp macro="">
      <xdr:nvCxnSpPr>
        <xdr:cNvPr id="386" name="直線コネクタ 385"/>
        <xdr:cNvCxnSpPr/>
      </xdr:nvCxnSpPr>
      <xdr:spPr>
        <a:xfrm flipV="1">
          <a:off x="14401800" y="66471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138113</xdr:rowOff>
    </xdr:from>
    <xdr:to>
      <xdr:col>68</xdr:col>
      <xdr:colOff>152400</xdr:colOff>
      <xdr:row>39</xdr:row>
      <xdr:rowOff>2857</xdr:rowOff>
    </xdr:to>
    <xdr:cxnSp macro="">
      <xdr:nvCxnSpPr>
        <xdr:cNvPr id="389" name="直線コネクタ 388"/>
        <xdr:cNvCxnSpPr/>
      </xdr:nvCxnSpPr>
      <xdr:spPr>
        <a:xfrm flipV="1">
          <a:off x="13512800" y="66532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63182</xdr:rowOff>
    </xdr:from>
    <xdr:to>
      <xdr:col>81</xdr:col>
      <xdr:colOff>95250</xdr:colOff>
      <xdr:row>38</xdr:row>
      <xdr:rowOff>164782</xdr:rowOff>
    </xdr:to>
    <xdr:sp macro="" textlink="">
      <xdr:nvSpPr>
        <xdr:cNvPr id="399" name="楕円 398"/>
        <xdr:cNvSpPr/>
      </xdr:nvSpPr>
      <xdr:spPr>
        <a:xfrm>
          <a:off x="169672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79710</xdr:rowOff>
    </xdr:from>
    <xdr:ext cx="762000" cy="259045"/>
    <xdr:sp macro="" textlink="">
      <xdr:nvSpPr>
        <xdr:cNvPr id="400" name="公債費負担の状況該当値テキスト"/>
        <xdr:cNvSpPr txBox="1"/>
      </xdr:nvSpPr>
      <xdr:spPr>
        <a:xfrm>
          <a:off x="171069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69215</xdr:rowOff>
    </xdr:from>
    <xdr:to>
      <xdr:col>77</xdr:col>
      <xdr:colOff>95250</xdr:colOff>
      <xdr:row>38</xdr:row>
      <xdr:rowOff>170815</xdr:rowOff>
    </xdr:to>
    <xdr:sp macro="" textlink="">
      <xdr:nvSpPr>
        <xdr:cNvPr id="401" name="楕円 400"/>
        <xdr:cNvSpPr/>
      </xdr:nvSpPr>
      <xdr:spPr>
        <a:xfrm>
          <a:off x="16129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9542</xdr:rowOff>
    </xdr:from>
    <xdr:ext cx="736600" cy="259045"/>
    <xdr:sp macro="" textlink="">
      <xdr:nvSpPr>
        <xdr:cNvPr id="402" name="テキスト ボックス 401"/>
        <xdr:cNvSpPr txBox="1"/>
      </xdr:nvSpPr>
      <xdr:spPr>
        <a:xfrm>
          <a:off x="15798800" y="635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87313</xdr:rowOff>
    </xdr:from>
    <xdr:to>
      <xdr:col>68</xdr:col>
      <xdr:colOff>203200</xdr:colOff>
      <xdr:row>39</xdr:row>
      <xdr:rowOff>17463</xdr:rowOff>
    </xdr:to>
    <xdr:sp macro="" textlink="">
      <xdr:nvSpPr>
        <xdr:cNvPr id="405" name="楕円 404"/>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27640</xdr:rowOff>
    </xdr:from>
    <xdr:ext cx="762000" cy="259045"/>
    <xdr:sp macro="" textlink="">
      <xdr:nvSpPr>
        <xdr:cNvPr id="406" name="テキスト ボックス 405"/>
        <xdr:cNvSpPr txBox="1"/>
      </xdr:nvSpPr>
      <xdr:spPr>
        <a:xfrm>
          <a:off x="14020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123507</xdr:rowOff>
    </xdr:from>
    <xdr:to>
      <xdr:col>64</xdr:col>
      <xdr:colOff>152400</xdr:colOff>
      <xdr:row>39</xdr:row>
      <xdr:rowOff>53657</xdr:rowOff>
    </xdr:to>
    <xdr:sp macro="" textlink="">
      <xdr:nvSpPr>
        <xdr:cNvPr id="407" name="楕円 406"/>
        <xdr:cNvSpPr/>
      </xdr:nvSpPr>
      <xdr:spPr>
        <a:xfrm>
          <a:off x="13462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63835</xdr:rowOff>
    </xdr:from>
    <xdr:ext cx="762000" cy="259045"/>
    <xdr:sp macro="" textlink="">
      <xdr:nvSpPr>
        <xdr:cNvPr id="408" name="テキスト ボックス 407"/>
        <xdr:cNvSpPr txBox="1"/>
      </xdr:nvSpPr>
      <xdr:spPr>
        <a:xfrm>
          <a:off x="13131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職員の年齢構成の変化による退職手当負担見込額の減少や将来負担額への充当可能財源である基金残高の増加といった要因により、比率が改善傾向となっている。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今後も将来への負担を少しでも軽減できるよう、新規事業の実施等について総点検を図り、財政の健全化を図る。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158581</xdr:rowOff>
    </xdr:from>
    <xdr:to>
      <xdr:col>81</xdr:col>
      <xdr:colOff>44450</xdr:colOff>
      <xdr:row>14</xdr:row>
      <xdr:rowOff>160994</xdr:rowOff>
    </xdr:to>
    <xdr:cxnSp macro="">
      <xdr:nvCxnSpPr>
        <xdr:cNvPr id="442" name="直線コネクタ 441"/>
        <xdr:cNvCxnSpPr/>
      </xdr:nvCxnSpPr>
      <xdr:spPr>
        <a:xfrm flipV="1">
          <a:off x="16179800" y="255888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160994</xdr:rowOff>
    </xdr:from>
    <xdr:to>
      <xdr:col>77</xdr:col>
      <xdr:colOff>44450</xdr:colOff>
      <xdr:row>15</xdr:row>
      <xdr:rowOff>35391</xdr:rowOff>
    </xdr:to>
    <xdr:cxnSp macro="">
      <xdr:nvCxnSpPr>
        <xdr:cNvPr id="445" name="直線コネクタ 444"/>
        <xdr:cNvCxnSpPr/>
      </xdr:nvCxnSpPr>
      <xdr:spPr>
        <a:xfrm flipV="1">
          <a:off x="15290800" y="256129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35391</xdr:rowOff>
    </xdr:from>
    <xdr:to>
      <xdr:col>72</xdr:col>
      <xdr:colOff>203200</xdr:colOff>
      <xdr:row>15</xdr:row>
      <xdr:rowOff>102955</xdr:rowOff>
    </xdr:to>
    <xdr:cxnSp macro="">
      <xdr:nvCxnSpPr>
        <xdr:cNvPr id="448" name="直線コネクタ 447"/>
        <xdr:cNvCxnSpPr/>
      </xdr:nvCxnSpPr>
      <xdr:spPr>
        <a:xfrm flipV="1">
          <a:off x="14401800" y="260714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102955</xdr:rowOff>
    </xdr:from>
    <xdr:to>
      <xdr:col>68</xdr:col>
      <xdr:colOff>152400</xdr:colOff>
      <xdr:row>15</xdr:row>
      <xdr:rowOff>146389</xdr:rowOff>
    </xdr:to>
    <xdr:cxnSp macro="">
      <xdr:nvCxnSpPr>
        <xdr:cNvPr id="451" name="直線コネクタ 450"/>
        <xdr:cNvCxnSpPr/>
      </xdr:nvCxnSpPr>
      <xdr:spPr>
        <a:xfrm flipV="1">
          <a:off x="13512800" y="267470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61" name="楕円 460"/>
        <xdr:cNvSpPr/>
      </xdr:nvSpPr>
      <xdr:spPr>
        <a:xfrm>
          <a:off x="169672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124308</xdr:rowOff>
    </xdr:from>
    <xdr:ext cx="762000" cy="259045"/>
    <xdr:sp macro="" textlink="">
      <xdr:nvSpPr>
        <xdr:cNvPr id="462" name="将来負担の状況該当値テキスト"/>
        <xdr:cNvSpPr txBox="1"/>
      </xdr:nvSpPr>
      <xdr:spPr>
        <a:xfrm>
          <a:off x="17106900" y="23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110194</xdr:rowOff>
    </xdr:from>
    <xdr:to>
      <xdr:col>77</xdr:col>
      <xdr:colOff>95250</xdr:colOff>
      <xdr:row>15</xdr:row>
      <xdr:rowOff>40344</xdr:rowOff>
    </xdr:to>
    <xdr:sp macro="" textlink="">
      <xdr:nvSpPr>
        <xdr:cNvPr id="463" name="楕円 462"/>
        <xdr:cNvSpPr/>
      </xdr:nvSpPr>
      <xdr:spPr>
        <a:xfrm>
          <a:off x="161290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50521</xdr:rowOff>
    </xdr:from>
    <xdr:ext cx="736600" cy="259045"/>
    <xdr:sp macro="" textlink="">
      <xdr:nvSpPr>
        <xdr:cNvPr id="464" name="テキスト ボックス 463"/>
        <xdr:cNvSpPr txBox="1"/>
      </xdr:nvSpPr>
      <xdr:spPr>
        <a:xfrm>
          <a:off x="15798800" y="227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156041</xdr:rowOff>
    </xdr:from>
    <xdr:to>
      <xdr:col>73</xdr:col>
      <xdr:colOff>44450</xdr:colOff>
      <xdr:row>15</xdr:row>
      <xdr:rowOff>86191</xdr:rowOff>
    </xdr:to>
    <xdr:sp macro="" textlink="">
      <xdr:nvSpPr>
        <xdr:cNvPr id="465" name="楕円 464"/>
        <xdr:cNvSpPr/>
      </xdr:nvSpPr>
      <xdr:spPr>
        <a:xfrm>
          <a:off x="15240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96368</xdr:rowOff>
    </xdr:from>
    <xdr:ext cx="762000" cy="259045"/>
    <xdr:sp macro="" textlink="">
      <xdr:nvSpPr>
        <xdr:cNvPr id="466" name="テキスト ボックス 465"/>
        <xdr:cNvSpPr txBox="1"/>
      </xdr:nvSpPr>
      <xdr:spPr>
        <a:xfrm>
          <a:off x="14909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52155</xdr:rowOff>
    </xdr:from>
    <xdr:to>
      <xdr:col>68</xdr:col>
      <xdr:colOff>203200</xdr:colOff>
      <xdr:row>15</xdr:row>
      <xdr:rowOff>153755</xdr:rowOff>
    </xdr:to>
    <xdr:sp macro="" textlink="">
      <xdr:nvSpPr>
        <xdr:cNvPr id="467" name="楕円 466"/>
        <xdr:cNvSpPr/>
      </xdr:nvSpPr>
      <xdr:spPr>
        <a:xfrm>
          <a:off x="14351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163932</xdr:rowOff>
    </xdr:from>
    <xdr:ext cx="762000" cy="259045"/>
    <xdr:sp macro="" textlink="">
      <xdr:nvSpPr>
        <xdr:cNvPr id="468" name="テキスト ボックス 467"/>
        <xdr:cNvSpPr txBox="1"/>
      </xdr:nvSpPr>
      <xdr:spPr>
        <a:xfrm>
          <a:off x="14020800" y="239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95589</xdr:rowOff>
    </xdr:from>
    <xdr:to>
      <xdr:col>64</xdr:col>
      <xdr:colOff>152400</xdr:colOff>
      <xdr:row>16</xdr:row>
      <xdr:rowOff>25739</xdr:rowOff>
    </xdr:to>
    <xdr:sp macro="" textlink="">
      <xdr:nvSpPr>
        <xdr:cNvPr id="469" name="楕円 468"/>
        <xdr:cNvSpPr/>
      </xdr:nvSpPr>
      <xdr:spPr>
        <a:xfrm>
          <a:off x="13462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35916</xdr:rowOff>
    </xdr:from>
    <xdr:ext cx="762000" cy="259045"/>
    <xdr:sp macro="" textlink="">
      <xdr:nvSpPr>
        <xdr:cNvPr id="470" name="テキスト ボックス 469"/>
        <xdr:cNvSpPr txBox="1"/>
      </xdr:nvSpPr>
      <xdr:spPr>
        <a:xfrm>
          <a:off x="13131800" y="2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74,845
73,629
10.23
30,939,066
29,791,445
1,109,533
15,280,649
19,039,212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類似団体平均に比べて高い水準となっているのは、保育所や一部の小学校給食業務を直営で行っていること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など</a:t>
          </a:r>
          <a:r>
            <a:rPr kumimoji="0" lang="ja-JP" altLang="ja-JP" sz="1100" b="0" i="0" u="none" strike="noStrike" kern="0" cap="none" spc="0" normalizeH="0" baseline="0" noProof="0">
              <a:ln>
                <a:noFill/>
              </a:ln>
              <a:solidFill>
                <a:prstClr val="black"/>
              </a:solidFill>
              <a:effectLst/>
              <a:uLnTx/>
              <a:uFillTx/>
              <a:latin typeface="+mn-lt"/>
              <a:ea typeface="+mn-ea"/>
              <a:cs typeface="+mn-cs"/>
            </a:rPr>
            <a:t>が要因となっている。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しかし、定員適正化の確実な実施により、平成</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ja-JP" sz="1100" b="0" i="0" u="none" strike="noStrike" kern="0" cap="none" spc="0" normalizeH="0" baseline="0" noProof="0">
              <a:ln>
                <a:noFill/>
              </a:ln>
              <a:solidFill>
                <a:prstClr val="black"/>
              </a:solidFill>
              <a:effectLst/>
              <a:uLnTx/>
              <a:uFillTx/>
              <a:latin typeface="+mn-lt"/>
              <a:ea typeface="+mn-ea"/>
              <a:cs typeface="+mn-cs"/>
            </a:rPr>
            <a:t>年には</a:t>
          </a:r>
          <a:r>
            <a:rPr kumimoji="0" lang="en-US" altLang="ja-JP" sz="1100" b="0" i="0" u="none" strike="noStrike" kern="0" cap="none" spc="0" normalizeH="0" baseline="0" noProof="0">
              <a:ln>
                <a:noFill/>
              </a:ln>
              <a:solidFill>
                <a:prstClr val="black"/>
              </a:solidFill>
              <a:effectLst/>
              <a:uLnTx/>
              <a:uFillTx/>
              <a:latin typeface="+mn-lt"/>
              <a:ea typeface="+mn-ea"/>
              <a:cs typeface="+mn-cs"/>
            </a:rPr>
            <a:t>708</a:t>
          </a:r>
          <a:r>
            <a:rPr kumimoji="0" lang="ja-JP" altLang="ja-JP" sz="1100" b="0" i="0" u="none" strike="noStrike" kern="0" cap="none" spc="0" normalizeH="0" baseline="0" noProof="0">
              <a:ln>
                <a:noFill/>
              </a:ln>
              <a:solidFill>
                <a:prstClr val="black"/>
              </a:solidFill>
              <a:effectLst/>
              <a:uLnTx/>
              <a:uFillTx/>
              <a:latin typeface="+mn-lt"/>
              <a:ea typeface="+mn-ea"/>
              <a:cs typeface="+mn-cs"/>
            </a:rPr>
            <a:t>名だった職員数も平成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年には</a:t>
          </a:r>
          <a:r>
            <a:rPr kumimoji="0" lang="en-US" altLang="ja-JP" sz="1100" b="0" i="0" u="none" strike="noStrike" kern="0" cap="none" spc="0" normalizeH="0" baseline="0" noProof="0">
              <a:ln>
                <a:noFill/>
              </a:ln>
              <a:solidFill>
                <a:prstClr val="black"/>
              </a:solidFill>
              <a:effectLst/>
              <a:uLnTx/>
              <a:uFillTx/>
              <a:latin typeface="+mn-lt"/>
              <a:ea typeface="+mn-ea"/>
              <a:cs typeface="+mn-cs"/>
            </a:rPr>
            <a:t>445</a:t>
          </a:r>
          <a:r>
            <a:rPr kumimoji="0" lang="ja-JP" altLang="ja-JP" sz="1100" b="0" i="0" u="none" strike="noStrike" kern="0" cap="none" spc="0" normalizeH="0" baseline="0" noProof="0">
              <a:ln>
                <a:noFill/>
              </a:ln>
              <a:solidFill>
                <a:prstClr val="black"/>
              </a:solidFill>
              <a:effectLst/>
              <a:uLnTx/>
              <a:uFillTx/>
              <a:latin typeface="+mn-lt"/>
              <a:ea typeface="+mn-ea"/>
              <a:cs typeface="+mn-cs"/>
            </a:rPr>
            <a:t>名と</a:t>
          </a:r>
          <a:r>
            <a:rPr kumimoji="0" lang="ja-JP" altLang="en-US" sz="1100" b="0" i="0" u="none" strike="noStrike" kern="0" cap="none" spc="0" normalizeH="0" baseline="0" noProof="0">
              <a:ln>
                <a:noFill/>
              </a:ln>
              <a:solidFill>
                <a:prstClr val="black"/>
              </a:solidFill>
              <a:effectLst/>
              <a:uLnTx/>
              <a:uFillTx/>
              <a:latin typeface="+mn-lt"/>
              <a:ea typeface="+mn-ea"/>
              <a:cs typeface="+mn-cs"/>
            </a:rPr>
            <a:t>約</a:t>
          </a:r>
          <a:r>
            <a:rPr kumimoji="0" lang="en-US" altLang="ja-JP" sz="1100" b="0" i="0" u="none" strike="noStrike" kern="0" cap="none" spc="0" normalizeH="0" baseline="0" noProof="0">
              <a:ln>
                <a:noFill/>
              </a:ln>
              <a:solidFill>
                <a:prstClr val="black"/>
              </a:solidFill>
              <a:effectLst/>
              <a:uLnTx/>
              <a:uFillTx/>
              <a:latin typeface="+mn-lt"/>
              <a:ea typeface="+mn-ea"/>
              <a:cs typeface="+mn-cs"/>
            </a:rPr>
            <a:t>37.1</a:t>
          </a:r>
          <a:r>
            <a:rPr kumimoji="0" lang="ja-JP" altLang="ja-JP" sz="1100" b="0" i="0" u="none" strike="noStrike" kern="0" cap="none" spc="0" normalizeH="0" baseline="0" noProof="0">
              <a:ln>
                <a:noFill/>
              </a:ln>
              <a:solidFill>
                <a:prstClr val="black"/>
              </a:solidFill>
              <a:effectLst/>
              <a:uLnTx/>
              <a:uFillTx/>
              <a:latin typeface="+mn-lt"/>
              <a:ea typeface="+mn-ea"/>
              <a:cs typeface="+mn-cs"/>
            </a:rPr>
            <a:t>％の職員削減を行っている。今後は給食調理業務の委託を順次行うなど人件費削減に努める。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81280</xdr:rowOff>
    </xdr:to>
    <xdr:cxnSp macro="">
      <xdr:nvCxnSpPr>
        <xdr:cNvPr id="66" name="直線コネクタ 65"/>
        <xdr:cNvCxnSpPr/>
      </xdr:nvCxnSpPr>
      <xdr:spPr>
        <a:xfrm flipV="1">
          <a:off x="3987800" y="6512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81280</xdr:rowOff>
    </xdr:to>
    <xdr:cxnSp macro="">
      <xdr:nvCxnSpPr>
        <xdr:cNvPr id="69" name="直線コネクタ 68"/>
        <xdr:cNvCxnSpPr/>
      </xdr:nvCxnSpPr>
      <xdr:spPr>
        <a:xfrm>
          <a:off x="3098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66040</xdr:rowOff>
    </xdr:to>
    <xdr:cxnSp macro="">
      <xdr:nvCxnSpPr>
        <xdr:cNvPr id="72" name="直線コネクタ 71"/>
        <xdr:cNvCxnSpPr/>
      </xdr:nvCxnSpPr>
      <xdr:spPr>
        <a:xfrm flipV="1">
          <a:off x="2209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81280</xdr:rowOff>
    </xdr:to>
    <xdr:cxnSp macro="">
      <xdr:nvCxnSpPr>
        <xdr:cNvPr id="75" name="直線コネクタ 74"/>
        <xdr:cNvCxnSpPr/>
      </xdr:nvCxnSpPr>
      <xdr:spPr>
        <a:xfrm flipV="1">
          <a:off x="1320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類似団体に比べて低い水準になっているのは、保育所や一部の小学校給食業務を直営で行っており、委託費（物件費）が低いことが挙げられる。　</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年度は、マイナンバー経費の増などの要因により増加している。平成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年度は小学校</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校の給食業務を委託したこともあり</a:t>
          </a:r>
          <a:r>
            <a:rPr kumimoji="0" lang="en-US" altLang="ja-JP" sz="1100" b="0" i="0" u="none" strike="noStrike" kern="0" cap="none" spc="0" normalizeH="0" baseline="0" noProof="0">
              <a:ln>
                <a:noFill/>
              </a:ln>
              <a:solidFill>
                <a:prstClr val="black"/>
              </a:solidFill>
              <a:effectLst/>
              <a:uLnTx/>
              <a:uFillTx/>
              <a:latin typeface="+mn-lt"/>
              <a:ea typeface="+mn-ea"/>
              <a:cs typeface="+mn-cs"/>
            </a:rPr>
            <a:t>12.1</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100" b="0" i="0" u="none" strike="noStrike" kern="0" cap="none" spc="0" normalizeH="0" baseline="0" noProof="0">
              <a:ln>
                <a:noFill/>
              </a:ln>
              <a:solidFill>
                <a:prstClr val="black"/>
              </a:solidFill>
              <a:effectLst/>
              <a:uLnTx/>
              <a:uFillTx/>
              <a:latin typeface="+mn-lt"/>
              <a:ea typeface="+mn-ea"/>
              <a:cs typeface="+mn-cs"/>
            </a:rPr>
            <a:t>定期予防接種（</a:t>
          </a:r>
          <a:r>
            <a:rPr kumimoji="0"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型肝炎定期化）</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委託費の</a:t>
          </a:r>
          <a:r>
            <a:rPr kumimoji="0" lang="ja-JP" altLang="ja-JP" sz="1100" b="0" i="0" u="none" strike="noStrike" kern="0" cap="none" spc="0" normalizeH="0" baseline="0" noProof="0">
              <a:ln>
                <a:noFill/>
              </a:ln>
              <a:solidFill>
                <a:prstClr val="black"/>
              </a:solidFill>
              <a:effectLst/>
              <a:uLnTx/>
              <a:uFillTx/>
              <a:latin typeface="+mn-lt"/>
              <a:ea typeface="+mn-ea"/>
              <a:cs typeface="+mn-cs"/>
            </a:rPr>
            <a:t>増などにより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12.3</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給食調理業務の委託に伴い人件費から委託費（物件費）へのシフトが起きているが、人件費、物件費をあわせた経常収支比率は低下傾向にある。今後も順次民間委託化を進めていく。</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108712</xdr:rowOff>
    </xdr:to>
    <xdr:cxnSp macro="">
      <xdr:nvCxnSpPr>
        <xdr:cNvPr id="125" name="直線コネクタ 124"/>
        <xdr:cNvCxnSpPr/>
      </xdr:nvCxnSpPr>
      <xdr:spPr>
        <a:xfrm flipV="1">
          <a:off x="15671800" y="2481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90424</xdr:rowOff>
    </xdr:from>
    <xdr:to>
      <xdr:col>78</xdr:col>
      <xdr:colOff>69850</xdr:colOff>
      <xdr:row>14</xdr:row>
      <xdr:rowOff>108712</xdr:rowOff>
    </xdr:to>
    <xdr:cxnSp macro="">
      <xdr:nvCxnSpPr>
        <xdr:cNvPr id="128" name="直線コネクタ 127"/>
        <xdr:cNvCxnSpPr/>
      </xdr:nvCxnSpPr>
      <xdr:spPr>
        <a:xfrm>
          <a:off x="14782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90424</xdr:rowOff>
    </xdr:from>
    <xdr:to>
      <xdr:col>73</xdr:col>
      <xdr:colOff>180975</xdr:colOff>
      <xdr:row>14</xdr:row>
      <xdr:rowOff>127000</xdr:rowOff>
    </xdr:to>
    <xdr:cxnSp macro="">
      <xdr:nvCxnSpPr>
        <xdr:cNvPr id="131" name="直線コネクタ 130"/>
        <xdr:cNvCxnSpPr/>
      </xdr:nvCxnSpPr>
      <xdr:spPr>
        <a:xfrm flipV="1">
          <a:off x="13893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127000</xdr:rowOff>
    </xdr:to>
    <xdr:cxnSp macro="">
      <xdr:nvCxnSpPr>
        <xdr:cNvPr id="134" name="直線コネクタ 133"/>
        <xdr:cNvCxnSpPr/>
      </xdr:nvCxnSpPr>
      <xdr:spPr>
        <a:xfrm>
          <a:off x="13004800" y="249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6" name="楕円 145"/>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169689</xdr:rowOff>
    </xdr:from>
    <xdr:ext cx="736600" cy="259045"/>
    <xdr:sp macro="" textlink="">
      <xdr:nvSpPr>
        <xdr:cNvPr id="147" name="テキスト ボックス 146"/>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39624</xdr:rowOff>
    </xdr:from>
    <xdr:to>
      <xdr:col>74</xdr:col>
      <xdr:colOff>31750</xdr:colOff>
      <xdr:row>14</xdr:row>
      <xdr:rowOff>141224</xdr:rowOff>
    </xdr:to>
    <xdr:sp macro="" textlink="">
      <xdr:nvSpPr>
        <xdr:cNvPr id="148" name="楕円 147"/>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151401</xdr:rowOff>
    </xdr:from>
    <xdr:ext cx="762000" cy="259045"/>
    <xdr:sp macro="" textlink="">
      <xdr:nvSpPr>
        <xdr:cNvPr id="149" name="テキスト ボックス 148"/>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2" name="楕円 151"/>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160545</xdr:rowOff>
    </xdr:from>
    <xdr:ext cx="762000" cy="259045"/>
    <xdr:sp macro="" textlink="">
      <xdr:nvSpPr>
        <xdr:cNvPr id="153" name="テキスト ボックス 152"/>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類似団体平均に比べて高い水準となっているのは、高齢化率と生活保護率が高いことが主な要因である。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扶助費の抑制については、高齢化の進行や景気動向に左右されるため、難しい状況となっている。本市の大きな課題である増大する扶助費については、引き続き生活困窮者の自立支援事業などを進めて抑制していきたい。</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23585</xdr:rowOff>
    </xdr:to>
    <xdr:cxnSp macro="">
      <xdr:nvCxnSpPr>
        <xdr:cNvPr id="188" name="直線コネクタ 187"/>
        <xdr:cNvCxnSpPr/>
      </xdr:nvCxnSpPr>
      <xdr:spPr>
        <a:xfrm>
          <a:off x="3987800" y="102670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97065</xdr:rowOff>
    </xdr:from>
    <xdr:to>
      <xdr:col>19</xdr:col>
      <xdr:colOff>187325</xdr:colOff>
      <xdr:row>59</xdr:row>
      <xdr:rowOff>151493</xdr:rowOff>
    </xdr:to>
    <xdr:cxnSp macro="">
      <xdr:nvCxnSpPr>
        <xdr:cNvPr id="191" name="直線コネクタ 190"/>
        <xdr:cNvCxnSpPr/>
      </xdr:nvCxnSpPr>
      <xdr:spPr>
        <a:xfrm>
          <a:off x="3098800" y="10212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97065</xdr:rowOff>
    </xdr:to>
    <xdr:cxnSp macro="">
      <xdr:nvCxnSpPr>
        <xdr:cNvPr id="194" name="直線コネクタ 193"/>
        <xdr:cNvCxnSpPr/>
      </xdr:nvCxnSpPr>
      <xdr:spPr>
        <a:xfrm>
          <a:off x="2209800" y="10103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53522</xdr:rowOff>
    </xdr:to>
    <xdr:cxnSp macro="">
      <xdr:nvCxnSpPr>
        <xdr:cNvPr id="197" name="直線コネクタ 196"/>
        <xdr:cNvCxnSpPr/>
      </xdr:nvCxnSpPr>
      <xdr:spPr>
        <a:xfrm flipV="1">
          <a:off x="1320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144235</xdr:rowOff>
    </xdr:from>
    <xdr:to>
      <xdr:col>24</xdr:col>
      <xdr:colOff>76200</xdr:colOff>
      <xdr:row>60</xdr:row>
      <xdr:rowOff>74385</xdr:rowOff>
    </xdr:to>
    <xdr:sp macro="" textlink="">
      <xdr:nvSpPr>
        <xdr:cNvPr id="207" name="楕円 206"/>
        <xdr:cNvSpPr/>
      </xdr:nvSpPr>
      <xdr:spPr>
        <a:xfrm>
          <a:off x="4775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116312</xdr:rowOff>
    </xdr:from>
    <xdr:ext cx="762000" cy="259045"/>
    <xdr:sp macro="" textlink="">
      <xdr:nvSpPr>
        <xdr:cNvPr id="208" name="扶助費該当値テキスト"/>
        <xdr:cNvSpPr txBox="1"/>
      </xdr:nvSpPr>
      <xdr:spPr>
        <a:xfrm>
          <a:off x="4914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09" name="楕円 208"/>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0" name="テキスト ボックス 209"/>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46265</xdr:rowOff>
    </xdr:from>
    <xdr:to>
      <xdr:col>15</xdr:col>
      <xdr:colOff>149225</xdr:colOff>
      <xdr:row>59</xdr:row>
      <xdr:rowOff>147865</xdr:rowOff>
    </xdr:to>
    <xdr:sp macro="" textlink="">
      <xdr:nvSpPr>
        <xdr:cNvPr id="211" name="楕円 210"/>
        <xdr:cNvSpPr/>
      </xdr:nvSpPr>
      <xdr:spPr>
        <a:xfrm>
          <a:off x="3048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132642</xdr:rowOff>
    </xdr:from>
    <xdr:ext cx="762000" cy="259045"/>
    <xdr:sp macro="" textlink="">
      <xdr:nvSpPr>
        <xdr:cNvPr id="212" name="テキスト ボックス 211"/>
        <xdr:cNvSpPr txBox="1"/>
      </xdr:nvSpPr>
      <xdr:spPr>
        <a:xfrm>
          <a:off x="2717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3" name="楕円 212"/>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4" name="テキスト ボックス 213"/>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5" name="楕円 214"/>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6" name="テキスト ボックス 215"/>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類似団体平均に比べて低い水準になってい</a:t>
          </a:r>
          <a:r>
            <a:rPr kumimoji="0" lang="ja-JP" altLang="en-US" sz="1100" b="0" i="0" u="none" strike="noStrike" kern="0" cap="none" spc="0" normalizeH="0" baseline="0" noProof="0">
              <a:ln>
                <a:noFill/>
              </a:ln>
              <a:solidFill>
                <a:prstClr val="black"/>
              </a:solidFill>
              <a:effectLst/>
              <a:uLnTx/>
              <a:uFillTx/>
              <a:latin typeface="+mn-lt"/>
              <a:ea typeface="+mn-ea"/>
              <a:cs typeface="+mn-cs"/>
            </a:rPr>
            <a:t>る。平成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年度は前年度と比較すると微減となっているが、</a:t>
          </a:r>
          <a:r>
            <a:rPr kumimoji="0" lang="ja-JP" altLang="ja-JP" sz="1100" b="0" i="0" u="none" strike="noStrike" kern="0" cap="none" spc="0" normalizeH="0" baseline="0" noProof="0">
              <a:ln>
                <a:noFill/>
              </a:ln>
              <a:solidFill>
                <a:prstClr val="black"/>
              </a:solidFill>
              <a:effectLst/>
              <a:uLnTx/>
              <a:uFillTx/>
              <a:latin typeface="+mn-lt"/>
              <a:ea typeface="+mn-ea"/>
              <a:cs typeface="+mn-cs"/>
            </a:rPr>
            <a:t>毎年上昇傾向にある。これは、介護保険特別会計や後期高齢者医療特別会計への繰出金が増加していることが主な要因である。繰出金の増加を抑制するために、介護予防事業の推進などを図っている。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134620</xdr:rowOff>
    </xdr:to>
    <xdr:cxnSp macro="">
      <xdr:nvCxnSpPr>
        <xdr:cNvPr id="249" name="直線コネクタ 248"/>
        <xdr:cNvCxnSpPr/>
      </xdr:nvCxnSpPr>
      <xdr:spPr>
        <a:xfrm flipV="1">
          <a:off x="15671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134620</xdr:rowOff>
    </xdr:to>
    <xdr:cxnSp macro="">
      <xdr:nvCxnSpPr>
        <xdr:cNvPr id="252" name="直線コネクタ 251"/>
        <xdr:cNvCxnSpPr/>
      </xdr:nvCxnSpPr>
      <xdr:spPr>
        <a:xfrm>
          <a:off x="14782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66040</xdr:rowOff>
    </xdr:to>
    <xdr:cxnSp macro="">
      <xdr:nvCxnSpPr>
        <xdr:cNvPr id="255" name="直線コネクタ 254"/>
        <xdr:cNvCxnSpPr/>
      </xdr:nvCxnSpPr>
      <xdr:spPr>
        <a:xfrm>
          <a:off x="13893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58420</xdr:rowOff>
    </xdr:to>
    <xdr:cxnSp macro="">
      <xdr:nvCxnSpPr>
        <xdr:cNvPr id="258" name="直線コネクタ 257"/>
        <xdr:cNvCxnSpPr/>
      </xdr:nvCxnSpPr>
      <xdr:spPr>
        <a:xfrm>
          <a:off x="13004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1" name="テキスト ボックス 27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4" name="楕円 273"/>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5" name="テキスト ボックス 274"/>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6" name="楕円 275"/>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7" name="テキスト ボックス 276"/>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年度においては類似団体平均に比べて高い水準になっているのは、常備消防事務を委託していることが主な要因である。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年度は、私立保育園の運営費助成について補助費から扶助費に修正した等の要因もあり減少している。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国・都支出金過年度返還金</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増額などの</a:t>
          </a:r>
          <a:r>
            <a:rPr kumimoji="1" lang="ja-JP" altLang="ja-JP" sz="1100" b="0" i="0" u="none" strike="noStrike" kern="0" cap="none" spc="0" normalizeH="0" baseline="0" noProof="0">
              <a:ln>
                <a:noFill/>
              </a:ln>
              <a:solidFill>
                <a:prstClr val="black"/>
              </a:solidFill>
              <a:effectLst/>
              <a:uLnTx/>
              <a:uFillTx/>
              <a:latin typeface="+mn-lt"/>
              <a:ea typeface="+mn-ea"/>
              <a:cs typeface="+mn-cs"/>
            </a:rPr>
            <a:t>要因</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今後とも</a:t>
          </a:r>
          <a:r>
            <a:rPr kumimoji="0" lang="ja-JP" altLang="ja-JP" sz="1100" b="0" i="0" u="none" strike="noStrike" kern="0" cap="none" spc="0" normalizeH="0" baseline="0" noProof="0">
              <a:ln>
                <a:noFill/>
              </a:ln>
              <a:solidFill>
                <a:prstClr val="black"/>
              </a:solidFill>
              <a:effectLst/>
              <a:uLnTx/>
              <a:uFillTx/>
              <a:latin typeface="+mn-lt"/>
              <a:ea typeface="+mn-ea"/>
              <a:cs typeface="+mn-cs"/>
            </a:rPr>
            <a:t>補助金適正化検討委員会等において補助金等の見直しを審議し、適正化を図り、財政の健全化を</a:t>
          </a:r>
          <a:r>
            <a:rPr kumimoji="0" lang="ja-JP" altLang="en-US" sz="1100" b="0" i="0" u="none" strike="noStrike" kern="0" cap="none" spc="0" normalizeH="0" baseline="0" noProof="0">
              <a:ln>
                <a:noFill/>
              </a:ln>
              <a:solidFill>
                <a:prstClr val="black"/>
              </a:solidFill>
              <a:effectLst/>
              <a:uLnTx/>
              <a:uFillTx/>
              <a:latin typeface="+mn-lt"/>
              <a:ea typeface="+mn-ea"/>
              <a:cs typeface="+mn-cs"/>
            </a:rPr>
            <a:t>図る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7" name="直線コネクタ 306"/>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152146</xdr:rowOff>
    </xdr:to>
    <xdr:cxnSp macro="">
      <xdr:nvCxnSpPr>
        <xdr:cNvPr id="310" name="直線コネクタ 309"/>
        <xdr:cNvCxnSpPr/>
      </xdr:nvCxnSpPr>
      <xdr:spPr>
        <a:xfrm>
          <a:off x="14782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76708</xdr:rowOff>
    </xdr:to>
    <xdr:cxnSp macro="">
      <xdr:nvCxnSpPr>
        <xdr:cNvPr id="313" name="直線コネクタ 312"/>
        <xdr:cNvCxnSpPr/>
      </xdr:nvCxnSpPr>
      <xdr:spPr>
        <a:xfrm flipV="1">
          <a:off x="13893800" y="61437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76708</xdr:rowOff>
    </xdr:to>
    <xdr:cxnSp macro="">
      <xdr:nvCxnSpPr>
        <xdr:cNvPr id="316" name="直線コネクタ 315"/>
        <xdr:cNvCxnSpPr/>
      </xdr:nvCxnSpPr>
      <xdr:spPr>
        <a:xfrm>
          <a:off x="13004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8" name="楕円 327"/>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9" name="テキスト ボックス 328"/>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2" name="楕円 33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33" name="テキスト ボックス 332"/>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4" name="楕円 333"/>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5" name="テキスト ボックス 334"/>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過去からの起債抑制により類似団体平均を下回っている。今後は市庁舎の建替及び市内公共施設の耐震化工事など、地方債を発行する事業が見込まれるため、公債費の動向には引き続き注視していく必要が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今後とも新規事業の実施等について総点検を図り新規発行の抑制に努める。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127000</xdr:rowOff>
    </xdr:to>
    <xdr:cxnSp macro="">
      <xdr:nvCxnSpPr>
        <xdr:cNvPr id="365" name="直線コネクタ 364"/>
        <xdr:cNvCxnSpPr/>
      </xdr:nvCxnSpPr>
      <xdr:spPr>
        <a:xfrm flipV="1">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145287</xdr:rowOff>
    </xdr:to>
    <xdr:cxnSp macro="">
      <xdr:nvCxnSpPr>
        <xdr:cNvPr id="368" name="直線コネクタ 367"/>
        <xdr:cNvCxnSpPr/>
      </xdr:nvCxnSpPr>
      <xdr:spPr>
        <a:xfrm flipV="1">
          <a:off x="3098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14987</xdr:rowOff>
    </xdr:to>
    <xdr:cxnSp macro="">
      <xdr:nvCxnSpPr>
        <xdr:cNvPr id="371" name="直線コネクタ 370"/>
        <xdr:cNvCxnSpPr/>
      </xdr:nvCxnSpPr>
      <xdr:spPr>
        <a:xfrm flipV="1">
          <a:off x="2209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33274</xdr:rowOff>
    </xdr:to>
    <xdr:cxnSp macro="">
      <xdr:nvCxnSpPr>
        <xdr:cNvPr id="374" name="直線コネクタ 373"/>
        <xdr:cNvCxnSpPr/>
      </xdr:nvCxnSpPr>
      <xdr:spPr>
        <a:xfrm flipV="1">
          <a:off x="1320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4" name="楕円 38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8" name="楕円 387"/>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9" name="テキスト ボックス 388"/>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0" name="楕円 389"/>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1" name="テキスト ボックス 390"/>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2" name="楕円 391"/>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3" name="テキスト ボックス 392"/>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類似団体平均に比べて高い水準になっている。これは人件費及び扶助費が要因である。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人件費については、正規職員の平均年齢が高いことや、保育所や一部の小学校給食業務を直営で行っていることが要因である。今後は給食調理業務の委託を順次行うなど人件費削減に努める。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扶助費については、高齢化率と生活保護率が高いことが主な要因である。扶助費の抑制については、高齢化の進行や景気動向に左右されるため、難しい状況となっている。引き続き生活困窮者の自立支援事業などを進めて抑制していきたい。</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69850</xdr:rowOff>
    </xdr:to>
    <xdr:cxnSp macro="">
      <xdr:nvCxnSpPr>
        <xdr:cNvPr id="426" name="直線コネクタ 425"/>
        <xdr:cNvCxnSpPr/>
      </xdr:nvCxnSpPr>
      <xdr:spPr>
        <a:xfrm flipV="1">
          <a:off x="15671800" y="132372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69850</xdr:rowOff>
    </xdr:to>
    <xdr:cxnSp macro="">
      <xdr:nvCxnSpPr>
        <xdr:cNvPr id="429" name="直線コネクタ 428"/>
        <xdr:cNvCxnSpPr/>
      </xdr:nvCxnSpPr>
      <xdr:spPr>
        <a:xfrm>
          <a:off x="14782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54611</xdr:rowOff>
    </xdr:to>
    <xdr:cxnSp macro="">
      <xdr:nvCxnSpPr>
        <xdr:cNvPr id="432" name="直線コネクタ 431"/>
        <xdr:cNvCxnSpPr/>
      </xdr:nvCxnSpPr>
      <xdr:spPr>
        <a:xfrm flipV="1">
          <a:off x="13893800" y="13180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54611</xdr:rowOff>
    </xdr:to>
    <xdr:cxnSp macro="">
      <xdr:nvCxnSpPr>
        <xdr:cNvPr id="435" name="直線コネクタ 434"/>
        <xdr:cNvCxnSpPr/>
      </xdr:nvCxnSpPr>
      <xdr:spPr>
        <a:xfrm>
          <a:off x="13004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5" name="楕円 444"/>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6"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9" name="楕円 448"/>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0" name="テキスト ボックス 44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51" name="楕円 450"/>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52" name="テキスト ボックス 45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3" name="楕円 452"/>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4" name="テキスト ボックス 453"/>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123361</xdr:rowOff>
    </xdr:from>
    <xdr:to>
      <xdr:col>29</xdr:col>
      <xdr:colOff>127000</xdr:colOff>
      <xdr:row>17</xdr:row>
      <xdr:rowOff>124485</xdr:rowOff>
    </xdr:to>
    <xdr:cxnSp macro="">
      <xdr:nvCxnSpPr>
        <xdr:cNvPr id="50" name="直線コネクタ 49"/>
        <xdr:cNvCxnSpPr/>
      </xdr:nvCxnSpPr>
      <xdr:spPr bwMode="auto">
        <a:xfrm>
          <a:off x="5003800" y="3085636"/>
          <a:ext cx="6477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123285</xdr:rowOff>
    </xdr:from>
    <xdr:to>
      <xdr:col>26</xdr:col>
      <xdr:colOff>50800</xdr:colOff>
      <xdr:row>17</xdr:row>
      <xdr:rowOff>123361</xdr:rowOff>
    </xdr:to>
    <xdr:cxnSp macro="">
      <xdr:nvCxnSpPr>
        <xdr:cNvPr id="53" name="直線コネクタ 52"/>
        <xdr:cNvCxnSpPr/>
      </xdr:nvCxnSpPr>
      <xdr:spPr bwMode="auto">
        <a:xfrm>
          <a:off x="4305300" y="3085560"/>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107131</xdr:rowOff>
    </xdr:from>
    <xdr:to>
      <xdr:col>22</xdr:col>
      <xdr:colOff>114300</xdr:colOff>
      <xdr:row>17</xdr:row>
      <xdr:rowOff>123285</xdr:rowOff>
    </xdr:to>
    <xdr:cxnSp macro="">
      <xdr:nvCxnSpPr>
        <xdr:cNvPr id="56" name="直線コネクタ 55"/>
        <xdr:cNvCxnSpPr/>
      </xdr:nvCxnSpPr>
      <xdr:spPr bwMode="auto">
        <a:xfrm>
          <a:off x="3606800" y="3069406"/>
          <a:ext cx="698500" cy="1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107131</xdr:rowOff>
    </xdr:from>
    <xdr:to>
      <xdr:col>18</xdr:col>
      <xdr:colOff>177800</xdr:colOff>
      <xdr:row>17</xdr:row>
      <xdr:rowOff>130620</xdr:rowOff>
    </xdr:to>
    <xdr:cxnSp macro="">
      <xdr:nvCxnSpPr>
        <xdr:cNvPr id="59" name="直線コネクタ 58"/>
        <xdr:cNvCxnSpPr/>
      </xdr:nvCxnSpPr>
      <xdr:spPr bwMode="auto">
        <a:xfrm flipV="1">
          <a:off x="2908300" y="3069406"/>
          <a:ext cx="698500" cy="2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73685</xdr:rowOff>
    </xdr:from>
    <xdr:to>
      <xdr:col>29</xdr:col>
      <xdr:colOff>177800</xdr:colOff>
      <xdr:row>18</xdr:row>
      <xdr:rowOff>3835</xdr:rowOff>
    </xdr:to>
    <xdr:sp macro="" textlink="">
      <xdr:nvSpPr>
        <xdr:cNvPr id="69" name="楕円 68"/>
        <xdr:cNvSpPr/>
      </xdr:nvSpPr>
      <xdr:spPr bwMode="auto">
        <a:xfrm>
          <a:off x="5600700" y="30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45762</xdr:rowOff>
    </xdr:from>
    <xdr:ext cx="762000" cy="259045"/>
    <xdr:sp macro="" textlink="">
      <xdr:nvSpPr>
        <xdr:cNvPr id="70" name="人口1人当たり決算額の推移該当値テキスト130"/>
        <xdr:cNvSpPr txBox="1"/>
      </xdr:nvSpPr>
      <xdr:spPr>
        <a:xfrm>
          <a:off x="5740400" y="300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72561</xdr:rowOff>
    </xdr:from>
    <xdr:to>
      <xdr:col>26</xdr:col>
      <xdr:colOff>101600</xdr:colOff>
      <xdr:row>18</xdr:row>
      <xdr:rowOff>2711</xdr:rowOff>
    </xdr:to>
    <xdr:sp macro="" textlink="">
      <xdr:nvSpPr>
        <xdr:cNvPr id="71" name="楕円 70"/>
        <xdr:cNvSpPr/>
      </xdr:nvSpPr>
      <xdr:spPr bwMode="auto">
        <a:xfrm>
          <a:off x="4953000" y="303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158938</xdr:rowOff>
    </xdr:from>
    <xdr:ext cx="736600" cy="259045"/>
    <xdr:sp macro="" textlink="">
      <xdr:nvSpPr>
        <xdr:cNvPr id="72" name="テキスト ボックス 71"/>
        <xdr:cNvSpPr txBox="1"/>
      </xdr:nvSpPr>
      <xdr:spPr>
        <a:xfrm>
          <a:off x="4622800" y="3121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72485</xdr:rowOff>
    </xdr:from>
    <xdr:to>
      <xdr:col>22</xdr:col>
      <xdr:colOff>165100</xdr:colOff>
      <xdr:row>18</xdr:row>
      <xdr:rowOff>2635</xdr:rowOff>
    </xdr:to>
    <xdr:sp macro="" textlink="">
      <xdr:nvSpPr>
        <xdr:cNvPr id="73" name="楕円 72"/>
        <xdr:cNvSpPr/>
      </xdr:nvSpPr>
      <xdr:spPr bwMode="auto">
        <a:xfrm>
          <a:off x="4254500" y="303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158862</xdr:rowOff>
    </xdr:from>
    <xdr:ext cx="762000" cy="259045"/>
    <xdr:sp macro="" textlink="">
      <xdr:nvSpPr>
        <xdr:cNvPr id="74" name="テキスト ボックス 73"/>
        <xdr:cNvSpPr txBox="1"/>
      </xdr:nvSpPr>
      <xdr:spPr>
        <a:xfrm>
          <a:off x="3924300" y="31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56331</xdr:rowOff>
    </xdr:from>
    <xdr:to>
      <xdr:col>19</xdr:col>
      <xdr:colOff>38100</xdr:colOff>
      <xdr:row>17</xdr:row>
      <xdr:rowOff>157931</xdr:rowOff>
    </xdr:to>
    <xdr:sp macro="" textlink="">
      <xdr:nvSpPr>
        <xdr:cNvPr id="75" name="楕円 74"/>
        <xdr:cNvSpPr/>
      </xdr:nvSpPr>
      <xdr:spPr bwMode="auto">
        <a:xfrm>
          <a:off x="3556000" y="301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142708</xdr:rowOff>
    </xdr:from>
    <xdr:ext cx="762000" cy="259045"/>
    <xdr:sp macro="" textlink="">
      <xdr:nvSpPr>
        <xdr:cNvPr id="76" name="テキスト ボックス 75"/>
        <xdr:cNvSpPr txBox="1"/>
      </xdr:nvSpPr>
      <xdr:spPr>
        <a:xfrm>
          <a:off x="3225800" y="310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79820</xdr:rowOff>
    </xdr:from>
    <xdr:to>
      <xdr:col>15</xdr:col>
      <xdr:colOff>101600</xdr:colOff>
      <xdr:row>18</xdr:row>
      <xdr:rowOff>9970</xdr:rowOff>
    </xdr:to>
    <xdr:sp macro="" textlink="">
      <xdr:nvSpPr>
        <xdr:cNvPr id="77" name="楕円 76"/>
        <xdr:cNvSpPr/>
      </xdr:nvSpPr>
      <xdr:spPr bwMode="auto">
        <a:xfrm>
          <a:off x="2857500" y="304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166197</xdr:rowOff>
    </xdr:from>
    <xdr:ext cx="762000" cy="259045"/>
    <xdr:sp macro="" textlink="">
      <xdr:nvSpPr>
        <xdr:cNvPr id="78" name="テキスト ボックス 77"/>
        <xdr:cNvSpPr txBox="1"/>
      </xdr:nvSpPr>
      <xdr:spPr>
        <a:xfrm>
          <a:off x="2527300" y="312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85231</xdr:rowOff>
    </xdr:from>
    <xdr:to>
      <xdr:col>29</xdr:col>
      <xdr:colOff>127000</xdr:colOff>
      <xdr:row>36</xdr:row>
      <xdr:rowOff>109953</xdr:rowOff>
    </xdr:to>
    <xdr:cxnSp macro="">
      <xdr:nvCxnSpPr>
        <xdr:cNvPr id="113" name="直線コネクタ 112"/>
        <xdr:cNvCxnSpPr/>
      </xdr:nvCxnSpPr>
      <xdr:spPr bwMode="auto">
        <a:xfrm>
          <a:off x="5003800" y="7038481"/>
          <a:ext cx="6477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41797</xdr:rowOff>
    </xdr:from>
    <xdr:to>
      <xdr:col>26</xdr:col>
      <xdr:colOff>50800</xdr:colOff>
      <xdr:row>36</xdr:row>
      <xdr:rowOff>85231</xdr:rowOff>
    </xdr:to>
    <xdr:cxnSp macro="">
      <xdr:nvCxnSpPr>
        <xdr:cNvPr id="116" name="直線コネクタ 115"/>
        <xdr:cNvCxnSpPr/>
      </xdr:nvCxnSpPr>
      <xdr:spPr bwMode="auto">
        <a:xfrm>
          <a:off x="4305300" y="6995047"/>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41797</xdr:rowOff>
    </xdr:from>
    <xdr:to>
      <xdr:col>22</xdr:col>
      <xdr:colOff>114300</xdr:colOff>
      <xdr:row>36</xdr:row>
      <xdr:rowOff>97968</xdr:rowOff>
    </xdr:to>
    <xdr:cxnSp macro="">
      <xdr:nvCxnSpPr>
        <xdr:cNvPr id="119" name="直線コネクタ 118"/>
        <xdr:cNvCxnSpPr/>
      </xdr:nvCxnSpPr>
      <xdr:spPr bwMode="auto">
        <a:xfrm flipV="1">
          <a:off x="3606800" y="6995047"/>
          <a:ext cx="698500" cy="56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53064</xdr:rowOff>
    </xdr:from>
    <xdr:to>
      <xdr:col>18</xdr:col>
      <xdr:colOff>177800</xdr:colOff>
      <xdr:row>36</xdr:row>
      <xdr:rowOff>97968</xdr:rowOff>
    </xdr:to>
    <xdr:cxnSp macro="">
      <xdr:nvCxnSpPr>
        <xdr:cNvPr id="122" name="直線コネクタ 121"/>
        <xdr:cNvCxnSpPr/>
      </xdr:nvCxnSpPr>
      <xdr:spPr bwMode="auto">
        <a:xfrm>
          <a:off x="2908300" y="7006314"/>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59153</xdr:rowOff>
    </xdr:from>
    <xdr:to>
      <xdr:col>29</xdr:col>
      <xdr:colOff>177800</xdr:colOff>
      <xdr:row>36</xdr:row>
      <xdr:rowOff>160753</xdr:rowOff>
    </xdr:to>
    <xdr:sp macro="" textlink="">
      <xdr:nvSpPr>
        <xdr:cNvPr id="132" name="楕円 131"/>
        <xdr:cNvSpPr/>
      </xdr:nvSpPr>
      <xdr:spPr bwMode="auto">
        <a:xfrm>
          <a:off x="5600700" y="701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31230</xdr:rowOff>
    </xdr:from>
    <xdr:ext cx="762000" cy="259045"/>
    <xdr:sp macro="" textlink="">
      <xdr:nvSpPr>
        <xdr:cNvPr id="133" name="人口1人当たり決算額の推移該当値テキスト445"/>
        <xdr:cNvSpPr txBox="1"/>
      </xdr:nvSpPr>
      <xdr:spPr>
        <a:xfrm>
          <a:off x="5740400" y="698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34431</xdr:rowOff>
    </xdr:from>
    <xdr:to>
      <xdr:col>26</xdr:col>
      <xdr:colOff>101600</xdr:colOff>
      <xdr:row>36</xdr:row>
      <xdr:rowOff>136031</xdr:rowOff>
    </xdr:to>
    <xdr:sp macro="" textlink="">
      <xdr:nvSpPr>
        <xdr:cNvPr id="134" name="楕円 133"/>
        <xdr:cNvSpPr/>
      </xdr:nvSpPr>
      <xdr:spPr bwMode="auto">
        <a:xfrm>
          <a:off x="4953000" y="698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120808</xdr:rowOff>
    </xdr:from>
    <xdr:ext cx="736600" cy="259045"/>
    <xdr:sp macro="" textlink="">
      <xdr:nvSpPr>
        <xdr:cNvPr id="135" name="テキスト ボックス 134"/>
        <xdr:cNvSpPr txBox="1"/>
      </xdr:nvSpPr>
      <xdr:spPr>
        <a:xfrm>
          <a:off x="4622800" y="707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333897</xdr:rowOff>
    </xdr:from>
    <xdr:to>
      <xdr:col>22</xdr:col>
      <xdr:colOff>165100</xdr:colOff>
      <xdr:row>36</xdr:row>
      <xdr:rowOff>92597</xdr:rowOff>
    </xdr:to>
    <xdr:sp macro="" textlink="">
      <xdr:nvSpPr>
        <xdr:cNvPr id="136" name="楕円 135"/>
        <xdr:cNvSpPr/>
      </xdr:nvSpPr>
      <xdr:spPr bwMode="auto">
        <a:xfrm>
          <a:off x="4254500" y="694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77374</xdr:rowOff>
    </xdr:from>
    <xdr:ext cx="762000" cy="259045"/>
    <xdr:sp macro="" textlink="">
      <xdr:nvSpPr>
        <xdr:cNvPr id="137" name="テキスト ボックス 136"/>
        <xdr:cNvSpPr txBox="1"/>
      </xdr:nvSpPr>
      <xdr:spPr>
        <a:xfrm>
          <a:off x="3924300" y="703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47168</xdr:rowOff>
    </xdr:from>
    <xdr:to>
      <xdr:col>19</xdr:col>
      <xdr:colOff>38100</xdr:colOff>
      <xdr:row>36</xdr:row>
      <xdr:rowOff>148768</xdr:rowOff>
    </xdr:to>
    <xdr:sp macro="" textlink="">
      <xdr:nvSpPr>
        <xdr:cNvPr id="138" name="楕円 137"/>
        <xdr:cNvSpPr/>
      </xdr:nvSpPr>
      <xdr:spPr bwMode="auto">
        <a:xfrm>
          <a:off x="3556000" y="700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133545</xdr:rowOff>
    </xdr:from>
    <xdr:ext cx="762000" cy="259045"/>
    <xdr:sp macro="" textlink="">
      <xdr:nvSpPr>
        <xdr:cNvPr id="139" name="テキスト ボックス 138"/>
        <xdr:cNvSpPr txBox="1"/>
      </xdr:nvSpPr>
      <xdr:spPr>
        <a:xfrm>
          <a:off x="3225800" y="708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2264</xdr:rowOff>
    </xdr:from>
    <xdr:to>
      <xdr:col>15</xdr:col>
      <xdr:colOff>101600</xdr:colOff>
      <xdr:row>36</xdr:row>
      <xdr:rowOff>103864</xdr:rowOff>
    </xdr:to>
    <xdr:sp macro="" textlink="">
      <xdr:nvSpPr>
        <xdr:cNvPr id="140" name="楕円 139"/>
        <xdr:cNvSpPr/>
      </xdr:nvSpPr>
      <xdr:spPr bwMode="auto">
        <a:xfrm>
          <a:off x="2857500" y="6955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88641</xdr:rowOff>
    </xdr:from>
    <xdr:ext cx="762000" cy="259045"/>
    <xdr:sp macro="" textlink="">
      <xdr:nvSpPr>
        <xdr:cNvPr id="141" name="テキスト ボックス 140"/>
        <xdr:cNvSpPr txBox="1"/>
      </xdr:nvSpPr>
      <xdr:spPr>
        <a:xfrm>
          <a:off x="2527300" y="704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74,845
73,629
10.23
30,939,066
29,791,445
1,109,533
15,280,649
19,039,212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147644</xdr:rowOff>
    </xdr:from>
    <xdr:to>
      <xdr:col>24</xdr:col>
      <xdr:colOff>63500</xdr:colOff>
      <xdr:row>36</xdr:row>
      <xdr:rowOff>158217</xdr:rowOff>
    </xdr:to>
    <xdr:cxnSp macro="">
      <xdr:nvCxnSpPr>
        <xdr:cNvPr id="61" name="直線コネクタ 60"/>
        <xdr:cNvCxnSpPr/>
      </xdr:nvCxnSpPr>
      <xdr:spPr>
        <a:xfrm>
          <a:off x="3797300" y="6319844"/>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145243</xdr:rowOff>
    </xdr:from>
    <xdr:to>
      <xdr:col>19</xdr:col>
      <xdr:colOff>177800</xdr:colOff>
      <xdr:row>36</xdr:row>
      <xdr:rowOff>147644</xdr:rowOff>
    </xdr:to>
    <xdr:cxnSp macro="">
      <xdr:nvCxnSpPr>
        <xdr:cNvPr id="64" name="直線コネクタ 63"/>
        <xdr:cNvCxnSpPr/>
      </xdr:nvCxnSpPr>
      <xdr:spPr>
        <a:xfrm>
          <a:off x="2908300" y="6317443"/>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145243</xdr:rowOff>
    </xdr:from>
    <xdr:to>
      <xdr:col>15</xdr:col>
      <xdr:colOff>50800</xdr:colOff>
      <xdr:row>36</xdr:row>
      <xdr:rowOff>146101</xdr:rowOff>
    </xdr:to>
    <xdr:cxnSp macro="">
      <xdr:nvCxnSpPr>
        <xdr:cNvPr id="67" name="直線コネクタ 66"/>
        <xdr:cNvCxnSpPr/>
      </xdr:nvCxnSpPr>
      <xdr:spPr>
        <a:xfrm flipV="1">
          <a:off x="2019300" y="6317443"/>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146101</xdr:rowOff>
    </xdr:from>
    <xdr:to>
      <xdr:col>10</xdr:col>
      <xdr:colOff>114300</xdr:colOff>
      <xdr:row>36</xdr:row>
      <xdr:rowOff>147930</xdr:rowOff>
    </xdr:to>
    <xdr:cxnSp macro="">
      <xdr:nvCxnSpPr>
        <xdr:cNvPr id="70" name="直線コネクタ 69"/>
        <xdr:cNvCxnSpPr/>
      </xdr:nvCxnSpPr>
      <xdr:spPr>
        <a:xfrm flipV="1">
          <a:off x="1130300" y="631830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107417</xdr:rowOff>
    </xdr:from>
    <xdr:to>
      <xdr:col>24</xdr:col>
      <xdr:colOff>114300</xdr:colOff>
      <xdr:row>37</xdr:row>
      <xdr:rowOff>37567</xdr:rowOff>
    </xdr:to>
    <xdr:sp macro="" textlink="">
      <xdr:nvSpPr>
        <xdr:cNvPr id="80" name="楕円 79"/>
        <xdr:cNvSpPr/>
      </xdr:nvSpPr>
      <xdr:spPr>
        <a:xfrm>
          <a:off x="45847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130294</xdr:rowOff>
    </xdr:from>
    <xdr:ext cx="534377" cy="259045"/>
    <xdr:sp macro="" textlink="">
      <xdr:nvSpPr>
        <xdr:cNvPr id="81" name="人件費該当値テキスト"/>
        <xdr:cNvSpPr txBox="1"/>
      </xdr:nvSpPr>
      <xdr:spPr>
        <a:xfrm>
          <a:off x="4686300" y="61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96844</xdr:rowOff>
    </xdr:from>
    <xdr:to>
      <xdr:col>20</xdr:col>
      <xdr:colOff>38100</xdr:colOff>
      <xdr:row>37</xdr:row>
      <xdr:rowOff>26994</xdr:rowOff>
    </xdr:to>
    <xdr:sp macro="" textlink="">
      <xdr:nvSpPr>
        <xdr:cNvPr id="82" name="楕円 81"/>
        <xdr:cNvSpPr/>
      </xdr:nvSpPr>
      <xdr:spPr>
        <a:xfrm>
          <a:off x="3746500" y="62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43521</xdr:rowOff>
    </xdr:from>
    <xdr:ext cx="534377" cy="259045"/>
    <xdr:sp macro="" textlink="">
      <xdr:nvSpPr>
        <xdr:cNvPr id="83" name="テキスト ボックス 82"/>
        <xdr:cNvSpPr txBox="1"/>
      </xdr:nvSpPr>
      <xdr:spPr>
        <a:xfrm>
          <a:off x="3530111" y="60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94443</xdr:rowOff>
    </xdr:from>
    <xdr:to>
      <xdr:col>15</xdr:col>
      <xdr:colOff>101600</xdr:colOff>
      <xdr:row>37</xdr:row>
      <xdr:rowOff>24593</xdr:rowOff>
    </xdr:to>
    <xdr:sp macro="" textlink="">
      <xdr:nvSpPr>
        <xdr:cNvPr id="84" name="楕円 83"/>
        <xdr:cNvSpPr/>
      </xdr:nvSpPr>
      <xdr:spPr>
        <a:xfrm>
          <a:off x="2857500" y="62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41120</xdr:rowOff>
    </xdr:from>
    <xdr:ext cx="534377" cy="259045"/>
    <xdr:sp macro="" textlink="">
      <xdr:nvSpPr>
        <xdr:cNvPr id="85" name="テキスト ボックス 84"/>
        <xdr:cNvSpPr txBox="1"/>
      </xdr:nvSpPr>
      <xdr:spPr>
        <a:xfrm>
          <a:off x="2641111" y="60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95301</xdr:rowOff>
    </xdr:from>
    <xdr:to>
      <xdr:col>10</xdr:col>
      <xdr:colOff>165100</xdr:colOff>
      <xdr:row>37</xdr:row>
      <xdr:rowOff>25451</xdr:rowOff>
    </xdr:to>
    <xdr:sp macro="" textlink="">
      <xdr:nvSpPr>
        <xdr:cNvPr id="86" name="楕円 85"/>
        <xdr:cNvSpPr/>
      </xdr:nvSpPr>
      <xdr:spPr>
        <a:xfrm>
          <a:off x="1968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16578</xdr:rowOff>
    </xdr:from>
    <xdr:ext cx="534377" cy="259045"/>
    <xdr:sp macro="" textlink="">
      <xdr:nvSpPr>
        <xdr:cNvPr id="87" name="テキスト ボックス 86"/>
        <xdr:cNvSpPr txBox="1"/>
      </xdr:nvSpPr>
      <xdr:spPr>
        <a:xfrm>
          <a:off x="1752111" y="63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97130</xdr:rowOff>
    </xdr:from>
    <xdr:to>
      <xdr:col>6</xdr:col>
      <xdr:colOff>38100</xdr:colOff>
      <xdr:row>37</xdr:row>
      <xdr:rowOff>27280</xdr:rowOff>
    </xdr:to>
    <xdr:sp macro="" textlink="">
      <xdr:nvSpPr>
        <xdr:cNvPr id="88" name="楕円 87"/>
        <xdr:cNvSpPr/>
      </xdr:nvSpPr>
      <xdr:spPr>
        <a:xfrm>
          <a:off x="1079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18407</xdr:rowOff>
    </xdr:from>
    <xdr:ext cx="534377" cy="259045"/>
    <xdr:sp macro="" textlink="">
      <xdr:nvSpPr>
        <xdr:cNvPr id="89" name="テキスト ボックス 88"/>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156322</xdr:rowOff>
    </xdr:from>
    <xdr:to>
      <xdr:col>24</xdr:col>
      <xdr:colOff>63500</xdr:colOff>
      <xdr:row>56</xdr:row>
      <xdr:rowOff>162364</xdr:rowOff>
    </xdr:to>
    <xdr:cxnSp macro="">
      <xdr:nvCxnSpPr>
        <xdr:cNvPr id="121" name="直線コネクタ 120"/>
        <xdr:cNvCxnSpPr/>
      </xdr:nvCxnSpPr>
      <xdr:spPr>
        <a:xfrm>
          <a:off x="3797300" y="9757522"/>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156322</xdr:rowOff>
    </xdr:from>
    <xdr:to>
      <xdr:col>19</xdr:col>
      <xdr:colOff>177800</xdr:colOff>
      <xdr:row>57</xdr:row>
      <xdr:rowOff>12925</xdr:rowOff>
    </xdr:to>
    <xdr:cxnSp macro="">
      <xdr:nvCxnSpPr>
        <xdr:cNvPr id="124" name="直線コネクタ 123"/>
        <xdr:cNvCxnSpPr/>
      </xdr:nvCxnSpPr>
      <xdr:spPr>
        <a:xfrm flipV="1">
          <a:off x="2908300" y="9757522"/>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12925</xdr:rowOff>
    </xdr:from>
    <xdr:to>
      <xdr:col>15</xdr:col>
      <xdr:colOff>50800</xdr:colOff>
      <xdr:row>57</xdr:row>
      <xdr:rowOff>92249</xdr:rowOff>
    </xdr:to>
    <xdr:cxnSp macro="">
      <xdr:nvCxnSpPr>
        <xdr:cNvPr id="127" name="直線コネクタ 126"/>
        <xdr:cNvCxnSpPr/>
      </xdr:nvCxnSpPr>
      <xdr:spPr>
        <a:xfrm flipV="1">
          <a:off x="2019300" y="9785575"/>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92249</xdr:rowOff>
    </xdr:from>
    <xdr:to>
      <xdr:col>10</xdr:col>
      <xdr:colOff>114300</xdr:colOff>
      <xdr:row>57</xdr:row>
      <xdr:rowOff>150869</xdr:rowOff>
    </xdr:to>
    <xdr:cxnSp macro="">
      <xdr:nvCxnSpPr>
        <xdr:cNvPr id="130" name="直線コネクタ 129"/>
        <xdr:cNvCxnSpPr/>
      </xdr:nvCxnSpPr>
      <xdr:spPr>
        <a:xfrm flipV="1">
          <a:off x="1130300" y="9864899"/>
          <a:ext cx="889000" cy="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111564</xdr:rowOff>
    </xdr:from>
    <xdr:to>
      <xdr:col>24</xdr:col>
      <xdr:colOff>114300</xdr:colOff>
      <xdr:row>57</xdr:row>
      <xdr:rowOff>41714</xdr:rowOff>
    </xdr:to>
    <xdr:sp macro="" textlink="">
      <xdr:nvSpPr>
        <xdr:cNvPr id="140" name="楕円 139"/>
        <xdr:cNvSpPr/>
      </xdr:nvSpPr>
      <xdr:spPr>
        <a:xfrm>
          <a:off x="4584700" y="97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89991</xdr:rowOff>
    </xdr:from>
    <xdr:ext cx="534377" cy="259045"/>
    <xdr:sp macro="" textlink="">
      <xdr:nvSpPr>
        <xdr:cNvPr id="141" name="物件費該当値テキスト"/>
        <xdr:cNvSpPr txBox="1"/>
      </xdr:nvSpPr>
      <xdr:spPr>
        <a:xfrm>
          <a:off x="4686300" y="96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105522</xdr:rowOff>
    </xdr:from>
    <xdr:to>
      <xdr:col>20</xdr:col>
      <xdr:colOff>38100</xdr:colOff>
      <xdr:row>57</xdr:row>
      <xdr:rowOff>35672</xdr:rowOff>
    </xdr:to>
    <xdr:sp macro="" textlink="">
      <xdr:nvSpPr>
        <xdr:cNvPr id="142" name="楕円 141"/>
        <xdr:cNvSpPr/>
      </xdr:nvSpPr>
      <xdr:spPr>
        <a:xfrm>
          <a:off x="3746500" y="97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26799</xdr:rowOff>
    </xdr:from>
    <xdr:ext cx="534377" cy="259045"/>
    <xdr:sp macro="" textlink="">
      <xdr:nvSpPr>
        <xdr:cNvPr id="143" name="テキスト ボックス 142"/>
        <xdr:cNvSpPr txBox="1"/>
      </xdr:nvSpPr>
      <xdr:spPr>
        <a:xfrm>
          <a:off x="3530111" y="979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133575</xdr:rowOff>
    </xdr:from>
    <xdr:to>
      <xdr:col>15</xdr:col>
      <xdr:colOff>101600</xdr:colOff>
      <xdr:row>57</xdr:row>
      <xdr:rowOff>63725</xdr:rowOff>
    </xdr:to>
    <xdr:sp macro="" textlink="">
      <xdr:nvSpPr>
        <xdr:cNvPr id="144" name="楕円 143"/>
        <xdr:cNvSpPr/>
      </xdr:nvSpPr>
      <xdr:spPr>
        <a:xfrm>
          <a:off x="2857500" y="9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54852</xdr:rowOff>
    </xdr:from>
    <xdr:ext cx="534377" cy="259045"/>
    <xdr:sp macro="" textlink="">
      <xdr:nvSpPr>
        <xdr:cNvPr id="145" name="テキスト ボックス 144"/>
        <xdr:cNvSpPr txBox="1"/>
      </xdr:nvSpPr>
      <xdr:spPr>
        <a:xfrm>
          <a:off x="2641111" y="98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41449</xdr:rowOff>
    </xdr:from>
    <xdr:to>
      <xdr:col>10</xdr:col>
      <xdr:colOff>165100</xdr:colOff>
      <xdr:row>57</xdr:row>
      <xdr:rowOff>143049</xdr:rowOff>
    </xdr:to>
    <xdr:sp macro="" textlink="">
      <xdr:nvSpPr>
        <xdr:cNvPr id="146" name="楕円 145"/>
        <xdr:cNvSpPr/>
      </xdr:nvSpPr>
      <xdr:spPr>
        <a:xfrm>
          <a:off x="1968500" y="98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134176</xdr:rowOff>
    </xdr:from>
    <xdr:ext cx="534377" cy="259045"/>
    <xdr:sp macro="" textlink="">
      <xdr:nvSpPr>
        <xdr:cNvPr id="147" name="テキスト ボックス 146"/>
        <xdr:cNvSpPr txBox="1"/>
      </xdr:nvSpPr>
      <xdr:spPr>
        <a:xfrm>
          <a:off x="1752111" y="990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100069</xdr:rowOff>
    </xdr:from>
    <xdr:to>
      <xdr:col>6</xdr:col>
      <xdr:colOff>38100</xdr:colOff>
      <xdr:row>58</xdr:row>
      <xdr:rowOff>30219</xdr:rowOff>
    </xdr:to>
    <xdr:sp macro="" textlink="">
      <xdr:nvSpPr>
        <xdr:cNvPr id="148" name="楕円 147"/>
        <xdr:cNvSpPr/>
      </xdr:nvSpPr>
      <xdr:spPr>
        <a:xfrm>
          <a:off x="1079500" y="98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21346</xdr:rowOff>
    </xdr:from>
    <xdr:ext cx="534377" cy="259045"/>
    <xdr:sp macro="" textlink="">
      <xdr:nvSpPr>
        <xdr:cNvPr id="149" name="テキスト ボックス 148"/>
        <xdr:cNvSpPr txBox="1"/>
      </xdr:nvSpPr>
      <xdr:spPr>
        <a:xfrm>
          <a:off x="863111" y="99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115331</xdr:rowOff>
    </xdr:from>
    <xdr:to>
      <xdr:col>24</xdr:col>
      <xdr:colOff>63500</xdr:colOff>
      <xdr:row>78</xdr:row>
      <xdr:rowOff>119994</xdr:rowOff>
    </xdr:to>
    <xdr:cxnSp macro="">
      <xdr:nvCxnSpPr>
        <xdr:cNvPr id="176" name="直線コネクタ 175"/>
        <xdr:cNvCxnSpPr/>
      </xdr:nvCxnSpPr>
      <xdr:spPr>
        <a:xfrm flipV="1">
          <a:off x="3797300" y="13488431"/>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117205</xdr:rowOff>
    </xdr:from>
    <xdr:to>
      <xdr:col>19</xdr:col>
      <xdr:colOff>177800</xdr:colOff>
      <xdr:row>78</xdr:row>
      <xdr:rowOff>119994</xdr:rowOff>
    </xdr:to>
    <xdr:cxnSp macro="">
      <xdr:nvCxnSpPr>
        <xdr:cNvPr id="179" name="直線コネクタ 178"/>
        <xdr:cNvCxnSpPr/>
      </xdr:nvCxnSpPr>
      <xdr:spPr>
        <a:xfrm>
          <a:off x="2908300" y="1349030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112588</xdr:rowOff>
    </xdr:from>
    <xdr:to>
      <xdr:col>15</xdr:col>
      <xdr:colOff>50800</xdr:colOff>
      <xdr:row>78</xdr:row>
      <xdr:rowOff>117205</xdr:rowOff>
    </xdr:to>
    <xdr:cxnSp macro="">
      <xdr:nvCxnSpPr>
        <xdr:cNvPr id="182" name="直線コネクタ 181"/>
        <xdr:cNvCxnSpPr/>
      </xdr:nvCxnSpPr>
      <xdr:spPr>
        <a:xfrm>
          <a:off x="2019300" y="1348568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112588</xdr:rowOff>
    </xdr:from>
    <xdr:to>
      <xdr:col>10</xdr:col>
      <xdr:colOff>114300</xdr:colOff>
      <xdr:row>78</xdr:row>
      <xdr:rowOff>121230</xdr:rowOff>
    </xdr:to>
    <xdr:cxnSp macro="">
      <xdr:nvCxnSpPr>
        <xdr:cNvPr id="185" name="直線コネクタ 184"/>
        <xdr:cNvCxnSpPr/>
      </xdr:nvCxnSpPr>
      <xdr:spPr>
        <a:xfrm flipV="1">
          <a:off x="1130300" y="13485688"/>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64531</xdr:rowOff>
    </xdr:from>
    <xdr:to>
      <xdr:col>24</xdr:col>
      <xdr:colOff>114300</xdr:colOff>
      <xdr:row>78</xdr:row>
      <xdr:rowOff>166131</xdr:rowOff>
    </xdr:to>
    <xdr:sp macro="" textlink="">
      <xdr:nvSpPr>
        <xdr:cNvPr id="195" name="楕円 194"/>
        <xdr:cNvSpPr/>
      </xdr:nvSpPr>
      <xdr:spPr>
        <a:xfrm>
          <a:off x="4584700" y="134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150908</xdr:rowOff>
    </xdr:from>
    <xdr:ext cx="378565" cy="259045"/>
    <xdr:sp macro="" textlink="">
      <xdr:nvSpPr>
        <xdr:cNvPr id="196" name="維持補修費該当値テキスト"/>
        <xdr:cNvSpPr txBox="1"/>
      </xdr:nvSpPr>
      <xdr:spPr>
        <a:xfrm>
          <a:off x="4686300" y="13352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69194</xdr:rowOff>
    </xdr:from>
    <xdr:to>
      <xdr:col>20</xdr:col>
      <xdr:colOff>38100</xdr:colOff>
      <xdr:row>78</xdr:row>
      <xdr:rowOff>170794</xdr:rowOff>
    </xdr:to>
    <xdr:sp macro="" textlink="">
      <xdr:nvSpPr>
        <xdr:cNvPr id="197" name="楕円 196"/>
        <xdr:cNvSpPr/>
      </xdr:nvSpPr>
      <xdr:spPr>
        <a:xfrm>
          <a:off x="37465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161921</xdr:rowOff>
    </xdr:from>
    <xdr:ext cx="378565" cy="259045"/>
    <xdr:sp macro="" textlink="">
      <xdr:nvSpPr>
        <xdr:cNvPr id="198" name="テキスト ボックス 197"/>
        <xdr:cNvSpPr txBox="1"/>
      </xdr:nvSpPr>
      <xdr:spPr>
        <a:xfrm>
          <a:off x="3608017" y="1353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66405</xdr:rowOff>
    </xdr:from>
    <xdr:to>
      <xdr:col>15</xdr:col>
      <xdr:colOff>101600</xdr:colOff>
      <xdr:row>78</xdr:row>
      <xdr:rowOff>168005</xdr:rowOff>
    </xdr:to>
    <xdr:sp macro="" textlink="">
      <xdr:nvSpPr>
        <xdr:cNvPr id="199" name="楕円 198"/>
        <xdr:cNvSpPr/>
      </xdr:nvSpPr>
      <xdr:spPr>
        <a:xfrm>
          <a:off x="2857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159132</xdr:rowOff>
    </xdr:from>
    <xdr:ext cx="378565" cy="259045"/>
    <xdr:sp macro="" textlink="">
      <xdr:nvSpPr>
        <xdr:cNvPr id="200" name="テキスト ボックス 199"/>
        <xdr:cNvSpPr txBox="1"/>
      </xdr:nvSpPr>
      <xdr:spPr>
        <a:xfrm>
          <a:off x="2719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61788</xdr:rowOff>
    </xdr:from>
    <xdr:to>
      <xdr:col>10</xdr:col>
      <xdr:colOff>165100</xdr:colOff>
      <xdr:row>78</xdr:row>
      <xdr:rowOff>163388</xdr:rowOff>
    </xdr:to>
    <xdr:sp macro="" textlink="">
      <xdr:nvSpPr>
        <xdr:cNvPr id="201" name="楕円 200"/>
        <xdr:cNvSpPr/>
      </xdr:nvSpPr>
      <xdr:spPr>
        <a:xfrm>
          <a:off x="19685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154515</xdr:rowOff>
    </xdr:from>
    <xdr:ext cx="378565" cy="259045"/>
    <xdr:sp macro="" textlink="">
      <xdr:nvSpPr>
        <xdr:cNvPr id="202" name="テキスト ボックス 201"/>
        <xdr:cNvSpPr txBox="1"/>
      </xdr:nvSpPr>
      <xdr:spPr>
        <a:xfrm>
          <a:off x="1830017" y="13527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70430</xdr:rowOff>
    </xdr:from>
    <xdr:to>
      <xdr:col>6</xdr:col>
      <xdr:colOff>38100</xdr:colOff>
      <xdr:row>79</xdr:row>
      <xdr:rowOff>580</xdr:rowOff>
    </xdr:to>
    <xdr:sp macro="" textlink="">
      <xdr:nvSpPr>
        <xdr:cNvPr id="203" name="楕円 202"/>
        <xdr:cNvSpPr/>
      </xdr:nvSpPr>
      <xdr:spPr>
        <a:xfrm>
          <a:off x="1079500" y="134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163157</xdr:rowOff>
    </xdr:from>
    <xdr:ext cx="378565" cy="259045"/>
    <xdr:sp macro="" textlink="">
      <xdr:nvSpPr>
        <xdr:cNvPr id="204" name="テキスト ボックス 203"/>
        <xdr:cNvSpPr txBox="1"/>
      </xdr:nvSpPr>
      <xdr:spPr>
        <a:xfrm>
          <a:off x="941017" y="1353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79121</xdr:rowOff>
    </xdr:from>
    <xdr:to>
      <xdr:col>24</xdr:col>
      <xdr:colOff>63500</xdr:colOff>
      <xdr:row>91</xdr:row>
      <xdr:rowOff>105897</xdr:rowOff>
    </xdr:to>
    <xdr:cxnSp macro="">
      <xdr:nvCxnSpPr>
        <xdr:cNvPr id="232" name="直線コネクタ 231"/>
        <xdr:cNvCxnSpPr/>
      </xdr:nvCxnSpPr>
      <xdr:spPr>
        <a:xfrm flipV="1">
          <a:off x="3797300" y="15681071"/>
          <a:ext cx="8382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105897</xdr:rowOff>
    </xdr:from>
    <xdr:to>
      <xdr:col>19</xdr:col>
      <xdr:colOff>177800</xdr:colOff>
      <xdr:row>92</xdr:row>
      <xdr:rowOff>23983</xdr:rowOff>
    </xdr:to>
    <xdr:cxnSp macro="">
      <xdr:nvCxnSpPr>
        <xdr:cNvPr id="235" name="直線コネクタ 234"/>
        <xdr:cNvCxnSpPr/>
      </xdr:nvCxnSpPr>
      <xdr:spPr>
        <a:xfrm flipV="1">
          <a:off x="2908300" y="15707847"/>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23983</xdr:rowOff>
    </xdr:from>
    <xdr:to>
      <xdr:col>15</xdr:col>
      <xdr:colOff>50800</xdr:colOff>
      <xdr:row>92</xdr:row>
      <xdr:rowOff>79395</xdr:rowOff>
    </xdr:to>
    <xdr:cxnSp macro="">
      <xdr:nvCxnSpPr>
        <xdr:cNvPr id="238" name="直線コネクタ 237"/>
        <xdr:cNvCxnSpPr/>
      </xdr:nvCxnSpPr>
      <xdr:spPr>
        <a:xfrm flipV="1">
          <a:off x="2019300" y="15797383"/>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79395</xdr:rowOff>
    </xdr:from>
    <xdr:to>
      <xdr:col>10</xdr:col>
      <xdr:colOff>114300</xdr:colOff>
      <xdr:row>93</xdr:row>
      <xdr:rowOff>50515</xdr:rowOff>
    </xdr:to>
    <xdr:cxnSp macro="">
      <xdr:nvCxnSpPr>
        <xdr:cNvPr id="241" name="直線コネクタ 240"/>
        <xdr:cNvCxnSpPr/>
      </xdr:nvCxnSpPr>
      <xdr:spPr>
        <a:xfrm flipV="1">
          <a:off x="1130300" y="15852795"/>
          <a:ext cx="889000" cy="1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28321</xdr:rowOff>
    </xdr:from>
    <xdr:to>
      <xdr:col>24</xdr:col>
      <xdr:colOff>114300</xdr:colOff>
      <xdr:row>91</xdr:row>
      <xdr:rowOff>129921</xdr:rowOff>
    </xdr:to>
    <xdr:sp macro="" textlink="">
      <xdr:nvSpPr>
        <xdr:cNvPr id="251" name="楕円 250"/>
        <xdr:cNvSpPr/>
      </xdr:nvSpPr>
      <xdr:spPr>
        <a:xfrm>
          <a:off x="4584700" y="156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51198</xdr:rowOff>
    </xdr:from>
    <xdr:ext cx="599010" cy="259045"/>
    <xdr:sp macro="" textlink="">
      <xdr:nvSpPr>
        <xdr:cNvPr id="252" name="扶助費該当値テキスト"/>
        <xdr:cNvSpPr txBox="1"/>
      </xdr:nvSpPr>
      <xdr:spPr>
        <a:xfrm>
          <a:off x="4686300" y="154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55097</xdr:rowOff>
    </xdr:from>
    <xdr:to>
      <xdr:col>20</xdr:col>
      <xdr:colOff>38100</xdr:colOff>
      <xdr:row>91</xdr:row>
      <xdr:rowOff>156697</xdr:rowOff>
    </xdr:to>
    <xdr:sp macro="" textlink="">
      <xdr:nvSpPr>
        <xdr:cNvPr id="253" name="楕円 252"/>
        <xdr:cNvSpPr/>
      </xdr:nvSpPr>
      <xdr:spPr>
        <a:xfrm>
          <a:off x="3746500" y="156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1774</xdr:rowOff>
    </xdr:from>
    <xdr:ext cx="599010" cy="259045"/>
    <xdr:sp macro="" textlink="">
      <xdr:nvSpPr>
        <xdr:cNvPr id="254" name="テキスト ボックス 253"/>
        <xdr:cNvSpPr txBox="1"/>
      </xdr:nvSpPr>
      <xdr:spPr>
        <a:xfrm>
          <a:off x="3497795" y="154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144633</xdr:rowOff>
    </xdr:from>
    <xdr:to>
      <xdr:col>15</xdr:col>
      <xdr:colOff>101600</xdr:colOff>
      <xdr:row>92</xdr:row>
      <xdr:rowOff>74783</xdr:rowOff>
    </xdr:to>
    <xdr:sp macro="" textlink="">
      <xdr:nvSpPr>
        <xdr:cNvPr id="255" name="楕円 254"/>
        <xdr:cNvSpPr/>
      </xdr:nvSpPr>
      <xdr:spPr>
        <a:xfrm>
          <a:off x="2857500" y="157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91310</xdr:rowOff>
    </xdr:from>
    <xdr:ext cx="599010" cy="259045"/>
    <xdr:sp macro="" textlink="">
      <xdr:nvSpPr>
        <xdr:cNvPr id="256" name="テキスト ボックス 255"/>
        <xdr:cNvSpPr txBox="1"/>
      </xdr:nvSpPr>
      <xdr:spPr>
        <a:xfrm>
          <a:off x="2608795" y="155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28595</xdr:rowOff>
    </xdr:from>
    <xdr:to>
      <xdr:col>10</xdr:col>
      <xdr:colOff>165100</xdr:colOff>
      <xdr:row>92</xdr:row>
      <xdr:rowOff>130195</xdr:rowOff>
    </xdr:to>
    <xdr:sp macro="" textlink="">
      <xdr:nvSpPr>
        <xdr:cNvPr id="257" name="楕円 256"/>
        <xdr:cNvSpPr/>
      </xdr:nvSpPr>
      <xdr:spPr>
        <a:xfrm>
          <a:off x="1968500" y="1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146722</xdr:rowOff>
    </xdr:from>
    <xdr:ext cx="599010" cy="259045"/>
    <xdr:sp macro="" textlink="">
      <xdr:nvSpPr>
        <xdr:cNvPr id="258" name="テキスト ボックス 257"/>
        <xdr:cNvSpPr txBox="1"/>
      </xdr:nvSpPr>
      <xdr:spPr>
        <a:xfrm>
          <a:off x="1719795" y="1557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171165</xdr:rowOff>
    </xdr:from>
    <xdr:to>
      <xdr:col>6</xdr:col>
      <xdr:colOff>38100</xdr:colOff>
      <xdr:row>93</xdr:row>
      <xdr:rowOff>101315</xdr:rowOff>
    </xdr:to>
    <xdr:sp macro="" textlink="">
      <xdr:nvSpPr>
        <xdr:cNvPr id="259" name="楕円 258"/>
        <xdr:cNvSpPr/>
      </xdr:nvSpPr>
      <xdr:spPr>
        <a:xfrm>
          <a:off x="1079500" y="159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117842</xdr:rowOff>
    </xdr:from>
    <xdr:ext cx="599010" cy="259045"/>
    <xdr:sp macro="" textlink="">
      <xdr:nvSpPr>
        <xdr:cNvPr id="260" name="テキスト ボックス 259"/>
        <xdr:cNvSpPr txBox="1"/>
      </xdr:nvSpPr>
      <xdr:spPr>
        <a:xfrm>
          <a:off x="830795" y="1571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84353</xdr:rowOff>
    </xdr:from>
    <xdr:to>
      <xdr:col>55</xdr:col>
      <xdr:colOff>0</xdr:colOff>
      <xdr:row>36</xdr:row>
      <xdr:rowOff>92215</xdr:rowOff>
    </xdr:to>
    <xdr:cxnSp macro="">
      <xdr:nvCxnSpPr>
        <xdr:cNvPr id="289" name="直線コネクタ 288"/>
        <xdr:cNvCxnSpPr/>
      </xdr:nvCxnSpPr>
      <xdr:spPr>
        <a:xfrm flipV="1">
          <a:off x="9639300" y="6256553"/>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45403</xdr:rowOff>
    </xdr:from>
    <xdr:to>
      <xdr:col>50</xdr:col>
      <xdr:colOff>114300</xdr:colOff>
      <xdr:row>36</xdr:row>
      <xdr:rowOff>92215</xdr:rowOff>
    </xdr:to>
    <xdr:cxnSp macro="">
      <xdr:nvCxnSpPr>
        <xdr:cNvPr id="292" name="直線コネクタ 291"/>
        <xdr:cNvCxnSpPr/>
      </xdr:nvCxnSpPr>
      <xdr:spPr>
        <a:xfrm>
          <a:off x="8750300" y="6217603"/>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45403</xdr:rowOff>
    </xdr:from>
    <xdr:to>
      <xdr:col>45</xdr:col>
      <xdr:colOff>177800</xdr:colOff>
      <xdr:row>36</xdr:row>
      <xdr:rowOff>81915</xdr:rowOff>
    </xdr:to>
    <xdr:cxnSp macro="">
      <xdr:nvCxnSpPr>
        <xdr:cNvPr id="295" name="直線コネクタ 294"/>
        <xdr:cNvCxnSpPr/>
      </xdr:nvCxnSpPr>
      <xdr:spPr>
        <a:xfrm flipV="1">
          <a:off x="7861300" y="6217603"/>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81915</xdr:rowOff>
    </xdr:from>
    <xdr:to>
      <xdr:col>41</xdr:col>
      <xdr:colOff>50800</xdr:colOff>
      <xdr:row>36</xdr:row>
      <xdr:rowOff>97307</xdr:rowOff>
    </xdr:to>
    <xdr:cxnSp macro="">
      <xdr:nvCxnSpPr>
        <xdr:cNvPr id="298" name="直線コネクタ 297"/>
        <xdr:cNvCxnSpPr/>
      </xdr:nvCxnSpPr>
      <xdr:spPr>
        <a:xfrm flipV="1">
          <a:off x="6972300" y="6254115"/>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33553</xdr:rowOff>
    </xdr:from>
    <xdr:to>
      <xdr:col>55</xdr:col>
      <xdr:colOff>50800</xdr:colOff>
      <xdr:row>36</xdr:row>
      <xdr:rowOff>135153</xdr:rowOff>
    </xdr:to>
    <xdr:sp macro="" textlink="">
      <xdr:nvSpPr>
        <xdr:cNvPr id="308" name="楕円 307"/>
        <xdr:cNvSpPr/>
      </xdr:nvSpPr>
      <xdr:spPr>
        <a:xfrm>
          <a:off x="10426700" y="62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11980</xdr:rowOff>
    </xdr:from>
    <xdr:ext cx="534377" cy="259045"/>
    <xdr:sp macro="" textlink="">
      <xdr:nvSpPr>
        <xdr:cNvPr id="309" name="補助費等該当値テキスト"/>
        <xdr:cNvSpPr txBox="1"/>
      </xdr:nvSpPr>
      <xdr:spPr>
        <a:xfrm>
          <a:off x="10528300" y="61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41415</xdr:rowOff>
    </xdr:from>
    <xdr:to>
      <xdr:col>50</xdr:col>
      <xdr:colOff>165100</xdr:colOff>
      <xdr:row>36</xdr:row>
      <xdr:rowOff>143015</xdr:rowOff>
    </xdr:to>
    <xdr:sp macro="" textlink="">
      <xdr:nvSpPr>
        <xdr:cNvPr id="310" name="楕円 309"/>
        <xdr:cNvSpPr/>
      </xdr:nvSpPr>
      <xdr:spPr>
        <a:xfrm>
          <a:off x="9588500" y="62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134142</xdr:rowOff>
    </xdr:from>
    <xdr:ext cx="534377" cy="259045"/>
    <xdr:sp macro="" textlink="">
      <xdr:nvSpPr>
        <xdr:cNvPr id="311" name="テキスト ボックス 310"/>
        <xdr:cNvSpPr txBox="1"/>
      </xdr:nvSpPr>
      <xdr:spPr>
        <a:xfrm>
          <a:off x="9372111" y="630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166053</xdr:rowOff>
    </xdr:from>
    <xdr:to>
      <xdr:col>46</xdr:col>
      <xdr:colOff>38100</xdr:colOff>
      <xdr:row>36</xdr:row>
      <xdr:rowOff>96203</xdr:rowOff>
    </xdr:to>
    <xdr:sp macro="" textlink="">
      <xdr:nvSpPr>
        <xdr:cNvPr id="312" name="楕円 311"/>
        <xdr:cNvSpPr/>
      </xdr:nvSpPr>
      <xdr:spPr>
        <a:xfrm>
          <a:off x="86995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112730</xdr:rowOff>
    </xdr:from>
    <xdr:ext cx="534377" cy="259045"/>
    <xdr:sp macro="" textlink="">
      <xdr:nvSpPr>
        <xdr:cNvPr id="313" name="テキスト ボックス 312"/>
        <xdr:cNvSpPr txBox="1"/>
      </xdr:nvSpPr>
      <xdr:spPr>
        <a:xfrm>
          <a:off x="8483111" y="59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31115</xdr:rowOff>
    </xdr:from>
    <xdr:to>
      <xdr:col>41</xdr:col>
      <xdr:colOff>101600</xdr:colOff>
      <xdr:row>36</xdr:row>
      <xdr:rowOff>132715</xdr:rowOff>
    </xdr:to>
    <xdr:sp macro="" textlink="">
      <xdr:nvSpPr>
        <xdr:cNvPr id="314" name="楕円 313"/>
        <xdr:cNvSpPr/>
      </xdr:nvSpPr>
      <xdr:spPr>
        <a:xfrm>
          <a:off x="781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123842</xdr:rowOff>
    </xdr:from>
    <xdr:ext cx="534377" cy="259045"/>
    <xdr:sp macro="" textlink="">
      <xdr:nvSpPr>
        <xdr:cNvPr id="315" name="テキスト ボックス 314"/>
        <xdr:cNvSpPr txBox="1"/>
      </xdr:nvSpPr>
      <xdr:spPr>
        <a:xfrm>
          <a:off x="7594111" y="62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46507</xdr:rowOff>
    </xdr:from>
    <xdr:to>
      <xdr:col>36</xdr:col>
      <xdr:colOff>165100</xdr:colOff>
      <xdr:row>36</xdr:row>
      <xdr:rowOff>148107</xdr:rowOff>
    </xdr:to>
    <xdr:sp macro="" textlink="">
      <xdr:nvSpPr>
        <xdr:cNvPr id="316" name="楕円 315"/>
        <xdr:cNvSpPr/>
      </xdr:nvSpPr>
      <xdr:spPr>
        <a:xfrm>
          <a:off x="6921500" y="62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139234</xdr:rowOff>
    </xdr:from>
    <xdr:ext cx="534377" cy="259045"/>
    <xdr:sp macro="" textlink="">
      <xdr:nvSpPr>
        <xdr:cNvPr id="317" name="テキスト ボックス 316"/>
        <xdr:cNvSpPr txBox="1"/>
      </xdr:nvSpPr>
      <xdr:spPr>
        <a:xfrm>
          <a:off x="6705111" y="63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163808</xdr:rowOff>
    </xdr:from>
    <xdr:to>
      <xdr:col>55</xdr:col>
      <xdr:colOff>0</xdr:colOff>
      <xdr:row>58</xdr:row>
      <xdr:rowOff>43254</xdr:rowOff>
    </xdr:to>
    <xdr:cxnSp macro="">
      <xdr:nvCxnSpPr>
        <xdr:cNvPr id="344" name="直線コネクタ 343"/>
        <xdr:cNvCxnSpPr/>
      </xdr:nvCxnSpPr>
      <xdr:spPr>
        <a:xfrm flipV="1">
          <a:off x="9639300" y="9936458"/>
          <a:ext cx="8382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43254</xdr:rowOff>
    </xdr:from>
    <xdr:to>
      <xdr:col>50</xdr:col>
      <xdr:colOff>114300</xdr:colOff>
      <xdr:row>58</xdr:row>
      <xdr:rowOff>55804</xdr:rowOff>
    </xdr:to>
    <xdr:cxnSp macro="">
      <xdr:nvCxnSpPr>
        <xdr:cNvPr id="347" name="直線コネクタ 346"/>
        <xdr:cNvCxnSpPr/>
      </xdr:nvCxnSpPr>
      <xdr:spPr>
        <a:xfrm flipV="1">
          <a:off x="8750300" y="9987354"/>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154898</xdr:rowOff>
    </xdr:from>
    <xdr:to>
      <xdr:col>45</xdr:col>
      <xdr:colOff>177800</xdr:colOff>
      <xdr:row>58</xdr:row>
      <xdr:rowOff>55804</xdr:rowOff>
    </xdr:to>
    <xdr:cxnSp macro="">
      <xdr:nvCxnSpPr>
        <xdr:cNvPr id="350" name="直線コネクタ 349"/>
        <xdr:cNvCxnSpPr/>
      </xdr:nvCxnSpPr>
      <xdr:spPr>
        <a:xfrm>
          <a:off x="7861300" y="9927548"/>
          <a:ext cx="889000" cy="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154898</xdr:rowOff>
    </xdr:from>
    <xdr:to>
      <xdr:col>41</xdr:col>
      <xdr:colOff>50800</xdr:colOff>
      <xdr:row>58</xdr:row>
      <xdr:rowOff>43852</xdr:rowOff>
    </xdr:to>
    <xdr:cxnSp macro="">
      <xdr:nvCxnSpPr>
        <xdr:cNvPr id="353" name="直線コネクタ 352"/>
        <xdr:cNvCxnSpPr/>
      </xdr:nvCxnSpPr>
      <xdr:spPr>
        <a:xfrm flipV="1">
          <a:off x="6972300" y="9927548"/>
          <a:ext cx="889000" cy="6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113008</xdr:rowOff>
    </xdr:from>
    <xdr:to>
      <xdr:col>55</xdr:col>
      <xdr:colOff>50800</xdr:colOff>
      <xdr:row>58</xdr:row>
      <xdr:rowOff>43158</xdr:rowOff>
    </xdr:to>
    <xdr:sp macro="" textlink="">
      <xdr:nvSpPr>
        <xdr:cNvPr id="363" name="楕円 362"/>
        <xdr:cNvSpPr/>
      </xdr:nvSpPr>
      <xdr:spPr>
        <a:xfrm>
          <a:off x="10426700" y="98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27935</xdr:rowOff>
    </xdr:from>
    <xdr:ext cx="534377" cy="259045"/>
    <xdr:sp macro="" textlink="">
      <xdr:nvSpPr>
        <xdr:cNvPr id="364" name="普通建設事業費該当値テキスト"/>
        <xdr:cNvSpPr txBox="1"/>
      </xdr:nvSpPr>
      <xdr:spPr>
        <a:xfrm>
          <a:off x="10528300" y="98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163904</xdr:rowOff>
    </xdr:from>
    <xdr:to>
      <xdr:col>50</xdr:col>
      <xdr:colOff>165100</xdr:colOff>
      <xdr:row>58</xdr:row>
      <xdr:rowOff>94054</xdr:rowOff>
    </xdr:to>
    <xdr:sp macro="" textlink="">
      <xdr:nvSpPr>
        <xdr:cNvPr id="365" name="楕円 364"/>
        <xdr:cNvSpPr/>
      </xdr:nvSpPr>
      <xdr:spPr>
        <a:xfrm>
          <a:off x="9588500" y="99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85181</xdr:rowOff>
    </xdr:from>
    <xdr:ext cx="534377" cy="259045"/>
    <xdr:sp macro="" textlink="">
      <xdr:nvSpPr>
        <xdr:cNvPr id="366" name="テキスト ボックス 365"/>
        <xdr:cNvSpPr txBox="1"/>
      </xdr:nvSpPr>
      <xdr:spPr>
        <a:xfrm>
          <a:off x="9372111" y="1002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5004</xdr:rowOff>
    </xdr:from>
    <xdr:to>
      <xdr:col>46</xdr:col>
      <xdr:colOff>38100</xdr:colOff>
      <xdr:row>58</xdr:row>
      <xdr:rowOff>106604</xdr:rowOff>
    </xdr:to>
    <xdr:sp macro="" textlink="">
      <xdr:nvSpPr>
        <xdr:cNvPr id="367" name="楕円 366"/>
        <xdr:cNvSpPr/>
      </xdr:nvSpPr>
      <xdr:spPr>
        <a:xfrm>
          <a:off x="8699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97731</xdr:rowOff>
    </xdr:from>
    <xdr:ext cx="534377" cy="259045"/>
    <xdr:sp macro="" textlink="">
      <xdr:nvSpPr>
        <xdr:cNvPr id="368" name="テキスト ボックス 367"/>
        <xdr:cNvSpPr txBox="1"/>
      </xdr:nvSpPr>
      <xdr:spPr>
        <a:xfrm>
          <a:off x="8483111" y="100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104098</xdr:rowOff>
    </xdr:from>
    <xdr:to>
      <xdr:col>41</xdr:col>
      <xdr:colOff>101600</xdr:colOff>
      <xdr:row>58</xdr:row>
      <xdr:rowOff>34248</xdr:rowOff>
    </xdr:to>
    <xdr:sp macro="" textlink="">
      <xdr:nvSpPr>
        <xdr:cNvPr id="369" name="楕円 368"/>
        <xdr:cNvSpPr/>
      </xdr:nvSpPr>
      <xdr:spPr>
        <a:xfrm>
          <a:off x="7810500" y="9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25375</xdr:rowOff>
    </xdr:from>
    <xdr:ext cx="534377" cy="259045"/>
    <xdr:sp macro="" textlink="">
      <xdr:nvSpPr>
        <xdr:cNvPr id="370" name="テキスト ボックス 369"/>
        <xdr:cNvSpPr txBox="1"/>
      </xdr:nvSpPr>
      <xdr:spPr>
        <a:xfrm>
          <a:off x="7594111" y="99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164502</xdr:rowOff>
    </xdr:from>
    <xdr:to>
      <xdr:col>36</xdr:col>
      <xdr:colOff>165100</xdr:colOff>
      <xdr:row>58</xdr:row>
      <xdr:rowOff>94652</xdr:rowOff>
    </xdr:to>
    <xdr:sp macro="" textlink="">
      <xdr:nvSpPr>
        <xdr:cNvPr id="371" name="楕円 370"/>
        <xdr:cNvSpPr/>
      </xdr:nvSpPr>
      <xdr:spPr>
        <a:xfrm>
          <a:off x="6921500" y="99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85779</xdr:rowOff>
    </xdr:from>
    <xdr:ext cx="534377" cy="259045"/>
    <xdr:sp macro="" textlink="">
      <xdr:nvSpPr>
        <xdr:cNvPr id="372" name="テキスト ボックス 371"/>
        <xdr:cNvSpPr txBox="1"/>
      </xdr:nvSpPr>
      <xdr:spPr>
        <a:xfrm>
          <a:off x="6705111" y="100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22051</xdr:rowOff>
    </xdr:from>
    <xdr:to>
      <xdr:col>55</xdr:col>
      <xdr:colOff>0</xdr:colOff>
      <xdr:row>78</xdr:row>
      <xdr:rowOff>25143</xdr:rowOff>
    </xdr:to>
    <xdr:cxnSp macro="">
      <xdr:nvCxnSpPr>
        <xdr:cNvPr id="397" name="直線コネクタ 396"/>
        <xdr:cNvCxnSpPr/>
      </xdr:nvCxnSpPr>
      <xdr:spPr>
        <a:xfrm>
          <a:off x="9639300" y="13395151"/>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7272</xdr:rowOff>
    </xdr:from>
    <xdr:to>
      <xdr:col>50</xdr:col>
      <xdr:colOff>114300</xdr:colOff>
      <xdr:row>78</xdr:row>
      <xdr:rowOff>22051</xdr:rowOff>
    </xdr:to>
    <xdr:cxnSp macro="">
      <xdr:nvCxnSpPr>
        <xdr:cNvPr id="400" name="直線コネクタ 399"/>
        <xdr:cNvCxnSpPr/>
      </xdr:nvCxnSpPr>
      <xdr:spPr>
        <a:xfrm>
          <a:off x="8750300" y="13380372"/>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7272</xdr:rowOff>
    </xdr:from>
    <xdr:to>
      <xdr:col>45</xdr:col>
      <xdr:colOff>177800</xdr:colOff>
      <xdr:row>78</xdr:row>
      <xdr:rowOff>12085</xdr:rowOff>
    </xdr:to>
    <xdr:cxnSp macro="">
      <xdr:nvCxnSpPr>
        <xdr:cNvPr id="403" name="直線コネクタ 402"/>
        <xdr:cNvCxnSpPr/>
      </xdr:nvCxnSpPr>
      <xdr:spPr>
        <a:xfrm flipV="1">
          <a:off x="7861300" y="13380372"/>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145793</xdr:rowOff>
    </xdr:from>
    <xdr:to>
      <xdr:col>55</xdr:col>
      <xdr:colOff>50800</xdr:colOff>
      <xdr:row>78</xdr:row>
      <xdr:rowOff>75943</xdr:rowOff>
    </xdr:to>
    <xdr:sp macro="" textlink="">
      <xdr:nvSpPr>
        <xdr:cNvPr id="413" name="楕円 412"/>
        <xdr:cNvSpPr/>
      </xdr:nvSpPr>
      <xdr:spPr>
        <a:xfrm>
          <a:off x="10426700" y="133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60720</xdr:rowOff>
    </xdr:from>
    <xdr:ext cx="313932" cy="259045"/>
    <xdr:sp macro="" textlink="">
      <xdr:nvSpPr>
        <xdr:cNvPr id="414" name="普通建設事業費 （ うち新規整備　）該当値テキスト"/>
        <xdr:cNvSpPr txBox="1"/>
      </xdr:nvSpPr>
      <xdr:spPr>
        <a:xfrm>
          <a:off x="10528300" y="13262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142701</xdr:rowOff>
    </xdr:from>
    <xdr:to>
      <xdr:col>50</xdr:col>
      <xdr:colOff>165100</xdr:colOff>
      <xdr:row>78</xdr:row>
      <xdr:rowOff>72851</xdr:rowOff>
    </xdr:to>
    <xdr:sp macro="" textlink="">
      <xdr:nvSpPr>
        <xdr:cNvPr id="415" name="楕円 414"/>
        <xdr:cNvSpPr/>
      </xdr:nvSpPr>
      <xdr:spPr>
        <a:xfrm>
          <a:off x="9588500" y="133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63978</xdr:rowOff>
    </xdr:from>
    <xdr:ext cx="378565" cy="259045"/>
    <xdr:sp macro="" textlink="">
      <xdr:nvSpPr>
        <xdr:cNvPr id="416" name="テキスト ボックス 415"/>
        <xdr:cNvSpPr txBox="1"/>
      </xdr:nvSpPr>
      <xdr:spPr>
        <a:xfrm>
          <a:off x="9450017" y="134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127922</xdr:rowOff>
    </xdr:from>
    <xdr:to>
      <xdr:col>46</xdr:col>
      <xdr:colOff>38100</xdr:colOff>
      <xdr:row>78</xdr:row>
      <xdr:rowOff>58072</xdr:rowOff>
    </xdr:to>
    <xdr:sp macro="" textlink="">
      <xdr:nvSpPr>
        <xdr:cNvPr id="417" name="楕円 416"/>
        <xdr:cNvSpPr/>
      </xdr:nvSpPr>
      <xdr:spPr>
        <a:xfrm>
          <a:off x="8699500" y="133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49199</xdr:rowOff>
    </xdr:from>
    <xdr:ext cx="469744" cy="259045"/>
    <xdr:sp macro="" textlink="">
      <xdr:nvSpPr>
        <xdr:cNvPr id="418" name="テキスト ボックス 417"/>
        <xdr:cNvSpPr txBox="1"/>
      </xdr:nvSpPr>
      <xdr:spPr>
        <a:xfrm>
          <a:off x="8515428" y="134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132735</xdr:rowOff>
    </xdr:from>
    <xdr:to>
      <xdr:col>41</xdr:col>
      <xdr:colOff>101600</xdr:colOff>
      <xdr:row>78</xdr:row>
      <xdr:rowOff>62885</xdr:rowOff>
    </xdr:to>
    <xdr:sp macro="" textlink="">
      <xdr:nvSpPr>
        <xdr:cNvPr id="419" name="楕円 418"/>
        <xdr:cNvSpPr/>
      </xdr:nvSpPr>
      <xdr:spPr>
        <a:xfrm>
          <a:off x="7810500" y="133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54012</xdr:rowOff>
    </xdr:from>
    <xdr:ext cx="469744" cy="259045"/>
    <xdr:sp macro="" textlink="">
      <xdr:nvSpPr>
        <xdr:cNvPr id="420" name="テキスト ボックス 419"/>
        <xdr:cNvSpPr txBox="1"/>
      </xdr:nvSpPr>
      <xdr:spPr>
        <a:xfrm>
          <a:off x="7626428" y="134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118228</xdr:rowOff>
    </xdr:from>
    <xdr:to>
      <xdr:col>55</xdr:col>
      <xdr:colOff>0</xdr:colOff>
      <xdr:row>98</xdr:row>
      <xdr:rowOff>38855</xdr:rowOff>
    </xdr:to>
    <xdr:cxnSp macro="">
      <xdr:nvCxnSpPr>
        <xdr:cNvPr id="451" name="直線コネクタ 450"/>
        <xdr:cNvCxnSpPr/>
      </xdr:nvCxnSpPr>
      <xdr:spPr>
        <a:xfrm flipV="1">
          <a:off x="9639300" y="16748878"/>
          <a:ext cx="838200" cy="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38855</xdr:rowOff>
    </xdr:from>
    <xdr:to>
      <xdr:col>50</xdr:col>
      <xdr:colOff>114300</xdr:colOff>
      <xdr:row>98</xdr:row>
      <xdr:rowOff>87906</xdr:rowOff>
    </xdr:to>
    <xdr:cxnSp macro="">
      <xdr:nvCxnSpPr>
        <xdr:cNvPr id="454" name="直線コネクタ 453"/>
        <xdr:cNvCxnSpPr/>
      </xdr:nvCxnSpPr>
      <xdr:spPr>
        <a:xfrm flipV="1">
          <a:off x="8750300" y="16840955"/>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6736</xdr:rowOff>
    </xdr:from>
    <xdr:to>
      <xdr:col>45</xdr:col>
      <xdr:colOff>177800</xdr:colOff>
      <xdr:row>98</xdr:row>
      <xdr:rowOff>87906</xdr:rowOff>
    </xdr:to>
    <xdr:cxnSp macro="">
      <xdr:nvCxnSpPr>
        <xdr:cNvPr id="457" name="直線コネクタ 456"/>
        <xdr:cNvCxnSpPr/>
      </xdr:nvCxnSpPr>
      <xdr:spPr>
        <a:xfrm>
          <a:off x="7861300" y="16808836"/>
          <a:ext cx="889000" cy="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67428</xdr:rowOff>
    </xdr:from>
    <xdr:to>
      <xdr:col>55</xdr:col>
      <xdr:colOff>50800</xdr:colOff>
      <xdr:row>97</xdr:row>
      <xdr:rowOff>169028</xdr:rowOff>
    </xdr:to>
    <xdr:sp macro="" textlink="">
      <xdr:nvSpPr>
        <xdr:cNvPr id="467" name="楕円 466"/>
        <xdr:cNvSpPr/>
      </xdr:nvSpPr>
      <xdr:spPr>
        <a:xfrm>
          <a:off x="10426700" y="166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45855</xdr:rowOff>
    </xdr:from>
    <xdr:ext cx="534377" cy="259045"/>
    <xdr:sp macro="" textlink="">
      <xdr:nvSpPr>
        <xdr:cNvPr id="468" name="普通建設事業費 （ うち更新整備　）該当値テキスト"/>
        <xdr:cNvSpPr txBox="1"/>
      </xdr:nvSpPr>
      <xdr:spPr>
        <a:xfrm>
          <a:off x="10528300" y="166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159505</xdr:rowOff>
    </xdr:from>
    <xdr:to>
      <xdr:col>50</xdr:col>
      <xdr:colOff>165100</xdr:colOff>
      <xdr:row>98</xdr:row>
      <xdr:rowOff>89655</xdr:rowOff>
    </xdr:to>
    <xdr:sp macro="" textlink="">
      <xdr:nvSpPr>
        <xdr:cNvPr id="469" name="楕円 468"/>
        <xdr:cNvSpPr/>
      </xdr:nvSpPr>
      <xdr:spPr>
        <a:xfrm>
          <a:off x="9588500" y="167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80782</xdr:rowOff>
    </xdr:from>
    <xdr:ext cx="534377" cy="259045"/>
    <xdr:sp macro="" textlink="">
      <xdr:nvSpPr>
        <xdr:cNvPr id="470" name="テキスト ボックス 469"/>
        <xdr:cNvSpPr txBox="1"/>
      </xdr:nvSpPr>
      <xdr:spPr>
        <a:xfrm>
          <a:off x="9372111" y="168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37106</xdr:rowOff>
    </xdr:from>
    <xdr:to>
      <xdr:col>46</xdr:col>
      <xdr:colOff>38100</xdr:colOff>
      <xdr:row>98</xdr:row>
      <xdr:rowOff>138706</xdr:rowOff>
    </xdr:to>
    <xdr:sp macro="" textlink="">
      <xdr:nvSpPr>
        <xdr:cNvPr id="471" name="楕円 470"/>
        <xdr:cNvSpPr/>
      </xdr:nvSpPr>
      <xdr:spPr>
        <a:xfrm>
          <a:off x="8699500" y="16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129833</xdr:rowOff>
    </xdr:from>
    <xdr:ext cx="534377" cy="259045"/>
    <xdr:sp macro="" textlink="">
      <xdr:nvSpPr>
        <xdr:cNvPr id="472" name="テキスト ボックス 471"/>
        <xdr:cNvSpPr txBox="1"/>
      </xdr:nvSpPr>
      <xdr:spPr>
        <a:xfrm>
          <a:off x="848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127386</xdr:rowOff>
    </xdr:from>
    <xdr:to>
      <xdr:col>41</xdr:col>
      <xdr:colOff>101600</xdr:colOff>
      <xdr:row>98</xdr:row>
      <xdr:rowOff>57536</xdr:rowOff>
    </xdr:to>
    <xdr:sp macro="" textlink="">
      <xdr:nvSpPr>
        <xdr:cNvPr id="473" name="楕円 472"/>
        <xdr:cNvSpPr/>
      </xdr:nvSpPr>
      <xdr:spPr>
        <a:xfrm>
          <a:off x="7810500" y="167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48663</xdr:rowOff>
    </xdr:from>
    <xdr:ext cx="534377" cy="259045"/>
    <xdr:sp macro="" textlink="">
      <xdr:nvSpPr>
        <xdr:cNvPr id="474" name="テキスト ボックス 473"/>
        <xdr:cNvSpPr txBox="1"/>
      </xdr:nvSpPr>
      <xdr:spPr>
        <a:xfrm>
          <a:off x="7594111" y="168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94731</xdr:rowOff>
    </xdr:from>
    <xdr:to>
      <xdr:col>85</xdr:col>
      <xdr:colOff>127000</xdr:colOff>
      <xdr:row>39</xdr:row>
      <xdr:rowOff>98650</xdr:rowOff>
    </xdr:to>
    <xdr:cxnSp macro="">
      <xdr:nvCxnSpPr>
        <xdr:cNvPr id="505" name="直線コネクタ 504"/>
        <xdr:cNvCxnSpPr/>
      </xdr:nvCxnSpPr>
      <xdr:spPr>
        <a:xfrm>
          <a:off x="15481300" y="6781281"/>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94731</xdr:rowOff>
    </xdr:from>
    <xdr:to>
      <xdr:col>81</xdr:col>
      <xdr:colOff>50800</xdr:colOff>
      <xdr:row>39</xdr:row>
      <xdr:rowOff>98095</xdr:rowOff>
    </xdr:to>
    <xdr:cxnSp macro="">
      <xdr:nvCxnSpPr>
        <xdr:cNvPr id="508" name="直線コネクタ 507"/>
        <xdr:cNvCxnSpPr/>
      </xdr:nvCxnSpPr>
      <xdr:spPr>
        <a:xfrm flipV="1">
          <a:off x="14592300" y="6781281"/>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98095</xdr:rowOff>
    </xdr:from>
    <xdr:to>
      <xdr:col>76</xdr:col>
      <xdr:colOff>114300</xdr:colOff>
      <xdr:row>39</xdr:row>
      <xdr:rowOff>98878</xdr:rowOff>
    </xdr:to>
    <xdr:cxnSp macro="">
      <xdr:nvCxnSpPr>
        <xdr:cNvPr id="511" name="直線コネクタ 510"/>
        <xdr:cNvCxnSpPr/>
      </xdr:nvCxnSpPr>
      <xdr:spPr>
        <a:xfrm flipV="1">
          <a:off x="13703300" y="678464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98258</xdr:rowOff>
    </xdr:from>
    <xdr:to>
      <xdr:col>71</xdr:col>
      <xdr:colOff>177800</xdr:colOff>
      <xdr:row>39</xdr:row>
      <xdr:rowOff>98878</xdr:rowOff>
    </xdr:to>
    <xdr:cxnSp macro="">
      <xdr:nvCxnSpPr>
        <xdr:cNvPr id="514" name="直線コネクタ 513"/>
        <xdr:cNvCxnSpPr/>
      </xdr:nvCxnSpPr>
      <xdr:spPr>
        <a:xfrm>
          <a:off x="12814300" y="678480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47850</xdr:rowOff>
    </xdr:from>
    <xdr:to>
      <xdr:col>85</xdr:col>
      <xdr:colOff>177800</xdr:colOff>
      <xdr:row>39</xdr:row>
      <xdr:rowOff>149450</xdr:rowOff>
    </xdr:to>
    <xdr:sp macro="" textlink="">
      <xdr:nvSpPr>
        <xdr:cNvPr id="524" name="楕円 523"/>
        <xdr:cNvSpPr/>
      </xdr:nvSpPr>
      <xdr:spPr>
        <a:xfrm>
          <a:off x="16268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249299" cy="259045"/>
    <xdr:sp macro="" textlink="">
      <xdr:nvSpPr>
        <xdr:cNvPr id="525" name="災害復旧事業費該当値テキスト"/>
        <xdr:cNvSpPr txBox="1"/>
      </xdr:nvSpPr>
      <xdr:spPr>
        <a:xfrm>
          <a:off x="16370300" y="6693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43931</xdr:rowOff>
    </xdr:from>
    <xdr:to>
      <xdr:col>81</xdr:col>
      <xdr:colOff>101600</xdr:colOff>
      <xdr:row>39</xdr:row>
      <xdr:rowOff>145531</xdr:rowOff>
    </xdr:to>
    <xdr:sp macro="" textlink="">
      <xdr:nvSpPr>
        <xdr:cNvPr id="526" name="楕円 525"/>
        <xdr:cNvSpPr/>
      </xdr:nvSpPr>
      <xdr:spPr>
        <a:xfrm>
          <a:off x="15430500" y="67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136658</xdr:rowOff>
    </xdr:from>
    <xdr:ext cx="378565" cy="259045"/>
    <xdr:sp macro="" textlink="">
      <xdr:nvSpPr>
        <xdr:cNvPr id="527" name="テキスト ボックス 526"/>
        <xdr:cNvSpPr txBox="1"/>
      </xdr:nvSpPr>
      <xdr:spPr>
        <a:xfrm>
          <a:off x="15292017" y="682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47295</xdr:rowOff>
    </xdr:from>
    <xdr:to>
      <xdr:col>76</xdr:col>
      <xdr:colOff>165100</xdr:colOff>
      <xdr:row>39</xdr:row>
      <xdr:rowOff>148895</xdr:rowOff>
    </xdr:to>
    <xdr:sp macro="" textlink="">
      <xdr:nvSpPr>
        <xdr:cNvPr id="528" name="楕円 527"/>
        <xdr:cNvSpPr/>
      </xdr:nvSpPr>
      <xdr:spPr>
        <a:xfrm>
          <a:off x="14541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140022</xdr:rowOff>
    </xdr:from>
    <xdr:ext cx="313932" cy="259045"/>
    <xdr:sp macro="" textlink="">
      <xdr:nvSpPr>
        <xdr:cNvPr id="529" name="テキスト ボックス 528"/>
        <xdr:cNvSpPr txBox="1"/>
      </xdr:nvSpPr>
      <xdr:spPr>
        <a:xfrm>
          <a:off x="14435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47458</xdr:rowOff>
    </xdr:from>
    <xdr:to>
      <xdr:col>67</xdr:col>
      <xdr:colOff>101600</xdr:colOff>
      <xdr:row>39</xdr:row>
      <xdr:rowOff>149058</xdr:rowOff>
    </xdr:to>
    <xdr:sp macro="" textlink="">
      <xdr:nvSpPr>
        <xdr:cNvPr id="532" name="楕円 531"/>
        <xdr:cNvSpPr/>
      </xdr:nvSpPr>
      <xdr:spPr>
        <a:xfrm>
          <a:off x="12763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140185</xdr:rowOff>
    </xdr:from>
    <xdr:ext cx="313932" cy="259045"/>
    <xdr:sp macro="" textlink="">
      <xdr:nvSpPr>
        <xdr:cNvPr id="533" name="テキスト ボックス 532"/>
        <xdr:cNvSpPr txBox="1"/>
      </xdr:nvSpPr>
      <xdr:spPr>
        <a:xfrm>
          <a:off x="12657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60934</xdr:rowOff>
    </xdr:from>
    <xdr:to>
      <xdr:col>85</xdr:col>
      <xdr:colOff>127000</xdr:colOff>
      <xdr:row>77</xdr:row>
      <xdr:rowOff>65063</xdr:rowOff>
    </xdr:to>
    <xdr:cxnSp macro="">
      <xdr:nvCxnSpPr>
        <xdr:cNvPr id="611" name="直線コネクタ 610"/>
        <xdr:cNvCxnSpPr/>
      </xdr:nvCxnSpPr>
      <xdr:spPr>
        <a:xfrm>
          <a:off x="15481300" y="13262584"/>
          <a:ext cx="8382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40145</xdr:rowOff>
    </xdr:from>
    <xdr:to>
      <xdr:col>81</xdr:col>
      <xdr:colOff>50800</xdr:colOff>
      <xdr:row>77</xdr:row>
      <xdr:rowOff>60934</xdr:rowOff>
    </xdr:to>
    <xdr:cxnSp macro="">
      <xdr:nvCxnSpPr>
        <xdr:cNvPr id="614" name="直線コネクタ 613"/>
        <xdr:cNvCxnSpPr/>
      </xdr:nvCxnSpPr>
      <xdr:spPr>
        <a:xfrm>
          <a:off x="14592300" y="13241795"/>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24930</xdr:rowOff>
    </xdr:from>
    <xdr:to>
      <xdr:col>76</xdr:col>
      <xdr:colOff>114300</xdr:colOff>
      <xdr:row>77</xdr:row>
      <xdr:rowOff>40145</xdr:rowOff>
    </xdr:to>
    <xdr:cxnSp macro="">
      <xdr:nvCxnSpPr>
        <xdr:cNvPr id="617" name="直線コネクタ 616"/>
        <xdr:cNvCxnSpPr/>
      </xdr:nvCxnSpPr>
      <xdr:spPr>
        <a:xfrm>
          <a:off x="13703300" y="13226580"/>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19444</xdr:rowOff>
    </xdr:from>
    <xdr:to>
      <xdr:col>71</xdr:col>
      <xdr:colOff>177800</xdr:colOff>
      <xdr:row>77</xdr:row>
      <xdr:rowOff>24930</xdr:rowOff>
    </xdr:to>
    <xdr:cxnSp macro="">
      <xdr:nvCxnSpPr>
        <xdr:cNvPr id="620" name="直線コネクタ 619"/>
        <xdr:cNvCxnSpPr/>
      </xdr:nvCxnSpPr>
      <xdr:spPr>
        <a:xfrm>
          <a:off x="12814300" y="132210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14263</xdr:rowOff>
    </xdr:from>
    <xdr:to>
      <xdr:col>85</xdr:col>
      <xdr:colOff>177800</xdr:colOff>
      <xdr:row>77</xdr:row>
      <xdr:rowOff>115863</xdr:rowOff>
    </xdr:to>
    <xdr:sp macro="" textlink="">
      <xdr:nvSpPr>
        <xdr:cNvPr id="630" name="楕円 629"/>
        <xdr:cNvSpPr/>
      </xdr:nvSpPr>
      <xdr:spPr>
        <a:xfrm>
          <a:off x="162687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164140</xdr:rowOff>
    </xdr:from>
    <xdr:ext cx="534377" cy="259045"/>
    <xdr:sp macro="" textlink="">
      <xdr:nvSpPr>
        <xdr:cNvPr id="631" name="公債費該当値テキスト"/>
        <xdr:cNvSpPr txBox="1"/>
      </xdr:nvSpPr>
      <xdr:spPr>
        <a:xfrm>
          <a:off x="16370300" y="131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10134</xdr:rowOff>
    </xdr:from>
    <xdr:to>
      <xdr:col>81</xdr:col>
      <xdr:colOff>101600</xdr:colOff>
      <xdr:row>77</xdr:row>
      <xdr:rowOff>111734</xdr:rowOff>
    </xdr:to>
    <xdr:sp macro="" textlink="">
      <xdr:nvSpPr>
        <xdr:cNvPr id="632" name="楕円 631"/>
        <xdr:cNvSpPr/>
      </xdr:nvSpPr>
      <xdr:spPr>
        <a:xfrm>
          <a:off x="15430500" y="132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102861</xdr:rowOff>
    </xdr:from>
    <xdr:ext cx="534377" cy="259045"/>
    <xdr:sp macro="" textlink="">
      <xdr:nvSpPr>
        <xdr:cNvPr id="633" name="テキスト ボックス 632"/>
        <xdr:cNvSpPr txBox="1"/>
      </xdr:nvSpPr>
      <xdr:spPr>
        <a:xfrm>
          <a:off x="15214111" y="133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160795</xdr:rowOff>
    </xdr:from>
    <xdr:to>
      <xdr:col>76</xdr:col>
      <xdr:colOff>165100</xdr:colOff>
      <xdr:row>77</xdr:row>
      <xdr:rowOff>90945</xdr:rowOff>
    </xdr:to>
    <xdr:sp macro="" textlink="">
      <xdr:nvSpPr>
        <xdr:cNvPr id="634" name="楕円 633"/>
        <xdr:cNvSpPr/>
      </xdr:nvSpPr>
      <xdr:spPr>
        <a:xfrm>
          <a:off x="14541500" y="131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82072</xdr:rowOff>
    </xdr:from>
    <xdr:ext cx="534377" cy="259045"/>
    <xdr:sp macro="" textlink="">
      <xdr:nvSpPr>
        <xdr:cNvPr id="635" name="テキスト ボックス 634"/>
        <xdr:cNvSpPr txBox="1"/>
      </xdr:nvSpPr>
      <xdr:spPr>
        <a:xfrm>
          <a:off x="14325111" y="132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145580</xdr:rowOff>
    </xdr:from>
    <xdr:to>
      <xdr:col>72</xdr:col>
      <xdr:colOff>38100</xdr:colOff>
      <xdr:row>77</xdr:row>
      <xdr:rowOff>75730</xdr:rowOff>
    </xdr:to>
    <xdr:sp macro="" textlink="">
      <xdr:nvSpPr>
        <xdr:cNvPr id="636" name="楕円 635"/>
        <xdr:cNvSpPr/>
      </xdr:nvSpPr>
      <xdr:spPr>
        <a:xfrm>
          <a:off x="13652500" y="131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66857</xdr:rowOff>
    </xdr:from>
    <xdr:ext cx="534377" cy="259045"/>
    <xdr:sp macro="" textlink="">
      <xdr:nvSpPr>
        <xdr:cNvPr id="637" name="テキスト ボックス 636"/>
        <xdr:cNvSpPr txBox="1"/>
      </xdr:nvSpPr>
      <xdr:spPr>
        <a:xfrm>
          <a:off x="13436111" y="132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140094</xdr:rowOff>
    </xdr:from>
    <xdr:to>
      <xdr:col>67</xdr:col>
      <xdr:colOff>101600</xdr:colOff>
      <xdr:row>77</xdr:row>
      <xdr:rowOff>70244</xdr:rowOff>
    </xdr:to>
    <xdr:sp macro="" textlink="">
      <xdr:nvSpPr>
        <xdr:cNvPr id="638" name="楕円 637"/>
        <xdr:cNvSpPr/>
      </xdr:nvSpPr>
      <xdr:spPr>
        <a:xfrm>
          <a:off x="12763500" y="131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61371</xdr:rowOff>
    </xdr:from>
    <xdr:ext cx="534377" cy="259045"/>
    <xdr:sp macro="" textlink="">
      <xdr:nvSpPr>
        <xdr:cNvPr id="639" name="テキスト ボックス 638"/>
        <xdr:cNvSpPr txBox="1"/>
      </xdr:nvSpPr>
      <xdr:spPr>
        <a:xfrm>
          <a:off x="12547111" y="132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50448</xdr:rowOff>
    </xdr:from>
    <xdr:to>
      <xdr:col>85</xdr:col>
      <xdr:colOff>127000</xdr:colOff>
      <xdr:row>98</xdr:row>
      <xdr:rowOff>76459</xdr:rowOff>
    </xdr:to>
    <xdr:cxnSp macro="">
      <xdr:nvCxnSpPr>
        <xdr:cNvPr id="670" name="直線コネクタ 669"/>
        <xdr:cNvCxnSpPr/>
      </xdr:nvCxnSpPr>
      <xdr:spPr>
        <a:xfrm>
          <a:off x="15481300" y="16852548"/>
          <a:ext cx="8382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50448</xdr:rowOff>
    </xdr:from>
    <xdr:to>
      <xdr:col>81</xdr:col>
      <xdr:colOff>50800</xdr:colOff>
      <xdr:row>98</xdr:row>
      <xdr:rowOff>83579</xdr:rowOff>
    </xdr:to>
    <xdr:cxnSp macro="">
      <xdr:nvCxnSpPr>
        <xdr:cNvPr id="673" name="直線コネクタ 672"/>
        <xdr:cNvCxnSpPr/>
      </xdr:nvCxnSpPr>
      <xdr:spPr>
        <a:xfrm flipV="1">
          <a:off x="14592300" y="16852548"/>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54400</xdr:rowOff>
    </xdr:from>
    <xdr:to>
      <xdr:col>76</xdr:col>
      <xdr:colOff>114300</xdr:colOff>
      <xdr:row>98</xdr:row>
      <xdr:rowOff>83579</xdr:rowOff>
    </xdr:to>
    <xdr:cxnSp macro="">
      <xdr:nvCxnSpPr>
        <xdr:cNvPr id="676" name="直線コネクタ 675"/>
        <xdr:cNvCxnSpPr/>
      </xdr:nvCxnSpPr>
      <xdr:spPr>
        <a:xfrm>
          <a:off x="13703300" y="16856500"/>
          <a:ext cx="889000" cy="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15522</xdr:rowOff>
    </xdr:from>
    <xdr:to>
      <xdr:col>71</xdr:col>
      <xdr:colOff>177800</xdr:colOff>
      <xdr:row>98</xdr:row>
      <xdr:rowOff>54400</xdr:rowOff>
    </xdr:to>
    <xdr:cxnSp macro="">
      <xdr:nvCxnSpPr>
        <xdr:cNvPr id="679" name="直線コネクタ 678"/>
        <xdr:cNvCxnSpPr/>
      </xdr:nvCxnSpPr>
      <xdr:spPr>
        <a:xfrm>
          <a:off x="12814300" y="16817622"/>
          <a:ext cx="889000" cy="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25659</xdr:rowOff>
    </xdr:from>
    <xdr:to>
      <xdr:col>85</xdr:col>
      <xdr:colOff>177800</xdr:colOff>
      <xdr:row>98</xdr:row>
      <xdr:rowOff>127259</xdr:rowOff>
    </xdr:to>
    <xdr:sp macro="" textlink="">
      <xdr:nvSpPr>
        <xdr:cNvPr id="689" name="楕円 688"/>
        <xdr:cNvSpPr/>
      </xdr:nvSpPr>
      <xdr:spPr>
        <a:xfrm>
          <a:off x="162687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48536</xdr:rowOff>
    </xdr:from>
    <xdr:ext cx="534377" cy="259045"/>
    <xdr:sp macro="" textlink="">
      <xdr:nvSpPr>
        <xdr:cNvPr id="690" name="積立金該当値テキスト"/>
        <xdr:cNvSpPr txBox="1"/>
      </xdr:nvSpPr>
      <xdr:spPr>
        <a:xfrm>
          <a:off x="16370300" y="166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171098</xdr:rowOff>
    </xdr:from>
    <xdr:to>
      <xdr:col>81</xdr:col>
      <xdr:colOff>101600</xdr:colOff>
      <xdr:row>98</xdr:row>
      <xdr:rowOff>101248</xdr:rowOff>
    </xdr:to>
    <xdr:sp macro="" textlink="">
      <xdr:nvSpPr>
        <xdr:cNvPr id="691" name="楕円 690"/>
        <xdr:cNvSpPr/>
      </xdr:nvSpPr>
      <xdr:spPr>
        <a:xfrm>
          <a:off x="15430500" y="168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117775</xdr:rowOff>
    </xdr:from>
    <xdr:ext cx="534377" cy="259045"/>
    <xdr:sp macro="" textlink="">
      <xdr:nvSpPr>
        <xdr:cNvPr id="692" name="テキスト ボックス 691"/>
        <xdr:cNvSpPr txBox="1"/>
      </xdr:nvSpPr>
      <xdr:spPr>
        <a:xfrm>
          <a:off x="15214111" y="165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32779</xdr:rowOff>
    </xdr:from>
    <xdr:to>
      <xdr:col>76</xdr:col>
      <xdr:colOff>165100</xdr:colOff>
      <xdr:row>98</xdr:row>
      <xdr:rowOff>134379</xdr:rowOff>
    </xdr:to>
    <xdr:sp macro="" textlink="">
      <xdr:nvSpPr>
        <xdr:cNvPr id="693" name="楕円 692"/>
        <xdr:cNvSpPr/>
      </xdr:nvSpPr>
      <xdr:spPr>
        <a:xfrm>
          <a:off x="14541500" y="168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125506</xdr:rowOff>
    </xdr:from>
    <xdr:ext cx="534377" cy="259045"/>
    <xdr:sp macro="" textlink="">
      <xdr:nvSpPr>
        <xdr:cNvPr id="694" name="テキスト ボックス 693"/>
        <xdr:cNvSpPr txBox="1"/>
      </xdr:nvSpPr>
      <xdr:spPr>
        <a:xfrm>
          <a:off x="14325111" y="169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3600</xdr:rowOff>
    </xdr:from>
    <xdr:to>
      <xdr:col>72</xdr:col>
      <xdr:colOff>38100</xdr:colOff>
      <xdr:row>98</xdr:row>
      <xdr:rowOff>105200</xdr:rowOff>
    </xdr:to>
    <xdr:sp macro="" textlink="">
      <xdr:nvSpPr>
        <xdr:cNvPr id="695" name="楕円 694"/>
        <xdr:cNvSpPr/>
      </xdr:nvSpPr>
      <xdr:spPr>
        <a:xfrm>
          <a:off x="13652500" y="168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96327</xdr:rowOff>
    </xdr:from>
    <xdr:ext cx="534377" cy="259045"/>
    <xdr:sp macro="" textlink="">
      <xdr:nvSpPr>
        <xdr:cNvPr id="696" name="テキスト ボックス 695"/>
        <xdr:cNvSpPr txBox="1"/>
      </xdr:nvSpPr>
      <xdr:spPr>
        <a:xfrm>
          <a:off x="13436111" y="1689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136172</xdr:rowOff>
    </xdr:from>
    <xdr:to>
      <xdr:col>67</xdr:col>
      <xdr:colOff>101600</xdr:colOff>
      <xdr:row>98</xdr:row>
      <xdr:rowOff>66322</xdr:rowOff>
    </xdr:to>
    <xdr:sp macro="" textlink="">
      <xdr:nvSpPr>
        <xdr:cNvPr id="697" name="楕円 696"/>
        <xdr:cNvSpPr/>
      </xdr:nvSpPr>
      <xdr:spPr>
        <a:xfrm>
          <a:off x="12763500" y="167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57449</xdr:rowOff>
    </xdr:from>
    <xdr:ext cx="534377" cy="259045"/>
    <xdr:sp macro="" textlink="">
      <xdr:nvSpPr>
        <xdr:cNvPr id="698" name="テキスト ボックス 697"/>
        <xdr:cNvSpPr txBox="1"/>
      </xdr:nvSpPr>
      <xdr:spPr>
        <a:xfrm>
          <a:off x="12547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132842</xdr:rowOff>
    </xdr:from>
    <xdr:to>
      <xdr:col>116</xdr:col>
      <xdr:colOff>63500</xdr:colOff>
      <xdr:row>58</xdr:row>
      <xdr:rowOff>132934</xdr:rowOff>
    </xdr:to>
    <xdr:cxnSp macro="">
      <xdr:nvCxnSpPr>
        <xdr:cNvPr id="784" name="直線コネクタ 783"/>
        <xdr:cNvCxnSpPr/>
      </xdr:nvCxnSpPr>
      <xdr:spPr>
        <a:xfrm flipV="1">
          <a:off x="21323300" y="1007694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132934</xdr:rowOff>
    </xdr:from>
    <xdr:to>
      <xdr:col>111</xdr:col>
      <xdr:colOff>177800</xdr:colOff>
      <xdr:row>58</xdr:row>
      <xdr:rowOff>133162</xdr:rowOff>
    </xdr:to>
    <xdr:cxnSp macro="">
      <xdr:nvCxnSpPr>
        <xdr:cNvPr id="787" name="直線コネクタ 786"/>
        <xdr:cNvCxnSpPr/>
      </xdr:nvCxnSpPr>
      <xdr:spPr>
        <a:xfrm flipV="1">
          <a:off x="20434300" y="1007703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132293</xdr:rowOff>
    </xdr:from>
    <xdr:to>
      <xdr:col>107</xdr:col>
      <xdr:colOff>50800</xdr:colOff>
      <xdr:row>58</xdr:row>
      <xdr:rowOff>133162</xdr:rowOff>
    </xdr:to>
    <xdr:cxnSp macro="">
      <xdr:nvCxnSpPr>
        <xdr:cNvPr id="790" name="直線コネクタ 789"/>
        <xdr:cNvCxnSpPr/>
      </xdr:nvCxnSpPr>
      <xdr:spPr>
        <a:xfrm>
          <a:off x="19545300" y="1007639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131928</xdr:rowOff>
    </xdr:from>
    <xdr:to>
      <xdr:col>102</xdr:col>
      <xdr:colOff>114300</xdr:colOff>
      <xdr:row>58</xdr:row>
      <xdr:rowOff>132293</xdr:rowOff>
    </xdr:to>
    <xdr:cxnSp macro="">
      <xdr:nvCxnSpPr>
        <xdr:cNvPr id="793" name="直線コネクタ 792"/>
        <xdr:cNvCxnSpPr/>
      </xdr:nvCxnSpPr>
      <xdr:spPr>
        <a:xfrm>
          <a:off x="18656300" y="10076028"/>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82042</xdr:rowOff>
    </xdr:from>
    <xdr:to>
      <xdr:col>116</xdr:col>
      <xdr:colOff>114300</xdr:colOff>
      <xdr:row>59</xdr:row>
      <xdr:rowOff>12192</xdr:rowOff>
    </xdr:to>
    <xdr:sp macro="" textlink="">
      <xdr:nvSpPr>
        <xdr:cNvPr id="803" name="楕円 802"/>
        <xdr:cNvSpPr/>
      </xdr:nvSpPr>
      <xdr:spPr>
        <a:xfrm>
          <a:off x="221107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168419</xdr:rowOff>
    </xdr:from>
    <xdr:ext cx="378565" cy="259045"/>
    <xdr:sp macro="" textlink="">
      <xdr:nvSpPr>
        <xdr:cNvPr id="804" name="貸付金該当値テキスト"/>
        <xdr:cNvSpPr txBox="1"/>
      </xdr:nvSpPr>
      <xdr:spPr>
        <a:xfrm>
          <a:off x="22212300" y="9941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82134</xdr:rowOff>
    </xdr:from>
    <xdr:to>
      <xdr:col>112</xdr:col>
      <xdr:colOff>38100</xdr:colOff>
      <xdr:row>59</xdr:row>
      <xdr:rowOff>12284</xdr:rowOff>
    </xdr:to>
    <xdr:sp macro="" textlink="">
      <xdr:nvSpPr>
        <xdr:cNvPr id="805" name="楕円 804"/>
        <xdr:cNvSpPr/>
      </xdr:nvSpPr>
      <xdr:spPr>
        <a:xfrm>
          <a:off x="21272500" y="100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3411</xdr:rowOff>
    </xdr:from>
    <xdr:ext cx="378565" cy="259045"/>
    <xdr:sp macro="" textlink="">
      <xdr:nvSpPr>
        <xdr:cNvPr id="806" name="テキスト ボックス 805"/>
        <xdr:cNvSpPr txBox="1"/>
      </xdr:nvSpPr>
      <xdr:spPr>
        <a:xfrm>
          <a:off x="21134017" y="1011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82362</xdr:rowOff>
    </xdr:from>
    <xdr:to>
      <xdr:col>107</xdr:col>
      <xdr:colOff>101600</xdr:colOff>
      <xdr:row>59</xdr:row>
      <xdr:rowOff>12512</xdr:rowOff>
    </xdr:to>
    <xdr:sp macro="" textlink="">
      <xdr:nvSpPr>
        <xdr:cNvPr id="807" name="楕円 806"/>
        <xdr:cNvSpPr/>
      </xdr:nvSpPr>
      <xdr:spPr>
        <a:xfrm>
          <a:off x="20383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3639</xdr:rowOff>
    </xdr:from>
    <xdr:ext cx="378565" cy="259045"/>
    <xdr:sp macro="" textlink="">
      <xdr:nvSpPr>
        <xdr:cNvPr id="808" name="テキスト ボックス 807"/>
        <xdr:cNvSpPr txBox="1"/>
      </xdr:nvSpPr>
      <xdr:spPr>
        <a:xfrm>
          <a:off x="20245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81493</xdr:rowOff>
    </xdr:from>
    <xdr:to>
      <xdr:col>102</xdr:col>
      <xdr:colOff>165100</xdr:colOff>
      <xdr:row>59</xdr:row>
      <xdr:rowOff>11643</xdr:rowOff>
    </xdr:to>
    <xdr:sp macro="" textlink="">
      <xdr:nvSpPr>
        <xdr:cNvPr id="809" name="楕円 808"/>
        <xdr:cNvSpPr/>
      </xdr:nvSpPr>
      <xdr:spPr>
        <a:xfrm>
          <a:off x="19494500" y="100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2770</xdr:rowOff>
    </xdr:from>
    <xdr:ext cx="378565" cy="259045"/>
    <xdr:sp macro="" textlink="">
      <xdr:nvSpPr>
        <xdr:cNvPr id="810" name="テキスト ボックス 809"/>
        <xdr:cNvSpPr txBox="1"/>
      </xdr:nvSpPr>
      <xdr:spPr>
        <a:xfrm>
          <a:off x="19356017" y="1011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11" name="楕円 810"/>
        <xdr:cNvSpPr/>
      </xdr:nvSpPr>
      <xdr:spPr>
        <a:xfrm>
          <a:off x="18605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2405</xdr:rowOff>
    </xdr:from>
    <xdr:ext cx="378565" cy="259045"/>
    <xdr:sp macro="" textlink="">
      <xdr:nvSpPr>
        <xdr:cNvPr id="812" name="テキスト ボックス 811"/>
        <xdr:cNvSpPr txBox="1"/>
      </xdr:nvSpPr>
      <xdr:spPr>
        <a:xfrm>
          <a:off x="18467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129253</xdr:rowOff>
    </xdr:from>
    <xdr:to>
      <xdr:col>116</xdr:col>
      <xdr:colOff>63500</xdr:colOff>
      <xdr:row>75</xdr:row>
      <xdr:rowOff>133025</xdr:rowOff>
    </xdr:to>
    <xdr:cxnSp macro="">
      <xdr:nvCxnSpPr>
        <xdr:cNvPr id="840" name="直線コネクタ 839"/>
        <xdr:cNvCxnSpPr/>
      </xdr:nvCxnSpPr>
      <xdr:spPr>
        <a:xfrm flipV="1">
          <a:off x="21323300" y="1298800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132019</xdr:rowOff>
    </xdr:from>
    <xdr:to>
      <xdr:col>111</xdr:col>
      <xdr:colOff>177800</xdr:colOff>
      <xdr:row>75</xdr:row>
      <xdr:rowOff>133025</xdr:rowOff>
    </xdr:to>
    <xdr:cxnSp macro="">
      <xdr:nvCxnSpPr>
        <xdr:cNvPr id="843" name="直線コネクタ 842"/>
        <xdr:cNvCxnSpPr/>
      </xdr:nvCxnSpPr>
      <xdr:spPr>
        <a:xfrm>
          <a:off x="20434300" y="1299076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109639</xdr:rowOff>
    </xdr:from>
    <xdr:to>
      <xdr:col>107</xdr:col>
      <xdr:colOff>50800</xdr:colOff>
      <xdr:row>75</xdr:row>
      <xdr:rowOff>132019</xdr:rowOff>
    </xdr:to>
    <xdr:cxnSp macro="">
      <xdr:nvCxnSpPr>
        <xdr:cNvPr id="846" name="直線コネクタ 845"/>
        <xdr:cNvCxnSpPr/>
      </xdr:nvCxnSpPr>
      <xdr:spPr>
        <a:xfrm>
          <a:off x="19545300" y="1296838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109639</xdr:rowOff>
    </xdr:from>
    <xdr:to>
      <xdr:col>102</xdr:col>
      <xdr:colOff>114300</xdr:colOff>
      <xdr:row>75</xdr:row>
      <xdr:rowOff>165075</xdr:rowOff>
    </xdr:to>
    <xdr:cxnSp macro="">
      <xdr:nvCxnSpPr>
        <xdr:cNvPr id="849" name="直線コネクタ 848"/>
        <xdr:cNvCxnSpPr/>
      </xdr:nvCxnSpPr>
      <xdr:spPr>
        <a:xfrm flipV="1">
          <a:off x="18656300" y="12968389"/>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78453</xdr:rowOff>
    </xdr:from>
    <xdr:to>
      <xdr:col>116</xdr:col>
      <xdr:colOff>114300</xdr:colOff>
      <xdr:row>76</xdr:row>
      <xdr:rowOff>8604</xdr:rowOff>
    </xdr:to>
    <xdr:sp macro="" textlink="">
      <xdr:nvSpPr>
        <xdr:cNvPr id="859" name="楕円 858"/>
        <xdr:cNvSpPr/>
      </xdr:nvSpPr>
      <xdr:spPr>
        <a:xfrm>
          <a:off x="22110700" y="12937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101330</xdr:rowOff>
    </xdr:from>
    <xdr:ext cx="534377" cy="259045"/>
    <xdr:sp macro="" textlink="">
      <xdr:nvSpPr>
        <xdr:cNvPr id="860" name="繰出金該当値テキスト"/>
        <xdr:cNvSpPr txBox="1"/>
      </xdr:nvSpPr>
      <xdr:spPr>
        <a:xfrm>
          <a:off x="22212300" y="1278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82225</xdr:rowOff>
    </xdr:from>
    <xdr:to>
      <xdr:col>112</xdr:col>
      <xdr:colOff>38100</xdr:colOff>
      <xdr:row>76</xdr:row>
      <xdr:rowOff>12374</xdr:rowOff>
    </xdr:to>
    <xdr:sp macro="" textlink="">
      <xdr:nvSpPr>
        <xdr:cNvPr id="861" name="楕円 860"/>
        <xdr:cNvSpPr/>
      </xdr:nvSpPr>
      <xdr:spPr>
        <a:xfrm>
          <a:off x="21272500" y="12940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28902</xdr:rowOff>
    </xdr:from>
    <xdr:ext cx="534377" cy="259045"/>
    <xdr:sp macro="" textlink="">
      <xdr:nvSpPr>
        <xdr:cNvPr id="862" name="テキスト ボックス 861"/>
        <xdr:cNvSpPr txBox="1"/>
      </xdr:nvSpPr>
      <xdr:spPr>
        <a:xfrm>
          <a:off x="21056111" y="127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81219</xdr:rowOff>
    </xdr:from>
    <xdr:to>
      <xdr:col>107</xdr:col>
      <xdr:colOff>101600</xdr:colOff>
      <xdr:row>76</xdr:row>
      <xdr:rowOff>11370</xdr:rowOff>
    </xdr:to>
    <xdr:sp macro="" textlink="">
      <xdr:nvSpPr>
        <xdr:cNvPr id="863" name="楕円 862"/>
        <xdr:cNvSpPr/>
      </xdr:nvSpPr>
      <xdr:spPr>
        <a:xfrm>
          <a:off x="20383500" y="12939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27896</xdr:rowOff>
    </xdr:from>
    <xdr:ext cx="534377" cy="259045"/>
    <xdr:sp macro="" textlink="">
      <xdr:nvSpPr>
        <xdr:cNvPr id="864" name="テキスト ボックス 863"/>
        <xdr:cNvSpPr txBox="1"/>
      </xdr:nvSpPr>
      <xdr:spPr>
        <a:xfrm>
          <a:off x="20167111" y="1271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58839</xdr:rowOff>
    </xdr:from>
    <xdr:to>
      <xdr:col>102</xdr:col>
      <xdr:colOff>165100</xdr:colOff>
      <xdr:row>75</xdr:row>
      <xdr:rowOff>160440</xdr:rowOff>
    </xdr:to>
    <xdr:sp macro="" textlink="">
      <xdr:nvSpPr>
        <xdr:cNvPr id="865" name="楕円 864"/>
        <xdr:cNvSpPr/>
      </xdr:nvSpPr>
      <xdr:spPr>
        <a:xfrm>
          <a:off x="19494500" y="1291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5516</xdr:rowOff>
    </xdr:from>
    <xdr:ext cx="534377" cy="259045"/>
    <xdr:sp macro="" textlink="">
      <xdr:nvSpPr>
        <xdr:cNvPr id="866" name="テキスト ボックス 865"/>
        <xdr:cNvSpPr txBox="1"/>
      </xdr:nvSpPr>
      <xdr:spPr>
        <a:xfrm>
          <a:off x="19278111" y="126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114274</xdr:rowOff>
    </xdr:from>
    <xdr:to>
      <xdr:col>98</xdr:col>
      <xdr:colOff>38100</xdr:colOff>
      <xdr:row>76</xdr:row>
      <xdr:rowOff>44425</xdr:rowOff>
    </xdr:to>
    <xdr:sp macro="" textlink="">
      <xdr:nvSpPr>
        <xdr:cNvPr id="867" name="楕円 866"/>
        <xdr:cNvSpPr/>
      </xdr:nvSpPr>
      <xdr:spPr>
        <a:xfrm>
          <a:off x="18605500" y="129730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60951</xdr:rowOff>
    </xdr:from>
    <xdr:ext cx="534377" cy="259045"/>
    <xdr:sp macro="" textlink="">
      <xdr:nvSpPr>
        <xdr:cNvPr id="868" name="テキスト ボックス 867"/>
        <xdr:cNvSpPr txBox="1"/>
      </xdr:nvSpPr>
      <xdr:spPr>
        <a:xfrm>
          <a:off x="18389111" y="127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義務的経費についてみると、人件費については住民一人当たり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61,028</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職員の年齢構成の変化による</a:t>
          </a:r>
          <a:r>
            <a:rPr kumimoji="1" lang="ja-JP" altLang="en-US" sz="1100" b="0" i="0" u="none" strike="noStrike" kern="0" cap="none" spc="0" normalizeH="0" baseline="0" noProof="0">
              <a:ln>
                <a:noFill/>
              </a:ln>
              <a:solidFill>
                <a:prstClr val="black"/>
              </a:solidFill>
              <a:effectLst/>
              <a:uLnTx/>
              <a:uFillTx/>
              <a:latin typeface="+mn-lt"/>
              <a:ea typeface="+mn-ea"/>
              <a:cs typeface="+mn-cs"/>
            </a:rPr>
            <a:t>職員給の減</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前年よりも減少している。私立保育園新設により市立保育園の廃止や小学校給食の委託化を推進していき、今後の人件費抑制につなげていく。扶助費については、住民一人当たり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142,725</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円となっている。類似団体順位において</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位となっており、高い水準となっている。本市の大きな課題である増大する扶助費については、引き続き生活困窮者の自立支援事業などを進めて抑制していきたい。最後に公債費については、過去からの起債抑制により類似団体と比べても低い水準となっている。今後は市庁舎の建替及び市内公共施設の耐震化工事など、地方債を発行する事業が見込まれるため、公債費の動向には引き続き注視していく必要がある。</a:t>
          </a:r>
          <a:r>
            <a:rPr kumimoji="0" lang="en-US" altLang="ja-JP" sz="1100" b="0" i="0" u="none" strike="noStrike" kern="0" cap="none" spc="0" normalizeH="0" baseline="0" noProof="0">
              <a:ln>
                <a:noFill/>
              </a:ln>
              <a:solidFill>
                <a:prstClr val="black"/>
              </a:solidFill>
              <a:effectLst/>
              <a:uLnTx/>
              <a:uFillTx/>
              <a:latin typeface="+mn-lt"/>
              <a:ea typeface="+mn-ea"/>
              <a:cs typeface="+mn-cs"/>
            </a:rPr>
            <a:t/>
          </a:r>
          <a:br>
            <a:rPr kumimoji="0" lang="en-US" altLang="ja-JP" sz="1100" b="0" i="0" u="none" strike="noStrike" kern="0" cap="none" spc="0" normalizeH="0" baseline="0" noProof="0">
              <a:ln>
                <a:noFill/>
              </a:ln>
              <a:solidFill>
                <a:prstClr val="black"/>
              </a:solidFill>
              <a:effectLst/>
              <a:uLnTx/>
              <a:uFillTx/>
              <a:latin typeface="+mn-lt"/>
              <a:ea typeface="+mn-ea"/>
              <a:cs typeface="+mn-cs"/>
            </a:rPr>
          </a:br>
          <a:r>
            <a:rPr kumimoji="0" lang="ja-JP" altLang="ja-JP" sz="1100" b="0" i="0" u="none" strike="noStrike" kern="0" cap="none" spc="0" normalizeH="0" baseline="0" noProof="0">
              <a:ln>
                <a:noFill/>
              </a:ln>
              <a:solidFill>
                <a:prstClr val="black"/>
              </a:solidFill>
              <a:effectLst/>
              <a:uLnTx/>
              <a:uFillTx/>
              <a:latin typeface="+mn-lt"/>
              <a:ea typeface="+mn-ea"/>
              <a:cs typeface="+mn-cs"/>
            </a:rPr>
            <a:t>　普通建設事業費全体においては住民一人当たり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32,227</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小</a:t>
          </a:r>
          <a:r>
            <a:rPr kumimoji="0" lang="ja-JP" altLang="ja-JP" sz="1100" b="0" i="0" u="none" strike="noStrike" kern="0" cap="none" spc="0" normalizeH="0" baseline="0" noProof="0">
              <a:ln>
                <a:noFill/>
              </a:ln>
              <a:solidFill>
                <a:prstClr val="black"/>
              </a:solidFill>
              <a:effectLst/>
              <a:uLnTx/>
              <a:uFillTx/>
              <a:latin typeface="+mn-lt"/>
              <a:ea typeface="+mn-ea"/>
              <a:cs typeface="+mn-cs"/>
            </a:rPr>
            <a:t>学校</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校の</a:t>
          </a:r>
          <a:r>
            <a:rPr kumimoji="0" lang="ja-JP" altLang="ja-JP" sz="1100" b="0" i="0" u="none" strike="noStrike" kern="0" cap="none" spc="0" normalizeH="0" baseline="0" noProof="0">
              <a:ln>
                <a:noFill/>
              </a:ln>
              <a:solidFill>
                <a:prstClr val="black"/>
              </a:solidFill>
              <a:effectLst/>
              <a:uLnTx/>
              <a:uFillTx/>
              <a:latin typeface="+mn-lt"/>
              <a:ea typeface="+mn-ea"/>
              <a:cs typeface="+mn-cs"/>
            </a:rPr>
            <a:t>校舎等大規模改造事業費</a:t>
          </a:r>
          <a:r>
            <a:rPr kumimoji="0" lang="ja-JP" altLang="en-US" sz="1100" b="0" i="0" u="none" strike="noStrike" kern="0" cap="none" spc="0" normalizeH="0" baseline="0" noProof="0">
              <a:ln>
                <a:noFill/>
              </a:ln>
              <a:solidFill>
                <a:prstClr val="black"/>
              </a:solidFill>
              <a:effectLst/>
              <a:uLnTx/>
              <a:uFillTx/>
              <a:latin typeface="+mn-lt"/>
              <a:ea typeface="+mn-ea"/>
              <a:cs typeface="+mn-cs"/>
            </a:rPr>
            <a:t>や</a:t>
          </a:r>
          <a:r>
            <a:rPr kumimoji="0" lang="ja-JP" altLang="ja-JP" sz="1100" b="0" i="0" u="none" strike="noStrike" kern="0" cap="none" spc="0" normalizeH="0" baseline="0" noProof="0">
              <a:ln>
                <a:noFill/>
              </a:ln>
              <a:solidFill>
                <a:prstClr val="black"/>
              </a:solidFill>
              <a:effectLst/>
              <a:uLnTx/>
              <a:uFillTx/>
              <a:latin typeface="+mn-lt"/>
              <a:ea typeface="+mn-ea"/>
              <a:cs typeface="+mn-cs"/>
            </a:rPr>
            <a:t>認可保育所</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園、小規模保育所</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園の施設整備費補助金など</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増加により、前年度と比較して増加している。</a:t>
          </a:r>
          <a:r>
            <a:rPr kumimoji="0" lang="en-US" altLang="ja-JP" sz="1100" b="0" i="0" u="none" strike="noStrike" kern="0" cap="none" spc="0" normalizeH="0" baseline="0" noProof="0">
              <a:ln>
                <a:noFill/>
              </a:ln>
              <a:solidFill>
                <a:prstClr val="black"/>
              </a:solidFill>
              <a:effectLst/>
              <a:uLnTx/>
              <a:uFillTx/>
              <a:latin typeface="+mn-lt"/>
              <a:ea typeface="+mn-ea"/>
              <a:cs typeface="+mn-cs"/>
            </a:rPr>
            <a:t/>
          </a:r>
          <a:br>
            <a:rPr kumimoji="0" lang="en-US" altLang="ja-JP" sz="1100" b="0" i="0" u="none" strike="noStrike" kern="0" cap="none" spc="0" normalizeH="0" baseline="0" noProof="0">
              <a:ln>
                <a:noFill/>
              </a:ln>
              <a:solidFill>
                <a:prstClr val="black"/>
              </a:solidFill>
              <a:effectLst/>
              <a:uLnTx/>
              <a:uFillTx/>
              <a:latin typeface="+mn-lt"/>
              <a:ea typeface="+mn-ea"/>
              <a:cs typeface="+mn-cs"/>
            </a:rPr>
          </a:br>
          <a:r>
            <a:rPr kumimoji="0" lang="ja-JP" altLang="ja-JP" sz="1100" b="0" i="0" u="none" strike="noStrike" kern="0" cap="none" spc="0" normalizeH="0" baseline="0" noProof="0">
              <a:ln>
                <a:noFill/>
              </a:ln>
              <a:solidFill>
                <a:prstClr val="black"/>
              </a:solidFill>
              <a:effectLst/>
              <a:uLnTx/>
              <a:uFillTx/>
              <a:latin typeface="+mn-lt"/>
              <a:ea typeface="+mn-ea"/>
              <a:cs typeface="+mn-cs"/>
            </a:rPr>
            <a:t>　その他経費において、物件費については住民一人当たり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43,806</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円となっている。保育所や一部の小学校給食業務を直営で行っているため類似団体に比べて低い水準となっているが、平成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年度においては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マイナンバー対応システム改修費等</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減</a:t>
          </a:r>
          <a:r>
            <a:rPr kumimoji="0" lang="ja-JP" altLang="ja-JP" sz="1100" b="0" i="0" u="none" strike="noStrike" kern="0" cap="none" spc="0" normalizeH="0" baseline="0" noProof="0">
              <a:ln>
                <a:noFill/>
              </a:ln>
              <a:solidFill>
                <a:prstClr val="black"/>
              </a:solidFill>
              <a:effectLst/>
              <a:uLnTx/>
              <a:uFillTx/>
              <a:latin typeface="+mn-lt"/>
              <a:ea typeface="+mn-ea"/>
              <a:cs typeface="+mn-cs"/>
            </a:rPr>
            <a:t>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となっている。補助費等については住民一人当たり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37,358</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円となっている。国・都支出金過年度返還金の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　繰出金については住民一人当たり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42,957</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円となっている。介護保険特別会計や後期高齢者医療特別会計への繰出金は増加傾向となっているため、介護予防事業の推進を図り、繰出金の増加を抑制していく。</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74,845
73,629
10.23
30,939,066
29,791,445
1,109,533
15,280,649
19,039,212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153416</xdr:rowOff>
    </xdr:from>
    <xdr:to>
      <xdr:col>24</xdr:col>
      <xdr:colOff>63500</xdr:colOff>
      <xdr:row>33</xdr:row>
      <xdr:rowOff>166675</xdr:rowOff>
    </xdr:to>
    <xdr:cxnSp macro="">
      <xdr:nvCxnSpPr>
        <xdr:cNvPr id="59" name="直線コネクタ 58"/>
        <xdr:cNvCxnSpPr/>
      </xdr:nvCxnSpPr>
      <xdr:spPr>
        <a:xfrm>
          <a:off x="3797300" y="581126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153416</xdr:rowOff>
    </xdr:from>
    <xdr:to>
      <xdr:col>19</xdr:col>
      <xdr:colOff>177800</xdr:colOff>
      <xdr:row>34</xdr:row>
      <xdr:rowOff>25400</xdr:rowOff>
    </xdr:to>
    <xdr:cxnSp macro="">
      <xdr:nvCxnSpPr>
        <xdr:cNvPr id="62" name="直線コネクタ 61"/>
        <xdr:cNvCxnSpPr/>
      </xdr:nvCxnSpPr>
      <xdr:spPr>
        <a:xfrm flipV="1">
          <a:off x="2908300" y="58112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99466</xdr:rowOff>
    </xdr:to>
    <xdr:cxnSp macro="">
      <xdr:nvCxnSpPr>
        <xdr:cNvPr id="65" name="直線コネクタ 64"/>
        <xdr:cNvCxnSpPr/>
      </xdr:nvCxnSpPr>
      <xdr:spPr>
        <a:xfrm flipV="1">
          <a:off x="2019300" y="5854700"/>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99466</xdr:rowOff>
    </xdr:from>
    <xdr:to>
      <xdr:col>10</xdr:col>
      <xdr:colOff>114300</xdr:colOff>
      <xdr:row>35</xdr:row>
      <xdr:rowOff>54204</xdr:rowOff>
    </xdr:to>
    <xdr:cxnSp macro="">
      <xdr:nvCxnSpPr>
        <xdr:cNvPr id="68" name="直線コネクタ 67"/>
        <xdr:cNvCxnSpPr/>
      </xdr:nvCxnSpPr>
      <xdr:spPr>
        <a:xfrm flipV="1">
          <a:off x="1130300" y="5928766"/>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115875</xdr:rowOff>
    </xdr:from>
    <xdr:to>
      <xdr:col>24</xdr:col>
      <xdr:colOff>114300</xdr:colOff>
      <xdr:row>34</xdr:row>
      <xdr:rowOff>46025</xdr:rowOff>
    </xdr:to>
    <xdr:sp macro="" textlink="">
      <xdr:nvSpPr>
        <xdr:cNvPr id="78" name="楕円 77"/>
        <xdr:cNvSpPr/>
      </xdr:nvSpPr>
      <xdr:spPr>
        <a:xfrm>
          <a:off x="45847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138752</xdr:rowOff>
    </xdr:from>
    <xdr:ext cx="469744" cy="259045"/>
    <xdr:sp macro="" textlink="">
      <xdr:nvSpPr>
        <xdr:cNvPr id="79" name="議会費該当値テキスト"/>
        <xdr:cNvSpPr txBox="1"/>
      </xdr:nvSpPr>
      <xdr:spPr>
        <a:xfrm>
          <a:off x="4686300" y="56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102616</xdr:rowOff>
    </xdr:from>
    <xdr:to>
      <xdr:col>20</xdr:col>
      <xdr:colOff>38100</xdr:colOff>
      <xdr:row>34</xdr:row>
      <xdr:rowOff>32766</xdr:rowOff>
    </xdr:to>
    <xdr:sp macro="" textlink="">
      <xdr:nvSpPr>
        <xdr:cNvPr id="80" name="楕円 79"/>
        <xdr:cNvSpPr/>
      </xdr:nvSpPr>
      <xdr:spPr>
        <a:xfrm>
          <a:off x="3746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49293</xdr:rowOff>
    </xdr:from>
    <xdr:ext cx="469744" cy="259045"/>
    <xdr:sp macro="" textlink="">
      <xdr:nvSpPr>
        <xdr:cNvPr id="81" name="テキスト ボックス 80"/>
        <xdr:cNvSpPr txBox="1"/>
      </xdr:nvSpPr>
      <xdr:spPr>
        <a:xfrm>
          <a:off x="3562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146050</xdr:rowOff>
    </xdr:from>
    <xdr:to>
      <xdr:col>15</xdr:col>
      <xdr:colOff>101600</xdr:colOff>
      <xdr:row>34</xdr:row>
      <xdr:rowOff>76200</xdr:rowOff>
    </xdr:to>
    <xdr:sp macro="" textlink="">
      <xdr:nvSpPr>
        <xdr:cNvPr id="82" name="楕円 81"/>
        <xdr:cNvSpPr/>
      </xdr:nvSpPr>
      <xdr:spPr>
        <a:xfrm>
          <a:off x="2857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92727</xdr:rowOff>
    </xdr:from>
    <xdr:ext cx="469744" cy="259045"/>
    <xdr:sp macro="" textlink="">
      <xdr:nvSpPr>
        <xdr:cNvPr id="83" name="テキスト ボックス 82"/>
        <xdr:cNvSpPr txBox="1"/>
      </xdr:nvSpPr>
      <xdr:spPr>
        <a:xfrm>
          <a:off x="2673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48666</xdr:rowOff>
    </xdr:from>
    <xdr:to>
      <xdr:col>10</xdr:col>
      <xdr:colOff>165100</xdr:colOff>
      <xdr:row>34</xdr:row>
      <xdr:rowOff>150266</xdr:rowOff>
    </xdr:to>
    <xdr:sp macro="" textlink="">
      <xdr:nvSpPr>
        <xdr:cNvPr id="84" name="楕円 83"/>
        <xdr:cNvSpPr/>
      </xdr:nvSpPr>
      <xdr:spPr>
        <a:xfrm>
          <a:off x="1968500" y="5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141393</xdr:rowOff>
    </xdr:from>
    <xdr:ext cx="469744" cy="259045"/>
    <xdr:sp macro="" textlink="">
      <xdr:nvSpPr>
        <xdr:cNvPr id="85" name="テキスト ボックス 84"/>
        <xdr:cNvSpPr txBox="1"/>
      </xdr:nvSpPr>
      <xdr:spPr>
        <a:xfrm>
          <a:off x="1784428" y="59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3404</xdr:rowOff>
    </xdr:from>
    <xdr:to>
      <xdr:col>6</xdr:col>
      <xdr:colOff>38100</xdr:colOff>
      <xdr:row>35</xdr:row>
      <xdr:rowOff>105004</xdr:rowOff>
    </xdr:to>
    <xdr:sp macro="" textlink="">
      <xdr:nvSpPr>
        <xdr:cNvPr id="86" name="楕円 85"/>
        <xdr:cNvSpPr/>
      </xdr:nvSpPr>
      <xdr:spPr>
        <a:xfrm>
          <a:off x="1079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96131</xdr:rowOff>
    </xdr:from>
    <xdr:ext cx="469744" cy="259045"/>
    <xdr:sp macro="" textlink="">
      <xdr:nvSpPr>
        <xdr:cNvPr id="87" name="テキスト ボックス 86"/>
        <xdr:cNvSpPr txBox="1"/>
      </xdr:nvSpPr>
      <xdr:spPr>
        <a:xfrm>
          <a:off x="895428" y="60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140906</xdr:rowOff>
    </xdr:from>
    <xdr:to>
      <xdr:col>24</xdr:col>
      <xdr:colOff>63500</xdr:colOff>
      <xdr:row>58</xdr:row>
      <xdr:rowOff>10211</xdr:rowOff>
    </xdr:to>
    <xdr:cxnSp macro="">
      <xdr:nvCxnSpPr>
        <xdr:cNvPr id="117" name="直線コネクタ 116"/>
        <xdr:cNvCxnSpPr/>
      </xdr:nvCxnSpPr>
      <xdr:spPr>
        <a:xfrm>
          <a:off x="3797300" y="9913556"/>
          <a:ext cx="8382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140906</xdr:rowOff>
    </xdr:from>
    <xdr:to>
      <xdr:col>19</xdr:col>
      <xdr:colOff>177800</xdr:colOff>
      <xdr:row>58</xdr:row>
      <xdr:rowOff>8407</xdr:rowOff>
    </xdr:to>
    <xdr:cxnSp macro="">
      <xdr:nvCxnSpPr>
        <xdr:cNvPr id="120" name="直線コネクタ 119"/>
        <xdr:cNvCxnSpPr/>
      </xdr:nvCxnSpPr>
      <xdr:spPr>
        <a:xfrm flipV="1">
          <a:off x="2908300" y="9913556"/>
          <a:ext cx="889000" cy="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8407</xdr:rowOff>
    </xdr:from>
    <xdr:to>
      <xdr:col>15</xdr:col>
      <xdr:colOff>50800</xdr:colOff>
      <xdr:row>58</xdr:row>
      <xdr:rowOff>8674</xdr:rowOff>
    </xdr:to>
    <xdr:cxnSp macro="">
      <xdr:nvCxnSpPr>
        <xdr:cNvPr id="123" name="直線コネクタ 122"/>
        <xdr:cNvCxnSpPr/>
      </xdr:nvCxnSpPr>
      <xdr:spPr>
        <a:xfrm flipV="1">
          <a:off x="2019300" y="995250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155334</xdr:rowOff>
    </xdr:from>
    <xdr:to>
      <xdr:col>10</xdr:col>
      <xdr:colOff>114300</xdr:colOff>
      <xdr:row>58</xdr:row>
      <xdr:rowOff>8674</xdr:rowOff>
    </xdr:to>
    <xdr:cxnSp macro="">
      <xdr:nvCxnSpPr>
        <xdr:cNvPr id="126" name="直線コネクタ 125"/>
        <xdr:cNvCxnSpPr/>
      </xdr:nvCxnSpPr>
      <xdr:spPr>
        <a:xfrm>
          <a:off x="1130300" y="9927984"/>
          <a:ext cx="889000" cy="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130861</xdr:rowOff>
    </xdr:from>
    <xdr:to>
      <xdr:col>24</xdr:col>
      <xdr:colOff>114300</xdr:colOff>
      <xdr:row>58</xdr:row>
      <xdr:rowOff>61011</xdr:rowOff>
    </xdr:to>
    <xdr:sp macro="" textlink="">
      <xdr:nvSpPr>
        <xdr:cNvPr id="136" name="楕円 135"/>
        <xdr:cNvSpPr/>
      </xdr:nvSpPr>
      <xdr:spPr>
        <a:xfrm>
          <a:off x="4584700" y="99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109288</xdr:rowOff>
    </xdr:from>
    <xdr:ext cx="534377" cy="259045"/>
    <xdr:sp macro="" textlink="">
      <xdr:nvSpPr>
        <xdr:cNvPr id="137" name="総務費該当値テキスト"/>
        <xdr:cNvSpPr txBox="1"/>
      </xdr:nvSpPr>
      <xdr:spPr>
        <a:xfrm>
          <a:off x="4686300" y="98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90106</xdr:rowOff>
    </xdr:from>
    <xdr:to>
      <xdr:col>20</xdr:col>
      <xdr:colOff>38100</xdr:colOff>
      <xdr:row>58</xdr:row>
      <xdr:rowOff>20256</xdr:rowOff>
    </xdr:to>
    <xdr:sp macro="" textlink="">
      <xdr:nvSpPr>
        <xdr:cNvPr id="138" name="楕円 137"/>
        <xdr:cNvSpPr/>
      </xdr:nvSpPr>
      <xdr:spPr>
        <a:xfrm>
          <a:off x="3746500" y="98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36783</xdr:rowOff>
    </xdr:from>
    <xdr:ext cx="534377" cy="259045"/>
    <xdr:sp macro="" textlink="">
      <xdr:nvSpPr>
        <xdr:cNvPr id="139" name="テキスト ボックス 138"/>
        <xdr:cNvSpPr txBox="1"/>
      </xdr:nvSpPr>
      <xdr:spPr>
        <a:xfrm>
          <a:off x="3530111" y="963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129057</xdr:rowOff>
    </xdr:from>
    <xdr:to>
      <xdr:col>15</xdr:col>
      <xdr:colOff>101600</xdr:colOff>
      <xdr:row>58</xdr:row>
      <xdr:rowOff>59207</xdr:rowOff>
    </xdr:to>
    <xdr:sp macro="" textlink="">
      <xdr:nvSpPr>
        <xdr:cNvPr id="140" name="楕円 139"/>
        <xdr:cNvSpPr/>
      </xdr:nvSpPr>
      <xdr:spPr>
        <a:xfrm>
          <a:off x="2857500" y="99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50334</xdr:rowOff>
    </xdr:from>
    <xdr:ext cx="534377" cy="259045"/>
    <xdr:sp macro="" textlink="">
      <xdr:nvSpPr>
        <xdr:cNvPr id="141" name="テキスト ボックス 140"/>
        <xdr:cNvSpPr txBox="1"/>
      </xdr:nvSpPr>
      <xdr:spPr>
        <a:xfrm>
          <a:off x="2641111" y="99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129324</xdr:rowOff>
    </xdr:from>
    <xdr:to>
      <xdr:col>10</xdr:col>
      <xdr:colOff>165100</xdr:colOff>
      <xdr:row>58</xdr:row>
      <xdr:rowOff>59474</xdr:rowOff>
    </xdr:to>
    <xdr:sp macro="" textlink="">
      <xdr:nvSpPr>
        <xdr:cNvPr id="142" name="楕円 141"/>
        <xdr:cNvSpPr/>
      </xdr:nvSpPr>
      <xdr:spPr>
        <a:xfrm>
          <a:off x="1968500" y="99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50601</xdr:rowOff>
    </xdr:from>
    <xdr:ext cx="534377" cy="259045"/>
    <xdr:sp macro="" textlink="">
      <xdr:nvSpPr>
        <xdr:cNvPr id="143" name="テキスト ボックス 142"/>
        <xdr:cNvSpPr txBox="1"/>
      </xdr:nvSpPr>
      <xdr:spPr>
        <a:xfrm>
          <a:off x="1752111" y="99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104534</xdr:rowOff>
    </xdr:from>
    <xdr:to>
      <xdr:col>6</xdr:col>
      <xdr:colOff>38100</xdr:colOff>
      <xdr:row>58</xdr:row>
      <xdr:rowOff>34684</xdr:rowOff>
    </xdr:to>
    <xdr:sp macro="" textlink="">
      <xdr:nvSpPr>
        <xdr:cNvPr id="144" name="楕円 143"/>
        <xdr:cNvSpPr/>
      </xdr:nvSpPr>
      <xdr:spPr>
        <a:xfrm>
          <a:off x="1079500" y="98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25811</xdr:rowOff>
    </xdr:from>
    <xdr:ext cx="534377" cy="259045"/>
    <xdr:sp macro="" textlink="">
      <xdr:nvSpPr>
        <xdr:cNvPr id="145" name="テキスト ボックス 144"/>
        <xdr:cNvSpPr txBox="1"/>
      </xdr:nvSpPr>
      <xdr:spPr>
        <a:xfrm>
          <a:off x="863111" y="99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125590</xdr:rowOff>
    </xdr:from>
    <xdr:to>
      <xdr:col>24</xdr:col>
      <xdr:colOff>63500</xdr:colOff>
      <xdr:row>70</xdr:row>
      <xdr:rowOff>6159</xdr:rowOff>
    </xdr:to>
    <xdr:cxnSp macro="">
      <xdr:nvCxnSpPr>
        <xdr:cNvPr id="175" name="直線コネクタ 174"/>
        <xdr:cNvCxnSpPr/>
      </xdr:nvCxnSpPr>
      <xdr:spPr>
        <a:xfrm flipV="1">
          <a:off x="3797300" y="11955640"/>
          <a:ext cx="838200" cy="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6159</xdr:rowOff>
    </xdr:from>
    <xdr:to>
      <xdr:col>19</xdr:col>
      <xdr:colOff>177800</xdr:colOff>
      <xdr:row>70</xdr:row>
      <xdr:rowOff>71895</xdr:rowOff>
    </xdr:to>
    <xdr:cxnSp macro="">
      <xdr:nvCxnSpPr>
        <xdr:cNvPr id="178" name="直線コネクタ 177"/>
        <xdr:cNvCxnSpPr/>
      </xdr:nvCxnSpPr>
      <xdr:spPr>
        <a:xfrm flipV="1">
          <a:off x="2908300" y="12007659"/>
          <a:ext cx="889000" cy="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52540</xdr:rowOff>
    </xdr:from>
    <xdr:to>
      <xdr:col>15</xdr:col>
      <xdr:colOff>50800</xdr:colOff>
      <xdr:row>70</xdr:row>
      <xdr:rowOff>71895</xdr:rowOff>
    </xdr:to>
    <xdr:cxnSp macro="">
      <xdr:nvCxnSpPr>
        <xdr:cNvPr id="181" name="直線コネクタ 180"/>
        <xdr:cNvCxnSpPr/>
      </xdr:nvCxnSpPr>
      <xdr:spPr>
        <a:xfrm>
          <a:off x="2019300" y="12054040"/>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52540</xdr:rowOff>
    </xdr:from>
    <xdr:to>
      <xdr:col>10</xdr:col>
      <xdr:colOff>114300</xdr:colOff>
      <xdr:row>71</xdr:row>
      <xdr:rowOff>87541</xdr:rowOff>
    </xdr:to>
    <xdr:cxnSp macro="">
      <xdr:nvCxnSpPr>
        <xdr:cNvPr id="184" name="直線コネクタ 183"/>
        <xdr:cNvCxnSpPr/>
      </xdr:nvCxnSpPr>
      <xdr:spPr>
        <a:xfrm flipV="1">
          <a:off x="1130300" y="12054040"/>
          <a:ext cx="889000" cy="2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74790</xdr:rowOff>
    </xdr:from>
    <xdr:to>
      <xdr:col>24</xdr:col>
      <xdr:colOff>114300</xdr:colOff>
      <xdr:row>70</xdr:row>
      <xdr:rowOff>4940</xdr:rowOff>
    </xdr:to>
    <xdr:sp macro="" textlink="">
      <xdr:nvSpPr>
        <xdr:cNvPr id="194" name="楕円 193"/>
        <xdr:cNvSpPr/>
      </xdr:nvSpPr>
      <xdr:spPr>
        <a:xfrm>
          <a:off x="4584700" y="119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27817</xdr:rowOff>
    </xdr:from>
    <xdr:ext cx="599010" cy="259045"/>
    <xdr:sp macro="" textlink="">
      <xdr:nvSpPr>
        <xdr:cNvPr id="195" name="民生費該当値テキスト"/>
        <xdr:cNvSpPr txBox="1"/>
      </xdr:nvSpPr>
      <xdr:spPr>
        <a:xfrm>
          <a:off x="4686300" y="1185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126809</xdr:rowOff>
    </xdr:from>
    <xdr:to>
      <xdr:col>20</xdr:col>
      <xdr:colOff>38100</xdr:colOff>
      <xdr:row>70</xdr:row>
      <xdr:rowOff>56959</xdr:rowOff>
    </xdr:to>
    <xdr:sp macro="" textlink="">
      <xdr:nvSpPr>
        <xdr:cNvPr id="196" name="楕円 195"/>
        <xdr:cNvSpPr/>
      </xdr:nvSpPr>
      <xdr:spPr>
        <a:xfrm>
          <a:off x="3746500" y="119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73486</xdr:rowOff>
    </xdr:from>
    <xdr:ext cx="599010" cy="259045"/>
    <xdr:sp macro="" textlink="">
      <xdr:nvSpPr>
        <xdr:cNvPr id="197" name="テキスト ボックス 196"/>
        <xdr:cNvSpPr txBox="1"/>
      </xdr:nvSpPr>
      <xdr:spPr>
        <a:xfrm>
          <a:off x="3497795" y="1173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21095</xdr:rowOff>
    </xdr:from>
    <xdr:to>
      <xdr:col>15</xdr:col>
      <xdr:colOff>101600</xdr:colOff>
      <xdr:row>70</xdr:row>
      <xdr:rowOff>122695</xdr:rowOff>
    </xdr:to>
    <xdr:sp macro="" textlink="">
      <xdr:nvSpPr>
        <xdr:cNvPr id="198" name="楕円 197"/>
        <xdr:cNvSpPr/>
      </xdr:nvSpPr>
      <xdr:spPr>
        <a:xfrm>
          <a:off x="2857500" y="120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139222</xdr:rowOff>
    </xdr:from>
    <xdr:ext cx="599010" cy="259045"/>
    <xdr:sp macro="" textlink="">
      <xdr:nvSpPr>
        <xdr:cNvPr id="199" name="テキスト ボックス 198"/>
        <xdr:cNvSpPr txBox="1"/>
      </xdr:nvSpPr>
      <xdr:spPr>
        <a:xfrm>
          <a:off x="2608795" y="1179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1740</xdr:rowOff>
    </xdr:from>
    <xdr:to>
      <xdr:col>10</xdr:col>
      <xdr:colOff>165100</xdr:colOff>
      <xdr:row>70</xdr:row>
      <xdr:rowOff>103340</xdr:rowOff>
    </xdr:to>
    <xdr:sp macro="" textlink="">
      <xdr:nvSpPr>
        <xdr:cNvPr id="200" name="楕円 199"/>
        <xdr:cNvSpPr/>
      </xdr:nvSpPr>
      <xdr:spPr>
        <a:xfrm>
          <a:off x="1968500" y="120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119867</xdr:rowOff>
    </xdr:from>
    <xdr:ext cx="599010" cy="259045"/>
    <xdr:sp macro="" textlink="">
      <xdr:nvSpPr>
        <xdr:cNvPr id="201" name="テキスト ボックス 200"/>
        <xdr:cNvSpPr txBox="1"/>
      </xdr:nvSpPr>
      <xdr:spPr>
        <a:xfrm>
          <a:off x="1719795" y="117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36741</xdr:rowOff>
    </xdr:from>
    <xdr:to>
      <xdr:col>6</xdr:col>
      <xdr:colOff>38100</xdr:colOff>
      <xdr:row>71</xdr:row>
      <xdr:rowOff>138341</xdr:rowOff>
    </xdr:to>
    <xdr:sp macro="" textlink="">
      <xdr:nvSpPr>
        <xdr:cNvPr id="202" name="楕円 201"/>
        <xdr:cNvSpPr/>
      </xdr:nvSpPr>
      <xdr:spPr>
        <a:xfrm>
          <a:off x="1079500" y="122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154868</xdr:rowOff>
    </xdr:from>
    <xdr:ext cx="599010" cy="259045"/>
    <xdr:sp macro="" textlink="">
      <xdr:nvSpPr>
        <xdr:cNvPr id="203" name="テキスト ボックス 202"/>
        <xdr:cNvSpPr txBox="1"/>
      </xdr:nvSpPr>
      <xdr:spPr>
        <a:xfrm>
          <a:off x="830795" y="1198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149320</xdr:rowOff>
    </xdr:from>
    <xdr:to>
      <xdr:col>24</xdr:col>
      <xdr:colOff>63500</xdr:colOff>
      <xdr:row>98</xdr:row>
      <xdr:rowOff>152615</xdr:rowOff>
    </xdr:to>
    <xdr:cxnSp macro="">
      <xdr:nvCxnSpPr>
        <xdr:cNvPr id="233" name="直線コネクタ 232"/>
        <xdr:cNvCxnSpPr/>
      </xdr:nvCxnSpPr>
      <xdr:spPr>
        <a:xfrm flipV="1">
          <a:off x="3797300" y="16951420"/>
          <a:ext cx="8382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146844</xdr:rowOff>
    </xdr:from>
    <xdr:to>
      <xdr:col>19</xdr:col>
      <xdr:colOff>177800</xdr:colOff>
      <xdr:row>98</xdr:row>
      <xdr:rowOff>152615</xdr:rowOff>
    </xdr:to>
    <xdr:cxnSp macro="">
      <xdr:nvCxnSpPr>
        <xdr:cNvPr id="236" name="直線コネクタ 235"/>
        <xdr:cNvCxnSpPr/>
      </xdr:nvCxnSpPr>
      <xdr:spPr>
        <a:xfrm>
          <a:off x="2908300" y="16948944"/>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146844</xdr:rowOff>
    </xdr:from>
    <xdr:to>
      <xdr:col>15</xdr:col>
      <xdr:colOff>50800</xdr:colOff>
      <xdr:row>98</xdr:row>
      <xdr:rowOff>146938</xdr:rowOff>
    </xdr:to>
    <xdr:cxnSp macro="">
      <xdr:nvCxnSpPr>
        <xdr:cNvPr id="239" name="直線コネクタ 238"/>
        <xdr:cNvCxnSpPr/>
      </xdr:nvCxnSpPr>
      <xdr:spPr>
        <a:xfrm flipV="1">
          <a:off x="2019300" y="16948944"/>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146938</xdr:rowOff>
    </xdr:from>
    <xdr:to>
      <xdr:col>10</xdr:col>
      <xdr:colOff>114300</xdr:colOff>
      <xdr:row>98</xdr:row>
      <xdr:rowOff>158750</xdr:rowOff>
    </xdr:to>
    <xdr:cxnSp macro="">
      <xdr:nvCxnSpPr>
        <xdr:cNvPr id="242" name="直線コネクタ 241"/>
        <xdr:cNvCxnSpPr/>
      </xdr:nvCxnSpPr>
      <xdr:spPr>
        <a:xfrm flipV="1">
          <a:off x="1130300" y="16949038"/>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98520</xdr:rowOff>
    </xdr:from>
    <xdr:to>
      <xdr:col>24</xdr:col>
      <xdr:colOff>114300</xdr:colOff>
      <xdr:row>99</xdr:row>
      <xdr:rowOff>28670</xdr:rowOff>
    </xdr:to>
    <xdr:sp macro="" textlink="">
      <xdr:nvSpPr>
        <xdr:cNvPr id="252" name="楕円 251"/>
        <xdr:cNvSpPr/>
      </xdr:nvSpPr>
      <xdr:spPr>
        <a:xfrm>
          <a:off x="4584700" y="169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13447</xdr:rowOff>
    </xdr:from>
    <xdr:ext cx="534377" cy="259045"/>
    <xdr:sp macro="" textlink="">
      <xdr:nvSpPr>
        <xdr:cNvPr id="253" name="衛生費該当値テキスト"/>
        <xdr:cNvSpPr txBox="1"/>
      </xdr:nvSpPr>
      <xdr:spPr>
        <a:xfrm>
          <a:off x="4686300" y="1681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101815</xdr:rowOff>
    </xdr:from>
    <xdr:to>
      <xdr:col>20</xdr:col>
      <xdr:colOff>38100</xdr:colOff>
      <xdr:row>99</xdr:row>
      <xdr:rowOff>31965</xdr:rowOff>
    </xdr:to>
    <xdr:sp macro="" textlink="">
      <xdr:nvSpPr>
        <xdr:cNvPr id="254" name="楕円 253"/>
        <xdr:cNvSpPr/>
      </xdr:nvSpPr>
      <xdr:spPr>
        <a:xfrm>
          <a:off x="3746500" y="169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23092</xdr:rowOff>
    </xdr:from>
    <xdr:ext cx="534377" cy="259045"/>
    <xdr:sp macro="" textlink="">
      <xdr:nvSpPr>
        <xdr:cNvPr id="255" name="テキスト ボックス 254"/>
        <xdr:cNvSpPr txBox="1"/>
      </xdr:nvSpPr>
      <xdr:spPr>
        <a:xfrm>
          <a:off x="3530111" y="169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96044</xdr:rowOff>
    </xdr:from>
    <xdr:to>
      <xdr:col>15</xdr:col>
      <xdr:colOff>101600</xdr:colOff>
      <xdr:row>99</xdr:row>
      <xdr:rowOff>26194</xdr:rowOff>
    </xdr:to>
    <xdr:sp macro="" textlink="">
      <xdr:nvSpPr>
        <xdr:cNvPr id="256" name="楕円 255"/>
        <xdr:cNvSpPr/>
      </xdr:nvSpPr>
      <xdr:spPr>
        <a:xfrm>
          <a:off x="2857500" y="168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17321</xdr:rowOff>
    </xdr:from>
    <xdr:ext cx="534377" cy="259045"/>
    <xdr:sp macro="" textlink="">
      <xdr:nvSpPr>
        <xdr:cNvPr id="257" name="テキスト ボックス 256"/>
        <xdr:cNvSpPr txBox="1"/>
      </xdr:nvSpPr>
      <xdr:spPr>
        <a:xfrm>
          <a:off x="2641111" y="169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96138</xdr:rowOff>
    </xdr:from>
    <xdr:to>
      <xdr:col>10</xdr:col>
      <xdr:colOff>165100</xdr:colOff>
      <xdr:row>99</xdr:row>
      <xdr:rowOff>26288</xdr:rowOff>
    </xdr:to>
    <xdr:sp macro="" textlink="">
      <xdr:nvSpPr>
        <xdr:cNvPr id="258" name="楕円 257"/>
        <xdr:cNvSpPr/>
      </xdr:nvSpPr>
      <xdr:spPr>
        <a:xfrm>
          <a:off x="1968500" y="168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17415</xdr:rowOff>
    </xdr:from>
    <xdr:ext cx="534377" cy="259045"/>
    <xdr:sp macro="" textlink="">
      <xdr:nvSpPr>
        <xdr:cNvPr id="259" name="テキスト ボックス 258"/>
        <xdr:cNvSpPr txBox="1"/>
      </xdr:nvSpPr>
      <xdr:spPr>
        <a:xfrm>
          <a:off x="1752111" y="169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107950</xdr:rowOff>
    </xdr:from>
    <xdr:to>
      <xdr:col>6</xdr:col>
      <xdr:colOff>38100</xdr:colOff>
      <xdr:row>99</xdr:row>
      <xdr:rowOff>38100</xdr:rowOff>
    </xdr:to>
    <xdr:sp macro="" textlink="">
      <xdr:nvSpPr>
        <xdr:cNvPr id="260" name="楕円 259"/>
        <xdr:cNvSpPr/>
      </xdr:nvSpPr>
      <xdr:spPr>
        <a:xfrm>
          <a:off x="10795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29227</xdr:rowOff>
    </xdr:from>
    <xdr:ext cx="534377" cy="259045"/>
    <xdr:sp macro="" textlink="">
      <xdr:nvSpPr>
        <xdr:cNvPr id="261" name="テキスト ボックス 260"/>
        <xdr:cNvSpPr txBox="1"/>
      </xdr:nvSpPr>
      <xdr:spPr>
        <a:xfrm>
          <a:off x="863111" y="170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91122</xdr:rowOff>
    </xdr:from>
    <xdr:to>
      <xdr:col>55</xdr:col>
      <xdr:colOff>0</xdr:colOff>
      <xdr:row>37</xdr:row>
      <xdr:rowOff>94552</xdr:rowOff>
    </xdr:to>
    <xdr:cxnSp macro="">
      <xdr:nvCxnSpPr>
        <xdr:cNvPr id="290" name="直線コネクタ 289"/>
        <xdr:cNvCxnSpPr/>
      </xdr:nvCxnSpPr>
      <xdr:spPr>
        <a:xfrm flipV="1">
          <a:off x="9639300" y="6434772"/>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94552</xdr:rowOff>
    </xdr:from>
    <xdr:to>
      <xdr:col>50</xdr:col>
      <xdr:colOff>114300</xdr:colOff>
      <xdr:row>37</xdr:row>
      <xdr:rowOff>115507</xdr:rowOff>
    </xdr:to>
    <xdr:cxnSp macro="">
      <xdr:nvCxnSpPr>
        <xdr:cNvPr id="293" name="直線コネクタ 292"/>
        <xdr:cNvCxnSpPr/>
      </xdr:nvCxnSpPr>
      <xdr:spPr>
        <a:xfrm flipV="1">
          <a:off x="8750300" y="643820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110363</xdr:rowOff>
    </xdr:from>
    <xdr:to>
      <xdr:col>45</xdr:col>
      <xdr:colOff>177800</xdr:colOff>
      <xdr:row>37</xdr:row>
      <xdr:rowOff>115507</xdr:rowOff>
    </xdr:to>
    <xdr:cxnSp macro="">
      <xdr:nvCxnSpPr>
        <xdr:cNvPr id="296" name="直線コネクタ 295"/>
        <xdr:cNvCxnSpPr/>
      </xdr:nvCxnSpPr>
      <xdr:spPr>
        <a:xfrm>
          <a:off x="7861300" y="645401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66358</xdr:rowOff>
    </xdr:from>
    <xdr:to>
      <xdr:col>41</xdr:col>
      <xdr:colOff>50800</xdr:colOff>
      <xdr:row>37</xdr:row>
      <xdr:rowOff>110363</xdr:rowOff>
    </xdr:to>
    <xdr:cxnSp macro="">
      <xdr:nvCxnSpPr>
        <xdr:cNvPr id="299" name="直線コネクタ 298"/>
        <xdr:cNvCxnSpPr/>
      </xdr:nvCxnSpPr>
      <xdr:spPr>
        <a:xfrm>
          <a:off x="6972300" y="6410008"/>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3" name="テキスト ボックス 302"/>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40322</xdr:rowOff>
    </xdr:from>
    <xdr:to>
      <xdr:col>55</xdr:col>
      <xdr:colOff>50800</xdr:colOff>
      <xdr:row>37</xdr:row>
      <xdr:rowOff>141922</xdr:rowOff>
    </xdr:to>
    <xdr:sp macro="" textlink="">
      <xdr:nvSpPr>
        <xdr:cNvPr id="309" name="楕円 308"/>
        <xdr:cNvSpPr/>
      </xdr:nvSpPr>
      <xdr:spPr>
        <a:xfrm>
          <a:off x="10426700" y="63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63199</xdr:rowOff>
    </xdr:from>
    <xdr:ext cx="469744" cy="259045"/>
    <xdr:sp macro="" textlink="">
      <xdr:nvSpPr>
        <xdr:cNvPr id="310" name="労働費該当値テキスト"/>
        <xdr:cNvSpPr txBox="1"/>
      </xdr:nvSpPr>
      <xdr:spPr>
        <a:xfrm>
          <a:off x="10528300" y="623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43752</xdr:rowOff>
    </xdr:from>
    <xdr:to>
      <xdr:col>50</xdr:col>
      <xdr:colOff>165100</xdr:colOff>
      <xdr:row>37</xdr:row>
      <xdr:rowOff>145352</xdr:rowOff>
    </xdr:to>
    <xdr:sp macro="" textlink="">
      <xdr:nvSpPr>
        <xdr:cNvPr id="311" name="楕円 310"/>
        <xdr:cNvSpPr/>
      </xdr:nvSpPr>
      <xdr:spPr>
        <a:xfrm>
          <a:off x="9588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161879</xdr:rowOff>
    </xdr:from>
    <xdr:ext cx="469744" cy="259045"/>
    <xdr:sp macro="" textlink="">
      <xdr:nvSpPr>
        <xdr:cNvPr id="312" name="テキスト ボックス 311"/>
        <xdr:cNvSpPr txBox="1"/>
      </xdr:nvSpPr>
      <xdr:spPr>
        <a:xfrm>
          <a:off x="9404428"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64707</xdr:rowOff>
    </xdr:from>
    <xdr:to>
      <xdr:col>46</xdr:col>
      <xdr:colOff>38100</xdr:colOff>
      <xdr:row>37</xdr:row>
      <xdr:rowOff>166306</xdr:rowOff>
    </xdr:to>
    <xdr:sp macro="" textlink="">
      <xdr:nvSpPr>
        <xdr:cNvPr id="313" name="楕円 312"/>
        <xdr:cNvSpPr/>
      </xdr:nvSpPr>
      <xdr:spPr>
        <a:xfrm>
          <a:off x="8699500" y="6408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11384</xdr:rowOff>
    </xdr:from>
    <xdr:ext cx="469744" cy="259045"/>
    <xdr:sp macro="" textlink="">
      <xdr:nvSpPr>
        <xdr:cNvPr id="314" name="テキスト ボックス 313"/>
        <xdr:cNvSpPr txBox="1"/>
      </xdr:nvSpPr>
      <xdr:spPr>
        <a:xfrm>
          <a:off x="8515428" y="618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59563</xdr:rowOff>
    </xdr:from>
    <xdr:to>
      <xdr:col>41</xdr:col>
      <xdr:colOff>101600</xdr:colOff>
      <xdr:row>37</xdr:row>
      <xdr:rowOff>161163</xdr:rowOff>
    </xdr:to>
    <xdr:sp macro="" textlink="">
      <xdr:nvSpPr>
        <xdr:cNvPr id="315" name="楕円 314"/>
        <xdr:cNvSpPr/>
      </xdr:nvSpPr>
      <xdr:spPr>
        <a:xfrm>
          <a:off x="7810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6240</xdr:rowOff>
    </xdr:from>
    <xdr:ext cx="469744" cy="259045"/>
    <xdr:sp macro="" textlink="">
      <xdr:nvSpPr>
        <xdr:cNvPr id="316" name="テキスト ボックス 315"/>
        <xdr:cNvSpPr txBox="1"/>
      </xdr:nvSpPr>
      <xdr:spPr>
        <a:xfrm>
          <a:off x="7626428"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15558</xdr:rowOff>
    </xdr:from>
    <xdr:to>
      <xdr:col>36</xdr:col>
      <xdr:colOff>165100</xdr:colOff>
      <xdr:row>37</xdr:row>
      <xdr:rowOff>117158</xdr:rowOff>
    </xdr:to>
    <xdr:sp macro="" textlink="">
      <xdr:nvSpPr>
        <xdr:cNvPr id="317" name="楕円 316"/>
        <xdr:cNvSpPr/>
      </xdr:nvSpPr>
      <xdr:spPr>
        <a:xfrm>
          <a:off x="6921500" y="63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133685</xdr:rowOff>
    </xdr:from>
    <xdr:ext cx="469744" cy="259045"/>
    <xdr:sp macro="" textlink="">
      <xdr:nvSpPr>
        <xdr:cNvPr id="318" name="テキスト ボックス 317"/>
        <xdr:cNvSpPr txBox="1"/>
      </xdr:nvSpPr>
      <xdr:spPr>
        <a:xfrm>
          <a:off x="6737428" y="613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109388</xdr:rowOff>
    </xdr:from>
    <xdr:to>
      <xdr:col>55</xdr:col>
      <xdr:colOff>0</xdr:colOff>
      <xdr:row>58</xdr:row>
      <xdr:rowOff>121572</xdr:rowOff>
    </xdr:to>
    <xdr:cxnSp macro="">
      <xdr:nvCxnSpPr>
        <xdr:cNvPr id="345" name="直線コネクタ 344"/>
        <xdr:cNvCxnSpPr/>
      </xdr:nvCxnSpPr>
      <xdr:spPr>
        <a:xfrm>
          <a:off x="9639300" y="10053488"/>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109388</xdr:rowOff>
    </xdr:from>
    <xdr:to>
      <xdr:col>50</xdr:col>
      <xdr:colOff>114300</xdr:colOff>
      <xdr:row>58</xdr:row>
      <xdr:rowOff>112040</xdr:rowOff>
    </xdr:to>
    <xdr:cxnSp macro="">
      <xdr:nvCxnSpPr>
        <xdr:cNvPr id="348" name="直線コネクタ 347"/>
        <xdr:cNvCxnSpPr/>
      </xdr:nvCxnSpPr>
      <xdr:spPr>
        <a:xfrm flipV="1">
          <a:off x="8750300" y="1005348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88425</xdr:rowOff>
    </xdr:from>
    <xdr:to>
      <xdr:col>45</xdr:col>
      <xdr:colOff>177800</xdr:colOff>
      <xdr:row>58</xdr:row>
      <xdr:rowOff>112040</xdr:rowOff>
    </xdr:to>
    <xdr:cxnSp macro="">
      <xdr:nvCxnSpPr>
        <xdr:cNvPr id="351" name="直線コネクタ 350"/>
        <xdr:cNvCxnSpPr/>
      </xdr:nvCxnSpPr>
      <xdr:spPr>
        <a:xfrm>
          <a:off x="7861300" y="10032525"/>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88425</xdr:rowOff>
    </xdr:from>
    <xdr:to>
      <xdr:col>41</xdr:col>
      <xdr:colOff>50800</xdr:colOff>
      <xdr:row>58</xdr:row>
      <xdr:rowOff>124978</xdr:rowOff>
    </xdr:to>
    <xdr:cxnSp macro="">
      <xdr:nvCxnSpPr>
        <xdr:cNvPr id="354" name="直線コネクタ 353"/>
        <xdr:cNvCxnSpPr/>
      </xdr:nvCxnSpPr>
      <xdr:spPr>
        <a:xfrm flipV="1">
          <a:off x="6972300" y="10032525"/>
          <a:ext cx="8890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70772</xdr:rowOff>
    </xdr:from>
    <xdr:to>
      <xdr:col>55</xdr:col>
      <xdr:colOff>50800</xdr:colOff>
      <xdr:row>59</xdr:row>
      <xdr:rowOff>922</xdr:rowOff>
    </xdr:to>
    <xdr:sp macro="" textlink="">
      <xdr:nvSpPr>
        <xdr:cNvPr id="364" name="楕円 363"/>
        <xdr:cNvSpPr/>
      </xdr:nvSpPr>
      <xdr:spPr>
        <a:xfrm>
          <a:off x="104267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157149</xdr:rowOff>
    </xdr:from>
    <xdr:ext cx="378565" cy="259045"/>
    <xdr:sp macro="" textlink="">
      <xdr:nvSpPr>
        <xdr:cNvPr id="365" name="農林水産業費該当値テキスト"/>
        <xdr:cNvSpPr txBox="1"/>
      </xdr:nvSpPr>
      <xdr:spPr>
        <a:xfrm>
          <a:off x="10528300" y="9929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58588</xdr:rowOff>
    </xdr:from>
    <xdr:to>
      <xdr:col>50</xdr:col>
      <xdr:colOff>165100</xdr:colOff>
      <xdr:row>58</xdr:row>
      <xdr:rowOff>160188</xdr:rowOff>
    </xdr:to>
    <xdr:sp macro="" textlink="">
      <xdr:nvSpPr>
        <xdr:cNvPr id="366" name="楕円 365"/>
        <xdr:cNvSpPr/>
      </xdr:nvSpPr>
      <xdr:spPr>
        <a:xfrm>
          <a:off x="9588500" y="100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151315</xdr:rowOff>
    </xdr:from>
    <xdr:ext cx="469744" cy="259045"/>
    <xdr:sp macro="" textlink="">
      <xdr:nvSpPr>
        <xdr:cNvPr id="367" name="テキスト ボックス 366"/>
        <xdr:cNvSpPr txBox="1"/>
      </xdr:nvSpPr>
      <xdr:spPr>
        <a:xfrm>
          <a:off x="9404428" y="1009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61240</xdr:rowOff>
    </xdr:from>
    <xdr:to>
      <xdr:col>46</xdr:col>
      <xdr:colOff>38100</xdr:colOff>
      <xdr:row>58</xdr:row>
      <xdr:rowOff>162840</xdr:rowOff>
    </xdr:to>
    <xdr:sp macro="" textlink="">
      <xdr:nvSpPr>
        <xdr:cNvPr id="368" name="楕円 367"/>
        <xdr:cNvSpPr/>
      </xdr:nvSpPr>
      <xdr:spPr>
        <a:xfrm>
          <a:off x="8699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153967</xdr:rowOff>
    </xdr:from>
    <xdr:ext cx="469744" cy="259045"/>
    <xdr:sp macro="" textlink="">
      <xdr:nvSpPr>
        <xdr:cNvPr id="369" name="テキスト ボックス 368"/>
        <xdr:cNvSpPr txBox="1"/>
      </xdr:nvSpPr>
      <xdr:spPr>
        <a:xfrm>
          <a:off x="8515428" y="100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37625</xdr:rowOff>
    </xdr:from>
    <xdr:to>
      <xdr:col>41</xdr:col>
      <xdr:colOff>101600</xdr:colOff>
      <xdr:row>58</xdr:row>
      <xdr:rowOff>139225</xdr:rowOff>
    </xdr:to>
    <xdr:sp macro="" textlink="">
      <xdr:nvSpPr>
        <xdr:cNvPr id="370" name="楕円 369"/>
        <xdr:cNvSpPr/>
      </xdr:nvSpPr>
      <xdr:spPr>
        <a:xfrm>
          <a:off x="7810500" y="99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130352</xdr:rowOff>
    </xdr:from>
    <xdr:ext cx="469744" cy="259045"/>
    <xdr:sp macro="" textlink="">
      <xdr:nvSpPr>
        <xdr:cNvPr id="371" name="テキスト ボックス 370"/>
        <xdr:cNvSpPr txBox="1"/>
      </xdr:nvSpPr>
      <xdr:spPr>
        <a:xfrm>
          <a:off x="7626428" y="100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74178</xdr:rowOff>
    </xdr:from>
    <xdr:to>
      <xdr:col>36</xdr:col>
      <xdr:colOff>165100</xdr:colOff>
      <xdr:row>59</xdr:row>
      <xdr:rowOff>4328</xdr:rowOff>
    </xdr:to>
    <xdr:sp macro="" textlink="">
      <xdr:nvSpPr>
        <xdr:cNvPr id="372" name="楕円 371"/>
        <xdr:cNvSpPr/>
      </xdr:nvSpPr>
      <xdr:spPr>
        <a:xfrm>
          <a:off x="6921500" y="100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166905</xdr:rowOff>
    </xdr:from>
    <xdr:ext cx="378565" cy="259045"/>
    <xdr:sp macro="" textlink="">
      <xdr:nvSpPr>
        <xdr:cNvPr id="373" name="テキスト ボックス 372"/>
        <xdr:cNvSpPr txBox="1"/>
      </xdr:nvSpPr>
      <xdr:spPr>
        <a:xfrm>
          <a:off x="6783017" y="1011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163094</xdr:rowOff>
    </xdr:from>
    <xdr:to>
      <xdr:col>55</xdr:col>
      <xdr:colOff>0</xdr:colOff>
      <xdr:row>79</xdr:row>
      <xdr:rowOff>6617</xdr:rowOff>
    </xdr:to>
    <xdr:cxnSp macro="">
      <xdr:nvCxnSpPr>
        <xdr:cNvPr id="402" name="直線コネクタ 401"/>
        <xdr:cNvCxnSpPr/>
      </xdr:nvCxnSpPr>
      <xdr:spPr>
        <a:xfrm flipV="1">
          <a:off x="9639300" y="13536194"/>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131204</xdr:rowOff>
    </xdr:from>
    <xdr:to>
      <xdr:col>50</xdr:col>
      <xdr:colOff>114300</xdr:colOff>
      <xdr:row>79</xdr:row>
      <xdr:rowOff>6617</xdr:rowOff>
    </xdr:to>
    <xdr:cxnSp macro="">
      <xdr:nvCxnSpPr>
        <xdr:cNvPr id="405" name="直線コネクタ 404"/>
        <xdr:cNvCxnSpPr/>
      </xdr:nvCxnSpPr>
      <xdr:spPr>
        <a:xfrm>
          <a:off x="8750300" y="13504304"/>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131204</xdr:rowOff>
    </xdr:from>
    <xdr:to>
      <xdr:col>45</xdr:col>
      <xdr:colOff>177800</xdr:colOff>
      <xdr:row>79</xdr:row>
      <xdr:rowOff>7455</xdr:rowOff>
    </xdr:to>
    <xdr:cxnSp macro="">
      <xdr:nvCxnSpPr>
        <xdr:cNvPr id="408" name="直線コネクタ 407"/>
        <xdr:cNvCxnSpPr/>
      </xdr:nvCxnSpPr>
      <xdr:spPr>
        <a:xfrm flipV="1">
          <a:off x="7861300" y="13504304"/>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7455</xdr:rowOff>
    </xdr:from>
    <xdr:to>
      <xdr:col>41</xdr:col>
      <xdr:colOff>50800</xdr:colOff>
      <xdr:row>79</xdr:row>
      <xdr:rowOff>9627</xdr:rowOff>
    </xdr:to>
    <xdr:cxnSp macro="">
      <xdr:nvCxnSpPr>
        <xdr:cNvPr id="411" name="直線コネクタ 410"/>
        <xdr:cNvCxnSpPr/>
      </xdr:nvCxnSpPr>
      <xdr:spPr>
        <a:xfrm flipV="1">
          <a:off x="6972300" y="1355200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112294</xdr:rowOff>
    </xdr:from>
    <xdr:to>
      <xdr:col>55</xdr:col>
      <xdr:colOff>50800</xdr:colOff>
      <xdr:row>79</xdr:row>
      <xdr:rowOff>42444</xdr:rowOff>
    </xdr:to>
    <xdr:sp macro="" textlink="">
      <xdr:nvSpPr>
        <xdr:cNvPr id="421" name="楕円 420"/>
        <xdr:cNvSpPr/>
      </xdr:nvSpPr>
      <xdr:spPr>
        <a:xfrm>
          <a:off x="104267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27221</xdr:rowOff>
    </xdr:from>
    <xdr:ext cx="469744" cy="259045"/>
    <xdr:sp macro="" textlink="">
      <xdr:nvSpPr>
        <xdr:cNvPr id="422" name="商工費該当値テキスト"/>
        <xdr:cNvSpPr txBox="1"/>
      </xdr:nvSpPr>
      <xdr:spPr>
        <a:xfrm>
          <a:off x="10528300" y="1340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127267</xdr:rowOff>
    </xdr:from>
    <xdr:to>
      <xdr:col>50</xdr:col>
      <xdr:colOff>165100</xdr:colOff>
      <xdr:row>79</xdr:row>
      <xdr:rowOff>57417</xdr:rowOff>
    </xdr:to>
    <xdr:sp macro="" textlink="">
      <xdr:nvSpPr>
        <xdr:cNvPr id="423" name="楕円 422"/>
        <xdr:cNvSpPr/>
      </xdr:nvSpPr>
      <xdr:spPr>
        <a:xfrm>
          <a:off x="9588500" y="135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48544</xdr:rowOff>
    </xdr:from>
    <xdr:ext cx="378565" cy="259045"/>
    <xdr:sp macro="" textlink="">
      <xdr:nvSpPr>
        <xdr:cNvPr id="424" name="テキスト ボックス 423"/>
        <xdr:cNvSpPr txBox="1"/>
      </xdr:nvSpPr>
      <xdr:spPr>
        <a:xfrm>
          <a:off x="9450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80404</xdr:rowOff>
    </xdr:from>
    <xdr:to>
      <xdr:col>46</xdr:col>
      <xdr:colOff>38100</xdr:colOff>
      <xdr:row>79</xdr:row>
      <xdr:rowOff>10554</xdr:rowOff>
    </xdr:to>
    <xdr:sp macro="" textlink="">
      <xdr:nvSpPr>
        <xdr:cNvPr id="425" name="楕円 424"/>
        <xdr:cNvSpPr/>
      </xdr:nvSpPr>
      <xdr:spPr>
        <a:xfrm>
          <a:off x="8699500" y="134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1681</xdr:rowOff>
    </xdr:from>
    <xdr:ext cx="469744" cy="259045"/>
    <xdr:sp macro="" textlink="">
      <xdr:nvSpPr>
        <xdr:cNvPr id="426" name="テキスト ボックス 425"/>
        <xdr:cNvSpPr txBox="1"/>
      </xdr:nvSpPr>
      <xdr:spPr>
        <a:xfrm>
          <a:off x="8515428" y="1354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128105</xdr:rowOff>
    </xdr:from>
    <xdr:to>
      <xdr:col>41</xdr:col>
      <xdr:colOff>101600</xdr:colOff>
      <xdr:row>79</xdr:row>
      <xdr:rowOff>58255</xdr:rowOff>
    </xdr:to>
    <xdr:sp macro="" textlink="">
      <xdr:nvSpPr>
        <xdr:cNvPr id="427" name="楕円 426"/>
        <xdr:cNvSpPr/>
      </xdr:nvSpPr>
      <xdr:spPr>
        <a:xfrm>
          <a:off x="7810500" y="135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49382</xdr:rowOff>
    </xdr:from>
    <xdr:ext cx="378565" cy="259045"/>
    <xdr:sp macro="" textlink="">
      <xdr:nvSpPr>
        <xdr:cNvPr id="428" name="テキスト ボックス 427"/>
        <xdr:cNvSpPr txBox="1"/>
      </xdr:nvSpPr>
      <xdr:spPr>
        <a:xfrm>
          <a:off x="7672017" y="1359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130277</xdr:rowOff>
    </xdr:from>
    <xdr:to>
      <xdr:col>36</xdr:col>
      <xdr:colOff>165100</xdr:colOff>
      <xdr:row>79</xdr:row>
      <xdr:rowOff>60427</xdr:rowOff>
    </xdr:to>
    <xdr:sp macro="" textlink="">
      <xdr:nvSpPr>
        <xdr:cNvPr id="429" name="楕円 428"/>
        <xdr:cNvSpPr/>
      </xdr:nvSpPr>
      <xdr:spPr>
        <a:xfrm>
          <a:off x="6921500" y="135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51554</xdr:rowOff>
    </xdr:from>
    <xdr:ext cx="378565" cy="259045"/>
    <xdr:sp macro="" textlink="">
      <xdr:nvSpPr>
        <xdr:cNvPr id="430" name="テキスト ボックス 429"/>
        <xdr:cNvSpPr txBox="1"/>
      </xdr:nvSpPr>
      <xdr:spPr>
        <a:xfrm>
          <a:off x="6783017" y="13596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74512</xdr:rowOff>
    </xdr:from>
    <xdr:to>
      <xdr:col>55</xdr:col>
      <xdr:colOff>0</xdr:colOff>
      <xdr:row>98</xdr:row>
      <xdr:rowOff>83387</xdr:rowOff>
    </xdr:to>
    <xdr:cxnSp macro="">
      <xdr:nvCxnSpPr>
        <xdr:cNvPr id="457" name="直線コネクタ 456"/>
        <xdr:cNvCxnSpPr/>
      </xdr:nvCxnSpPr>
      <xdr:spPr>
        <a:xfrm flipV="1">
          <a:off x="9639300" y="16876612"/>
          <a:ext cx="8382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82161</xdr:rowOff>
    </xdr:from>
    <xdr:to>
      <xdr:col>50</xdr:col>
      <xdr:colOff>114300</xdr:colOff>
      <xdr:row>98</xdr:row>
      <xdr:rowOff>83387</xdr:rowOff>
    </xdr:to>
    <xdr:cxnSp macro="">
      <xdr:nvCxnSpPr>
        <xdr:cNvPr id="460" name="直線コネクタ 459"/>
        <xdr:cNvCxnSpPr/>
      </xdr:nvCxnSpPr>
      <xdr:spPr>
        <a:xfrm>
          <a:off x="8750300" y="16884261"/>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60930</xdr:rowOff>
    </xdr:from>
    <xdr:to>
      <xdr:col>45</xdr:col>
      <xdr:colOff>177800</xdr:colOff>
      <xdr:row>98</xdr:row>
      <xdr:rowOff>82161</xdr:rowOff>
    </xdr:to>
    <xdr:cxnSp macro="">
      <xdr:nvCxnSpPr>
        <xdr:cNvPr id="463" name="直線コネクタ 462"/>
        <xdr:cNvCxnSpPr/>
      </xdr:nvCxnSpPr>
      <xdr:spPr>
        <a:xfrm>
          <a:off x="7861300" y="16863030"/>
          <a:ext cx="8890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60930</xdr:rowOff>
    </xdr:from>
    <xdr:to>
      <xdr:col>41</xdr:col>
      <xdr:colOff>50800</xdr:colOff>
      <xdr:row>98</xdr:row>
      <xdr:rowOff>75381</xdr:rowOff>
    </xdr:to>
    <xdr:cxnSp macro="">
      <xdr:nvCxnSpPr>
        <xdr:cNvPr id="466" name="直線コネクタ 465"/>
        <xdr:cNvCxnSpPr/>
      </xdr:nvCxnSpPr>
      <xdr:spPr>
        <a:xfrm flipV="1">
          <a:off x="6972300" y="16863030"/>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23712</xdr:rowOff>
    </xdr:from>
    <xdr:to>
      <xdr:col>55</xdr:col>
      <xdr:colOff>50800</xdr:colOff>
      <xdr:row>98</xdr:row>
      <xdr:rowOff>125312</xdr:rowOff>
    </xdr:to>
    <xdr:sp macro="" textlink="">
      <xdr:nvSpPr>
        <xdr:cNvPr id="476" name="楕円 475"/>
        <xdr:cNvSpPr/>
      </xdr:nvSpPr>
      <xdr:spPr>
        <a:xfrm>
          <a:off x="10426700" y="168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110089</xdr:rowOff>
    </xdr:from>
    <xdr:ext cx="534377" cy="259045"/>
    <xdr:sp macro="" textlink="">
      <xdr:nvSpPr>
        <xdr:cNvPr id="477" name="土木費該当値テキスト"/>
        <xdr:cNvSpPr txBox="1"/>
      </xdr:nvSpPr>
      <xdr:spPr>
        <a:xfrm>
          <a:off x="10528300" y="167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32587</xdr:rowOff>
    </xdr:from>
    <xdr:to>
      <xdr:col>50</xdr:col>
      <xdr:colOff>165100</xdr:colOff>
      <xdr:row>98</xdr:row>
      <xdr:rowOff>134187</xdr:rowOff>
    </xdr:to>
    <xdr:sp macro="" textlink="">
      <xdr:nvSpPr>
        <xdr:cNvPr id="478" name="楕円 477"/>
        <xdr:cNvSpPr/>
      </xdr:nvSpPr>
      <xdr:spPr>
        <a:xfrm>
          <a:off x="9588500" y="168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125314</xdr:rowOff>
    </xdr:from>
    <xdr:ext cx="534377" cy="259045"/>
    <xdr:sp macro="" textlink="">
      <xdr:nvSpPr>
        <xdr:cNvPr id="479" name="テキスト ボックス 478"/>
        <xdr:cNvSpPr txBox="1"/>
      </xdr:nvSpPr>
      <xdr:spPr>
        <a:xfrm>
          <a:off x="9372111" y="1692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31361</xdr:rowOff>
    </xdr:from>
    <xdr:to>
      <xdr:col>46</xdr:col>
      <xdr:colOff>38100</xdr:colOff>
      <xdr:row>98</xdr:row>
      <xdr:rowOff>132961</xdr:rowOff>
    </xdr:to>
    <xdr:sp macro="" textlink="">
      <xdr:nvSpPr>
        <xdr:cNvPr id="480" name="楕円 479"/>
        <xdr:cNvSpPr/>
      </xdr:nvSpPr>
      <xdr:spPr>
        <a:xfrm>
          <a:off x="8699500" y="168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124088</xdr:rowOff>
    </xdr:from>
    <xdr:ext cx="534377" cy="259045"/>
    <xdr:sp macro="" textlink="">
      <xdr:nvSpPr>
        <xdr:cNvPr id="481" name="テキスト ボックス 480"/>
        <xdr:cNvSpPr txBox="1"/>
      </xdr:nvSpPr>
      <xdr:spPr>
        <a:xfrm>
          <a:off x="8483111" y="169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10130</xdr:rowOff>
    </xdr:from>
    <xdr:to>
      <xdr:col>41</xdr:col>
      <xdr:colOff>101600</xdr:colOff>
      <xdr:row>98</xdr:row>
      <xdr:rowOff>111730</xdr:rowOff>
    </xdr:to>
    <xdr:sp macro="" textlink="">
      <xdr:nvSpPr>
        <xdr:cNvPr id="482" name="楕円 481"/>
        <xdr:cNvSpPr/>
      </xdr:nvSpPr>
      <xdr:spPr>
        <a:xfrm>
          <a:off x="7810500" y="168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102857</xdr:rowOff>
    </xdr:from>
    <xdr:ext cx="534377" cy="259045"/>
    <xdr:sp macro="" textlink="">
      <xdr:nvSpPr>
        <xdr:cNvPr id="483" name="テキスト ボックス 482"/>
        <xdr:cNvSpPr txBox="1"/>
      </xdr:nvSpPr>
      <xdr:spPr>
        <a:xfrm>
          <a:off x="7594111" y="169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24581</xdr:rowOff>
    </xdr:from>
    <xdr:to>
      <xdr:col>36</xdr:col>
      <xdr:colOff>165100</xdr:colOff>
      <xdr:row>98</xdr:row>
      <xdr:rowOff>126181</xdr:rowOff>
    </xdr:to>
    <xdr:sp macro="" textlink="">
      <xdr:nvSpPr>
        <xdr:cNvPr id="484" name="楕円 483"/>
        <xdr:cNvSpPr/>
      </xdr:nvSpPr>
      <xdr:spPr>
        <a:xfrm>
          <a:off x="6921500" y="168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117308</xdr:rowOff>
    </xdr:from>
    <xdr:ext cx="534377" cy="259045"/>
    <xdr:sp macro="" textlink="">
      <xdr:nvSpPr>
        <xdr:cNvPr id="485" name="テキスト ボックス 484"/>
        <xdr:cNvSpPr txBox="1"/>
      </xdr:nvSpPr>
      <xdr:spPr>
        <a:xfrm>
          <a:off x="6705111" y="169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21377</xdr:rowOff>
    </xdr:from>
    <xdr:to>
      <xdr:col>85</xdr:col>
      <xdr:colOff>127000</xdr:colOff>
      <xdr:row>37</xdr:row>
      <xdr:rowOff>145507</xdr:rowOff>
    </xdr:to>
    <xdr:cxnSp macro="">
      <xdr:nvCxnSpPr>
        <xdr:cNvPr id="513" name="直線コネクタ 512"/>
        <xdr:cNvCxnSpPr/>
      </xdr:nvCxnSpPr>
      <xdr:spPr>
        <a:xfrm flipV="1">
          <a:off x="15481300" y="6365027"/>
          <a:ext cx="8382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141255</xdr:rowOff>
    </xdr:from>
    <xdr:to>
      <xdr:col>81</xdr:col>
      <xdr:colOff>50800</xdr:colOff>
      <xdr:row>37</xdr:row>
      <xdr:rowOff>145507</xdr:rowOff>
    </xdr:to>
    <xdr:cxnSp macro="">
      <xdr:nvCxnSpPr>
        <xdr:cNvPr id="516" name="直線コネクタ 515"/>
        <xdr:cNvCxnSpPr/>
      </xdr:nvCxnSpPr>
      <xdr:spPr>
        <a:xfrm>
          <a:off x="14592300" y="648490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134900</xdr:rowOff>
    </xdr:from>
    <xdr:to>
      <xdr:col>76</xdr:col>
      <xdr:colOff>114300</xdr:colOff>
      <xdr:row>37</xdr:row>
      <xdr:rowOff>141255</xdr:rowOff>
    </xdr:to>
    <xdr:cxnSp macro="">
      <xdr:nvCxnSpPr>
        <xdr:cNvPr id="519" name="直線コネクタ 518"/>
        <xdr:cNvCxnSpPr/>
      </xdr:nvCxnSpPr>
      <xdr:spPr>
        <a:xfrm>
          <a:off x="13703300" y="647855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134900</xdr:rowOff>
    </xdr:from>
    <xdr:to>
      <xdr:col>71</xdr:col>
      <xdr:colOff>177800</xdr:colOff>
      <xdr:row>37</xdr:row>
      <xdr:rowOff>159086</xdr:rowOff>
    </xdr:to>
    <xdr:cxnSp macro="">
      <xdr:nvCxnSpPr>
        <xdr:cNvPr id="522" name="直線コネクタ 521"/>
        <xdr:cNvCxnSpPr/>
      </xdr:nvCxnSpPr>
      <xdr:spPr>
        <a:xfrm flipV="1">
          <a:off x="12814300" y="6478550"/>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142027</xdr:rowOff>
    </xdr:from>
    <xdr:to>
      <xdr:col>85</xdr:col>
      <xdr:colOff>177800</xdr:colOff>
      <xdr:row>37</xdr:row>
      <xdr:rowOff>72177</xdr:rowOff>
    </xdr:to>
    <xdr:sp macro="" textlink="">
      <xdr:nvSpPr>
        <xdr:cNvPr id="532" name="楕円 531"/>
        <xdr:cNvSpPr/>
      </xdr:nvSpPr>
      <xdr:spPr>
        <a:xfrm>
          <a:off x="16268700" y="63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164904</xdr:rowOff>
    </xdr:from>
    <xdr:ext cx="534377" cy="259045"/>
    <xdr:sp macro="" textlink="">
      <xdr:nvSpPr>
        <xdr:cNvPr id="533" name="消防費該当値テキスト"/>
        <xdr:cNvSpPr txBox="1"/>
      </xdr:nvSpPr>
      <xdr:spPr>
        <a:xfrm>
          <a:off x="16370300" y="61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94707</xdr:rowOff>
    </xdr:from>
    <xdr:to>
      <xdr:col>81</xdr:col>
      <xdr:colOff>101600</xdr:colOff>
      <xdr:row>38</xdr:row>
      <xdr:rowOff>24857</xdr:rowOff>
    </xdr:to>
    <xdr:sp macro="" textlink="">
      <xdr:nvSpPr>
        <xdr:cNvPr id="534" name="楕円 533"/>
        <xdr:cNvSpPr/>
      </xdr:nvSpPr>
      <xdr:spPr>
        <a:xfrm>
          <a:off x="15430500" y="64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15984</xdr:rowOff>
    </xdr:from>
    <xdr:ext cx="534377" cy="259045"/>
    <xdr:sp macro="" textlink="">
      <xdr:nvSpPr>
        <xdr:cNvPr id="535" name="テキスト ボックス 534"/>
        <xdr:cNvSpPr txBox="1"/>
      </xdr:nvSpPr>
      <xdr:spPr>
        <a:xfrm>
          <a:off x="15214111" y="65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90455</xdr:rowOff>
    </xdr:from>
    <xdr:to>
      <xdr:col>76</xdr:col>
      <xdr:colOff>165100</xdr:colOff>
      <xdr:row>38</xdr:row>
      <xdr:rowOff>20605</xdr:rowOff>
    </xdr:to>
    <xdr:sp macro="" textlink="">
      <xdr:nvSpPr>
        <xdr:cNvPr id="536" name="楕円 535"/>
        <xdr:cNvSpPr/>
      </xdr:nvSpPr>
      <xdr:spPr>
        <a:xfrm>
          <a:off x="14541500" y="64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11731</xdr:rowOff>
    </xdr:from>
    <xdr:ext cx="534377" cy="259045"/>
    <xdr:sp macro="" textlink="">
      <xdr:nvSpPr>
        <xdr:cNvPr id="537" name="テキスト ボックス 536"/>
        <xdr:cNvSpPr txBox="1"/>
      </xdr:nvSpPr>
      <xdr:spPr>
        <a:xfrm>
          <a:off x="14325111" y="65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84100</xdr:rowOff>
    </xdr:from>
    <xdr:to>
      <xdr:col>72</xdr:col>
      <xdr:colOff>38100</xdr:colOff>
      <xdr:row>38</xdr:row>
      <xdr:rowOff>14250</xdr:rowOff>
    </xdr:to>
    <xdr:sp macro="" textlink="">
      <xdr:nvSpPr>
        <xdr:cNvPr id="538" name="楕円 537"/>
        <xdr:cNvSpPr/>
      </xdr:nvSpPr>
      <xdr:spPr>
        <a:xfrm>
          <a:off x="13652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5377</xdr:rowOff>
    </xdr:from>
    <xdr:ext cx="534377" cy="259045"/>
    <xdr:sp macro="" textlink="">
      <xdr:nvSpPr>
        <xdr:cNvPr id="539" name="テキスト ボックス 538"/>
        <xdr:cNvSpPr txBox="1"/>
      </xdr:nvSpPr>
      <xdr:spPr>
        <a:xfrm>
          <a:off x="13436111" y="65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108285</xdr:rowOff>
    </xdr:from>
    <xdr:to>
      <xdr:col>67</xdr:col>
      <xdr:colOff>101600</xdr:colOff>
      <xdr:row>38</xdr:row>
      <xdr:rowOff>38435</xdr:rowOff>
    </xdr:to>
    <xdr:sp macro="" textlink="">
      <xdr:nvSpPr>
        <xdr:cNvPr id="540" name="楕円 539"/>
        <xdr:cNvSpPr/>
      </xdr:nvSpPr>
      <xdr:spPr>
        <a:xfrm>
          <a:off x="12763500" y="6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29563</xdr:rowOff>
    </xdr:from>
    <xdr:ext cx="534377" cy="259045"/>
    <xdr:sp macro="" textlink="">
      <xdr:nvSpPr>
        <xdr:cNvPr id="541" name="テキスト ボックス 540"/>
        <xdr:cNvSpPr txBox="1"/>
      </xdr:nvSpPr>
      <xdr:spPr>
        <a:xfrm>
          <a:off x="12547111" y="65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54912</xdr:rowOff>
    </xdr:from>
    <xdr:to>
      <xdr:col>85</xdr:col>
      <xdr:colOff>127000</xdr:colOff>
      <xdr:row>56</xdr:row>
      <xdr:rowOff>17833</xdr:rowOff>
    </xdr:to>
    <xdr:cxnSp macro="">
      <xdr:nvCxnSpPr>
        <xdr:cNvPr id="569" name="直線コネクタ 568"/>
        <xdr:cNvCxnSpPr/>
      </xdr:nvCxnSpPr>
      <xdr:spPr>
        <a:xfrm flipV="1">
          <a:off x="15481300" y="9484662"/>
          <a:ext cx="838200" cy="1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17833</xdr:rowOff>
    </xdr:from>
    <xdr:to>
      <xdr:col>81</xdr:col>
      <xdr:colOff>50800</xdr:colOff>
      <xdr:row>56</xdr:row>
      <xdr:rowOff>39025</xdr:rowOff>
    </xdr:to>
    <xdr:cxnSp macro="">
      <xdr:nvCxnSpPr>
        <xdr:cNvPr id="572" name="直線コネクタ 571"/>
        <xdr:cNvCxnSpPr/>
      </xdr:nvCxnSpPr>
      <xdr:spPr>
        <a:xfrm flipV="1">
          <a:off x="14592300" y="9619033"/>
          <a:ext cx="889000" cy="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123538</xdr:rowOff>
    </xdr:from>
    <xdr:to>
      <xdr:col>76</xdr:col>
      <xdr:colOff>114300</xdr:colOff>
      <xdr:row>56</xdr:row>
      <xdr:rowOff>39025</xdr:rowOff>
    </xdr:to>
    <xdr:cxnSp macro="">
      <xdr:nvCxnSpPr>
        <xdr:cNvPr id="575" name="直線コネクタ 574"/>
        <xdr:cNvCxnSpPr/>
      </xdr:nvCxnSpPr>
      <xdr:spPr>
        <a:xfrm>
          <a:off x="13703300" y="9553288"/>
          <a:ext cx="889000" cy="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123538</xdr:rowOff>
    </xdr:from>
    <xdr:to>
      <xdr:col>71</xdr:col>
      <xdr:colOff>177800</xdr:colOff>
      <xdr:row>56</xdr:row>
      <xdr:rowOff>79715</xdr:rowOff>
    </xdr:to>
    <xdr:cxnSp macro="">
      <xdr:nvCxnSpPr>
        <xdr:cNvPr id="578" name="直線コネクタ 577"/>
        <xdr:cNvCxnSpPr/>
      </xdr:nvCxnSpPr>
      <xdr:spPr>
        <a:xfrm flipV="1">
          <a:off x="12814300" y="9553288"/>
          <a:ext cx="889000" cy="1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4112</xdr:rowOff>
    </xdr:from>
    <xdr:to>
      <xdr:col>85</xdr:col>
      <xdr:colOff>177800</xdr:colOff>
      <xdr:row>55</xdr:row>
      <xdr:rowOff>105712</xdr:rowOff>
    </xdr:to>
    <xdr:sp macro="" textlink="">
      <xdr:nvSpPr>
        <xdr:cNvPr id="588" name="楕円 587"/>
        <xdr:cNvSpPr/>
      </xdr:nvSpPr>
      <xdr:spPr>
        <a:xfrm>
          <a:off x="16268700" y="94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26989</xdr:rowOff>
    </xdr:from>
    <xdr:ext cx="534377" cy="259045"/>
    <xdr:sp macro="" textlink="">
      <xdr:nvSpPr>
        <xdr:cNvPr id="589" name="教育費該当値テキスト"/>
        <xdr:cNvSpPr txBox="1"/>
      </xdr:nvSpPr>
      <xdr:spPr>
        <a:xfrm>
          <a:off x="16370300" y="92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138483</xdr:rowOff>
    </xdr:from>
    <xdr:to>
      <xdr:col>81</xdr:col>
      <xdr:colOff>101600</xdr:colOff>
      <xdr:row>56</xdr:row>
      <xdr:rowOff>68633</xdr:rowOff>
    </xdr:to>
    <xdr:sp macro="" textlink="">
      <xdr:nvSpPr>
        <xdr:cNvPr id="590" name="楕円 589"/>
        <xdr:cNvSpPr/>
      </xdr:nvSpPr>
      <xdr:spPr>
        <a:xfrm>
          <a:off x="15430500" y="95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59760</xdr:rowOff>
    </xdr:from>
    <xdr:ext cx="534377" cy="259045"/>
    <xdr:sp macro="" textlink="">
      <xdr:nvSpPr>
        <xdr:cNvPr id="591" name="テキスト ボックス 590"/>
        <xdr:cNvSpPr txBox="1"/>
      </xdr:nvSpPr>
      <xdr:spPr>
        <a:xfrm>
          <a:off x="15214111" y="966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159675</xdr:rowOff>
    </xdr:from>
    <xdr:to>
      <xdr:col>76</xdr:col>
      <xdr:colOff>165100</xdr:colOff>
      <xdr:row>56</xdr:row>
      <xdr:rowOff>89825</xdr:rowOff>
    </xdr:to>
    <xdr:sp macro="" textlink="">
      <xdr:nvSpPr>
        <xdr:cNvPr id="592" name="楕円 591"/>
        <xdr:cNvSpPr/>
      </xdr:nvSpPr>
      <xdr:spPr>
        <a:xfrm>
          <a:off x="14541500" y="95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80952</xdr:rowOff>
    </xdr:from>
    <xdr:ext cx="534377" cy="259045"/>
    <xdr:sp macro="" textlink="">
      <xdr:nvSpPr>
        <xdr:cNvPr id="593" name="テキスト ボックス 592"/>
        <xdr:cNvSpPr txBox="1"/>
      </xdr:nvSpPr>
      <xdr:spPr>
        <a:xfrm>
          <a:off x="14325111" y="96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72738</xdr:rowOff>
    </xdr:from>
    <xdr:to>
      <xdr:col>72</xdr:col>
      <xdr:colOff>38100</xdr:colOff>
      <xdr:row>56</xdr:row>
      <xdr:rowOff>2888</xdr:rowOff>
    </xdr:to>
    <xdr:sp macro="" textlink="">
      <xdr:nvSpPr>
        <xdr:cNvPr id="594" name="楕円 593"/>
        <xdr:cNvSpPr/>
      </xdr:nvSpPr>
      <xdr:spPr>
        <a:xfrm>
          <a:off x="13652500" y="950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165465</xdr:rowOff>
    </xdr:from>
    <xdr:ext cx="534377" cy="259045"/>
    <xdr:sp macro="" textlink="">
      <xdr:nvSpPr>
        <xdr:cNvPr id="595" name="テキスト ボックス 594"/>
        <xdr:cNvSpPr txBox="1"/>
      </xdr:nvSpPr>
      <xdr:spPr>
        <a:xfrm>
          <a:off x="13436111" y="95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28915</xdr:rowOff>
    </xdr:from>
    <xdr:to>
      <xdr:col>67</xdr:col>
      <xdr:colOff>101600</xdr:colOff>
      <xdr:row>56</xdr:row>
      <xdr:rowOff>130515</xdr:rowOff>
    </xdr:to>
    <xdr:sp macro="" textlink="">
      <xdr:nvSpPr>
        <xdr:cNvPr id="596" name="楕円 595"/>
        <xdr:cNvSpPr/>
      </xdr:nvSpPr>
      <xdr:spPr>
        <a:xfrm>
          <a:off x="12763500" y="96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121642</xdr:rowOff>
    </xdr:from>
    <xdr:ext cx="534377" cy="259045"/>
    <xdr:sp macro="" textlink="">
      <xdr:nvSpPr>
        <xdr:cNvPr id="597" name="テキスト ボックス 596"/>
        <xdr:cNvSpPr txBox="1"/>
      </xdr:nvSpPr>
      <xdr:spPr>
        <a:xfrm>
          <a:off x="12547111"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94731</xdr:rowOff>
    </xdr:from>
    <xdr:to>
      <xdr:col>85</xdr:col>
      <xdr:colOff>127000</xdr:colOff>
      <xdr:row>79</xdr:row>
      <xdr:rowOff>98650</xdr:rowOff>
    </xdr:to>
    <xdr:cxnSp macro="">
      <xdr:nvCxnSpPr>
        <xdr:cNvPr id="628" name="直線コネクタ 627"/>
        <xdr:cNvCxnSpPr/>
      </xdr:nvCxnSpPr>
      <xdr:spPr>
        <a:xfrm>
          <a:off x="15481300" y="13639281"/>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94731</xdr:rowOff>
    </xdr:from>
    <xdr:to>
      <xdr:col>81</xdr:col>
      <xdr:colOff>50800</xdr:colOff>
      <xdr:row>79</xdr:row>
      <xdr:rowOff>98095</xdr:rowOff>
    </xdr:to>
    <xdr:cxnSp macro="">
      <xdr:nvCxnSpPr>
        <xdr:cNvPr id="631" name="直線コネクタ 630"/>
        <xdr:cNvCxnSpPr/>
      </xdr:nvCxnSpPr>
      <xdr:spPr>
        <a:xfrm flipV="1">
          <a:off x="14592300" y="13639281"/>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98095</xdr:rowOff>
    </xdr:from>
    <xdr:to>
      <xdr:col>76</xdr:col>
      <xdr:colOff>114300</xdr:colOff>
      <xdr:row>79</xdr:row>
      <xdr:rowOff>98879</xdr:rowOff>
    </xdr:to>
    <xdr:cxnSp macro="">
      <xdr:nvCxnSpPr>
        <xdr:cNvPr id="634" name="直線コネクタ 633"/>
        <xdr:cNvCxnSpPr/>
      </xdr:nvCxnSpPr>
      <xdr:spPr>
        <a:xfrm flipV="1">
          <a:off x="13703300" y="13642645"/>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98258</xdr:rowOff>
    </xdr:from>
    <xdr:to>
      <xdr:col>71</xdr:col>
      <xdr:colOff>177800</xdr:colOff>
      <xdr:row>79</xdr:row>
      <xdr:rowOff>98879</xdr:rowOff>
    </xdr:to>
    <xdr:cxnSp macro="">
      <xdr:nvCxnSpPr>
        <xdr:cNvPr id="637" name="直線コネクタ 636"/>
        <xdr:cNvCxnSpPr/>
      </xdr:nvCxnSpPr>
      <xdr:spPr>
        <a:xfrm>
          <a:off x="12814300" y="1364280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47850</xdr:rowOff>
    </xdr:from>
    <xdr:to>
      <xdr:col>85</xdr:col>
      <xdr:colOff>177800</xdr:colOff>
      <xdr:row>79</xdr:row>
      <xdr:rowOff>149450</xdr:rowOff>
    </xdr:to>
    <xdr:sp macro="" textlink="">
      <xdr:nvSpPr>
        <xdr:cNvPr id="647" name="楕円 646"/>
        <xdr:cNvSpPr/>
      </xdr:nvSpPr>
      <xdr:spPr>
        <a:xfrm>
          <a:off x="162687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43931</xdr:rowOff>
    </xdr:from>
    <xdr:to>
      <xdr:col>81</xdr:col>
      <xdr:colOff>101600</xdr:colOff>
      <xdr:row>79</xdr:row>
      <xdr:rowOff>145531</xdr:rowOff>
    </xdr:to>
    <xdr:sp macro="" textlink="">
      <xdr:nvSpPr>
        <xdr:cNvPr id="649" name="楕円 648"/>
        <xdr:cNvSpPr/>
      </xdr:nvSpPr>
      <xdr:spPr>
        <a:xfrm>
          <a:off x="15430500" y="135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136658</xdr:rowOff>
    </xdr:from>
    <xdr:ext cx="378565" cy="259045"/>
    <xdr:sp macro="" textlink="">
      <xdr:nvSpPr>
        <xdr:cNvPr id="650" name="テキスト ボックス 649"/>
        <xdr:cNvSpPr txBox="1"/>
      </xdr:nvSpPr>
      <xdr:spPr>
        <a:xfrm>
          <a:off x="15292017" y="136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47295</xdr:rowOff>
    </xdr:from>
    <xdr:to>
      <xdr:col>76</xdr:col>
      <xdr:colOff>165100</xdr:colOff>
      <xdr:row>79</xdr:row>
      <xdr:rowOff>148895</xdr:rowOff>
    </xdr:to>
    <xdr:sp macro="" textlink="">
      <xdr:nvSpPr>
        <xdr:cNvPr id="651" name="楕円 650"/>
        <xdr:cNvSpPr/>
      </xdr:nvSpPr>
      <xdr:spPr>
        <a:xfrm>
          <a:off x="14541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140022</xdr:rowOff>
    </xdr:from>
    <xdr:ext cx="313932" cy="259045"/>
    <xdr:sp macro="" textlink="">
      <xdr:nvSpPr>
        <xdr:cNvPr id="652" name="テキスト ボックス 651"/>
        <xdr:cNvSpPr txBox="1"/>
      </xdr:nvSpPr>
      <xdr:spPr>
        <a:xfrm>
          <a:off x="14435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47458</xdr:rowOff>
    </xdr:from>
    <xdr:to>
      <xdr:col>67</xdr:col>
      <xdr:colOff>101600</xdr:colOff>
      <xdr:row>79</xdr:row>
      <xdr:rowOff>149058</xdr:rowOff>
    </xdr:to>
    <xdr:sp macro="" textlink="">
      <xdr:nvSpPr>
        <xdr:cNvPr id="655" name="楕円 654"/>
        <xdr:cNvSpPr/>
      </xdr:nvSpPr>
      <xdr:spPr>
        <a:xfrm>
          <a:off x="12763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140185</xdr:rowOff>
    </xdr:from>
    <xdr:ext cx="313932" cy="259045"/>
    <xdr:sp macro="" textlink="">
      <xdr:nvSpPr>
        <xdr:cNvPr id="656" name="テキスト ボックス 655"/>
        <xdr:cNvSpPr txBox="1"/>
      </xdr:nvSpPr>
      <xdr:spPr>
        <a:xfrm>
          <a:off x="12657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60934</xdr:rowOff>
    </xdr:from>
    <xdr:to>
      <xdr:col>85</xdr:col>
      <xdr:colOff>127000</xdr:colOff>
      <xdr:row>97</xdr:row>
      <xdr:rowOff>65063</xdr:rowOff>
    </xdr:to>
    <xdr:cxnSp macro="">
      <xdr:nvCxnSpPr>
        <xdr:cNvPr id="685" name="直線コネクタ 684"/>
        <xdr:cNvCxnSpPr/>
      </xdr:nvCxnSpPr>
      <xdr:spPr>
        <a:xfrm>
          <a:off x="15481300" y="16691584"/>
          <a:ext cx="8382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40145</xdr:rowOff>
    </xdr:from>
    <xdr:to>
      <xdr:col>81</xdr:col>
      <xdr:colOff>50800</xdr:colOff>
      <xdr:row>97</xdr:row>
      <xdr:rowOff>60934</xdr:rowOff>
    </xdr:to>
    <xdr:cxnSp macro="">
      <xdr:nvCxnSpPr>
        <xdr:cNvPr id="688" name="直線コネクタ 687"/>
        <xdr:cNvCxnSpPr/>
      </xdr:nvCxnSpPr>
      <xdr:spPr>
        <a:xfrm>
          <a:off x="14592300" y="16670795"/>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24930</xdr:rowOff>
    </xdr:from>
    <xdr:to>
      <xdr:col>76</xdr:col>
      <xdr:colOff>114300</xdr:colOff>
      <xdr:row>97</xdr:row>
      <xdr:rowOff>40145</xdr:rowOff>
    </xdr:to>
    <xdr:cxnSp macro="">
      <xdr:nvCxnSpPr>
        <xdr:cNvPr id="691" name="直線コネクタ 690"/>
        <xdr:cNvCxnSpPr/>
      </xdr:nvCxnSpPr>
      <xdr:spPr>
        <a:xfrm>
          <a:off x="13703300" y="16655580"/>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19444</xdr:rowOff>
    </xdr:from>
    <xdr:to>
      <xdr:col>71</xdr:col>
      <xdr:colOff>177800</xdr:colOff>
      <xdr:row>97</xdr:row>
      <xdr:rowOff>24930</xdr:rowOff>
    </xdr:to>
    <xdr:cxnSp macro="">
      <xdr:nvCxnSpPr>
        <xdr:cNvPr id="694" name="直線コネクタ 693"/>
        <xdr:cNvCxnSpPr/>
      </xdr:nvCxnSpPr>
      <xdr:spPr>
        <a:xfrm>
          <a:off x="12814300" y="166500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14263</xdr:rowOff>
    </xdr:from>
    <xdr:to>
      <xdr:col>85</xdr:col>
      <xdr:colOff>177800</xdr:colOff>
      <xdr:row>97</xdr:row>
      <xdr:rowOff>115863</xdr:rowOff>
    </xdr:to>
    <xdr:sp macro="" textlink="">
      <xdr:nvSpPr>
        <xdr:cNvPr id="704" name="楕円 703"/>
        <xdr:cNvSpPr/>
      </xdr:nvSpPr>
      <xdr:spPr>
        <a:xfrm>
          <a:off x="162687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164140</xdr:rowOff>
    </xdr:from>
    <xdr:ext cx="534377" cy="259045"/>
    <xdr:sp macro="" textlink="">
      <xdr:nvSpPr>
        <xdr:cNvPr id="705" name="公債費該当値テキスト"/>
        <xdr:cNvSpPr txBox="1"/>
      </xdr:nvSpPr>
      <xdr:spPr>
        <a:xfrm>
          <a:off x="16370300" y="166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10134</xdr:rowOff>
    </xdr:from>
    <xdr:to>
      <xdr:col>81</xdr:col>
      <xdr:colOff>101600</xdr:colOff>
      <xdr:row>97</xdr:row>
      <xdr:rowOff>111734</xdr:rowOff>
    </xdr:to>
    <xdr:sp macro="" textlink="">
      <xdr:nvSpPr>
        <xdr:cNvPr id="706" name="楕円 705"/>
        <xdr:cNvSpPr/>
      </xdr:nvSpPr>
      <xdr:spPr>
        <a:xfrm>
          <a:off x="15430500" y="166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102861</xdr:rowOff>
    </xdr:from>
    <xdr:ext cx="534377" cy="259045"/>
    <xdr:sp macro="" textlink="">
      <xdr:nvSpPr>
        <xdr:cNvPr id="707" name="テキスト ボックス 706"/>
        <xdr:cNvSpPr txBox="1"/>
      </xdr:nvSpPr>
      <xdr:spPr>
        <a:xfrm>
          <a:off x="15214111" y="167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160795</xdr:rowOff>
    </xdr:from>
    <xdr:to>
      <xdr:col>76</xdr:col>
      <xdr:colOff>165100</xdr:colOff>
      <xdr:row>97</xdr:row>
      <xdr:rowOff>90945</xdr:rowOff>
    </xdr:to>
    <xdr:sp macro="" textlink="">
      <xdr:nvSpPr>
        <xdr:cNvPr id="708" name="楕円 707"/>
        <xdr:cNvSpPr/>
      </xdr:nvSpPr>
      <xdr:spPr>
        <a:xfrm>
          <a:off x="14541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82072</xdr:rowOff>
    </xdr:from>
    <xdr:ext cx="534377" cy="259045"/>
    <xdr:sp macro="" textlink="">
      <xdr:nvSpPr>
        <xdr:cNvPr id="709" name="テキスト ボックス 708"/>
        <xdr:cNvSpPr txBox="1"/>
      </xdr:nvSpPr>
      <xdr:spPr>
        <a:xfrm>
          <a:off x="14325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145580</xdr:rowOff>
    </xdr:from>
    <xdr:to>
      <xdr:col>72</xdr:col>
      <xdr:colOff>38100</xdr:colOff>
      <xdr:row>97</xdr:row>
      <xdr:rowOff>75730</xdr:rowOff>
    </xdr:to>
    <xdr:sp macro="" textlink="">
      <xdr:nvSpPr>
        <xdr:cNvPr id="710" name="楕円 709"/>
        <xdr:cNvSpPr/>
      </xdr:nvSpPr>
      <xdr:spPr>
        <a:xfrm>
          <a:off x="13652500" y="166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66857</xdr:rowOff>
    </xdr:from>
    <xdr:ext cx="534377" cy="259045"/>
    <xdr:sp macro="" textlink="">
      <xdr:nvSpPr>
        <xdr:cNvPr id="711" name="テキスト ボックス 710"/>
        <xdr:cNvSpPr txBox="1"/>
      </xdr:nvSpPr>
      <xdr:spPr>
        <a:xfrm>
          <a:off x="13436111" y="166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140094</xdr:rowOff>
    </xdr:from>
    <xdr:to>
      <xdr:col>67</xdr:col>
      <xdr:colOff>101600</xdr:colOff>
      <xdr:row>97</xdr:row>
      <xdr:rowOff>70244</xdr:rowOff>
    </xdr:to>
    <xdr:sp macro="" textlink="">
      <xdr:nvSpPr>
        <xdr:cNvPr id="712" name="楕円 711"/>
        <xdr:cNvSpPr/>
      </xdr:nvSpPr>
      <xdr:spPr>
        <a:xfrm>
          <a:off x="12763500" y="165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61371</xdr:rowOff>
    </xdr:from>
    <xdr:ext cx="534377" cy="259045"/>
    <xdr:sp macro="" textlink="">
      <xdr:nvSpPr>
        <xdr:cNvPr id="713" name="テキスト ボックス 712"/>
        <xdr:cNvSpPr txBox="1"/>
      </xdr:nvSpPr>
      <xdr:spPr>
        <a:xfrm>
          <a:off x="12547111" y="166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主な項目をみていくと、総務費については住民一人当たり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46,196</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円となっている。生涯学習、スポーツ、福祉活動等市民活動の拠点施設であるコミュニティプラザひまわりの屋上・外壁防水工事</a:t>
          </a:r>
          <a:r>
            <a:rPr kumimoji="0" lang="ja-JP" altLang="en-US" sz="1100" b="0" i="0" u="none" strike="noStrike" kern="0" cap="none" spc="0" normalizeH="0" baseline="0" noProof="0">
              <a:ln>
                <a:noFill/>
              </a:ln>
              <a:solidFill>
                <a:prstClr val="black"/>
              </a:solidFill>
              <a:effectLst/>
              <a:uLnTx/>
              <a:uFillTx/>
              <a:latin typeface="+mn-lt"/>
              <a:ea typeface="+mn-ea"/>
              <a:cs typeface="+mn-cs"/>
            </a:rPr>
            <a:t>の皆減などにより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前年度と比較して</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民生費については住民一人当たり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218,611</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円となっている。類似団体順位において</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位となっており、高い水準となっている。平成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認可保育所</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園、小規模保育所</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園の施設整備費補助金</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の増などにより増加した。保育園運営費及び自立支援給付費は年々増加しているため、引き続き生活困窮者の自立支援事業などを進めて行政運営コストの削減に努める。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商工費については住民一人当たり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1,386</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円となっている。前年度と比較して</a:t>
          </a:r>
          <a:r>
            <a:rPr kumimoji="0" lang="en-US" altLang="ja-JP" sz="1100" b="0" i="0" u="none" strike="noStrike" kern="0" cap="none" spc="0" normalizeH="0" baseline="0" noProof="0">
              <a:ln>
                <a:noFill/>
              </a:ln>
              <a:solidFill>
                <a:prstClr val="black"/>
              </a:solidFill>
              <a:effectLst/>
              <a:uLnTx/>
              <a:uFillTx/>
              <a:latin typeface="+mn-lt"/>
              <a:ea typeface="+mn-ea"/>
              <a:cs typeface="+mn-cs"/>
            </a:rPr>
            <a:t>393</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額となっているのは</a:t>
          </a:r>
          <a:r>
            <a:rPr kumimoji="0" lang="ja-JP" altLang="en-US" sz="1100" b="0" i="0" u="none" strike="noStrike" kern="0" cap="none" spc="0" normalizeH="0" baseline="0" noProof="0">
              <a:ln>
                <a:noFill/>
              </a:ln>
              <a:solidFill>
                <a:prstClr val="black"/>
              </a:solidFill>
              <a:effectLst/>
              <a:uLnTx/>
              <a:uFillTx/>
              <a:latin typeface="+mn-lt"/>
              <a:ea typeface="+mn-ea"/>
              <a:cs typeface="+mn-cs"/>
            </a:rPr>
            <a:t>消費生活センター</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空調設備等改修工事の増</a:t>
          </a:r>
          <a:r>
            <a:rPr kumimoji="0" lang="ja-JP" altLang="ja-JP" sz="1100" b="0" i="0" u="none" strike="noStrike" kern="0" cap="none" spc="0" normalizeH="0" baseline="0" noProof="0">
              <a:ln>
                <a:noFill/>
              </a:ln>
              <a:solidFill>
                <a:prstClr val="black"/>
              </a:solidFill>
              <a:effectLst/>
              <a:uLnTx/>
              <a:uFillTx/>
              <a:latin typeface="+mn-lt"/>
              <a:ea typeface="+mn-ea"/>
              <a:cs typeface="+mn-cs"/>
            </a:rPr>
            <a:t>が主な要因である。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土木費については住民一人当たり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14,258</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公園</a:t>
          </a:r>
          <a:r>
            <a:rPr kumimoji="0" lang="ja-JP" altLang="ja-JP" sz="1100" b="0" i="0" u="none" strike="noStrike" kern="0" cap="none" spc="0" normalizeH="0" baseline="0" noProof="0">
              <a:ln>
                <a:noFill/>
              </a:ln>
              <a:solidFill>
                <a:prstClr val="black"/>
              </a:solidFill>
              <a:effectLst/>
              <a:uLnTx/>
              <a:uFillTx/>
              <a:latin typeface="+mn-lt"/>
              <a:ea typeface="+mn-ea"/>
              <a:cs typeface="+mn-cs"/>
            </a:rPr>
            <a:t>用地購入費や道路整備事業費の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により前年度と比較して</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消防費については住民一人当たり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16,338</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清瀬消防署建替用地</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購入費の</a:t>
          </a:r>
          <a:r>
            <a:rPr kumimoji="0" lang="ja-JP" altLang="ja-JP" sz="1100" b="0" i="0" u="none" strike="noStrike" kern="0" cap="none" spc="0" normalizeH="0" baseline="0" noProof="0">
              <a:ln>
                <a:noFill/>
              </a:ln>
              <a:solidFill>
                <a:prstClr val="black"/>
              </a:solidFill>
              <a:effectLst/>
              <a:uLnTx/>
              <a:uFillTx/>
              <a:latin typeface="+mn-lt"/>
              <a:ea typeface="+mn-ea"/>
              <a:cs typeface="+mn-cs"/>
            </a:rPr>
            <a:t>増などにより前年度と比較して増加している。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教育</a:t>
          </a:r>
          <a:r>
            <a:rPr kumimoji="0" lang="ja-JP" altLang="ja-JP" sz="1100" b="0" i="0" u="none" strike="noStrike" kern="0" cap="none" spc="0" normalizeH="0" baseline="0" noProof="0">
              <a:ln>
                <a:noFill/>
              </a:ln>
              <a:solidFill>
                <a:prstClr val="black"/>
              </a:solidFill>
              <a:effectLst/>
              <a:uLnTx/>
              <a:uFillTx/>
              <a:latin typeface="+mn-lt"/>
              <a:ea typeface="+mn-ea"/>
              <a:cs typeface="+mn-cs"/>
            </a:rPr>
            <a:t>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46,209</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円となっている。小学校</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校の校舎等大規模改造事業費の増などにより前年度と比較して増加している。</a:t>
          </a:r>
          <a:endParaRPr kumimoji="0" lang="ja-JP"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公債費については住民一人当たり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25,377</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過去からの起債抑制により類似団体平均を下回っている。今後は市庁舎の建替及び市内公共施設の耐震化工事など、地方債を発行する事業が見込まれるため、公債費の動向には引き続き注視していく必要があ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財政調整基金の残高目標を概ね標準財政規模の</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として積み立てを行っている。市庁舎の建替えに備えて公共施設整備基金の積み立てを優先して行なっていること、また一般財源不足を補うために当初予算で財政調整基金の取り崩しを余儀なくされることから、目標残高は未達成であるが、決算剰余金の積み立てなどを積極的に行っていくことで目標の達成を目指す。</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年度決算における連結実質赤字比率について、各会計で赤字はなかった。引き続き財政の健全化に取り組む。詳細（黒字額等）については以下のとおり。</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●標準財政規模：</a:t>
          </a:r>
          <a:r>
            <a:rPr kumimoji="0" lang="en-US" altLang="ja-JP" sz="1100" b="0" i="0" u="none" strike="noStrike" kern="0" cap="none" spc="0" normalizeH="0" baseline="0" noProof="0">
              <a:ln>
                <a:noFill/>
              </a:ln>
              <a:solidFill>
                <a:prstClr val="black"/>
              </a:solidFill>
              <a:effectLst/>
              <a:uLnTx/>
              <a:uFillTx/>
              <a:latin typeface="+mn-lt"/>
              <a:ea typeface="+mn-ea"/>
              <a:cs typeface="+mn-cs"/>
            </a:rPr>
            <a:t>15,280,649</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○一般会計：</a:t>
          </a:r>
          <a:r>
            <a:rPr kumimoji="0" lang="en-US" altLang="ja-JP" sz="1100" b="0" i="0" u="none" strike="noStrike" kern="0" cap="none" spc="0" normalizeH="0" baseline="0" noProof="0">
              <a:ln>
                <a:noFill/>
              </a:ln>
              <a:solidFill>
                <a:prstClr val="black"/>
              </a:solidFill>
              <a:effectLst/>
              <a:uLnTx/>
              <a:uFillTx/>
              <a:latin typeface="+mn-lt"/>
              <a:ea typeface="+mn-ea"/>
              <a:cs typeface="+mn-cs"/>
            </a:rPr>
            <a:t>1,109,533</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○国民健康保険事業：</a:t>
          </a:r>
          <a:r>
            <a:rPr kumimoji="0" lang="en-US" altLang="ja-JP" sz="1100" b="0" i="0" u="none" strike="noStrike" kern="0" cap="none" spc="0" normalizeH="0" baseline="0" noProof="0">
              <a:ln>
                <a:noFill/>
              </a:ln>
              <a:solidFill>
                <a:prstClr val="black"/>
              </a:solidFill>
              <a:effectLst/>
              <a:uLnTx/>
              <a:uFillTx/>
              <a:latin typeface="+mn-lt"/>
              <a:ea typeface="+mn-ea"/>
              <a:cs typeface="+mn-cs"/>
            </a:rPr>
            <a:t>200,615</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○下水道事業：</a:t>
          </a:r>
          <a:r>
            <a:rPr kumimoji="0" lang="en-US" altLang="ja-JP" sz="1100" b="0" i="0" u="none" strike="noStrike" kern="0" cap="none" spc="0" normalizeH="0" baseline="0" noProof="0">
              <a:ln>
                <a:noFill/>
              </a:ln>
              <a:solidFill>
                <a:prstClr val="black"/>
              </a:solidFill>
              <a:effectLst/>
              <a:uLnTx/>
              <a:uFillTx/>
              <a:latin typeface="+mn-lt"/>
              <a:ea typeface="+mn-ea"/>
              <a:cs typeface="+mn-cs"/>
            </a:rPr>
            <a:t>186,806</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○駐車場事業：</a:t>
          </a:r>
          <a:r>
            <a:rPr kumimoji="0" lang="en-US" altLang="ja-JP" sz="1100" b="0" i="0" u="none" strike="noStrike" kern="0" cap="none" spc="0" normalizeH="0" baseline="0" noProof="0">
              <a:ln>
                <a:noFill/>
              </a:ln>
              <a:solidFill>
                <a:prstClr val="black"/>
              </a:solidFill>
              <a:effectLst/>
              <a:uLnTx/>
              <a:uFillTx/>
              <a:latin typeface="+mn-lt"/>
              <a:ea typeface="+mn-ea"/>
              <a:cs typeface="+mn-cs"/>
            </a:rPr>
            <a:t>7,322</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○介護保険：</a:t>
          </a:r>
          <a:r>
            <a:rPr kumimoji="0" lang="en-US" altLang="ja-JP" sz="1100" b="0" i="0" u="none" strike="noStrike" kern="0" cap="none" spc="0" normalizeH="0" baseline="0" noProof="0">
              <a:ln>
                <a:noFill/>
              </a:ln>
              <a:solidFill>
                <a:prstClr val="black"/>
              </a:solidFill>
              <a:effectLst/>
              <a:uLnTx/>
              <a:uFillTx/>
              <a:latin typeface="+mn-lt"/>
              <a:ea typeface="+mn-ea"/>
              <a:cs typeface="+mn-cs"/>
            </a:rPr>
            <a:t>356,993</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○後期高齢者医療：</a:t>
          </a:r>
          <a:r>
            <a:rPr kumimoji="0" lang="en-US" altLang="ja-JP" sz="1100" b="0" i="0" u="none" strike="noStrike" kern="0" cap="none" spc="0" normalizeH="0" baseline="0" noProof="0">
              <a:ln>
                <a:noFill/>
              </a:ln>
              <a:solidFill>
                <a:prstClr val="black"/>
              </a:solidFill>
              <a:effectLst/>
              <a:uLnTx/>
              <a:uFillTx/>
              <a:latin typeface="+mn-lt"/>
              <a:ea typeface="+mn-ea"/>
              <a:cs typeface="+mn-cs"/>
            </a:rPr>
            <a:t>5,140</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c r="A1" s="64"/>
      <c r="B1" s="65" t="s">
        <v>
22</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c r="A2" s="64"/>
      <c r="B2" s="68" t="s">
        <v>
23</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c r="A3" s="66"/>
      <c r="B3" s="70" t="s">
        <v>
24</v>
      </c>
      <c r="C3" s="71"/>
      <c r="D3" s="71"/>
      <c r="E3" s="72"/>
      <c r="F3" s="72"/>
      <c r="G3" s="72"/>
      <c r="H3" s="72"/>
      <c r="I3" s="72"/>
      <c r="J3" s="72"/>
      <c r="K3" s="72"/>
      <c r="L3" s="72" t="s">
        <v>
25</v>
      </c>
      <c r="M3" s="72"/>
      <c r="N3" s="72"/>
      <c r="O3" s="72"/>
      <c r="P3" s="72"/>
      <c r="Q3" s="72"/>
      <c r="R3" s="73"/>
      <c r="S3" s="73"/>
      <c r="T3" s="73"/>
      <c r="U3" s="73"/>
      <c r="V3" s="74"/>
      <c r="W3" s="75" t="s">
        <v>
26</v>
      </c>
      <c r="X3" s="76"/>
      <c r="Y3" s="76"/>
      <c r="Z3" s="76"/>
      <c r="AA3" s="76"/>
      <c r="AB3" s="71"/>
      <c r="AC3" s="73" t="s">
        <v>
27</v>
      </c>
      <c r="AD3" s="76"/>
      <c r="AE3" s="76"/>
      <c r="AF3" s="76"/>
      <c r="AG3" s="76"/>
      <c r="AH3" s="76"/>
      <c r="AI3" s="76"/>
      <c r="AJ3" s="76"/>
      <c r="AK3" s="76"/>
      <c r="AL3" s="77"/>
      <c r="AM3" s="75" t="s">
        <v>
28</v>
      </c>
      <c r="AN3" s="76"/>
      <c r="AO3" s="76"/>
      <c r="AP3" s="76"/>
      <c r="AQ3" s="76"/>
      <c r="AR3" s="76"/>
      <c r="AS3" s="76"/>
      <c r="AT3" s="76"/>
      <c r="AU3" s="76"/>
      <c r="AV3" s="76"/>
      <c r="AW3" s="76"/>
      <c r="AX3" s="77"/>
      <c r="AY3" s="78" t="s">
        <v>
29</v>
      </c>
      <c r="AZ3" s="79"/>
      <c r="BA3" s="79"/>
      <c r="BB3" s="79"/>
      <c r="BC3" s="79"/>
      <c r="BD3" s="79"/>
      <c r="BE3" s="79"/>
      <c r="BF3" s="79"/>
      <c r="BG3" s="79"/>
      <c r="BH3" s="79"/>
      <c r="BI3" s="79"/>
      <c r="BJ3" s="79"/>
      <c r="BK3" s="79"/>
      <c r="BL3" s="79"/>
      <c r="BM3" s="80"/>
      <c r="BN3" s="75" t="s">
        <v>
30</v>
      </c>
      <c r="BO3" s="76"/>
      <c r="BP3" s="76"/>
      <c r="BQ3" s="76"/>
      <c r="BR3" s="76"/>
      <c r="BS3" s="76"/>
      <c r="BT3" s="76"/>
      <c r="BU3" s="77"/>
      <c r="BV3" s="75" t="s">
        <v>
31</v>
      </c>
      <c r="BW3" s="76"/>
      <c r="BX3" s="76"/>
      <c r="BY3" s="76"/>
      <c r="BZ3" s="76"/>
      <c r="CA3" s="76"/>
      <c r="CB3" s="76"/>
      <c r="CC3" s="77"/>
      <c r="CD3" s="78" t="s">
        <v>
29</v>
      </c>
      <c r="CE3" s="79"/>
      <c r="CF3" s="79"/>
      <c r="CG3" s="79"/>
      <c r="CH3" s="79"/>
      <c r="CI3" s="79"/>
      <c r="CJ3" s="79"/>
      <c r="CK3" s="79"/>
      <c r="CL3" s="79"/>
      <c r="CM3" s="79"/>
      <c r="CN3" s="79"/>
      <c r="CO3" s="79"/>
      <c r="CP3" s="79"/>
      <c r="CQ3" s="79"/>
      <c r="CR3" s="79"/>
      <c r="CS3" s="80"/>
      <c r="CT3" s="75" t="s">
        <v>
32</v>
      </c>
      <c r="CU3" s="76"/>
      <c r="CV3" s="76"/>
      <c r="CW3" s="76"/>
      <c r="CX3" s="76"/>
      <c r="CY3" s="76"/>
      <c r="CZ3" s="76"/>
      <c r="DA3" s="77"/>
      <c r="DB3" s="75" t="s">
        <v>
33</v>
      </c>
      <c r="DC3" s="76"/>
      <c r="DD3" s="76"/>
      <c r="DE3" s="76"/>
      <c r="DF3" s="76"/>
      <c r="DG3" s="76"/>
      <c r="DH3" s="76"/>
      <c r="DI3" s="77"/>
      <c r="DJ3" s="64"/>
      <c r="DK3" s="64"/>
      <c r="DL3" s="64"/>
      <c r="DM3" s="64"/>
      <c r="DN3" s="64"/>
      <c r="DO3" s="64"/>
    </row>
    <row r="4" spans="1:119" ht="18.75" customHeight="1">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
34</v>
      </c>
      <c r="AZ4" s="93"/>
      <c r="BA4" s="93"/>
      <c r="BB4" s="93"/>
      <c r="BC4" s="93"/>
      <c r="BD4" s="93"/>
      <c r="BE4" s="93"/>
      <c r="BF4" s="93"/>
      <c r="BG4" s="93"/>
      <c r="BH4" s="93"/>
      <c r="BI4" s="93"/>
      <c r="BJ4" s="93"/>
      <c r="BK4" s="93"/>
      <c r="BL4" s="93"/>
      <c r="BM4" s="94"/>
      <c r="BN4" s="95">
        <v>
30939066</v>
      </c>
      <c r="BO4" s="96"/>
      <c r="BP4" s="96"/>
      <c r="BQ4" s="96"/>
      <c r="BR4" s="96"/>
      <c r="BS4" s="96"/>
      <c r="BT4" s="96"/>
      <c r="BU4" s="97"/>
      <c r="BV4" s="95">
        <v>
29883228</v>
      </c>
      <c r="BW4" s="96"/>
      <c r="BX4" s="96"/>
      <c r="BY4" s="96"/>
      <c r="BZ4" s="96"/>
      <c r="CA4" s="96"/>
      <c r="CB4" s="96"/>
      <c r="CC4" s="97"/>
      <c r="CD4" s="98" t="s">
        <v>
35</v>
      </c>
      <c r="CE4" s="99"/>
      <c r="CF4" s="99"/>
      <c r="CG4" s="99"/>
      <c r="CH4" s="99"/>
      <c r="CI4" s="99"/>
      <c r="CJ4" s="99"/>
      <c r="CK4" s="99"/>
      <c r="CL4" s="99"/>
      <c r="CM4" s="99"/>
      <c r="CN4" s="99"/>
      <c r="CO4" s="99"/>
      <c r="CP4" s="99"/>
      <c r="CQ4" s="99"/>
      <c r="CR4" s="99"/>
      <c r="CS4" s="100"/>
      <c r="CT4" s="101">
        <v>
7.3</v>
      </c>
      <c r="CU4" s="102"/>
      <c r="CV4" s="102"/>
      <c r="CW4" s="102"/>
      <c r="CX4" s="102"/>
      <c r="CY4" s="102"/>
      <c r="CZ4" s="102"/>
      <c r="DA4" s="103"/>
      <c r="DB4" s="101">
        <v>
6.5</v>
      </c>
      <c r="DC4" s="102"/>
      <c r="DD4" s="102"/>
      <c r="DE4" s="102"/>
      <c r="DF4" s="102"/>
      <c r="DG4" s="102"/>
      <c r="DH4" s="102"/>
      <c r="DI4" s="103"/>
      <c r="DJ4" s="64"/>
      <c r="DK4" s="64"/>
      <c r="DL4" s="64"/>
      <c r="DM4" s="64"/>
      <c r="DN4" s="64"/>
      <c r="DO4" s="64"/>
    </row>
    <row r="5" spans="1:119" ht="18.75" customHeight="1">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
36</v>
      </c>
      <c r="AN5" s="110"/>
      <c r="AO5" s="110"/>
      <c r="AP5" s="110"/>
      <c r="AQ5" s="110"/>
      <c r="AR5" s="110"/>
      <c r="AS5" s="110"/>
      <c r="AT5" s="111"/>
      <c r="AU5" s="112" t="s">
        <v>
37</v>
      </c>
      <c r="AV5" s="113"/>
      <c r="AW5" s="113"/>
      <c r="AX5" s="113"/>
      <c r="AY5" s="114" t="s">
        <v>
38</v>
      </c>
      <c r="AZ5" s="115"/>
      <c r="BA5" s="115"/>
      <c r="BB5" s="115"/>
      <c r="BC5" s="115"/>
      <c r="BD5" s="115"/>
      <c r="BE5" s="115"/>
      <c r="BF5" s="115"/>
      <c r="BG5" s="115"/>
      <c r="BH5" s="115"/>
      <c r="BI5" s="115"/>
      <c r="BJ5" s="115"/>
      <c r="BK5" s="115"/>
      <c r="BL5" s="115"/>
      <c r="BM5" s="116"/>
      <c r="BN5" s="117">
        <v>
29791445</v>
      </c>
      <c r="BO5" s="118"/>
      <c r="BP5" s="118"/>
      <c r="BQ5" s="118"/>
      <c r="BR5" s="118"/>
      <c r="BS5" s="118"/>
      <c r="BT5" s="118"/>
      <c r="BU5" s="119"/>
      <c r="BV5" s="117">
        <v>
28838518</v>
      </c>
      <c r="BW5" s="118"/>
      <c r="BX5" s="118"/>
      <c r="BY5" s="118"/>
      <c r="BZ5" s="118"/>
      <c r="CA5" s="118"/>
      <c r="CB5" s="118"/>
      <c r="CC5" s="119"/>
      <c r="CD5" s="120" t="s">
        <v>
39</v>
      </c>
      <c r="CE5" s="121"/>
      <c r="CF5" s="121"/>
      <c r="CG5" s="121"/>
      <c r="CH5" s="121"/>
      <c r="CI5" s="121"/>
      <c r="CJ5" s="121"/>
      <c r="CK5" s="121"/>
      <c r="CL5" s="121"/>
      <c r="CM5" s="121"/>
      <c r="CN5" s="121"/>
      <c r="CO5" s="121"/>
      <c r="CP5" s="121"/>
      <c r="CQ5" s="121"/>
      <c r="CR5" s="121"/>
      <c r="CS5" s="122"/>
      <c r="CT5" s="123">
        <v>
91.1</v>
      </c>
      <c r="CU5" s="124"/>
      <c r="CV5" s="124"/>
      <c r="CW5" s="124"/>
      <c r="CX5" s="124"/>
      <c r="CY5" s="124"/>
      <c r="CZ5" s="124"/>
      <c r="DA5" s="125"/>
      <c r="DB5" s="123">
        <v>
92.5</v>
      </c>
      <c r="DC5" s="124"/>
      <c r="DD5" s="124"/>
      <c r="DE5" s="124"/>
      <c r="DF5" s="124"/>
      <c r="DG5" s="124"/>
      <c r="DH5" s="124"/>
      <c r="DI5" s="125"/>
      <c r="DJ5" s="64"/>
      <c r="DK5" s="64"/>
      <c r="DL5" s="64"/>
      <c r="DM5" s="64"/>
      <c r="DN5" s="64"/>
      <c r="DO5" s="64"/>
    </row>
    <row r="6" spans="1:119" ht="18.75" customHeight="1">
      <c r="A6" s="66"/>
      <c r="B6" s="126" t="s">
        <v>
40</v>
      </c>
      <c r="C6" s="127"/>
      <c r="D6" s="127"/>
      <c r="E6" s="128"/>
      <c r="F6" s="128"/>
      <c r="G6" s="128"/>
      <c r="H6" s="128"/>
      <c r="I6" s="128"/>
      <c r="J6" s="128"/>
      <c r="K6" s="128"/>
      <c r="L6" s="128" t="s">
        <v>
41</v>
      </c>
      <c r="M6" s="128"/>
      <c r="N6" s="128"/>
      <c r="O6" s="128"/>
      <c r="P6" s="128"/>
      <c r="Q6" s="128"/>
      <c r="R6" s="129"/>
      <c r="S6" s="129"/>
      <c r="T6" s="129"/>
      <c r="U6" s="129"/>
      <c r="V6" s="130"/>
      <c r="W6" s="131" t="s">
        <v>
42</v>
      </c>
      <c r="X6" s="132"/>
      <c r="Y6" s="132"/>
      <c r="Z6" s="132"/>
      <c r="AA6" s="132"/>
      <c r="AB6" s="127"/>
      <c r="AC6" s="133" t="s">
        <v>
43</v>
      </c>
      <c r="AD6" s="134"/>
      <c r="AE6" s="134"/>
      <c r="AF6" s="134"/>
      <c r="AG6" s="134"/>
      <c r="AH6" s="134"/>
      <c r="AI6" s="134"/>
      <c r="AJ6" s="134"/>
      <c r="AK6" s="134"/>
      <c r="AL6" s="135"/>
      <c r="AM6" s="109" t="s">
        <v>
44</v>
      </c>
      <c r="AN6" s="110"/>
      <c r="AO6" s="110"/>
      <c r="AP6" s="110"/>
      <c r="AQ6" s="110"/>
      <c r="AR6" s="110"/>
      <c r="AS6" s="110"/>
      <c r="AT6" s="111"/>
      <c r="AU6" s="112" t="s">
        <v>
37</v>
      </c>
      <c r="AV6" s="113"/>
      <c r="AW6" s="113"/>
      <c r="AX6" s="113"/>
      <c r="AY6" s="114" t="s">
        <v>
45</v>
      </c>
      <c r="AZ6" s="115"/>
      <c r="BA6" s="115"/>
      <c r="BB6" s="115"/>
      <c r="BC6" s="115"/>
      <c r="BD6" s="115"/>
      <c r="BE6" s="115"/>
      <c r="BF6" s="115"/>
      <c r="BG6" s="115"/>
      <c r="BH6" s="115"/>
      <c r="BI6" s="115"/>
      <c r="BJ6" s="115"/>
      <c r="BK6" s="115"/>
      <c r="BL6" s="115"/>
      <c r="BM6" s="116"/>
      <c r="BN6" s="117">
        <v>
1147621</v>
      </c>
      <c r="BO6" s="118"/>
      <c r="BP6" s="118"/>
      <c r="BQ6" s="118"/>
      <c r="BR6" s="118"/>
      <c r="BS6" s="118"/>
      <c r="BT6" s="118"/>
      <c r="BU6" s="119"/>
      <c r="BV6" s="117">
        <v>
1044710</v>
      </c>
      <c r="BW6" s="118"/>
      <c r="BX6" s="118"/>
      <c r="BY6" s="118"/>
      <c r="BZ6" s="118"/>
      <c r="CA6" s="118"/>
      <c r="CB6" s="118"/>
      <c r="CC6" s="119"/>
      <c r="CD6" s="120" t="s">
        <v>
46</v>
      </c>
      <c r="CE6" s="121"/>
      <c r="CF6" s="121"/>
      <c r="CG6" s="121"/>
      <c r="CH6" s="121"/>
      <c r="CI6" s="121"/>
      <c r="CJ6" s="121"/>
      <c r="CK6" s="121"/>
      <c r="CL6" s="121"/>
      <c r="CM6" s="121"/>
      <c r="CN6" s="121"/>
      <c r="CO6" s="121"/>
      <c r="CP6" s="121"/>
      <c r="CQ6" s="121"/>
      <c r="CR6" s="121"/>
      <c r="CS6" s="122"/>
      <c r="CT6" s="136">
        <v>
97.7</v>
      </c>
      <c r="CU6" s="137"/>
      <c r="CV6" s="137"/>
      <c r="CW6" s="137"/>
      <c r="CX6" s="137"/>
      <c r="CY6" s="137"/>
      <c r="CZ6" s="137"/>
      <c r="DA6" s="138"/>
      <c r="DB6" s="136">
        <v>
98.5</v>
      </c>
      <c r="DC6" s="137"/>
      <c r="DD6" s="137"/>
      <c r="DE6" s="137"/>
      <c r="DF6" s="137"/>
      <c r="DG6" s="137"/>
      <c r="DH6" s="137"/>
      <c r="DI6" s="138"/>
      <c r="DJ6" s="64"/>
      <c r="DK6" s="64"/>
      <c r="DL6" s="64"/>
      <c r="DM6" s="64"/>
      <c r="DN6" s="64"/>
      <c r="DO6" s="64"/>
    </row>
    <row r="7" spans="1:119" ht="18.75" customHeight="1">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
47</v>
      </c>
      <c r="AN7" s="110"/>
      <c r="AO7" s="110"/>
      <c r="AP7" s="110"/>
      <c r="AQ7" s="110"/>
      <c r="AR7" s="110"/>
      <c r="AS7" s="110"/>
      <c r="AT7" s="111"/>
      <c r="AU7" s="112" t="s">
        <v>
48</v>
      </c>
      <c r="AV7" s="113"/>
      <c r="AW7" s="113"/>
      <c r="AX7" s="113"/>
      <c r="AY7" s="114" t="s">
        <v>
49</v>
      </c>
      <c r="AZ7" s="115"/>
      <c r="BA7" s="115"/>
      <c r="BB7" s="115"/>
      <c r="BC7" s="115"/>
      <c r="BD7" s="115"/>
      <c r="BE7" s="115"/>
      <c r="BF7" s="115"/>
      <c r="BG7" s="115"/>
      <c r="BH7" s="115"/>
      <c r="BI7" s="115"/>
      <c r="BJ7" s="115"/>
      <c r="BK7" s="115"/>
      <c r="BL7" s="115"/>
      <c r="BM7" s="116"/>
      <c r="BN7" s="117">
        <v>
38088</v>
      </c>
      <c r="BO7" s="118"/>
      <c r="BP7" s="118"/>
      <c r="BQ7" s="118"/>
      <c r="BR7" s="118"/>
      <c r="BS7" s="118"/>
      <c r="BT7" s="118"/>
      <c r="BU7" s="119"/>
      <c r="BV7" s="117">
        <v>
68456</v>
      </c>
      <c r="BW7" s="118"/>
      <c r="BX7" s="118"/>
      <c r="BY7" s="118"/>
      <c r="BZ7" s="118"/>
      <c r="CA7" s="118"/>
      <c r="CB7" s="118"/>
      <c r="CC7" s="119"/>
      <c r="CD7" s="120" t="s">
        <v>
50</v>
      </c>
      <c r="CE7" s="121"/>
      <c r="CF7" s="121"/>
      <c r="CG7" s="121"/>
      <c r="CH7" s="121"/>
      <c r="CI7" s="121"/>
      <c r="CJ7" s="121"/>
      <c r="CK7" s="121"/>
      <c r="CL7" s="121"/>
      <c r="CM7" s="121"/>
      <c r="CN7" s="121"/>
      <c r="CO7" s="121"/>
      <c r="CP7" s="121"/>
      <c r="CQ7" s="121"/>
      <c r="CR7" s="121"/>
      <c r="CS7" s="122"/>
      <c r="CT7" s="117">
        <v>
15280649</v>
      </c>
      <c r="CU7" s="118"/>
      <c r="CV7" s="118"/>
      <c r="CW7" s="118"/>
      <c r="CX7" s="118"/>
      <c r="CY7" s="118"/>
      <c r="CZ7" s="118"/>
      <c r="DA7" s="119"/>
      <c r="DB7" s="117">
        <v>
15080056</v>
      </c>
      <c r="DC7" s="118"/>
      <c r="DD7" s="118"/>
      <c r="DE7" s="118"/>
      <c r="DF7" s="118"/>
      <c r="DG7" s="118"/>
      <c r="DH7" s="118"/>
      <c r="DI7" s="119"/>
      <c r="DJ7" s="64"/>
      <c r="DK7" s="64"/>
      <c r="DL7" s="64"/>
      <c r="DM7" s="64"/>
      <c r="DN7" s="64"/>
      <c r="DO7" s="64"/>
    </row>
    <row r="8" spans="1:119" ht="18.75" customHeight="1" thickBot="1">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
51</v>
      </c>
      <c r="AN8" s="110"/>
      <c r="AO8" s="110"/>
      <c r="AP8" s="110"/>
      <c r="AQ8" s="110"/>
      <c r="AR8" s="110"/>
      <c r="AS8" s="110"/>
      <c r="AT8" s="111"/>
      <c r="AU8" s="112" t="s">
        <v>
52</v>
      </c>
      <c r="AV8" s="113"/>
      <c r="AW8" s="113"/>
      <c r="AX8" s="113"/>
      <c r="AY8" s="114" t="s">
        <v>
53</v>
      </c>
      <c r="AZ8" s="115"/>
      <c r="BA8" s="115"/>
      <c r="BB8" s="115"/>
      <c r="BC8" s="115"/>
      <c r="BD8" s="115"/>
      <c r="BE8" s="115"/>
      <c r="BF8" s="115"/>
      <c r="BG8" s="115"/>
      <c r="BH8" s="115"/>
      <c r="BI8" s="115"/>
      <c r="BJ8" s="115"/>
      <c r="BK8" s="115"/>
      <c r="BL8" s="115"/>
      <c r="BM8" s="116"/>
      <c r="BN8" s="117">
        <v>
1109533</v>
      </c>
      <c r="BO8" s="118"/>
      <c r="BP8" s="118"/>
      <c r="BQ8" s="118"/>
      <c r="BR8" s="118"/>
      <c r="BS8" s="118"/>
      <c r="BT8" s="118"/>
      <c r="BU8" s="119"/>
      <c r="BV8" s="117">
        <v>
976254</v>
      </c>
      <c r="BW8" s="118"/>
      <c r="BX8" s="118"/>
      <c r="BY8" s="118"/>
      <c r="BZ8" s="118"/>
      <c r="CA8" s="118"/>
      <c r="CB8" s="118"/>
      <c r="CC8" s="119"/>
      <c r="CD8" s="120" t="s">
        <v>
54</v>
      </c>
      <c r="CE8" s="121"/>
      <c r="CF8" s="121"/>
      <c r="CG8" s="121"/>
      <c r="CH8" s="121"/>
      <c r="CI8" s="121"/>
      <c r="CJ8" s="121"/>
      <c r="CK8" s="121"/>
      <c r="CL8" s="121"/>
      <c r="CM8" s="121"/>
      <c r="CN8" s="121"/>
      <c r="CO8" s="121"/>
      <c r="CP8" s="121"/>
      <c r="CQ8" s="121"/>
      <c r="CR8" s="121"/>
      <c r="CS8" s="122"/>
      <c r="CT8" s="152">
        <v>
0.69</v>
      </c>
      <c r="CU8" s="153"/>
      <c r="CV8" s="153"/>
      <c r="CW8" s="153"/>
      <c r="CX8" s="153"/>
      <c r="CY8" s="153"/>
      <c r="CZ8" s="153"/>
      <c r="DA8" s="154"/>
      <c r="DB8" s="152">
        <v>
0.68</v>
      </c>
      <c r="DC8" s="153"/>
      <c r="DD8" s="153"/>
      <c r="DE8" s="153"/>
      <c r="DF8" s="153"/>
      <c r="DG8" s="153"/>
      <c r="DH8" s="153"/>
      <c r="DI8" s="154"/>
      <c r="DJ8" s="64"/>
      <c r="DK8" s="64"/>
      <c r="DL8" s="64"/>
      <c r="DM8" s="64"/>
      <c r="DN8" s="64"/>
      <c r="DO8" s="64"/>
    </row>
    <row r="9" spans="1:119" ht="18.75" customHeight="1" thickBot="1">
      <c r="A9" s="66"/>
      <c r="B9" s="78" t="s">
        <v>
55</v>
      </c>
      <c r="C9" s="79"/>
      <c r="D9" s="79"/>
      <c r="E9" s="79"/>
      <c r="F9" s="79"/>
      <c r="G9" s="79"/>
      <c r="H9" s="79"/>
      <c r="I9" s="79"/>
      <c r="J9" s="79"/>
      <c r="K9" s="155"/>
      <c r="L9" s="156" t="s">
        <v>
56</v>
      </c>
      <c r="M9" s="157"/>
      <c r="N9" s="157"/>
      <c r="O9" s="157"/>
      <c r="P9" s="157"/>
      <c r="Q9" s="158"/>
      <c r="R9" s="159">
        <v>
74864</v>
      </c>
      <c r="S9" s="160"/>
      <c r="T9" s="160"/>
      <c r="U9" s="160"/>
      <c r="V9" s="161"/>
      <c r="W9" s="75" t="s">
        <v>
57</v>
      </c>
      <c r="X9" s="76"/>
      <c r="Y9" s="76"/>
      <c r="Z9" s="76"/>
      <c r="AA9" s="76"/>
      <c r="AB9" s="76"/>
      <c r="AC9" s="76"/>
      <c r="AD9" s="76"/>
      <c r="AE9" s="76"/>
      <c r="AF9" s="76"/>
      <c r="AG9" s="76"/>
      <c r="AH9" s="76"/>
      <c r="AI9" s="76"/>
      <c r="AJ9" s="76"/>
      <c r="AK9" s="76"/>
      <c r="AL9" s="77"/>
      <c r="AM9" s="109" t="s">
        <v>
58</v>
      </c>
      <c r="AN9" s="110"/>
      <c r="AO9" s="110"/>
      <c r="AP9" s="110"/>
      <c r="AQ9" s="110"/>
      <c r="AR9" s="110"/>
      <c r="AS9" s="110"/>
      <c r="AT9" s="111"/>
      <c r="AU9" s="112" t="s">
        <v>
59</v>
      </c>
      <c r="AV9" s="113"/>
      <c r="AW9" s="113"/>
      <c r="AX9" s="113"/>
      <c r="AY9" s="114" t="s">
        <v>
60</v>
      </c>
      <c r="AZ9" s="115"/>
      <c r="BA9" s="115"/>
      <c r="BB9" s="115"/>
      <c r="BC9" s="115"/>
      <c r="BD9" s="115"/>
      <c r="BE9" s="115"/>
      <c r="BF9" s="115"/>
      <c r="BG9" s="115"/>
      <c r="BH9" s="115"/>
      <c r="BI9" s="115"/>
      <c r="BJ9" s="115"/>
      <c r="BK9" s="115"/>
      <c r="BL9" s="115"/>
      <c r="BM9" s="116"/>
      <c r="BN9" s="117">
        <v>
133279</v>
      </c>
      <c r="BO9" s="118"/>
      <c r="BP9" s="118"/>
      <c r="BQ9" s="118"/>
      <c r="BR9" s="118"/>
      <c r="BS9" s="118"/>
      <c r="BT9" s="118"/>
      <c r="BU9" s="119"/>
      <c r="BV9" s="117">
        <v>
-116047</v>
      </c>
      <c r="BW9" s="118"/>
      <c r="BX9" s="118"/>
      <c r="BY9" s="118"/>
      <c r="BZ9" s="118"/>
      <c r="CA9" s="118"/>
      <c r="CB9" s="118"/>
      <c r="CC9" s="119"/>
      <c r="CD9" s="120" t="s">
        <v>
61</v>
      </c>
      <c r="CE9" s="121"/>
      <c r="CF9" s="121"/>
      <c r="CG9" s="121"/>
      <c r="CH9" s="121"/>
      <c r="CI9" s="121"/>
      <c r="CJ9" s="121"/>
      <c r="CK9" s="121"/>
      <c r="CL9" s="121"/>
      <c r="CM9" s="121"/>
      <c r="CN9" s="121"/>
      <c r="CO9" s="121"/>
      <c r="CP9" s="121"/>
      <c r="CQ9" s="121"/>
      <c r="CR9" s="121"/>
      <c r="CS9" s="122"/>
      <c r="CT9" s="123">
        <v>
10.199999999999999</v>
      </c>
      <c r="CU9" s="124"/>
      <c r="CV9" s="124"/>
      <c r="CW9" s="124"/>
      <c r="CX9" s="124"/>
      <c r="CY9" s="124"/>
      <c r="CZ9" s="124"/>
      <c r="DA9" s="125"/>
      <c r="DB9" s="123">
        <v>
10.5</v>
      </c>
      <c r="DC9" s="124"/>
      <c r="DD9" s="124"/>
      <c r="DE9" s="124"/>
      <c r="DF9" s="124"/>
      <c r="DG9" s="124"/>
      <c r="DH9" s="124"/>
      <c r="DI9" s="125"/>
      <c r="DJ9" s="64"/>
      <c r="DK9" s="64"/>
      <c r="DL9" s="64"/>
      <c r="DM9" s="64"/>
      <c r="DN9" s="64"/>
      <c r="DO9" s="64"/>
    </row>
    <row r="10" spans="1:119" ht="18.75" customHeight="1" thickBot="1">
      <c r="A10" s="66"/>
      <c r="B10" s="78"/>
      <c r="C10" s="79"/>
      <c r="D10" s="79"/>
      <c r="E10" s="79"/>
      <c r="F10" s="79"/>
      <c r="G10" s="79"/>
      <c r="H10" s="79"/>
      <c r="I10" s="79"/>
      <c r="J10" s="79"/>
      <c r="K10" s="155"/>
      <c r="L10" s="162" t="s">
        <v>
62</v>
      </c>
      <c r="M10" s="110"/>
      <c r="N10" s="110"/>
      <c r="O10" s="110"/>
      <c r="P10" s="110"/>
      <c r="Q10" s="111"/>
      <c r="R10" s="163">
        <v>
74104</v>
      </c>
      <c r="S10" s="164"/>
      <c r="T10" s="164"/>
      <c r="U10" s="164"/>
      <c r="V10" s="165"/>
      <c r="W10" s="86"/>
      <c r="X10" s="87"/>
      <c r="Y10" s="87"/>
      <c r="Z10" s="87"/>
      <c r="AA10" s="87"/>
      <c r="AB10" s="87"/>
      <c r="AC10" s="87"/>
      <c r="AD10" s="87"/>
      <c r="AE10" s="87"/>
      <c r="AF10" s="87"/>
      <c r="AG10" s="87"/>
      <c r="AH10" s="87"/>
      <c r="AI10" s="87"/>
      <c r="AJ10" s="87"/>
      <c r="AK10" s="87"/>
      <c r="AL10" s="88"/>
      <c r="AM10" s="109" t="s">
        <v>
63</v>
      </c>
      <c r="AN10" s="110"/>
      <c r="AO10" s="110"/>
      <c r="AP10" s="110"/>
      <c r="AQ10" s="110"/>
      <c r="AR10" s="110"/>
      <c r="AS10" s="110"/>
      <c r="AT10" s="111"/>
      <c r="AU10" s="112" t="s">
        <v>
64</v>
      </c>
      <c r="AV10" s="113"/>
      <c r="AW10" s="113"/>
      <c r="AX10" s="113"/>
      <c r="AY10" s="114" t="s">
        <v>
65</v>
      </c>
      <c r="AZ10" s="115"/>
      <c r="BA10" s="115"/>
      <c r="BB10" s="115"/>
      <c r="BC10" s="115"/>
      <c r="BD10" s="115"/>
      <c r="BE10" s="115"/>
      <c r="BF10" s="115"/>
      <c r="BG10" s="115"/>
      <c r="BH10" s="115"/>
      <c r="BI10" s="115"/>
      <c r="BJ10" s="115"/>
      <c r="BK10" s="115"/>
      <c r="BL10" s="115"/>
      <c r="BM10" s="116"/>
      <c r="BN10" s="117">
        <v>
488128</v>
      </c>
      <c r="BO10" s="118"/>
      <c r="BP10" s="118"/>
      <c r="BQ10" s="118"/>
      <c r="BR10" s="118"/>
      <c r="BS10" s="118"/>
      <c r="BT10" s="118"/>
      <c r="BU10" s="119"/>
      <c r="BV10" s="117">
        <v>
546151</v>
      </c>
      <c r="BW10" s="118"/>
      <c r="BX10" s="118"/>
      <c r="BY10" s="118"/>
      <c r="BZ10" s="118"/>
      <c r="CA10" s="118"/>
      <c r="CB10" s="118"/>
      <c r="CC10" s="119"/>
      <c r="CD10" s="166" t="s">
        <v>
66</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c r="A11" s="66"/>
      <c r="B11" s="78"/>
      <c r="C11" s="79"/>
      <c r="D11" s="79"/>
      <c r="E11" s="79"/>
      <c r="F11" s="79"/>
      <c r="G11" s="79"/>
      <c r="H11" s="79"/>
      <c r="I11" s="79"/>
      <c r="J11" s="79"/>
      <c r="K11" s="155"/>
      <c r="L11" s="172" t="s">
        <v>
67</v>
      </c>
      <c r="M11" s="173"/>
      <c r="N11" s="173"/>
      <c r="O11" s="173"/>
      <c r="P11" s="173"/>
      <c r="Q11" s="174"/>
      <c r="R11" s="175" t="s">
        <v>
68</v>
      </c>
      <c r="S11" s="176"/>
      <c r="T11" s="176"/>
      <c r="U11" s="176"/>
      <c r="V11" s="177"/>
      <c r="W11" s="86"/>
      <c r="X11" s="87"/>
      <c r="Y11" s="87"/>
      <c r="Z11" s="87"/>
      <c r="AA11" s="87"/>
      <c r="AB11" s="87"/>
      <c r="AC11" s="87"/>
      <c r="AD11" s="87"/>
      <c r="AE11" s="87"/>
      <c r="AF11" s="87"/>
      <c r="AG11" s="87"/>
      <c r="AH11" s="87"/>
      <c r="AI11" s="87"/>
      <c r="AJ11" s="87"/>
      <c r="AK11" s="87"/>
      <c r="AL11" s="88"/>
      <c r="AM11" s="109" t="s">
        <v>
69</v>
      </c>
      <c r="AN11" s="110"/>
      <c r="AO11" s="110"/>
      <c r="AP11" s="110"/>
      <c r="AQ11" s="110"/>
      <c r="AR11" s="110"/>
      <c r="AS11" s="110"/>
      <c r="AT11" s="111"/>
      <c r="AU11" s="112" t="s">
        <v>
70</v>
      </c>
      <c r="AV11" s="113"/>
      <c r="AW11" s="113"/>
      <c r="AX11" s="113"/>
      <c r="AY11" s="114" t="s">
        <v>
71</v>
      </c>
      <c r="AZ11" s="115"/>
      <c r="BA11" s="115"/>
      <c r="BB11" s="115"/>
      <c r="BC11" s="115"/>
      <c r="BD11" s="115"/>
      <c r="BE11" s="115"/>
      <c r="BF11" s="115"/>
      <c r="BG11" s="115"/>
      <c r="BH11" s="115"/>
      <c r="BI11" s="115"/>
      <c r="BJ11" s="115"/>
      <c r="BK11" s="115"/>
      <c r="BL11" s="115"/>
      <c r="BM11" s="116"/>
      <c r="BN11" s="117">
        <v>
0</v>
      </c>
      <c r="BO11" s="118"/>
      <c r="BP11" s="118"/>
      <c r="BQ11" s="118"/>
      <c r="BR11" s="118"/>
      <c r="BS11" s="118"/>
      <c r="BT11" s="118"/>
      <c r="BU11" s="119"/>
      <c r="BV11" s="117">
        <v>
0</v>
      </c>
      <c r="BW11" s="118"/>
      <c r="BX11" s="118"/>
      <c r="BY11" s="118"/>
      <c r="BZ11" s="118"/>
      <c r="CA11" s="118"/>
      <c r="CB11" s="118"/>
      <c r="CC11" s="119"/>
      <c r="CD11" s="120" t="s">
        <v>
72</v>
      </c>
      <c r="CE11" s="121"/>
      <c r="CF11" s="121"/>
      <c r="CG11" s="121"/>
      <c r="CH11" s="121"/>
      <c r="CI11" s="121"/>
      <c r="CJ11" s="121"/>
      <c r="CK11" s="121"/>
      <c r="CL11" s="121"/>
      <c r="CM11" s="121"/>
      <c r="CN11" s="121"/>
      <c r="CO11" s="121"/>
      <c r="CP11" s="121"/>
      <c r="CQ11" s="121"/>
      <c r="CR11" s="121"/>
      <c r="CS11" s="122"/>
      <c r="CT11" s="152" t="s">
        <v>
74</v>
      </c>
      <c r="CU11" s="153"/>
      <c r="CV11" s="153"/>
      <c r="CW11" s="153"/>
      <c r="CX11" s="153"/>
      <c r="CY11" s="153"/>
      <c r="CZ11" s="153"/>
      <c r="DA11" s="154"/>
      <c r="DB11" s="152" t="s">
        <v>
74</v>
      </c>
      <c r="DC11" s="153"/>
      <c r="DD11" s="153"/>
      <c r="DE11" s="153"/>
      <c r="DF11" s="153"/>
      <c r="DG11" s="153"/>
      <c r="DH11" s="153"/>
      <c r="DI11" s="154"/>
      <c r="DJ11" s="64"/>
      <c r="DK11" s="64"/>
      <c r="DL11" s="64"/>
      <c r="DM11" s="64"/>
      <c r="DN11" s="64"/>
      <c r="DO11" s="64"/>
    </row>
    <row r="12" spans="1:119" ht="18.75" customHeight="1">
      <c r="A12" s="66"/>
      <c r="B12" s="178" t="s">
        <v>
75</v>
      </c>
      <c r="C12" s="179"/>
      <c r="D12" s="179"/>
      <c r="E12" s="179"/>
      <c r="F12" s="179"/>
      <c r="G12" s="179"/>
      <c r="H12" s="179"/>
      <c r="I12" s="179"/>
      <c r="J12" s="179"/>
      <c r="K12" s="180"/>
      <c r="L12" s="181" t="s">
        <v>
76</v>
      </c>
      <c r="M12" s="182"/>
      <c r="N12" s="182"/>
      <c r="O12" s="182"/>
      <c r="P12" s="182"/>
      <c r="Q12" s="183"/>
      <c r="R12" s="184">
        <v>
74845</v>
      </c>
      <c r="S12" s="185"/>
      <c r="T12" s="185"/>
      <c r="U12" s="185"/>
      <c r="V12" s="186"/>
      <c r="W12" s="187" t="s">
        <v>
29</v>
      </c>
      <c r="X12" s="113"/>
      <c r="Y12" s="113"/>
      <c r="Z12" s="113"/>
      <c r="AA12" s="113"/>
      <c r="AB12" s="188"/>
      <c r="AC12" s="112" t="s">
        <v>
77</v>
      </c>
      <c r="AD12" s="113"/>
      <c r="AE12" s="113"/>
      <c r="AF12" s="113"/>
      <c r="AG12" s="188"/>
      <c r="AH12" s="112" t="s">
        <v>
78</v>
      </c>
      <c r="AI12" s="113"/>
      <c r="AJ12" s="113"/>
      <c r="AK12" s="113"/>
      <c r="AL12" s="189"/>
      <c r="AM12" s="109" t="s">
        <v>
79</v>
      </c>
      <c r="AN12" s="110"/>
      <c r="AO12" s="110"/>
      <c r="AP12" s="110"/>
      <c r="AQ12" s="110"/>
      <c r="AR12" s="110"/>
      <c r="AS12" s="110"/>
      <c r="AT12" s="111"/>
      <c r="AU12" s="112" t="s">
        <v>
80</v>
      </c>
      <c r="AV12" s="113"/>
      <c r="AW12" s="113"/>
      <c r="AX12" s="113"/>
      <c r="AY12" s="114" t="s">
        <v>
81</v>
      </c>
      <c r="AZ12" s="115"/>
      <c r="BA12" s="115"/>
      <c r="BB12" s="115"/>
      <c r="BC12" s="115"/>
      <c r="BD12" s="115"/>
      <c r="BE12" s="115"/>
      <c r="BF12" s="115"/>
      <c r="BG12" s="115"/>
      <c r="BH12" s="115"/>
      <c r="BI12" s="115"/>
      <c r="BJ12" s="115"/>
      <c r="BK12" s="115"/>
      <c r="BL12" s="115"/>
      <c r="BM12" s="116"/>
      <c r="BN12" s="117">
        <v>
510689</v>
      </c>
      <c r="BO12" s="118"/>
      <c r="BP12" s="118"/>
      <c r="BQ12" s="118"/>
      <c r="BR12" s="118"/>
      <c r="BS12" s="118"/>
      <c r="BT12" s="118"/>
      <c r="BU12" s="119"/>
      <c r="BV12" s="117">
        <v>
523698</v>
      </c>
      <c r="BW12" s="118"/>
      <c r="BX12" s="118"/>
      <c r="BY12" s="118"/>
      <c r="BZ12" s="118"/>
      <c r="CA12" s="118"/>
      <c r="CB12" s="118"/>
      <c r="CC12" s="119"/>
      <c r="CD12" s="120" t="s">
        <v>
82</v>
      </c>
      <c r="CE12" s="121"/>
      <c r="CF12" s="121"/>
      <c r="CG12" s="121"/>
      <c r="CH12" s="121"/>
      <c r="CI12" s="121"/>
      <c r="CJ12" s="121"/>
      <c r="CK12" s="121"/>
      <c r="CL12" s="121"/>
      <c r="CM12" s="121"/>
      <c r="CN12" s="121"/>
      <c r="CO12" s="121"/>
      <c r="CP12" s="121"/>
      <c r="CQ12" s="121"/>
      <c r="CR12" s="121"/>
      <c r="CS12" s="122"/>
      <c r="CT12" s="152" t="s">
        <v>
83</v>
      </c>
      <c r="CU12" s="153"/>
      <c r="CV12" s="153"/>
      <c r="CW12" s="153"/>
      <c r="CX12" s="153"/>
      <c r="CY12" s="153"/>
      <c r="CZ12" s="153"/>
      <c r="DA12" s="154"/>
      <c r="DB12" s="152" t="s">
        <v>
83</v>
      </c>
      <c r="DC12" s="153"/>
      <c r="DD12" s="153"/>
      <c r="DE12" s="153"/>
      <c r="DF12" s="153"/>
      <c r="DG12" s="153"/>
      <c r="DH12" s="153"/>
      <c r="DI12" s="154"/>
      <c r="DJ12" s="64"/>
      <c r="DK12" s="64"/>
      <c r="DL12" s="64"/>
      <c r="DM12" s="64"/>
      <c r="DN12" s="64"/>
      <c r="DO12" s="64"/>
    </row>
    <row r="13" spans="1:119" ht="18.75" customHeight="1">
      <c r="A13" s="66"/>
      <c r="B13" s="190"/>
      <c r="C13" s="191"/>
      <c r="D13" s="191"/>
      <c r="E13" s="191"/>
      <c r="F13" s="191"/>
      <c r="G13" s="191"/>
      <c r="H13" s="191"/>
      <c r="I13" s="191"/>
      <c r="J13" s="191"/>
      <c r="K13" s="192"/>
      <c r="L13" s="193"/>
      <c r="M13" s="194" t="s">
        <v>
84</v>
      </c>
      <c r="N13" s="195"/>
      <c r="O13" s="195"/>
      <c r="P13" s="195"/>
      <c r="Q13" s="196"/>
      <c r="R13" s="197">
        <v>
73629</v>
      </c>
      <c r="S13" s="198"/>
      <c r="T13" s="198"/>
      <c r="U13" s="198"/>
      <c r="V13" s="199"/>
      <c r="W13" s="131" t="s">
        <v>
85</v>
      </c>
      <c r="X13" s="132"/>
      <c r="Y13" s="132"/>
      <c r="Z13" s="132"/>
      <c r="AA13" s="132"/>
      <c r="AB13" s="127"/>
      <c r="AC13" s="163">
        <v>
471</v>
      </c>
      <c r="AD13" s="164"/>
      <c r="AE13" s="164"/>
      <c r="AF13" s="164"/>
      <c r="AG13" s="200"/>
      <c r="AH13" s="163">
        <v>
538</v>
      </c>
      <c r="AI13" s="164"/>
      <c r="AJ13" s="164"/>
      <c r="AK13" s="164"/>
      <c r="AL13" s="165"/>
      <c r="AM13" s="109" t="s">
        <v>
86</v>
      </c>
      <c r="AN13" s="110"/>
      <c r="AO13" s="110"/>
      <c r="AP13" s="110"/>
      <c r="AQ13" s="110"/>
      <c r="AR13" s="110"/>
      <c r="AS13" s="110"/>
      <c r="AT13" s="111"/>
      <c r="AU13" s="112" t="s">
        <v>
87</v>
      </c>
      <c r="AV13" s="113"/>
      <c r="AW13" s="113"/>
      <c r="AX13" s="113"/>
      <c r="AY13" s="114" t="s">
        <v>
88</v>
      </c>
      <c r="AZ13" s="115"/>
      <c r="BA13" s="115"/>
      <c r="BB13" s="115"/>
      <c r="BC13" s="115"/>
      <c r="BD13" s="115"/>
      <c r="BE13" s="115"/>
      <c r="BF13" s="115"/>
      <c r="BG13" s="115"/>
      <c r="BH13" s="115"/>
      <c r="BI13" s="115"/>
      <c r="BJ13" s="115"/>
      <c r="BK13" s="115"/>
      <c r="BL13" s="115"/>
      <c r="BM13" s="116"/>
      <c r="BN13" s="117">
        <v>
110718</v>
      </c>
      <c r="BO13" s="118"/>
      <c r="BP13" s="118"/>
      <c r="BQ13" s="118"/>
      <c r="BR13" s="118"/>
      <c r="BS13" s="118"/>
      <c r="BT13" s="118"/>
      <c r="BU13" s="119"/>
      <c r="BV13" s="117">
        <v>
-93594</v>
      </c>
      <c r="BW13" s="118"/>
      <c r="BX13" s="118"/>
      <c r="BY13" s="118"/>
      <c r="BZ13" s="118"/>
      <c r="CA13" s="118"/>
      <c r="CB13" s="118"/>
      <c r="CC13" s="119"/>
      <c r="CD13" s="120" t="s">
        <v>
89</v>
      </c>
      <c r="CE13" s="121"/>
      <c r="CF13" s="121"/>
      <c r="CG13" s="121"/>
      <c r="CH13" s="121"/>
      <c r="CI13" s="121"/>
      <c r="CJ13" s="121"/>
      <c r="CK13" s="121"/>
      <c r="CL13" s="121"/>
      <c r="CM13" s="121"/>
      <c r="CN13" s="121"/>
      <c r="CO13" s="121"/>
      <c r="CP13" s="121"/>
      <c r="CQ13" s="121"/>
      <c r="CR13" s="121"/>
      <c r="CS13" s="122"/>
      <c r="CT13" s="123">
        <v>
4.0999999999999996</v>
      </c>
      <c r="CU13" s="124"/>
      <c r="CV13" s="124"/>
      <c r="CW13" s="124"/>
      <c r="CX13" s="124"/>
      <c r="CY13" s="124"/>
      <c r="CZ13" s="124"/>
      <c r="DA13" s="125"/>
      <c r="DB13" s="123">
        <v>
4.2</v>
      </c>
      <c r="DC13" s="124"/>
      <c r="DD13" s="124"/>
      <c r="DE13" s="124"/>
      <c r="DF13" s="124"/>
      <c r="DG13" s="124"/>
      <c r="DH13" s="124"/>
      <c r="DI13" s="125"/>
      <c r="DJ13" s="64"/>
      <c r="DK13" s="64"/>
      <c r="DL13" s="64"/>
      <c r="DM13" s="64"/>
      <c r="DN13" s="64"/>
      <c r="DO13" s="64"/>
    </row>
    <row r="14" spans="1:119" ht="18.75" customHeight="1" thickBot="1">
      <c r="A14" s="66"/>
      <c r="B14" s="190"/>
      <c r="C14" s="191"/>
      <c r="D14" s="191"/>
      <c r="E14" s="191"/>
      <c r="F14" s="191"/>
      <c r="G14" s="191"/>
      <c r="H14" s="191"/>
      <c r="I14" s="191"/>
      <c r="J14" s="191"/>
      <c r="K14" s="192"/>
      <c r="L14" s="201" t="s">
        <v>
90</v>
      </c>
      <c r="M14" s="202"/>
      <c r="N14" s="202"/>
      <c r="O14" s="202"/>
      <c r="P14" s="202"/>
      <c r="Q14" s="203"/>
      <c r="R14" s="197">
        <v>
74510</v>
      </c>
      <c r="S14" s="198"/>
      <c r="T14" s="198"/>
      <c r="U14" s="198"/>
      <c r="V14" s="199"/>
      <c r="W14" s="89"/>
      <c r="X14" s="90"/>
      <c r="Y14" s="90"/>
      <c r="Z14" s="90"/>
      <c r="AA14" s="90"/>
      <c r="AB14" s="105"/>
      <c r="AC14" s="204">
        <v>
1.6</v>
      </c>
      <c r="AD14" s="205"/>
      <c r="AE14" s="205"/>
      <c r="AF14" s="205"/>
      <c r="AG14" s="206"/>
      <c r="AH14" s="204">
        <v>
1.8</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
91</v>
      </c>
      <c r="CE14" s="209"/>
      <c r="CF14" s="209"/>
      <c r="CG14" s="209"/>
      <c r="CH14" s="209"/>
      <c r="CI14" s="209"/>
      <c r="CJ14" s="209"/>
      <c r="CK14" s="209"/>
      <c r="CL14" s="209"/>
      <c r="CM14" s="209"/>
      <c r="CN14" s="209"/>
      <c r="CO14" s="209"/>
      <c r="CP14" s="209"/>
      <c r="CQ14" s="209"/>
      <c r="CR14" s="209"/>
      <c r="CS14" s="210"/>
      <c r="CT14" s="211">
        <v>
23.4</v>
      </c>
      <c r="CU14" s="212"/>
      <c r="CV14" s="212"/>
      <c r="CW14" s="212"/>
      <c r="CX14" s="212"/>
      <c r="CY14" s="212"/>
      <c r="CZ14" s="212"/>
      <c r="DA14" s="213"/>
      <c r="DB14" s="211">
        <v>
23.7</v>
      </c>
      <c r="DC14" s="212"/>
      <c r="DD14" s="212"/>
      <c r="DE14" s="212"/>
      <c r="DF14" s="212"/>
      <c r="DG14" s="212"/>
      <c r="DH14" s="212"/>
      <c r="DI14" s="213"/>
      <c r="DJ14" s="64"/>
      <c r="DK14" s="64"/>
      <c r="DL14" s="64"/>
      <c r="DM14" s="64"/>
      <c r="DN14" s="64"/>
      <c r="DO14" s="64"/>
    </row>
    <row r="15" spans="1:119" ht="18.75" customHeight="1">
      <c r="A15" s="66"/>
      <c r="B15" s="190"/>
      <c r="C15" s="191"/>
      <c r="D15" s="191"/>
      <c r="E15" s="191"/>
      <c r="F15" s="191"/>
      <c r="G15" s="191"/>
      <c r="H15" s="191"/>
      <c r="I15" s="191"/>
      <c r="J15" s="191"/>
      <c r="K15" s="192"/>
      <c r="L15" s="193"/>
      <c r="M15" s="194" t="s">
        <v>
84</v>
      </c>
      <c r="N15" s="195"/>
      <c r="O15" s="195"/>
      <c r="P15" s="195"/>
      <c r="Q15" s="196"/>
      <c r="R15" s="197">
        <v>
73374</v>
      </c>
      <c r="S15" s="198"/>
      <c r="T15" s="198"/>
      <c r="U15" s="198"/>
      <c r="V15" s="199"/>
      <c r="W15" s="131" t="s">
        <v>
92</v>
      </c>
      <c r="X15" s="132"/>
      <c r="Y15" s="132"/>
      <c r="Z15" s="132"/>
      <c r="AA15" s="132"/>
      <c r="AB15" s="127"/>
      <c r="AC15" s="163">
        <v>
5184</v>
      </c>
      <c r="AD15" s="164"/>
      <c r="AE15" s="164"/>
      <c r="AF15" s="164"/>
      <c r="AG15" s="200"/>
      <c r="AH15" s="163">
        <v>
5451</v>
      </c>
      <c r="AI15" s="164"/>
      <c r="AJ15" s="164"/>
      <c r="AK15" s="164"/>
      <c r="AL15" s="165"/>
      <c r="AM15" s="109"/>
      <c r="AN15" s="110"/>
      <c r="AO15" s="110"/>
      <c r="AP15" s="110"/>
      <c r="AQ15" s="110"/>
      <c r="AR15" s="110"/>
      <c r="AS15" s="110"/>
      <c r="AT15" s="111"/>
      <c r="AU15" s="112"/>
      <c r="AV15" s="113"/>
      <c r="AW15" s="113"/>
      <c r="AX15" s="113"/>
      <c r="AY15" s="92" t="s">
        <v>
93</v>
      </c>
      <c r="AZ15" s="93"/>
      <c r="BA15" s="93"/>
      <c r="BB15" s="93"/>
      <c r="BC15" s="93"/>
      <c r="BD15" s="93"/>
      <c r="BE15" s="93"/>
      <c r="BF15" s="93"/>
      <c r="BG15" s="93"/>
      <c r="BH15" s="93"/>
      <c r="BI15" s="93"/>
      <c r="BJ15" s="93"/>
      <c r="BK15" s="93"/>
      <c r="BL15" s="93"/>
      <c r="BM15" s="94"/>
      <c r="BN15" s="95">
        <v>
8216568</v>
      </c>
      <c r="BO15" s="96"/>
      <c r="BP15" s="96"/>
      <c r="BQ15" s="96"/>
      <c r="BR15" s="96"/>
      <c r="BS15" s="96"/>
      <c r="BT15" s="96"/>
      <c r="BU15" s="97"/>
      <c r="BV15" s="95">
        <v>
8303794</v>
      </c>
      <c r="BW15" s="96"/>
      <c r="BX15" s="96"/>
      <c r="BY15" s="96"/>
      <c r="BZ15" s="96"/>
      <c r="CA15" s="96"/>
      <c r="CB15" s="96"/>
      <c r="CC15" s="97"/>
      <c r="CD15" s="214" t="s">
        <v>
94</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c r="A16" s="66"/>
      <c r="B16" s="190"/>
      <c r="C16" s="191"/>
      <c r="D16" s="191"/>
      <c r="E16" s="191"/>
      <c r="F16" s="191"/>
      <c r="G16" s="191"/>
      <c r="H16" s="191"/>
      <c r="I16" s="191"/>
      <c r="J16" s="191"/>
      <c r="K16" s="192"/>
      <c r="L16" s="201" t="s">
        <v>
95</v>
      </c>
      <c r="M16" s="220"/>
      <c r="N16" s="220"/>
      <c r="O16" s="220"/>
      <c r="P16" s="220"/>
      <c r="Q16" s="221"/>
      <c r="R16" s="222" t="s">
        <v>
96</v>
      </c>
      <c r="S16" s="223"/>
      <c r="T16" s="223"/>
      <c r="U16" s="223"/>
      <c r="V16" s="224"/>
      <c r="W16" s="89"/>
      <c r="X16" s="90"/>
      <c r="Y16" s="90"/>
      <c r="Z16" s="90"/>
      <c r="AA16" s="90"/>
      <c r="AB16" s="105"/>
      <c r="AC16" s="204">
        <v>
18.2</v>
      </c>
      <c r="AD16" s="205"/>
      <c r="AE16" s="205"/>
      <c r="AF16" s="205"/>
      <c r="AG16" s="206"/>
      <c r="AH16" s="204">
        <v>
18</v>
      </c>
      <c r="AI16" s="205"/>
      <c r="AJ16" s="205"/>
      <c r="AK16" s="205"/>
      <c r="AL16" s="207"/>
      <c r="AM16" s="109"/>
      <c r="AN16" s="110"/>
      <c r="AO16" s="110"/>
      <c r="AP16" s="110"/>
      <c r="AQ16" s="110"/>
      <c r="AR16" s="110"/>
      <c r="AS16" s="110"/>
      <c r="AT16" s="111"/>
      <c r="AU16" s="112"/>
      <c r="AV16" s="113"/>
      <c r="AW16" s="113"/>
      <c r="AX16" s="113"/>
      <c r="AY16" s="114" t="s">
        <v>
97</v>
      </c>
      <c r="AZ16" s="115"/>
      <c r="BA16" s="115"/>
      <c r="BB16" s="115"/>
      <c r="BC16" s="115"/>
      <c r="BD16" s="115"/>
      <c r="BE16" s="115"/>
      <c r="BF16" s="115"/>
      <c r="BG16" s="115"/>
      <c r="BH16" s="115"/>
      <c r="BI16" s="115"/>
      <c r="BJ16" s="115"/>
      <c r="BK16" s="115"/>
      <c r="BL16" s="115"/>
      <c r="BM16" s="116"/>
      <c r="BN16" s="117">
        <v>
11970405</v>
      </c>
      <c r="BO16" s="118"/>
      <c r="BP16" s="118"/>
      <c r="BQ16" s="118"/>
      <c r="BR16" s="118"/>
      <c r="BS16" s="118"/>
      <c r="BT16" s="118"/>
      <c r="BU16" s="119"/>
      <c r="BV16" s="117">
        <v>
11928509</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c r="A17" s="66"/>
      <c r="B17" s="228"/>
      <c r="C17" s="229"/>
      <c r="D17" s="229"/>
      <c r="E17" s="229"/>
      <c r="F17" s="229"/>
      <c r="G17" s="229"/>
      <c r="H17" s="229"/>
      <c r="I17" s="229"/>
      <c r="J17" s="229"/>
      <c r="K17" s="230"/>
      <c r="L17" s="231"/>
      <c r="M17" s="232" t="s">
        <v>
98</v>
      </c>
      <c r="N17" s="233"/>
      <c r="O17" s="233"/>
      <c r="P17" s="233"/>
      <c r="Q17" s="234"/>
      <c r="R17" s="222" t="s">
        <v>
99</v>
      </c>
      <c r="S17" s="223"/>
      <c r="T17" s="223"/>
      <c r="U17" s="223"/>
      <c r="V17" s="224"/>
      <c r="W17" s="131" t="s">
        <v>
100</v>
      </c>
      <c r="X17" s="132"/>
      <c r="Y17" s="132"/>
      <c r="Z17" s="132"/>
      <c r="AA17" s="132"/>
      <c r="AB17" s="127"/>
      <c r="AC17" s="163">
        <v>
22898</v>
      </c>
      <c r="AD17" s="164"/>
      <c r="AE17" s="164"/>
      <c r="AF17" s="164"/>
      <c r="AG17" s="200"/>
      <c r="AH17" s="163">
        <v>
24295</v>
      </c>
      <c r="AI17" s="164"/>
      <c r="AJ17" s="164"/>
      <c r="AK17" s="164"/>
      <c r="AL17" s="165"/>
      <c r="AM17" s="109"/>
      <c r="AN17" s="110"/>
      <c r="AO17" s="110"/>
      <c r="AP17" s="110"/>
      <c r="AQ17" s="110"/>
      <c r="AR17" s="110"/>
      <c r="AS17" s="110"/>
      <c r="AT17" s="111"/>
      <c r="AU17" s="112"/>
      <c r="AV17" s="113"/>
      <c r="AW17" s="113"/>
      <c r="AX17" s="113"/>
      <c r="AY17" s="114" t="s">
        <v>
101</v>
      </c>
      <c r="AZ17" s="115"/>
      <c r="BA17" s="115"/>
      <c r="BB17" s="115"/>
      <c r="BC17" s="115"/>
      <c r="BD17" s="115"/>
      <c r="BE17" s="115"/>
      <c r="BF17" s="115"/>
      <c r="BG17" s="115"/>
      <c r="BH17" s="115"/>
      <c r="BI17" s="115"/>
      <c r="BJ17" s="115"/>
      <c r="BK17" s="115"/>
      <c r="BL17" s="115"/>
      <c r="BM17" s="116"/>
      <c r="BN17" s="117">
        <v>
10449960</v>
      </c>
      <c r="BO17" s="118"/>
      <c r="BP17" s="118"/>
      <c r="BQ17" s="118"/>
      <c r="BR17" s="118"/>
      <c r="BS17" s="118"/>
      <c r="BT17" s="118"/>
      <c r="BU17" s="119"/>
      <c r="BV17" s="117">
        <v>
10546306</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c r="A18" s="66"/>
      <c r="B18" s="235" t="s">
        <v>
102</v>
      </c>
      <c r="C18" s="155"/>
      <c r="D18" s="155"/>
      <c r="E18" s="236"/>
      <c r="F18" s="236"/>
      <c r="G18" s="236"/>
      <c r="H18" s="236"/>
      <c r="I18" s="236"/>
      <c r="J18" s="236"/>
      <c r="K18" s="236"/>
      <c r="L18" s="237">
        <v>
10.23</v>
      </c>
      <c r="M18" s="237"/>
      <c r="N18" s="237"/>
      <c r="O18" s="237"/>
      <c r="P18" s="237"/>
      <c r="Q18" s="237"/>
      <c r="R18" s="238"/>
      <c r="S18" s="238"/>
      <c r="T18" s="238"/>
      <c r="U18" s="238"/>
      <c r="V18" s="239"/>
      <c r="W18" s="147"/>
      <c r="X18" s="148"/>
      <c r="Y18" s="148"/>
      <c r="Z18" s="148"/>
      <c r="AA18" s="148"/>
      <c r="AB18" s="143"/>
      <c r="AC18" s="240">
        <v>
80.2</v>
      </c>
      <c r="AD18" s="241"/>
      <c r="AE18" s="241"/>
      <c r="AF18" s="241"/>
      <c r="AG18" s="242"/>
      <c r="AH18" s="240">
        <v>
80.2</v>
      </c>
      <c r="AI18" s="241"/>
      <c r="AJ18" s="241"/>
      <c r="AK18" s="241"/>
      <c r="AL18" s="243"/>
      <c r="AM18" s="109"/>
      <c r="AN18" s="110"/>
      <c r="AO18" s="110"/>
      <c r="AP18" s="110"/>
      <c r="AQ18" s="110"/>
      <c r="AR18" s="110"/>
      <c r="AS18" s="110"/>
      <c r="AT18" s="111"/>
      <c r="AU18" s="112"/>
      <c r="AV18" s="113"/>
      <c r="AW18" s="113"/>
      <c r="AX18" s="113"/>
      <c r="AY18" s="114" t="s">
        <v>
103</v>
      </c>
      <c r="AZ18" s="115"/>
      <c r="BA18" s="115"/>
      <c r="BB18" s="115"/>
      <c r="BC18" s="115"/>
      <c r="BD18" s="115"/>
      <c r="BE18" s="115"/>
      <c r="BF18" s="115"/>
      <c r="BG18" s="115"/>
      <c r="BH18" s="115"/>
      <c r="BI18" s="115"/>
      <c r="BJ18" s="115"/>
      <c r="BK18" s="115"/>
      <c r="BL18" s="115"/>
      <c r="BM18" s="116"/>
      <c r="BN18" s="117">
        <v>
14168290</v>
      </c>
      <c r="BO18" s="118"/>
      <c r="BP18" s="118"/>
      <c r="BQ18" s="118"/>
      <c r="BR18" s="118"/>
      <c r="BS18" s="118"/>
      <c r="BT18" s="118"/>
      <c r="BU18" s="119"/>
      <c r="BV18" s="117">
        <v>
13961216</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c r="A19" s="66"/>
      <c r="B19" s="235" t="s">
        <v>
104</v>
      </c>
      <c r="C19" s="155"/>
      <c r="D19" s="155"/>
      <c r="E19" s="236"/>
      <c r="F19" s="236"/>
      <c r="G19" s="236"/>
      <c r="H19" s="236"/>
      <c r="I19" s="236"/>
      <c r="J19" s="236"/>
      <c r="K19" s="236"/>
      <c r="L19" s="244">
        <v>
7318</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
105</v>
      </c>
      <c r="AZ19" s="115"/>
      <c r="BA19" s="115"/>
      <c r="BB19" s="115"/>
      <c r="BC19" s="115"/>
      <c r="BD19" s="115"/>
      <c r="BE19" s="115"/>
      <c r="BF19" s="115"/>
      <c r="BG19" s="115"/>
      <c r="BH19" s="115"/>
      <c r="BI19" s="115"/>
      <c r="BJ19" s="115"/>
      <c r="BK19" s="115"/>
      <c r="BL19" s="115"/>
      <c r="BM19" s="116"/>
      <c r="BN19" s="117">
        <v>
18203393</v>
      </c>
      <c r="BO19" s="118"/>
      <c r="BP19" s="118"/>
      <c r="BQ19" s="118"/>
      <c r="BR19" s="118"/>
      <c r="BS19" s="118"/>
      <c r="BT19" s="118"/>
      <c r="BU19" s="119"/>
      <c r="BV19" s="117">
        <v>
17940267</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c r="A20" s="66"/>
      <c r="B20" s="235" t="s">
        <v>
106</v>
      </c>
      <c r="C20" s="155"/>
      <c r="D20" s="155"/>
      <c r="E20" s="236"/>
      <c r="F20" s="236"/>
      <c r="G20" s="236"/>
      <c r="H20" s="236"/>
      <c r="I20" s="236"/>
      <c r="J20" s="236"/>
      <c r="K20" s="236"/>
      <c r="L20" s="244">
        <v>
32369</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c r="A21" s="66"/>
      <c r="B21" s="255" t="s">
        <v>
107</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c r="A22" s="66"/>
      <c r="B22" s="258" t="s">
        <v>
108</v>
      </c>
      <c r="C22" s="259"/>
      <c r="D22" s="260"/>
      <c r="E22" s="129" t="s">
        <v>
29</v>
      </c>
      <c r="F22" s="132"/>
      <c r="G22" s="132"/>
      <c r="H22" s="132"/>
      <c r="I22" s="132"/>
      <c r="J22" s="132"/>
      <c r="K22" s="127"/>
      <c r="L22" s="129" t="s">
        <v>
109</v>
      </c>
      <c r="M22" s="132"/>
      <c r="N22" s="132"/>
      <c r="O22" s="132"/>
      <c r="P22" s="127"/>
      <c r="Q22" s="261" t="s">
        <v>
110</v>
      </c>
      <c r="R22" s="262"/>
      <c r="S22" s="262"/>
      <c r="T22" s="262"/>
      <c r="U22" s="262"/>
      <c r="V22" s="263"/>
      <c r="W22" s="264" t="s">
        <v>
111</v>
      </c>
      <c r="X22" s="259"/>
      <c r="Y22" s="260"/>
      <c r="Z22" s="129" t="s">
        <v>
29</v>
      </c>
      <c r="AA22" s="132"/>
      <c r="AB22" s="132"/>
      <c r="AC22" s="132"/>
      <c r="AD22" s="132"/>
      <c r="AE22" s="132"/>
      <c r="AF22" s="132"/>
      <c r="AG22" s="127"/>
      <c r="AH22" s="265" t="s">
        <v>
112</v>
      </c>
      <c r="AI22" s="132"/>
      <c r="AJ22" s="132"/>
      <c r="AK22" s="132"/>
      <c r="AL22" s="127"/>
      <c r="AM22" s="265" t="s">
        <v>
113</v>
      </c>
      <c r="AN22" s="266"/>
      <c r="AO22" s="266"/>
      <c r="AP22" s="266"/>
      <c r="AQ22" s="266"/>
      <c r="AR22" s="267"/>
      <c r="AS22" s="261" t="s">
        <v>
110</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
114</v>
      </c>
      <c r="AZ23" s="93"/>
      <c r="BA23" s="93"/>
      <c r="BB23" s="93"/>
      <c r="BC23" s="93"/>
      <c r="BD23" s="93"/>
      <c r="BE23" s="93"/>
      <c r="BF23" s="93"/>
      <c r="BG23" s="93"/>
      <c r="BH23" s="93"/>
      <c r="BI23" s="93"/>
      <c r="BJ23" s="93"/>
      <c r="BK23" s="93"/>
      <c r="BL23" s="93"/>
      <c r="BM23" s="94"/>
      <c r="BN23" s="117">
        <v>
19039212</v>
      </c>
      <c r="BO23" s="118"/>
      <c r="BP23" s="118"/>
      <c r="BQ23" s="118"/>
      <c r="BR23" s="118"/>
      <c r="BS23" s="118"/>
      <c r="BT23" s="118"/>
      <c r="BU23" s="119"/>
      <c r="BV23" s="117">
        <v>
18682079</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c r="A24" s="66"/>
      <c r="B24" s="275"/>
      <c r="C24" s="276"/>
      <c r="D24" s="277"/>
      <c r="E24" s="162" t="s">
        <v>
115</v>
      </c>
      <c r="F24" s="110"/>
      <c r="G24" s="110"/>
      <c r="H24" s="110"/>
      <c r="I24" s="110"/>
      <c r="J24" s="110"/>
      <c r="K24" s="111"/>
      <c r="L24" s="163">
        <v>
1</v>
      </c>
      <c r="M24" s="164"/>
      <c r="N24" s="164"/>
      <c r="O24" s="164"/>
      <c r="P24" s="200"/>
      <c r="Q24" s="163">
        <v>
9630</v>
      </c>
      <c r="R24" s="164"/>
      <c r="S24" s="164"/>
      <c r="T24" s="164"/>
      <c r="U24" s="164"/>
      <c r="V24" s="200"/>
      <c r="W24" s="281"/>
      <c r="X24" s="276"/>
      <c r="Y24" s="277"/>
      <c r="Z24" s="162" t="s">
        <v>
116</v>
      </c>
      <c r="AA24" s="110"/>
      <c r="AB24" s="110"/>
      <c r="AC24" s="110"/>
      <c r="AD24" s="110"/>
      <c r="AE24" s="110"/>
      <c r="AF24" s="110"/>
      <c r="AG24" s="111"/>
      <c r="AH24" s="163">
        <v>
402</v>
      </c>
      <c r="AI24" s="164"/>
      <c r="AJ24" s="164"/>
      <c r="AK24" s="164"/>
      <c r="AL24" s="200"/>
      <c r="AM24" s="163">
        <v>
1250220</v>
      </c>
      <c r="AN24" s="164"/>
      <c r="AO24" s="164"/>
      <c r="AP24" s="164"/>
      <c r="AQ24" s="164"/>
      <c r="AR24" s="200"/>
      <c r="AS24" s="163">
        <v>
3110</v>
      </c>
      <c r="AT24" s="164"/>
      <c r="AU24" s="164"/>
      <c r="AV24" s="164"/>
      <c r="AW24" s="164"/>
      <c r="AX24" s="165"/>
      <c r="AY24" s="269" t="s">
        <v>
117</v>
      </c>
      <c r="AZ24" s="270"/>
      <c r="BA24" s="270"/>
      <c r="BB24" s="270"/>
      <c r="BC24" s="270"/>
      <c r="BD24" s="270"/>
      <c r="BE24" s="270"/>
      <c r="BF24" s="270"/>
      <c r="BG24" s="270"/>
      <c r="BH24" s="270"/>
      <c r="BI24" s="270"/>
      <c r="BJ24" s="270"/>
      <c r="BK24" s="270"/>
      <c r="BL24" s="270"/>
      <c r="BM24" s="271"/>
      <c r="BN24" s="117">
        <v>
14521206</v>
      </c>
      <c r="BO24" s="118"/>
      <c r="BP24" s="118"/>
      <c r="BQ24" s="118"/>
      <c r="BR24" s="118"/>
      <c r="BS24" s="118"/>
      <c r="BT24" s="118"/>
      <c r="BU24" s="119"/>
      <c r="BV24" s="117">
        <v>
13861466</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c r="A25" s="66"/>
      <c r="B25" s="275"/>
      <c r="C25" s="276"/>
      <c r="D25" s="277"/>
      <c r="E25" s="162" t="s">
        <v>
118</v>
      </c>
      <c r="F25" s="110"/>
      <c r="G25" s="110"/>
      <c r="H25" s="110"/>
      <c r="I25" s="110"/>
      <c r="J25" s="110"/>
      <c r="K25" s="111"/>
      <c r="L25" s="163">
        <v>
1</v>
      </c>
      <c r="M25" s="164"/>
      <c r="N25" s="164"/>
      <c r="O25" s="164"/>
      <c r="P25" s="200"/>
      <c r="Q25" s="163">
        <v>
8290</v>
      </c>
      <c r="R25" s="164"/>
      <c r="S25" s="164"/>
      <c r="T25" s="164"/>
      <c r="U25" s="164"/>
      <c r="V25" s="200"/>
      <c r="W25" s="281"/>
      <c r="X25" s="276"/>
      <c r="Y25" s="277"/>
      <c r="Z25" s="162" t="s">
        <v>
119</v>
      </c>
      <c r="AA25" s="110"/>
      <c r="AB25" s="110"/>
      <c r="AC25" s="110"/>
      <c r="AD25" s="110"/>
      <c r="AE25" s="110"/>
      <c r="AF25" s="110"/>
      <c r="AG25" s="111"/>
      <c r="AH25" s="163" t="s">
        <v>
83</v>
      </c>
      <c r="AI25" s="164"/>
      <c r="AJ25" s="164"/>
      <c r="AK25" s="164"/>
      <c r="AL25" s="200"/>
      <c r="AM25" s="163" t="s">
        <v>
83</v>
      </c>
      <c r="AN25" s="164"/>
      <c r="AO25" s="164"/>
      <c r="AP25" s="164"/>
      <c r="AQ25" s="164"/>
      <c r="AR25" s="200"/>
      <c r="AS25" s="163" t="s">
        <v>
83</v>
      </c>
      <c r="AT25" s="164"/>
      <c r="AU25" s="164"/>
      <c r="AV25" s="164"/>
      <c r="AW25" s="164"/>
      <c r="AX25" s="165"/>
      <c r="AY25" s="92" t="s">
        <v>
120</v>
      </c>
      <c r="AZ25" s="93"/>
      <c r="BA25" s="93"/>
      <c r="BB25" s="93"/>
      <c r="BC25" s="93"/>
      <c r="BD25" s="93"/>
      <c r="BE25" s="93"/>
      <c r="BF25" s="93"/>
      <c r="BG25" s="93"/>
      <c r="BH25" s="93"/>
      <c r="BI25" s="93"/>
      <c r="BJ25" s="93"/>
      <c r="BK25" s="93"/>
      <c r="BL25" s="93"/>
      <c r="BM25" s="94"/>
      <c r="BN25" s="95">
        <v>
3186928</v>
      </c>
      <c r="BO25" s="96"/>
      <c r="BP25" s="96"/>
      <c r="BQ25" s="96"/>
      <c r="BR25" s="96"/>
      <c r="BS25" s="96"/>
      <c r="BT25" s="96"/>
      <c r="BU25" s="97"/>
      <c r="BV25" s="95">
        <v>
2744548</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c r="A26" s="66"/>
      <c r="B26" s="275"/>
      <c r="C26" s="276"/>
      <c r="D26" s="277"/>
      <c r="E26" s="162" t="s">
        <v>
121</v>
      </c>
      <c r="F26" s="110"/>
      <c r="G26" s="110"/>
      <c r="H26" s="110"/>
      <c r="I26" s="110"/>
      <c r="J26" s="110"/>
      <c r="K26" s="111"/>
      <c r="L26" s="163">
        <v>
1</v>
      </c>
      <c r="M26" s="164"/>
      <c r="N26" s="164"/>
      <c r="O26" s="164"/>
      <c r="P26" s="200"/>
      <c r="Q26" s="163">
        <v>
7610</v>
      </c>
      <c r="R26" s="164"/>
      <c r="S26" s="164"/>
      <c r="T26" s="164"/>
      <c r="U26" s="164"/>
      <c r="V26" s="200"/>
      <c r="W26" s="281"/>
      <c r="X26" s="276"/>
      <c r="Y26" s="277"/>
      <c r="Z26" s="162" t="s">
        <v>
122</v>
      </c>
      <c r="AA26" s="286"/>
      <c r="AB26" s="286"/>
      <c r="AC26" s="286"/>
      <c r="AD26" s="286"/>
      <c r="AE26" s="286"/>
      <c r="AF26" s="286"/>
      <c r="AG26" s="287"/>
      <c r="AH26" s="163">
        <v>
40</v>
      </c>
      <c r="AI26" s="164"/>
      <c r="AJ26" s="164"/>
      <c r="AK26" s="164"/>
      <c r="AL26" s="200"/>
      <c r="AM26" s="163">
        <v>
136040</v>
      </c>
      <c r="AN26" s="164"/>
      <c r="AO26" s="164"/>
      <c r="AP26" s="164"/>
      <c r="AQ26" s="164"/>
      <c r="AR26" s="200"/>
      <c r="AS26" s="163">
        <v>
3401</v>
      </c>
      <c r="AT26" s="164"/>
      <c r="AU26" s="164"/>
      <c r="AV26" s="164"/>
      <c r="AW26" s="164"/>
      <c r="AX26" s="165"/>
      <c r="AY26" s="120" t="s">
        <v>
123</v>
      </c>
      <c r="AZ26" s="121"/>
      <c r="BA26" s="121"/>
      <c r="BB26" s="121"/>
      <c r="BC26" s="121"/>
      <c r="BD26" s="121"/>
      <c r="BE26" s="121"/>
      <c r="BF26" s="121"/>
      <c r="BG26" s="121"/>
      <c r="BH26" s="121"/>
      <c r="BI26" s="121"/>
      <c r="BJ26" s="121"/>
      <c r="BK26" s="121"/>
      <c r="BL26" s="121"/>
      <c r="BM26" s="122"/>
      <c r="BN26" s="117" t="s">
        <v>
83</v>
      </c>
      <c r="BO26" s="118"/>
      <c r="BP26" s="118"/>
      <c r="BQ26" s="118"/>
      <c r="BR26" s="118"/>
      <c r="BS26" s="118"/>
      <c r="BT26" s="118"/>
      <c r="BU26" s="119"/>
      <c r="BV26" s="117" t="s">
        <v>
83</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c r="A27" s="66"/>
      <c r="B27" s="275"/>
      <c r="C27" s="276"/>
      <c r="D27" s="277"/>
      <c r="E27" s="162" t="s">
        <v>
124</v>
      </c>
      <c r="F27" s="110"/>
      <c r="G27" s="110"/>
      <c r="H27" s="110"/>
      <c r="I27" s="110"/>
      <c r="J27" s="110"/>
      <c r="K27" s="111"/>
      <c r="L27" s="163">
        <v>
1</v>
      </c>
      <c r="M27" s="164"/>
      <c r="N27" s="164"/>
      <c r="O27" s="164"/>
      <c r="P27" s="200"/>
      <c r="Q27" s="163">
        <v>
5700</v>
      </c>
      <c r="R27" s="164"/>
      <c r="S27" s="164"/>
      <c r="T27" s="164"/>
      <c r="U27" s="164"/>
      <c r="V27" s="200"/>
      <c r="W27" s="281"/>
      <c r="X27" s="276"/>
      <c r="Y27" s="277"/>
      <c r="Z27" s="162" t="s">
        <v>
125</v>
      </c>
      <c r="AA27" s="110"/>
      <c r="AB27" s="110"/>
      <c r="AC27" s="110"/>
      <c r="AD27" s="110"/>
      <c r="AE27" s="110"/>
      <c r="AF27" s="110"/>
      <c r="AG27" s="111"/>
      <c r="AH27" s="163">
        <v>
3</v>
      </c>
      <c r="AI27" s="164"/>
      <c r="AJ27" s="164"/>
      <c r="AK27" s="164"/>
      <c r="AL27" s="200"/>
      <c r="AM27" s="163">
        <v>
13167</v>
      </c>
      <c r="AN27" s="164"/>
      <c r="AO27" s="164"/>
      <c r="AP27" s="164"/>
      <c r="AQ27" s="164"/>
      <c r="AR27" s="200"/>
      <c r="AS27" s="163">
        <v>
4389</v>
      </c>
      <c r="AT27" s="164"/>
      <c r="AU27" s="164"/>
      <c r="AV27" s="164"/>
      <c r="AW27" s="164"/>
      <c r="AX27" s="165"/>
      <c r="AY27" s="208" t="s">
        <v>
126</v>
      </c>
      <c r="AZ27" s="209"/>
      <c r="BA27" s="209"/>
      <c r="BB27" s="209"/>
      <c r="BC27" s="209"/>
      <c r="BD27" s="209"/>
      <c r="BE27" s="209"/>
      <c r="BF27" s="209"/>
      <c r="BG27" s="209"/>
      <c r="BH27" s="209"/>
      <c r="BI27" s="209"/>
      <c r="BJ27" s="209"/>
      <c r="BK27" s="209"/>
      <c r="BL27" s="209"/>
      <c r="BM27" s="210"/>
      <c r="BN27" s="272" t="s">
        <v>
83</v>
      </c>
      <c r="BO27" s="273"/>
      <c r="BP27" s="273"/>
      <c r="BQ27" s="273"/>
      <c r="BR27" s="273"/>
      <c r="BS27" s="273"/>
      <c r="BT27" s="273"/>
      <c r="BU27" s="274"/>
      <c r="BV27" s="272" t="s">
        <v>
83</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c r="A28" s="66"/>
      <c r="B28" s="275"/>
      <c r="C28" s="276"/>
      <c r="D28" s="277"/>
      <c r="E28" s="162" t="s">
        <v>
127</v>
      </c>
      <c r="F28" s="110"/>
      <c r="G28" s="110"/>
      <c r="H28" s="110"/>
      <c r="I28" s="110"/>
      <c r="J28" s="110"/>
      <c r="K28" s="111"/>
      <c r="L28" s="163">
        <v>
1</v>
      </c>
      <c r="M28" s="164"/>
      <c r="N28" s="164"/>
      <c r="O28" s="164"/>
      <c r="P28" s="200"/>
      <c r="Q28" s="163">
        <v>
5250</v>
      </c>
      <c r="R28" s="164"/>
      <c r="S28" s="164"/>
      <c r="T28" s="164"/>
      <c r="U28" s="164"/>
      <c r="V28" s="200"/>
      <c r="W28" s="281"/>
      <c r="X28" s="276"/>
      <c r="Y28" s="277"/>
      <c r="Z28" s="162" t="s">
        <v>
128</v>
      </c>
      <c r="AA28" s="110"/>
      <c r="AB28" s="110"/>
      <c r="AC28" s="110"/>
      <c r="AD28" s="110"/>
      <c r="AE28" s="110"/>
      <c r="AF28" s="110"/>
      <c r="AG28" s="111"/>
      <c r="AH28" s="163" t="s">
        <v>
83</v>
      </c>
      <c r="AI28" s="164"/>
      <c r="AJ28" s="164"/>
      <c r="AK28" s="164"/>
      <c r="AL28" s="200"/>
      <c r="AM28" s="163" t="s">
        <v>
83</v>
      </c>
      <c r="AN28" s="164"/>
      <c r="AO28" s="164"/>
      <c r="AP28" s="164"/>
      <c r="AQ28" s="164"/>
      <c r="AR28" s="200"/>
      <c r="AS28" s="163" t="s">
        <v>
83</v>
      </c>
      <c r="AT28" s="164"/>
      <c r="AU28" s="164"/>
      <c r="AV28" s="164"/>
      <c r="AW28" s="164"/>
      <c r="AX28" s="165"/>
      <c r="AY28" s="289" t="s">
        <v>
129</v>
      </c>
      <c r="AZ28" s="290"/>
      <c r="BA28" s="290"/>
      <c r="BB28" s="291"/>
      <c r="BC28" s="92" t="s">
        <v>
130</v>
      </c>
      <c r="BD28" s="93"/>
      <c r="BE28" s="93"/>
      <c r="BF28" s="93"/>
      <c r="BG28" s="93"/>
      <c r="BH28" s="93"/>
      <c r="BI28" s="93"/>
      <c r="BJ28" s="93"/>
      <c r="BK28" s="93"/>
      <c r="BL28" s="93"/>
      <c r="BM28" s="94"/>
      <c r="BN28" s="95">
        <v>
1344948</v>
      </c>
      <c r="BO28" s="96"/>
      <c r="BP28" s="96"/>
      <c r="BQ28" s="96"/>
      <c r="BR28" s="96"/>
      <c r="BS28" s="96"/>
      <c r="BT28" s="96"/>
      <c r="BU28" s="97"/>
      <c r="BV28" s="95">
        <v>
1367509</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c r="A29" s="66"/>
      <c r="B29" s="275"/>
      <c r="C29" s="276"/>
      <c r="D29" s="277"/>
      <c r="E29" s="162" t="s">
        <v>
131</v>
      </c>
      <c r="F29" s="110"/>
      <c r="G29" s="110"/>
      <c r="H29" s="110"/>
      <c r="I29" s="110"/>
      <c r="J29" s="110"/>
      <c r="K29" s="111"/>
      <c r="L29" s="163">
        <v>
18</v>
      </c>
      <c r="M29" s="164"/>
      <c r="N29" s="164"/>
      <c r="O29" s="164"/>
      <c r="P29" s="200"/>
      <c r="Q29" s="163">
        <v>
5000</v>
      </c>
      <c r="R29" s="164"/>
      <c r="S29" s="164"/>
      <c r="T29" s="164"/>
      <c r="U29" s="164"/>
      <c r="V29" s="200"/>
      <c r="W29" s="292"/>
      <c r="X29" s="293"/>
      <c r="Y29" s="294"/>
      <c r="Z29" s="162" t="s">
        <v>
132</v>
      </c>
      <c r="AA29" s="110"/>
      <c r="AB29" s="110"/>
      <c r="AC29" s="110"/>
      <c r="AD29" s="110"/>
      <c r="AE29" s="110"/>
      <c r="AF29" s="110"/>
      <c r="AG29" s="111"/>
      <c r="AH29" s="163">
        <v>
405</v>
      </c>
      <c r="AI29" s="164"/>
      <c r="AJ29" s="164"/>
      <c r="AK29" s="164"/>
      <c r="AL29" s="200"/>
      <c r="AM29" s="163">
        <v>
1263387</v>
      </c>
      <c r="AN29" s="164"/>
      <c r="AO29" s="164"/>
      <c r="AP29" s="164"/>
      <c r="AQ29" s="164"/>
      <c r="AR29" s="200"/>
      <c r="AS29" s="163">
        <v>
3119</v>
      </c>
      <c r="AT29" s="164"/>
      <c r="AU29" s="164"/>
      <c r="AV29" s="164"/>
      <c r="AW29" s="164"/>
      <c r="AX29" s="165"/>
      <c r="AY29" s="295"/>
      <c r="AZ29" s="296"/>
      <c r="BA29" s="296"/>
      <c r="BB29" s="297"/>
      <c r="BC29" s="114" t="s">
        <v>
133</v>
      </c>
      <c r="BD29" s="115"/>
      <c r="BE29" s="115"/>
      <c r="BF29" s="115"/>
      <c r="BG29" s="115"/>
      <c r="BH29" s="115"/>
      <c r="BI29" s="115"/>
      <c r="BJ29" s="115"/>
      <c r="BK29" s="115"/>
      <c r="BL29" s="115"/>
      <c r="BM29" s="116"/>
      <c r="BN29" s="117">
        <v>
604</v>
      </c>
      <c r="BO29" s="118"/>
      <c r="BP29" s="118"/>
      <c r="BQ29" s="118"/>
      <c r="BR29" s="118"/>
      <c r="BS29" s="118"/>
      <c r="BT29" s="118"/>
      <c r="BU29" s="119"/>
      <c r="BV29" s="117">
        <v>
604</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
134</v>
      </c>
      <c r="X30" s="305"/>
      <c r="Y30" s="305"/>
      <c r="Z30" s="305"/>
      <c r="AA30" s="305"/>
      <c r="AB30" s="305"/>
      <c r="AC30" s="305"/>
      <c r="AD30" s="305"/>
      <c r="AE30" s="305"/>
      <c r="AF30" s="305"/>
      <c r="AG30" s="306"/>
      <c r="AH30" s="240">
        <v>
100.7</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
135</v>
      </c>
      <c r="BD30" s="270"/>
      <c r="BE30" s="270"/>
      <c r="BF30" s="270"/>
      <c r="BG30" s="270"/>
      <c r="BH30" s="270"/>
      <c r="BI30" s="270"/>
      <c r="BJ30" s="270"/>
      <c r="BK30" s="270"/>
      <c r="BL30" s="270"/>
      <c r="BM30" s="271"/>
      <c r="BN30" s="272">
        <v>
2770926</v>
      </c>
      <c r="BO30" s="273"/>
      <c r="BP30" s="273"/>
      <c r="BQ30" s="273"/>
      <c r="BR30" s="273"/>
      <c r="BS30" s="273"/>
      <c r="BT30" s="273"/>
      <c r="BU30" s="274"/>
      <c r="BV30" s="272">
        <v>
2599587</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c r="A32" s="66"/>
      <c r="B32" s="319"/>
      <c r="C32" s="320" t="s">
        <v>
136</v>
      </c>
      <c r="D32" s="320"/>
      <c r="E32" s="320"/>
      <c r="F32" s="317"/>
      <c r="G32" s="317"/>
      <c r="H32" s="317"/>
      <c r="I32" s="317"/>
      <c r="J32" s="317"/>
      <c r="K32" s="317"/>
      <c r="L32" s="317"/>
      <c r="M32" s="317"/>
      <c r="N32" s="317"/>
      <c r="O32" s="317"/>
      <c r="P32" s="317"/>
      <c r="Q32" s="317"/>
      <c r="R32" s="317"/>
      <c r="S32" s="317"/>
      <c r="T32" s="317"/>
      <c r="U32" s="317" t="s">
        <v>
137</v>
      </c>
      <c r="V32" s="317"/>
      <c r="W32" s="317"/>
      <c r="X32" s="317"/>
      <c r="Y32" s="317"/>
      <c r="Z32" s="317"/>
      <c r="AA32" s="317"/>
      <c r="AB32" s="317"/>
      <c r="AC32" s="317"/>
      <c r="AD32" s="317"/>
      <c r="AE32" s="317"/>
      <c r="AF32" s="317"/>
      <c r="AG32" s="317"/>
      <c r="AH32" s="317"/>
      <c r="AI32" s="317"/>
      <c r="AJ32" s="317"/>
      <c r="AK32" s="317"/>
      <c r="AL32" s="317"/>
      <c r="AM32" s="321" t="s">
        <v>
138</v>
      </c>
      <c r="AN32" s="317"/>
      <c r="AO32" s="317"/>
      <c r="AP32" s="317"/>
      <c r="AQ32" s="317"/>
      <c r="AR32" s="317"/>
      <c r="AS32" s="321"/>
      <c r="AT32" s="321"/>
      <c r="AU32" s="321"/>
      <c r="AV32" s="321"/>
      <c r="AW32" s="321"/>
      <c r="AX32" s="321"/>
      <c r="AY32" s="321"/>
      <c r="AZ32" s="321"/>
      <c r="BA32" s="321"/>
      <c r="BB32" s="317"/>
      <c r="BC32" s="321"/>
      <c r="BD32" s="317"/>
      <c r="BE32" s="321" t="s">
        <v>
139</v>
      </c>
      <c r="BF32" s="317"/>
      <c r="BG32" s="317"/>
      <c r="BH32" s="317"/>
      <c r="BI32" s="317"/>
      <c r="BJ32" s="321"/>
      <c r="BK32" s="321"/>
      <c r="BL32" s="321"/>
      <c r="BM32" s="321"/>
      <c r="BN32" s="321"/>
      <c r="BO32" s="321"/>
      <c r="BP32" s="321"/>
      <c r="BQ32" s="321"/>
      <c r="BR32" s="317"/>
      <c r="BS32" s="317"/>
      <c r="BT32" s="317"/>
      <c r="BU32" s="317"/>
      <c r="BV32" s="317"/>
      <c r="BW32" s="317" t="s">
        <v>
140</v>
      </c>
      <c r="BX32" s="317"/>
      <c r="BY32" s="317"/>
      <c r="BZ32" s="317"/>
      <c r="CA32" s="317"/>
      <c r="CB32" s="321"/>
      <c r="CC32" s="321"/>
      <c r="CD32" s="321"/>
      <c r="CE32" s="321"/>
      <c r="CF32" s="321"/>
      <c r="CG32" s="321"/>
      <c r="CH32" s="321"/>
      <c r="CI32" s="321"/>
      <c r="CJ32" s="321"/>
      <c r="CK32" s="321"/>
      <c r="CL32" s="321"/>
      <c r="CM32" s="321"/>
      <c r="CN32" s="321"/>
      <c r="CO32" s="321" t="s">
        <v>
141</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c r="A33" s="66"/>
      <c r="B33" s="319"/>
      <c r="C33" s="140" t="s">
        <v>
142</v>
      </c>
      <c r="D33" s="140"/>
      <c r="E33" s="87" t="s">
        <v>
143</v>
      </c>
      <c r="F33" s="87"/>
      <c r="G33" s="87"/>
      <c r="H33" s="87"/>
      <c r="I33" s="87"/>
      <c r="J33" s="87"/>
      <c r="K33" s="87"/>
      <c r="L33" s="87"/>
      <c r="M33" s="87"/>
      <c r="N33" s="87"/>
      <c r="O33" s="87"/>
      <c r="P33" s="87"/>
      <c r="Q33" s="87"/>
      <c r="R33" s="87"/>
      <c r="S33" s="87"/>
      <c r="T33" s="322"/>
      <c r="U33" s="140" t="s">
        <v>
142</v>
      </c>
      <c r="V33" s="140"/>
      <c r="W33" s="87" t="s">
        <v>
143</v>
      </c>
      <c r="X33" s="87"/>
      <c r="Y33" s="87"/>
      <c r="Z33" s="87"/>
      <c r="AA33" s="87"/>
      <c r="AB33" s="87"/>
      <c r="AC33" s="87"/>
      <c r="AD33" s="87"/>
      <c r="AE33" s="87"/>
      <c r="AF33" s="87"/>
      <c r="AG33" s="87"/>
      <c r="AH33" s="87"/>
      <c r="AI33" s="87"/>
      <c r="AJ33" s="87"/>
      <c r="AK33" s="87"/>
      <c r="AL33" s="322"/>
      <c r="AM33" s="140" t="s">
        <v>
142</v>
      </c>
      <c r="AN33" s="140"/>
      <c r="AO33" s="87" t="s">
        <v>
143</v>
      </c>
      <c r="AP33" s="87"/>
      <c r="AQ33" s="87"/>
      <c r="AR33" s="87"/>
      <c r="AS33" s="87"/>
      <c r="AT33" s="87"/>
      <c r="AU33" s="87"/>
      <c r="AV33" s="87"/>
      <c r="AW33" s="87"/>
      <c r="AX33" s="87"/>
      <c r="AY33" s="87"/>
      <c r="AZ33" s="87"/>
      <c r="BA33" s="87"/>
      <c r="BB33" s="87"/>
      <c r="BC33" s="87"/>
      <c r="BD33" s="323"/>
      <c r="BE33" s="87" t="s">
        <v>
144</v>
      </c>
      <c r="BF33" s="87"/>
      <c r="BG33" s="87" t="s">
        <v>
145</v>
      </c>
      <c r="BH33" s="87"/>
      <c r="BI33" s="87"/>
      <c r="BJ33" s="87"/>
      <c r="BK33" s="87"/>
      <c r="BL33" s="87"/>
      <c r="BM33" s="87"/>
      <c r="BN33" s="87"/>
      <c r="BO33" s="87"/>
      <c r="BP33" s="87"/>
      <c r="BQ33" s="87"/>
      <c r="BR33" s="87"/>
      <c r="BS33" s="87"/>
      <c r="BT33" s="87"/>
      <c r="BU33" s="87"/>
      <c r="BV33" s="323"/>
      <c r="BW33" s="140" t="s">
        <v>
144</v>
      </c>
      <c r="BX33" s="140"/>
      <c r="BY33" s="87" t="s">
        <v>
146</v>
      </c>
      <c r="BZ33" s="87"/>
      <c r="CA33" s="87"/>
      <c r="CB33" s="87"/>
      <c r="CC33" s="87"/>
      <c r="CD33" s="87"/>
      <c r="CE33" s="87"/>
      <c r="CF33" s="87"/>
      <c r="CG33" s="87"/>
      <c r="CH33" s="87"/>
      <c r="CI33" s="87"/>
      <c r="CJ33" s="87"/>
      <c r="CK33" s="87"/>
      <c r="CL33" s="87"/>
      <c r="CM33" s="87"/>
      <c r="CN33" s="322"/>
      <c r="CO33" s="140" t="s">
        <v>
142</v>
      </c>
      <c r="CP33" s="140"/>
      <c r="CQ33" s="87" t="s">
        <v>
147</v>
      </c>
      <c r="CR33" s="87"/>
      <c r="CS33" s="87"/>
      <c r="CT33" s="87"/>
      <c r="CU33" s="87"/>
      <c r="CV33" s="87"/>
      <c r="CW33" s="87"/>
      <c r="CX33" s="87"/>
      <c r="CY33" s="87"/>
      <c r="CZ33" s="87"/>
      <c r="DA33" s="87"/>
      <c r="DB33" s="87"/>
      <c r="DC33" s="87"/>
      <c r="DD33" s="87"/>
      <c r="DE33" s="87"/>
      <c r="DF33" s="322"/>
      <c r="DG33" s="324" t="s">
        <v>
148</v>
      </c>
      <c r="DH33" s="324"/>
      <c r="DI33" s="325"/>
      <c r="DJ33" s="64"/>
      <c r="DK33" s="64"/>
      <c r="DL33" s="64"/>
      <c r="DM33" s="64"/>
      <c r="DN33" s="64"/>
      <c r="DO33" s="64"/>
    </row>
    <row r="34" spans="1:119" ht="32.25" customHeight="1">
      <c r="A34" s="66"/>
      <c r="B34" s="319"/>
      <c r="C34" s="326">
        <f>
IF(E34="","",1)</f>
        <v>
1</v>
      </c>
      <c r="D34" s="326"/>
      <c r="E34" s="327" t="str">
        <f>
IF('各会計、関係団体の財政状況及び健全化判断比率'!B7="","",'各会計、関係団体の財政状況及び健全化判断比率'!B7)</f>
        <v>
一般会計</v>
      </c>
      <c r="F34" s="327"/>
      <c r="G34" s="327"/>
      <c r="H34" s="327"/>
      <c r="I34" s="327"/>
      <c r="J34" s="327"/>
      <c r="K34" s="327"/>
      <c r="L34" s="327"/>
      <c r="M34" s="327"/>
      <c r="N34" s="327"/>
      <c r="O34" s="327"/>
      <c r="P34" s="327"/>
      <c r="Q34" s="327"/>
      <c r="R34" s="327"/>
      <c r="S34" s="327"/>
      <c r="T34" s="320"/>
      <c r="U34" s="326">
        <f>
IF(W34="","",MAX(C34:D43)+1)</f>
        <v>
2</v>
      </c>
      <c r="V34" s="326"/>
      <c r="W34" s="327" t="str">
        <f>
IF('各会計、関係団体の財政状況及び健全化判断比率'!B28="","",'各会計、関係団体の財政状況及び健全化判断比率'!B28)</f>
        <v>
国民健康保険事業特別会計</v>
      </c>
      <c r="X34" s="327"/>
      <c r="Y34" s="327"/>
      <c r="Z34" s="327"/>
      <c r="AA34" s="327"/>
      <c r="AB34" s="327"/>
      <c r="AC34" s="327"/>
      <c r="AD34" s="327"/>
      <c r="AE34" s="327"/>
      <c r="AF34" s="327"/>
      <c r="AG34" s="327"/>
      <c r="AH34" s="327"/>
      <c r="AI34" s="327"/>
      <c r="AJ34" s="327"/>
      <c r="AK34" s="327"/>
      <c r="AL34" s="320"/>
      <c r="AM34" s="326" t="str">
        <f>
IF(AO34="","",MAX(C34:D43,U34:V43)+1)</f>
        <v/>
      </c>
      <c r="AN34" s="326"/>
      <c r="AO34" s="327"/>
      <c r="AP34" s="327"/>
      <c r="AQ34" s="327"/>
      <c r="AR34" s="327"/>
      <c r="AS34" s="327"/>
      <c r="AT34" s="327"/>
      <c r="AU34" s="327"/>
      <c r="AV34" s="327"/>
      <c r="AW34" s="327"/>
      <c r="AX34" s="327"/>
      <c r="AY34" s="327"/>
      <c r="AZ34" s="327"/>
      <c r="BA34" s="327"/>
      <c r="BB34" s="327"/>
      <c r="BC34" s="327"/>
      <c r="BD34" s="320"/>
      <c r="BE34" s="326">
        <f>
IF(BG34="","",MAX(C34:D43,U34:V43,AM34:AN43)+1)</f>
        <v>
6</v>
      </c>
      <c r="BF34" s="326"/>
      <c r="BG34" s="327" t="str">
        <f>
IF('各会計、関係団体の財政状況及び健全化判断比率'!B32="","",'各会計、関係団体の財政状況及び健全化判断比率'!B32)</f>
        <v>
下水道事業特別会計</v>
      </c>
      <c r="BH34" s="327"/>
      <c r="BI34" s="327"/>
      <c r="BJ34" s="327"/>
      <c r="BK34" s="327"/>
      <c r="BL34" s="327"/>
      <c r="BM34" s="327"/>
      <c r="BN34" s="327"/>
      <c r="BO34" s="327"/>
      <c r="BP34" s="327"/>
      <c r="BQ34" s="327"/>
      <c r="BR34" s="327"/>
      <c r="BS34" s="327"/>
      <c r="BT34" s="327"/>
      <c r="BU34" s="327"/>
      <c r="BV34" s="320"/>
      <c r="BW34" s="326">
        <f>
IF(BY34="","",MAX(C34:D43,U34:V43,AM34:AN43,BE34:BF43)+1)</f>
        <v>
7</v>
      </c>
      <c r="BX34" s="326"/>
      <c r="BY34" s="327" t="str">
        <f>
IF('各会計、関係団体の財政状況及び健全化判断比率'!B68="","",'各会計、関係団体の財政状況及び健全化判断比率'!B68)</f>
        <v>
柳泉園組合</v>
      </c>
      <c r="BZ34" s="327"/>
      <c r="CA34" s="327"/>
      <c r="CB34" s="327"/>
      <c r="CC34" s="327"/>
      <c r="CD34" s="327"/>
      <c r="CE34" s="327"/>
      <c r="CF34" s="327"/>
      <c r="CG34" s="327"/>
      <c r="CH34" s="327"/>
      <c r="CI34" s="327"/>
      <c r="CJ34" s="327"/>
      <c r="CK34" s="327"/>
      <c r="CL34" s="327"/>
      <c r="CM34" s="327"/>
      <c r="CN34" s="320"/>
      <c r="CO34" s="326">
        <f>
IF(CQ34="","",MAX(C34:D43,U34:V43,AM34:AN43,BE34:BF43,BW34:BX43)+1)</f>
        <v>
17</v>
      </c>
      <c r="CP34" s="326"/>
      <c r="CQ34" s="327" t="str">
        <f>
IF('各会計、関係団体の財政状況及び健全化判断比率'!BS7="","",'各会計、関係団体の財政状況及び健全化判断比率'!BS7)</f>
        <v>
清瀬都市開発株式会社</v>
      </c>
      <c r="CR34" s="327"/>
      <c r="CS34" s="327"/>
      <c r="CT34" s="327"/>
      <c r="CU34" s="327"/>
      <c r="CV34" s="327"/>
      <c r="CW34" s="327"/>
      <c r="CX34" s="327"/>
      <c r="CY34" s="327"/>
      <c r="CZ34" s="327"/>
      <c r="DA34" s="327"/>
      <c r="DB34" s="327"/>
      <c r="DC34" s="327"/>
      <c r="DD34" s="327"/>
      <c r="DE34" s="327"/>
      <c r="DF34" s="317"/>
      <c r="DG34" s="328" t="str">
        <f>
IF('各会計、関係団体の財政状況及び健全化判断比率'!BR7="","",'各会計、関係団体の財政状況及び健全化判断比率'!BR7)</f>
        <v>
○</v>
      </c>
      <c r="DH34" s="328"/>
      <c r="DI34" s="325"/>
      <c r="DJ34" s="64"/>
      <c r="DK34" s="64"/>
      <c r="DL34" s="64"/>
      <c r="DM34" s="64"/>
      <c r="DN34" s="64"/>
      <c r="DO34" s="64"/>
    </row>
    <row r="35" spans="1:119" ht="32.25" customHeight="1">
      <c r="A35" s="66"/>
      <c r="B35" s="319"/>
      <c r="C35" s="326" t="str">
        <f>
IF(E35="","",C34+1)</f>
        <v/>
      </c>
      <c r="D35" s="326"/>
      <c r="E35" s="327" t="str">
        <f>
IF('各会計、関係団体の財政状況及び健全化判断比率'!B8="","",'各会計、関係団体の財政状況及び健全化判断比率'!B8)</f>
        <v/>
      </c>
      <c r="F35" s="327"/>
      <c r="G35" s="327"/>
      <c r="H35" s="327"/>
      <c r="I35" s="327"/>
      <c r="J35" s="327"/>
      <c r="K35" s="327"/>
      <c r="L35" s="327"/>
      <c r="M35" s="327"/>
      <c r="N35" s="327"/>
      <c r="O35" s="327"/>
      <c r="P35" s="327"/>
      <c r="Q35" s="327"/>
      <c r="R35" s="327"/>
      <c r="S35" s="327"/>
      <c r="T35" s="320"/>
      <c r="U35" s="326">
        <f>
IF(W35="","",U34+1)</f>
        <v>
3</v>
      </c>
      <c r="V35" s="326"/>
      <c r="W35" s="327" t="str">
        <f>
IF('各会計、関係団体の財政状況及び健全化判断比率'!B29="","",'各会計、関係団体の財政状況及び健全化判断比率'!B29)</f>
        <v>
介護保険特別会計</v>
      </c>
      <c r="X35" s="327"/>
      <c r="Y35" s="327"/>
      <c r="Z35" s="327"/>
      <c r="AA35" s="327"/>
      <c r="AB35" s="327"/>
      <c r="AC35" s="327"/>
      <c r="AD35" s="327"/>
      <c r="AE35" s="327"/>
      <c r="AF35" s="327"/>
      <c r="AG35" s="327"/>
      <c r="AH35" s="327"/>
      <c r="AI35" s="327"/>
      <c r="AJ35" s="327"/>
      <c r="AK35" s="327"/>
      <c r="AL35" s="320"/>
      <c r="AM35" s="326" t="str">
        <f t="shared" ref="AM35:AM43" si="0">
IF(AO35="","",AM34+1)</f>
        <v/>
      </c>
      <c r="AN35" s="326"/>
      <c r="AO35" s="327"/>
      <c r="AP35" s="327"/>
      <c r="AQ35" s="327"/>
      <c r="AR35" s="327"/>
      <c r="AS35" s="327"/>
      <c r="AT35" s="327"/>
      <c r="AU35" s="327"/>
      <c r="AV35" s="327"/>
      <c r="AW35" s="327"/>
      <c r="AX35" s="327"/>
      <c r="AY35" s="327"/>
      <c r="AZ35" s="327"/>
      <c r="BA35" s="327"/>
      <c r="BB35" s="327"/>
      <c r="BC35" s="327"/>
      <c r="BD35" s="320"/>
      <c r="BE35" s="326" t="str">
        <f t="shared" ref="BE35:BE43" si="1">
IF(BG35="","",BE34+1)</f>
        <v/>
      </c>
      <c r="BF35" s="326"/>
      <c r="BG35" s="327"/>
      <c r="BH35" s="327"/>
      <c r="BI35" s="327"/>
      <c r="BJ35" s="327"/>
      <c r="BK35" s="327"/>
      <c r="BL35" s="327"/>
      <c r="BM35" s="327"/>
      <c r="BN35" s="327"/>
      <c r="BO35" s="327"/>
      <c r="BP35" s="327"/>
      <c r="BQ35" s="327"/>
      <c r="BR35" s="327"/>
      <c r="BS35" s="327"/>
      <c r="BT35" s="327"/>
      <c r="BU35" s="327"/>
      <c r="BV35" s="320"/>
      <c r="BW35" s="326">
        <f t="shared" ref="BW35:BW43" si="2">
IF(BY35="","",BW34+1)</f>
        <v>
8</v>
      </c>
      <c r="BX35" s="326"/>
      <c r="BY35" s="327" t="str">
        <f>
IF('各会計、関係団体の財政状況及び健全化判断比率'!B69="","",'各会計、関係団体の財政状況及び健全化判断比率'!B69)</f>
        <v>
東京都市町村職員退職手当組合</v>
      </c>
      <c r="BZ35" s="327"/>
      <c r="CA35" s="327"/>
      <c r="CB35" s="327"/>
      <c r="CC35" s="327"/>
      <c r="CD35" s="327"/>
      <c r="CE35" s="327"/>
      <c r="CF35" s="327"/>
      <c r="CG35" s="327"/>
      <c r="CH35" s="327"/>
      <c r="CI35" s="327"/>
      <c r="CJ35" s="327"/>
      <c r="CK35" s="327"/>
      <c r="CL35" s="327"/>
      <c r="CM35" s="327"/>
      <c r="CN35" s="320"/>
      <c r="CO35" s="326">
        <f t="shared" ref="CO35:CO43" si="3">
IF(CQ35="","",CO34+1)</f>
        <v>
18</v>
      </c>
      <c r="CP35" s="326"/>
      <c r="CQ35" s="327" t="str">
        <f>
IF('各会計、関係団体の財政状況及び健全化判断比率'!BS8="","",'各会計、関係団体の財政状況及び健全化判断比率'!BS8)</f>
        <v>
清瀬市土地開発公社</v>
      </c>
      <c r="CR35" s="327"/>
      <c r="CS35" s="327"/>
      <c r="CT35" s="327"/>
      <c r="CU35" s="327"/>
      <c r="CV35" s="327"/>
      <c r="CW35" s="327"/>
      <c r="CX35" s="327"/>
      <c r="CY35" s="327"/>
      <c r="CZ35" s="327"/>
      <c r="DA35" s="327"/>
      <c r="DB35" s="327"/>
      <c r="DC35" s="327"/>
      <c r="DD35" s="327"/>
      <c r="DE35" s="327"/>
      <c r="DF35" s="317"/>
      <c r="DG35" s="328" t="str">
        <f>
IF('各会計、関係団体の財政状況及び健全化判断比率'!BR8="","",'各会計、関係団体の財政状況及び健全化判断比率'!BR8)</f>
        <v>
○</v>
      </c>
      <c r="DH35" s="328"/>
      <c r="DI35" s="325"/>
      <c r="DJ35" s="64"/>
      <c r="DK35" s="64"/>
      <c r="DL35" s="64"/>
      <c r="DM35" s="64"/>
      <c r="DN35" s="64"/>
      <c r="DO35" s="64"/>
    </row>
    <row r="36" spans="1:119" ht="32.25" customHeight="1">
      <c r="A36" s="66"/>
      <c r="B36" s="319"/>
      <c r="C36" s="326" t="str">
        <f>
IF(E36="","",C35+1)</f>
        <v/>
      </c>
      <c r="D36" s="326"/>
      <c r="E36" s="327" t="str">
        <f>
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
IF(W36="","",U35+1)</f>
        <v>
4</v>
      </c>
      <c r="V36" s="326"/>
      <c r="W36" s="327" t="str">
        <f>
IF('各会計、関係団体の財政状況及び健全化判断比率'!B30="","",'各会計、関係団体の財政状況及び健全化判断比率'!B30)</f>
        <v>
後期高齢者医療特別会計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f t="shared" si="2"/>
        <v>
9</v>
      </c>
      <c r="BX36" s="326"/>
      <c r="BY36" s="327" t="str">
        <f>
IF('各会計、関係団体の財政状況及び健全化判断比率'!B70="","",'各会計、関係団体の財政状況及び健全化判断比率'!B70)</f>
        <v>
東京都市町村議会議員公務災害補償等組合</v>
      </c>
      <c r="BZ36" s="327"/>
      <c r="CA36" s="327"/>
      <c r="CB36" s="327"/>
      <c r="CC36" s="327"/>
      <c r="CD36" s="327"/>
      <c r="CE36" s="327"/>
      <c r="CF36" s="327"/>
      <c r="CG36" s="327"/>
      <c r="CH36" s="327"/>
      <c r="CI36" s="327"/>
      <c r="CJ36" s="327"/>
      <c r="CK36" s="327"/>
      <c r="CL36" s="327"/>
      <c r="CM36" s="327"/>
      <c r="CN36" s="320"/>
      <c r="CO36" s="326" t="str">
        <f t="shared" si="3"/>
        <v/>
      </c>
      <c r="CP36" s="326"/>
      <c r="CQ36" s="327" t="str">
        <f>
IF('各会計、関係団体の財政状況及び健全化判断比率'!BS9="","",'各会計、関係団体の財政状況及び健全化判断比率'!BS9)</f>
        <v/>
      </c>
      <c r="CR36" s="327"/>
      <c r="CS36" s="327"/>
      <c r="CT36" s="327"/>
      <c r="CU36" s="327"/>
      <c r="CV36" s="327"/>
      <c r="CW36" s="327"/>
      <c r="CX36" s="327"/>
      <c r="CY36" s="327"/>
      <c r="CZ36" s="327"/>
      <c r="DA36" s="327"/>
      <c r="DB36" s="327"/>
      <c r="DC36" s="327"/>
      <c r="DD36" s="327"/>
      <c r="DE36" s="327"/>
      <c r="DF36" s="317"/>
      <c r="DG36" s="328" t="str">
        <f>
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c r="A37" s="66"/>
      <c r="B37" s="319"/>
      <c r="C37" s="326" t="str">
        <f>
IF(E37="","",C36+1)</f>
        <v/>
      </c>
      <c r="D37" s="326"/>
      <c r="E37" s="327" t="str">
        <f>
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f t="shared" si="4"/>
        <v>
5</v>
      </c>
      <c r="V37" s="326"/>
      <c r="W37" s="327" t="str">
        <f>
IF('各会計、関係団体の財政状況及び健全化判断比率'!B31="","",'各会計、関係団体の財政状況及び健全化判断比率'!B31)</f>
        <v>
駐車場事業特別会計</v>
      </c>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
10</v>
      </c>
      <c r="BX37" s="326"/>
      <c r="BY37" s="327" t="str">
        <f>
IF('各会計、関係団体の財政状況及び健全化判断比率'!B71="","",'各会計、関係団体の財政状況及び健全化判断比率'!B71)</f>
        <v>
東京たま広域資源循環組合</v>
      </c>
      <c r="BZ37" s="327"/>
      <c r="CA37" s="327"/>
      <c r="CB37" s="327"/>
      <c r="CC37" s="327"/>
      <c r="CD37" s="327"/>
      <c r="CE37" s="327"/>
      <c r="CF37" s="327"/>
      <c r="CG37" s="327"/>
      <c r="CH37" s="327"/>
      <c r="CI37" s="327"/>
      <c r="CJ37" s="327"/>
      <c r="CK37" s="327"/>
      <c r="CL37" s="327"/>
      <c r="CM37" s="327"/>
      <c r="CN37" s="320"/>
      <c r="CO37" s="326" t="str">
        <f t="shared" si="3"/>
        <v/>
      </c>
      <c r="CP37" s="326"/>
      <c r="CQ37" s="327" t="str">
        <f>
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
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c r="A38" s="66"/>
      <c r="B38" s="319"/>
      <c r="C38" s="326" t="str">
        <f t="shared" ref="C38:C43" si="5">
IF(E38="","",C37+1)</f>
        <v/>
      </c>
      <c r="D38" s="326"/>
      <c r="E38" s="327" t="str">
        <f>
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f t="shared" si="2"/>
        <v>
11</v>
      </c>
      <c r="BX38" s="326"/>
      <c r="BY38" s="327" t="str">
        <f>
IF('各会計、関係団体の財政状況及び健全化判断比率'!B72="","",'各会計、関係団体の財政状況及び健全化判断比率'!B72)</f>
        <v>
東京市町村総合事務組合（一般会計）</v>
      </c>
      <c r="BZ38" s="327"/>
      <c r="CA38" s="327"/>
      <c r="CB38" s="327"/>
      <c r="CC38" s="327"/>
      <c r="CD38" s="327"/>
      <c r="CE38" s="327"/>
      <c r="CF38" s="327"/>
      <c r="CG38" s="327"/>
      <c r="CH38" s="327"/>
      <c r="CI38" s="327"/>
      <c r="CJ38" s="327"/>
      <c r="CK38" s="327"/>
      <c r="CL38" s="327"/>
      <c r="CM38" s="327"/>
      <c r="CN38" s="320"/>
      <c r="CO38" s="326" t="str">
        <f t="shared" si="3"/>
        <v/>
      </c>
      <c r="CP38" s="326"/>
      <c r="CQ38" s="327" t="str">
        <f>
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
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c r="A39" s="66"/>
      <c r="B39" s="319"/>
      <c r="C39" s="326" t="str">
        <f t="shared" si="5"/>
        <v/>
      </c>
      <c r="D39" s="326"/>
      <c r="E39" s="327" t="str">
        <f>
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f t="shared" si="2"/>
        <v>
12</v>
      </c>
      <c r="BX39" s="326"/>
      <c r="BY39" s="327" t="str">
        <f>
IF('各会計、関係団体の財政状況及び健全化判断比率'!B73="","",'各会計、関係団体の財政状況及び健全化判断比率'!B73)</f>
        <v>
多摩六都科学館組合</v>
      </c>
      <c r="BZ39" s="327"/>
      <c r="CA39" s="327"/>
      <c r="CB39" s="327"/>
      <c r="CC39" s="327"/>
      <c r="CD39" s="327"/>
      <c r="CE39" s="327"/>
      <c r="CF39" s="327"/>
      <c r="CG39" s="327"/>
      <c r="CH39" s="327"/>
      <c r="CI39" s="327"/>
      <c r="CJ39" s="327"/>
      <c r="CK39" s="327"/>
      <c r="CL39" s="327"/>
      <c r="CM39" s="327"/>
      <c r="CN39" s="320"/>
      <c r="CO39" s="326" t="str">
        <f t="shared" si="3"/>
        <v/>
      </c>
      <c r="CP39" s="326"/>
      <c r="CQ39" s="327" t="str">
        <f>
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
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c r="A40" s="66"/>
      <c r="B40" s="319"/>
      <c r="C40" s="326" t="str">
        <f t="shared" si="5"/>
        <v/>
      </c>
      <c r="D40" s="326"/>
      <c r="E40" s="327" t="str">
        <f>
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f t="shared" si="2"/>
        <v>
13</v>
      </c>
      <c r="BX40" s="326"/>
      <c r="BY40" s="327" t="str">
        <f>
IF('各会計、関係団体の財政状況及び健全化判断比率'!B74="","",'各会計、関係団体の財政状況及び健全化判断比率'!B74)</f>
        <v>
昭和病院企業団</v>
      </c>
      <c r="BZ40" s="327"/>
      <c r="CA40" s="327"/>
      <c r="CB40" s="327"/>
      <c r="CC40" s="327"/>
      <c r="CD40" s="327"/>
      <c r="CE40" s="327"/>
      <c r="CF40" s="327"/>
      <c r="CG40" s="327"/>
      <c r="CH40" s="327"/>
      <c r="CI40" s="327"/>
      <c r="CJ40" s="327"/>
      <c r="CK40" s="327"/>
      <c r="CL40" s="327"/>
      <c r="CM40" s="327"/>
      <c r="CN40" s="320"/>
      <c r="CO40" s="326" t="str">
        <f t="shared" si="3"/>
        <v/>
      </c>
      <c r="CP40" s="326"/>
      <c r="CQ40" s="327" t="str">
        <f>
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
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c r="A41" s="66"/>
      <c r="B41" s="319"/>
      <c r="C41" s="326" t="str">
        <f t="shared" si="5"/>
        <v/>
      </c>
      <c r="D41" s="326"/>
      <c r="E41" s="327" t="str">
        <f>
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f t="shared" si="2"/>
        <v>
14</v>
      </c>
      <c r="BX41" s="326"/>
      <c r="BY41" s="327" t="str">
        <f>
IF('各会計、関係団体の財政状況及び健全化判断比率'!B75="","",'各会計、関係団体の財政状況及び健全化判断比率'!B75)</f>
        <v>
東京都後期高齢者医療広域連合（一般会計）</v>
      </c>
      <c r="BZ41" s="327"/>
      <c r="CA41" s="327"/>
      <c r="CB41" s="327"/>
      <c r="CC41" s="327"/>
      <c r="CD41" s="327"/>
      <c r="CE41" s="327"/>
      <c r="CF41" s="327"/>
      <c r="CG41" s="327"/>
      <c r="CH41" s="327"/>
      <c r="CI41" s="327"/>
      <c r="CJ41" s="327"/>
      <c r="CK41" s="327"/>
      <c r="CL41" s="327"/>
      <c r="CM41" s="327"/>
      <c r="CN41" s="320"/>
      <c r="CO41" s="326" t="str">
        <f t="shared" si="3"/>
        <v/>
      </c>
      <c r="CP41" s="326"/>
      <c r="CQ41" s="327" t="str">
        <f>
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
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c r="A42" s="64"/>
      <c r="B42" s="319"/>
      <c r="C42" s="326" t="str">
        <f t="shared" si="5"/>
        <v/>
      </c>
      <c r="D42" s="326"/>
      <c r="E42" s="327" t="str">
        <f>
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f t="shared" si="2"/>
        <v>
15</v>
      </c>
      <c r="BX42" s="326"/>
      <c r="BY42" s="327" t="str">
        <f>
IF('各会計、関係団体の財政状況及び健全化判断比率'!B76="","",'各会計、関係団体の財政状況及び健全化判断比率'!B76)</f>
        <v>
東京都後期高齢者医療広域連合（後期高齢者医療特別会計）</v>
      </c>
      <c r="BZ42" s="327"/>
      <c r="CA42" s="327"/>
      <c r="CB42" s="327"/>
      <c r="CC42" s="327"/>
      <c r="CD42" s="327"/>
      <c r="CE42" s="327"/>
      <c r="CF42" s="327"/>
      <c r="CG42" s="327"/>
      <c r="CH42" s="327"/>
      <c r="CI42" s="327"/>
      <c r="CJ42" s="327"/>
      <c r="CK42" s="327"/>
      <c r="CL42" s="327"/>
      <c r="CM42" s="327"/>
      <c r="CN42" s="320"/>
      <c r="CO42" s="326" t="str">
        <f t="shared" si="3"/>
        <v/>
      </c>
      <c r="CP42" s="326"/>
      <c r="CQ42" s="327" t="str">
        <f>
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
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c r="A43" s="64"/>
      <c r="B43" s="319"/>
      <c r="C43" s="326" t="str">
        <f t="shared" si="5"/>
        <v/>
      </c>
      <c r="D43" s="326"/>
      <c r="E43" s="327" t="str">
        <f>
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f t="shared" si="2"/>
        <v>
16</v>
      </c>
      <c r="BX43" s="326"/>
      <c r="BY43" s="327" t="str">
        <f>
IF('各会計、関係団体の財政状況及び健全化判断比率'!B77="","",'各会計、関係団体の財政状況及び健全化判断比率'!B77)</f>
        <v>
東京市町村総合事務組合（特別会計）</v>
      </c>
      <c r="BZ43" s="327"/>
      <c r="CA43" s="327"/>
      <c r="CB43" s="327"/>
      <c r="CC43" s="327"/>
      <c r="CD43" s="327"/>
      <c r="CE43" s="327"/>
      <c r="CF43" s="327"/>
      <c r="CG43" s="327"/>
      <c r="CH43" s="327"/>
      <c r="CI43" s="327"/>
      <c r="CJ43" s="327"/>
      <c r="CK43" s="327"/>
      <c r="CL43" s="327"/>
      <c r="CM43" s="327"/>
      <c r="CN43" s="320"/>
      <c r="CO43" s="326" t="str">
        <f t="shared" si="3"/>
        <v/>
      </c>
      <c r="CP43" s="326"/>
      <c r="CQ43" s="327" t="str">
        <f>
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
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c r="B46" s="64" t="s">
        <v>
149</v>
      </c>
      <c r="C46" s="64"/>
      <c r="D46" s="64"/>
      <c r="E46" s="64" t="s">
        <v>
150</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c r="B47" s="64"/>
      <c r="C47" s="64"/>
      <c r="D47" s="64"/>
      <c r="E47" s="64" t="s">
        <v>
151</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c r="B48" s="64"/>
      <c r="C48" s="64"/>
      <c r="D48" s="64"/>
      <c r="E48" s="64" t="s">
        <v>
152</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c r="E49" s="332" t="s">
        <v>
153</v>
      </c>
    </row>
    <row r="50" spans="5:5">
      <c r="E50" s="67" t="s">
        <v>
154</v>
      </c>
    </row>
    <row r="51" spans="5:5">
      <c r="E51" s="67" t="s">
        <v>
155</v>
      </c>
    </row>
    <row r="52" spans="5:5">
      <c r="E52" s="67" t="s">
        <v>
156</v>
      </c>
    </row>
    <row r="53" spans="5:5">
      <c r="E53" s="67" t="s">
        <v>
157</v>
      </c>
    </row>
    <row r="54" spans="5:5"/>
    <row r="55" spans="5:5"/>
    <row r="56" spans="5:5"/>
    <row r="57" spans="5:5" hidden="1"/>
    <row r="58" spans="5:5" hidden="1"/>
    <row r="59" spans="5:5" hidden="1"/>
  </sheetData>
  <sheetProtection algorithmName="SHA-512" hashValue="v6SD0DkirMeBhTypqPyrWRCJ4J6ZOqfBH6XP+yH/7K9a8sTcVf3BWWPhDC0oy5aUuP5DXHmVJh05OqYiV/iUnw==" saltValue="Uy2+M5F5jWHZD7pcMPUmQ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c r="A1" s="1098"/>
      <c r="B1" s="1098"/>
      <c r="C1" s="1098"/>
      <c r="D1" s="1098"/>
      <c r="E1" s="1098"/>
      <c r="F1" s="1098"/>
      <c r="G1" s="1098"/>
      <c r="H1" s="1098"/>
      <c r="I1" s="1098"/>
      <c r="J1" s="1098"/>
      <c r="K1" s="1098"/>
      <c r="L1" s="1098"/>
      <c r="M1" s="1098"/>
      <c r="N1" s="1098"/>
      <c r="O1" s="1098"/>
      <c r="P1" s="1098"/>
    </row>
    <row r="2" spans="1:16" ht="16.5" customHeight="1">
      <c r="A2" s="1098"/>
      <c r="B2" s="1098"/>
      <c r="C2" s="1098"/>
      <c r="D2" s="1098"/>
      <c r="E2" s="1098"/>
      <c r="F2" s="1098"/>
      <c r="G2" s="1098"/>
      <c r="H2" s="1098"/>
      <c r="I2" s="1098"/>
      <c r="J2" s="1098"/>
      <c r="K2" s="1098"/>
      <c r="L2" s="1098"/>
      <c r="M2" s="1098"/>
      <c r="N2" s="1098"/>
      <c r="O2" s="1098"/>
      <c r="P2" s="1098"/>
    </row>
    <row r="3" spans="1:16" ht="16.5" customHeight="1">
      <c r="A3" s="1098"/>
      <c r="B3" s="1098"/>
      <c r="C3" s="1098"/>
      <c r="D3" s="1098"/>
      <c r="E3" s="1098"/>
      <c r="F3" s="1098"/>
      <c r="G3" s="1098"/>
      <c r="H3" s="1098"/>
      <c r="I3" s="1098"/>
      <c r="J3" s="1098"/>
      <c r="K3" s="1098"/>
      <c r="L3" s="1098"/>
      <c r="M3" s="1098"/>
      <c r="N3" s="1098"/>
      <c r="O3" s="1098"/>
      <c r="P3" s="1098"/>
    </row>
    <row r="4" spans="1:16" ht="16.5" customHeight="1">
      <c r="A4" s="1098"/>
      <c r="B4" s="1098"/>
      <c r="C4" s="1098"/>
      <c r="D4" s="1098"/>
      <c r="E4" s="1098"/>
      <c r="F4" s="1098"/>
      <c r="G4" s="1098"/>
      <c r="H4" s="1098"/>
      <c r="I4" s="1098"/>
      <c r="J4" s="1098"/>
      <c r="K4" s="1098"/>
      <c r="L4" s="1098"/>
      <c r="M4" s="1098"/>
      <c r="N4" s="1098"/>
      <c r="O4" s="1098"/>
      <c r="P4" s="1098"/>
    </row>
    <row r="5" spans="1:16" ht="16.5" customHeight="1">
      <c r="A5" s="1098"/>
      <c r="B5" s="1098"/>
      <c r="C5" s="1098"/>
      <c r="D5" s="1098"/>
      <c r="E5" s="1098"/>
      <c r="F5" s="1098"/>
      <c r="G5" s="1098"/>
      <c r="H5" s="1098"/>
      <c r="I5" s="1098"/>
      <c r="J5" s="1098"/>
      <c r="K5" s="1098"/>
      <c r="L5" s="1098"/>
      <c r="M5" s="1098"/>
      <c r="N5" s="1098"/>
      <c r="O5" s="1098"/>
      <c r="P5" s="1098"/>
    </row>
    <row r="6" spans="1:16" ht="16.5" customHeight="1">
      <c r="A6" s="1098"/>
      <c r="B6" s="1098"/>
      <c r="C6" s="1098"/>
      <c r="D6" s="1098"/>
      <c r="E6" s="1098"/>
      <c r="F6" s="1098"/>
      <c r="G6" s="1098"/>
      <c r="H6" s="1098"/>
      <c r="I6" s="1098"/>
      <c r="J6" s="1098"/>
      <c r="K6" s="1098"/>
      <c r="L6" s="1098"/>
      <c r="M6" s="1098"/>
      <c r="N6" s="1098"/>
      <c r="O6" s="1098"/>
      <c r="P6" s="1098"/>
    </row>
    <row r="7" spans="1:16" ht="16.5" customHeight="1">
      <c r="A7" s="1098"/>
      <c r="B7" s="1098"/>
      <c r="C7" s="1098"/>
      <c r="D7" s="1098"/>
      <c r="E7" s="1098"/>
      <c r="F7" s="1098"/>
      <c r="G7" s="1098"/>
      <c r="H7" s="1098"/>
      <c r="I7" s="1098"/>
      <c r="J7" s="1098"/>
      <c r="K7" s="1098"/>
      <c r="L7" s="1098"/>
      <c r="M7" s="1098"/>
      <c r="N7" s="1098"/>
      <c r="O7" s="1098"/>
      <c r="P7" s="1098"/>
    </row>
    <row r="8" spans="1:16" ht="16.5" customHeight="1">
      <c r="A8" s="1098"/>
      <c r="B8" s="1098"/>
      <c r="C8" s="1098"/>
      <c r="D8" s="1098"/>
      <c r="E8" s="1098"/>
      <c r="F8" s="1098"/>
      <c r="G8" s="1098"/>
      <c r="H8" s="1098"/>
      <c r="I8" s="1098"/>
      <c r="J8" s="1098"/>
      <c r="K8" s="1098"/>
      <c r="L8" s="1098"/>
      <c r="M8" s="1098"/>
      <c r="N8" s="1098"/>
      <c r="O8" s="1098"/>
      <c r="P8" s="1098"/>
    </row>
    <row r="9" spans="1:16" ht="16.5" customHeight="1">
      <c r="A9" s="1098"/>
      <c r="B9" s="1098"/>
      <c r="C9" s="1098"/>
      <c r="D9" s="1098"/>
      <c r="E9" s="1098"/>
      <c r="F9" s="1098"/>
      <c r="G9" s="1098"/>
      <c r="H9" s="1098"/>
      <c r="I9" s="1098"/>
      <c r="J9" s="1098"/>
      <c r="K9" s="1098"/>
      <c r="L9" s="1098"/>
      <c r="M9" s="1098"/>
      <c r="N9" s="1098"/>
      <c r="O9" s="1098"/>
      <c r="P9" s="1098"/>
    </row>
    <row r="10" spans="1:16" ht="16.5" customHeight="1">
      <c r="A10" s="1098"/>
      <c r="B10" s="1098"/>
      <c r="C10" s="1098"/>
      <c r="D10" s="1098"/>
      <c r="E10" s="1098"/>
      <c r="F10" s="1098"/>
      <c r="G10" s="1098"/>
      <c r="H10" s="1098"/>
      <c r="I10" s="1098"/>
      <c r="J10" s="1098"/>
      <c r="K10" s="1098"/>
      <c r="L10" s="1098"/>
      <c r="M10" s="1098"/>
      <c r="N10" s="1098"/>
      <c r="O10" s="1098"/>
      <c r="P10" s="1098"/>
    </row>
    <row r="11" spans="1:16" ht="16.5" customHeight="1">
      <c r="A11" s="1098"/>
      <c r="B11" s="1098"/>
      <c r="C11" s="1098"/>
      <c r="D11" s="1098"/>
      <c r="E11" s="1098"/>
      <c r="F11" s="1098"/>
      <c r="G11" s="1098"/>
      <c r="H11" s="1098"/>
      <c r="I11" s="1098"/>
      <c r="J11" s="1098"/>
      <c r="K11" s="1098"/>
      <c r="L11" s="1098"/>
      <c r="M11" s="1098"/>
      <c r="N11" s="1098"/>
      <c r="O11" s="1098"/>
      <c r="P11" s="1098"/>
    </row>
    <row r="12" spans="1:16" ht="16.5" customHeight="1">
      <c r="A12" s="1098"/>
      <c r="B12" s="1098"/>
      <c r="C12" s="1098"/>
      <c r="D12" s="1098"/>
      <c r="E12" s="1098"/>
      <c r="F12" s="1098"/>
      <c r="G12" s="1098"/>
      <c r="H12" s="1098"/>
      <c r="I12" s="1098"/>
      <c r="J12" s="1098"/>
      <c r="K12" s="1098"/>
      <c r="L12" s="1098"/>
      <c r="M12" s="1098"/>
      <c r="N12" s="1098"/>
      <c r="O12" s="1098"/>
      <c r="P12" s="1098"/>
    </row>
    <row r="13" spans="1:16" ht="16.5" customHeight="1">
      <c r="A13" s="1098"/>
      <c r="B13" s="1098"/>
      <c r="C13" s="1098"/>
      <c r="D13" s="1098"/>
      <c r="E13" s="1098"/>
      <c r="F13" s="1098"/>
      <c r="G13" s="1098"/>
      <c r="H13" s="1098"/>
      <c r="I13" s="1098"/>
      <c r="J13" s="1098"/>
      <c r="K13" s="1098"/>
      <c r="L13" s="1098"/>
      <c r="M13" s="1098"/>
      <c r="N13" s="1098"/>
      <c r="O13" s="1098"/>
      <c r="P13" s="1098"/>
    </row>
    <row r="14" spans="1:16" ht="16.5" customHeight="1">
      <c r="A14" s="1098"/>
      <c r="B14" s="1098"/>
      <c r="C14" s="1098"/>
      <c r="D14" s="1098"/>
      <c r="E14" s="1098"/>
      <c r="F14" s="1098"/>
      <c r="G14" s="1098"/>
      <c r="H14" s="1098"/>
      <c r="I14" s="1098"/>
      <c r="J14" s="1098"/>
      <c r="K14" s="1098"/>
      <c r="L14" s="1098"/>
      <c r="M14" s="1098"/>
      <c r="N14" s="1098"/>
      <c r="O14" s="1098"/>
      <c r="P14" s="1098"/>
    </row>
    <row r="15" spans="1:16" ht="16.5" customHeight="1">
      <c r="A15" s="1098"/>
      <c r="B15" s="1098"/>
      <c r="C15" s="1098"/>
      <c r="D15" s="1098"/>
      <c r="E15" s="1098"/>
      <c r="F15" s="1098"/>
      <c r="G15" s="1098"/>
      <c r="H15" s="1098"/>
      <c r="I15" s="1098"/>
      <c r="J15" s="1098"/>
      <c r="K15" s="1098"/>
      <c r="L15" s="1098"/>
      <c r="M15" s="1098"/>
      <c r="N15" s="1098"/>
      <c r="O15" s="1098"/>
      <c r="P15" s="1098"/>
    </row>
    <row r="16" spans="1:16" ht="16.5" customHeight="1">
      <c r="A16" s="1098"/>
      <c r="B16" s="1098"/>
      <c r="C16" s="1098"/>
      <c r="D16" s="1098"/>
      <c r="E16" s="1098"/>
      <c r="F16" s="1098"/>
      <c r="G16" s="1098"/>
      <c r="H16" s="1098"/>
      <c r="I16" s="1098"/>
      <c r="J16" s="1098"/>
      <c r="K16" s="1098"/>
      <c r="L16" s="1098"/>
      <c r="M16" s="1098"/>
      <c r="N16" s="1098"/>
      <c r="O16" s="1098"/>
      <c r="P16" s="1098"/>
    </row>
    <row r="17" spans="1:16" ht="16.5" customHeight="1">
      <c r="A17" s="1098"/>
      <c r="B17" s="1098"/>
      <c r="C17" s="1098"/>
      <c r="D17" s="1098"/>
      <c r="E17" s="1098"/>
      <c r="F17" s="1098"/>
      <c r="G17" s="1098"/>
      <c r="H17" s="1098"/>
      <c r="I17" s="1098"/>
      <c r="J17" s="1098"/>
      <c r="K17" s="1098"/>
      <c r="L17" s="1098"/>
      <c r="M17" s="1098"/>
      <c r="N17" s="1098"/>
      <c r="O17" s="1098"/>
      <c r="P17" s="1098"/>
    </row>
    <row r="18" spans="1:16" ht="16.5" customHeight="1">
      <c r="A18" s="1098"/>
      <c r="B18" s="1098"/>
      <c r="C18" s="1098"/>
      <c r="D18" s="1098"/>
      <c r="E18" s="1098"/>
      <c r="F18" s="1098"/>
      <c r="G18" s="1098"/>
      <c r="H18" s="1098"/>
      <c r="I18" s="1098"/>
      <c r="J18" s="1098"/>
      <c r="K18" s="1098"/>
      <c r="L18" s="1098"/>
      <c r="M18" s="1098"/>
      <c r="N18" s="1098"/>
      <c r="O18" s="1098"/>
      <c r="P18" s="1098"/>
    </row>
    <row r="19" spans="1:16" ht="16.5" customHeight="1">
      <c r="A19" s="1098"/>
      <c r="B19" s="1098"/>
      <c r="C19" s="1098"/>
      <c r="D19" s="1098"/>
      <c r="E19" s="1098"/>
      <c r="F19" s="1098"/>
      <c r="G19" s="1098"/>
      <c r="H19" s="1098"/>
      <c r="I19" s="1098"/>
      <c r="J19" s="1098"/>
      <c r="K19" s="1098"/>
      <c r="L19" s="1098"/>
      <c r="M19" s="1098"/>
      <c r="N19" s="1098"/>
      <c r="O19" s="1098"/>
      <c r="P19" s="1098"/>
    </row>
    <row r="20" spans="1:16" ht="16.5" customHeight="1">
      <c r="A20" s="1098"/>
      <c r="B20" s="1098"/>
      <c r="C20" s="1098"/>
      <c r="D20" s="1098"/>
      <c r="E20" s="1098"/>
      <c r="F20" s="1098"/>
      <c r="G20" s="1098"/>
      <c r="H20" s="1098"/>
      <c r="I20" s="1098"/>
      <c r="J20" s="1098"/>
      <c r="K20" s="1098"/>
      <c r="L20" s="1098"/>
      <c r="M20" s="1098"/>
      <c r="N20" s="1098"/>
      <c r="O20" s="1098"/>
      <c r="P20" s="1098"/>
    </row>
    <row r="21" spans="1:16" ht="16.5" customHeight="1">
      <c r="A21" s="1098"/>
      <c r="B21" s="1098"/>
      <c r="C21" s="1098"/>
      <c r="D21" s="1098"/>
      <c r="E21" s="1098"/>
      <c r="F21" s="1098"/>
      <c r="G21" s="1098"/>
      <c r="H21" s="1098"/>
      <c r="I21" s="1098"/>
      <c r="J21" s="1098"/>
      <c r="K21" s="1098"/>
      <c r="L21" s="1098"/>
      <c r="M21" s="1098"/>
      <c r="N21" s="1098"/>
      <c r="O21" s="1098"/>
      <c r="P21" s="1098"/>
    </row>
    <row r="22" spans="1:16" ht="16.5" customHeight="1">
      <c r="A22" s="1098"/>
      <c r="B22" s="1098"/>
      <c r="C22" s="1098"/>
      <c r="D22" s="1098"/>
      <c r="E22" s="1098"/>
      <c r="F22" s="1098"/>
      <c r="G22" s="1098"/>
      <c r="H22" s="1098"/>
      <c r="I22" s="1098"/>
      <c r="J22" s="1098"/>
      <c r="K22" s="1098"/>
      <c r="L22" s="1098"/>
      <c r="M22" s="1098"/>
      <c r="N22" s="1098"/>
      <c r="O22" s="1098"/>
      <c r="P22" s="1098"/>
    </row>
    <row r="23" spans="1:16" ht="16.5" customHeight="1">
      <c r="A23" s="1098"/>
      <c r="B23" s="1098"/>
      <c r="C23" s="1098"/>
      <c r="D23" s="1098"/>
      <c r="E23" s="1098"/>
      <c r="F23" s="1098"/>
      <c r="G23" s="1098"/>
      <c r="H23" s="1098"/>
      <c r="I23" s="1098"/>
      <c r="J23" s="1098"/>
      <c r="K23" s="1098"/>
      <c r="L23" s="1098"/>
      <c r="M23" s="1098"/>
      <c r="N23" s="1098"/>
      <c r="O23" s="1098"/>
      <c r="P23" s="1098"/>
    </row>
    <row r="24" spans="1:16" ht="16.5" customHeight="1">
      <c r="A24" s="1098"/>
      <c r="B24" s="1098"/>
      <c r="C24" s="1098"/>
      <c r="D24" s="1098"/>
      <c r="E24" s="1098"/>
      <c r="F24" s="1098"/>
      <c r="G24" s="1098"/>
      <c r="H24" s="1098"/>
      <c r="I24" s="1098"/>
      <c r="J24" s="1098"/>
      <c r="K24" s="1098"/>
      <c r="L24" s="1098"/>
      <c r="M24" s="1098"/>
      <c r="N24" s="1098"/>
      <c r="O24" s="1098"/>
      <c r="P24" s="1098"/>
    </row>
    <row r="25" spans="1:16" ht="16.5" customHeight="1">
      <c r="A25" s="1098"/>
      <c r="B25" s="1098"/>
      <c r="C25" s="1098"/>
      <c r="D25" s="1098"/>
      <c r="E25" s="1098"/>
      <c r="F25" s="1098"/>
      <c r="G25" s="1098"/>
      <c r="H25" s="1098"/>
      <c r="I25" s="1098"/>
      <c r="J25" s="1098"/>
      <c r="K25" s="1098"/>
      <c r="L25" s="1098"/>
      <c r="M25" s="1098"/>
      <c r="N25" s="1098"/>
      <c r="O25" s="1098"/>
      <c r="P25" s="1098"/>
    </row>
    <row r="26" spans="1:16" ht="16.5" customHeight="1">
      <c r="A26" s="1098"/>
      <c r="B26" s="1098"/>
      <c r="C26" s="1098"/>
      <c r="D26" s="1098"/>
      <c r="E26" s="1098"/>
      <c r="F26" s="1098"/>
      <c r="G26" s="1098"/>
      <c r="H26" s="1098"/>
      <c r="I26" s="1098"/>
      <c r="J26" s="1098"/>
      <c r="K26" s="1098"/>
      <c r="L26" s="1098"/>
      <c r="M26" s="1098"/>
      <c r="N26" s="1098"/>
      <c r="O26" s="1098"/>
      <c r="P26" s="1098"/>
    </row>
    <row r="27" spans="1:16" ht="16.5" customHeight="1">
      <c r="A27" s="1098"/>
      <c r="B27" s="1098"/>
      <c r="C27" s="1098"/>
      <c r="D27" s="1098"/>
      <c r="E27" s="1098"/>
      <c r="F27" s="1098"/>
      <c r="G27" s="1098"/>
      <c r="H27" s="1098"/>
      <c r="I27" s="1098"/>
      <c r="J27" s="1098"/>
      <c r="K27" s="1098"/>
      <c r="L27" s="1098"/>
      <c r="M27" s="1098"/>
      <c r="N27" s="1098"/>
      <c r="O27" s="1098"/>
      <c r="P27" s="1098"/>
    </row>
    <row r="28" spans="1:16" ht="16.5" customHeight="1">
      <c r="A28" s="1098"/>
      <c r="B28" s="1098"/>
      <c r="C28" s="1098"/>
      <c r="D28" s="1098"/>
      <c r="E28" s="1098"/>
      <c r="F28" s="1098"/>
      <c r="G28" s="1098"/>
      <c r="H28" s="1098"/>
      <c r="I28" s="1098"/>
      <c r="J28" s="1098"/>
      <c r="K28" s="1098"/>
      <c r="L28" s="1098"/>
      <c r="M28" s="1098"/>
      <c r="N28" s="1098"/>
      <c r="O28" s="1098"/>
      <c r="P28" s="1098"/>
    </row>
    <row r="29" spans="1:16" ht="16.5" customHeight="1">
      <c r="A29" s="1098"/>
      <c r="B29" s="1098"/>
      <c r="C29" s="1098"/>
      <c r="D29" s="1098"/>
      <c r="E29" s="1098"/>
      <c r="F29" s="1098"/>
      <c r="G29" s="1098"/>
      <c r="H29" s="1098"/>
      <c r="I29" s="1098"/>
      <c r="J29" s="1098"/>
      <c r="K29" s="1098"/>
      <c r="L29" s="1098"/>
      <c r="M29" s="1098"/>
      <c r="N29" s="1098"/>
      <c r="O29" s="1098"/>
      <c r="P29" s="1098"/>
    </row>
    <row r="30" spans="1:16" ht="16.5" customHeight="1">
      <c r="A30" s="1098"/>
      <c r="B30" s="1098"/>
      <c r="C30" s="1098"/>
      <c r="D30" s="1098"/>
      <c r="E30" s="1098"/>
      <c r="F30" s="1098"/>
      <c r="G30" s="1098"/>
      <c r="H30" s="1098"/>
      <c r="I30" s="1098"/>
      <c r="J30" s="1098"/>
      <c r="K30" s="1098"/>
      <c r="L30" s="1098"/>
      <c r="M30" s="1098"/>
      <c r="N30" s="1098"/>
      <c r="O30" s="1098"/>
      <c r="P30" s="1098"/>
    </row>
    <row r="31" spans="1:16" ht="16.5" customHeight="1">
      <c r="A31" s="1098"/>
      <c r="B31" s="1098"/>
      <c r="C31" s="1098"/>
      <c r="D31" s="1098"/>
      <c r="E31" s="1098"/>
      <c r="F31" s="1098"/>
      <c r="G31" s="1098"/>
      <c r="H31" s="1098"/>
      <c r="I31" s="1098"/>
      <c r="J31" s="1098"/>
      <c r="K31" s="1098"/>
      <c r="L31" s="1098"/>
      <c r="M31" s="1098"/>
      <c r="N31" s="1098"/>
      <c r="O31" s="1098"/>
      <c r="P31" s="1098"/>
    </row>
    <row r="32" spans="1:16" ht="31.5" customHeight="1" thickBot="1">
      <c r="A32" s="1098"/>
      <c r="B32" s="1098"/>
      <c r="C32" s="1098"/>
      <c r="D32" s="1098"/>
      <c r="E32" s="1098"/>
      <c r="F32" s="1098"/>
      <c r="G32" s="1098"/>
      <c r="H32" s="1098"/>
      <c r="I32" s="1098"/>
      <c r="J32" s="1100" t="s">
        <v>
505</v>
      </c>
      <c r="K32" s="1098"/>
      <c r="L32" s="1098"/>
      <c r="M32" s="1098"/>
      <c r="N32" s="1098"/>
      <c r="O32" s="1098"/>
      <c r="P32" s="1098"/>
    </row>
    <row r="33" spans="1:16" ht="39" customHeight="1" thickBot="1">
      <c r="A33" s="1098"/>
      <c r="B33" s="1101" t="s">
        <v>
506</v>
      </c>
      <c r="C33" s="1102"/>
      <c r="D33" s="1102"/>
      <c r="E33" s="1103" t="s">
        <v>
500</v>
      </c>
      <c r="F33" s="1104" t="s">
        <v>
4</v>
      </c>
      <c r="G33" s="1105" t="s">
        <v>
5</v>
      </c>
      <c r="H33" s="1105" t="s">
        <v>
6</v>
      </c>
      <c r="I33" s="1105" t="s">
        <v>
7</v>
      </c>
      <c r="J33" s="1106" t="s">
        <v>
8</v>
      </c>
      <c r="K33" s="1098"/>
      <c r="L33" s="1098"/>
      <c r="M33" s="1098"/>
      <c r="N33" s="1098"/>
      <c r="O33" s="1098"/>
      <c r="P33" s="1098"/>
    </row>
    <row r="34" spans="1:16" ht="39" customHeight="1">
      <c r="A34" s="1098"/>
      <c r="B34" s="1107"/>
      <c r="C34" s="1108" t="s">
        <v>
507</v>
      </c>
      <c r="D34" s="1108"/>
      <c r="E34" s="1109"/>
      <c r="F34" s="1110">
        <v>
5.18</v>
      </c>
      <c r="G34" s="1111">
        <v>
5.26</v>
      </c>
      <c r="H34" s="1111">
        <v>
7.27</v>
      </c>
      <c r="I34" s="1111">
        <v>
6.47</v>
      </c>
      <c r="J34" s="1112">
        <v>
7.26</v>
      </c>
      <c r="K34" s="1098"/>
      <c r="L34" s="1098"/>
      <c r="M34" s="1098"/>
      <c r="N34" s="1098"/>
      <c r="O34" s="1098"/>
      <c r="P34" s="1098"/>
    </row>
    <row r="35" spans="1:16" ht="39" customHeight="1">
      <c r="A35" s="1098"/>
      <c r="B35" s="1113"/>
      <c r="C35" s="1114" t="s">
        <v>
508</v>
      </c>
      <c r="D35" s="1115"/>
      <c r="E35" s="1116"/>
      <c r="F35" s="1117">
        <v>
0.9</v>
      </c>
      <c r="G35" s="1118">
        <v>
1.3</v>
      </c>
      <c r="H35" s="1118">
        <v>
1.94</v>
      </c>
      <c r="I35" s="1118">
        <v>
1.96</v>
      </c>
      <c r="J35" s="1119">
        <v>
2.33</v>
      </c>
      <c r="K35" s="1098"/>
      <c r="L35" s="1098"/>
      <c r="M35" s="1098"/>
      <c r="N35" s="1098"/>
      <c r="O35" s="1098"/>
      <c r="P35" s="1098"/>
    </row>
    <row r="36" spans="1:16" ht="39" customHeight="1">
      <c r="A36" s="1098"/>
      <c r="B36" s="1113"/>
      <c r="C36" s="1114" t="s">
        <v>
509</v>
      </c>
      <c r="D36" s="1115"/>
      <c r="E36" s="1116"/>
      <c r="F36" s="1117">
        <v>
1.8</v>
      </c>
      <c r="G36" s="1118">
        <v>
1.75</v>
      </c>
      <c r="H36" s="1118">
        <v>
1.27</v>
      </c>
      <c r="I36" s="1118">
        <v>
0.62</v>
      </c>
      <c r="J36" s="1119">
        <v>
1.31</v>
      </c>
      <c r="K36" s="1098"/>
      <c r="L36" s="1098"/>
      <c r="M36" s="1098"/>
      <c r="N36" s="1098"/>
      <c r="O36" s="1098"/>
      <c r="P36" s="1098"/>
    </row>
    <row r="37" spans="1:16" ht="39" customHeight="1">
      <c r="A37" s="1098"/>
      <c r="B37" s="1113"/>
      <c r="C37" s="1114" t="s">
        <v>
510</v>
      </c>
      <c r="D37" s="1115"/>
      <c r="E37" s="1116"/>
      <c r="F37" s="1117">
        <v>
0.34</v>
      </c>
      <c r="G37" s="1118">
        <v>
0.27</v>
      </c>
      <c r="H37" s="1118">
        <v>
0.1</v>
      </c>
      <c r="I37" s="1118">
        <v>
0.22</v>
      </c>
      <c r="J37" s="1119">
        <v>
1.22</v>
      </c>
      <c r="K37" s="1098"/>
      <c r="L37" s="1098"/>
      <c r="M37" s="1098"/>
      <c r="N37" s="1098"/>
      <c r="O37" s="1098"/>
      <c r="P37" s="1098"/>
    </row>
    <row r="38" spans="1:16" ht="39" customHeight="1">
      <c r="A38" s="1098"/>
      <c r="B38" s="1113"/>
      <c r="C38" s="1114" t="s">
        <v>
511</v>
      </c>
      <c r="D38" s="1115"/>
      <c r="E38" s="1116"/>
      <c r="F38" s="1117">
        <v>
0.01</v>
      </c>
      <c r="G38" s="1118">
        <v>
0.01</v>
      </c>
      <c r="H38" s="1118">
        <v>
0</v>
      </c>
      <c r="I38" s="1118">
        <v>
0.03</v>
      </c>
      <c r="J38" s="1119">
        <v>
0.04</v>
      </c>
      <c r="K38" s="1098"/>
      <c r="L38" s="1098"/>
      <c r="M38" s="1098"/>
      <c r="N38" s="1098"/>
      <c r="O38" s="1098"/>
      <c r="P38" s="1098"/>
    </row>
    <row r="39" spans="1:16" ht="39" customHeight="1">
      <c r="A39" s="1098"/>
      <c r="B39" s="1113"/>
      <c r="C39" s="1114" t="s">
        <v>
512</v>
      </c>
      <c r="D39" s="1115"/>
      <c r="E39" s="1116"/>
      <c r="F39" s="1117">
        <v>
0.06</v>
      </c>
      <c r="G39" s="1118">
        <v>
0.04</v>
      </c>
      <c r="H39" s="1118">
        <v>
0.04</v>
      </c>
      <c r="I39" s="1118">
        <v>
0.03</v>
      </c>
      <c r="J39" s="1119">
        <v>
0.03</v>
      </c>
      <c r="K39" s="1098"/>
      <c r="L39" s="1098"/>
      <c r="M39" s="1098"/>
      <c r="N39" s="1098"/>
      <c r="O39" s="1098"/>
      <c r="P39" s="1098"/>
    </row>
    <row r="40" spans="1:16" ht="39" customHeight="1">
      <c r="A40" s="1098"/>
      <c r="B40" s="1113"/>
      <c r="C40" s="1114"/>
      <c r="D40" s="1115"/>
      <c r="E40" s="1116"/>
      <c r="F40" s="1117"/>
      <c r="G40" s="1118"/>
      <c r="H40" s="1118"/>
      <c r="I40" s="1118"/>
      <c r="J40" s="1119"/>
      <c r="K40" s="1098"/>
      <c r="L40" s="1098"/>
      <c r="M40" s="1098"/>
      <c r="N40" s="1098"/>
      <c r="O40" s="1098"/>
      <c r="P40" s="1098"/>
    </row>
    <row r="41" spans="1:16" ht="39" customHeight="1">
      <c r="A41" s="1098"/>
      <c r="B41" s="1113"/>
      <c r="C41" s="1114"/>
      <c r="D41" s="1115"/>
      <c r="E41" s="1116"/>
      <c r="F41" s="1117"/>
      <c r="G41" s="1118"/>
      <c r="H41" s="1118"/>
      <c r="I41" s="1118"/>
      <c r="J41" s="1119"/>
      <c r="K41" s="1098"/>
      <c r="L41" s="1098"/>
      <c r="M41" s="1098"/>
      <c r="N41" s="1098"/>
      <c r="O41" s="1098"/>
      <c r="P41" s="1098"/>
    </row>
    <row r="42" spans="1:16" ht="39" customHeight="1">
      <c r="A42" s="1098"/>
      <c r="B42" s="1120"/>
      <c r="C42" s="1114" t="s">
        <v>
513</v>
      </c>
      <c r="D42" s="1115"/>
      <c r="E42" s="1116"/>
      <c r="F42" s="1117" t="s">
        <v>
331</v>
      </c>
      <c r="G42" s="1118" t="s">
        <v>
331</v>
      </c>
      <c r="H42" s="1118" t="s">
        <v>
331</v>
      </c>
      <c r="I42" s="1118" t="s">
        <v>
331</v>
      </c>
      <c r="J42" s="1119" t="s">
        <v>
331</v>
      </c>
      <c r="K42" s="1098"/>
      <c r="L42" s="1098"/>
      <c r="M42" s="1098"/>
      <c r="N42" s="1098"/>
      <c r="O42" s="1098"/>
      <c r="P42" s="1098"/>
    </row>
    <row r="43" spans="1:16" ht="39" customHeight="1" thickBot="1">
      <c r="A43" s="1098"/>
      <c r="B43" s="1121"/>
      <c r="C43" s="1122" t="s">
        <v>
514</v>
      </c>
      <c r="D43" s="1123"/>
      <c r="E43" s="1124"/>
      <c r="F43" s="1125" t="s">
        <v>
331</v>
      </c>
      <c r="G43" s="1126" t="s">
        <v>
331</v>
      </c>
      <c r="H43" s="1126" t="s">
        <v>
331</v>
      </c>
      <c r="I43" s="1126" t="s">
        <v>
331</v>
      </c>
      <c r="J43" s="1127" t="s">
        <v>
331</v>
      </c>
      <c r="K43" s="1098"/>
      <c r="L43" s="1098"/>
      <c r="M43" s="1098"/>
      <c r="N43" s="1098"/>
      <c r="O43" s="1098"/>
      <c r="P43" s="1098"/>
    </row>
    <row r="44" spans="1:16" ht="39" customHeight="1">
      <c r="A44" s="1098"/>
      <c r="B44" s="1128" t="s">
        <v>
515</v>
      </c>
      <c r="C44" s="1129"/>
      <c r="D44" s="1130"/>
      <c r="E44" s="1130"/>
      <c r="F44" s="1131"/>
      <c r="G44" s="1131"/>
      <c r="H44" s="1131"/>
      <c r="I44" s="1131"/>
      <c r="J44" s="1131"/>
      <c r="K44" s="1098"/>
      <c r="L44" s="1098"/>
      <c r="M44" s="1098"/>
      <c r="N44" s="1098"/>
      <c r="O44" s="1098"/>
      <c r="P44" s="1098"/>
    </row>
    <row r="45" spans="1:16" ht="18" customHeight="1">
      <c r="A45" s="1098"/>
      <c r="B45" s="1098"/>
      <c r="C45" s="1098"/>
      <c r="D45" s="1098"/>
      <c r="E45" s="1098"/>
      <c r="F45" s="1098"/>
      <c r="G45" s="1098"/>
      <c r="H45" s="1098"/>
      <c r="I45" s="1098"/>
      <c r="J45" s="1098"/>
      <c r="K45" s="1098"/>
      <c r="L45" s="1098"/>
      <c r="M45" s="1098"/>
      <c r="N45" s="1098"/>
      <c r="O45" s="1098"/>
      <c r="P45" s="1098"/>
    </row>
  </sheetData>
  <sheetProtection algorithmName="SHA-512" hashValue="HfMO/DEbSVRAPoB5qXTDQWGnTTQx96dE0TbvRT4GQLdH+PaqVTuGjWjPvVz/VFq1YmAG9+PUEy4LCPK113w9DA==" saltValue="S4ZqKPn7XW1FB379dqJn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c r="A43" s="1132"/>
      <c r="B43" s="1132"/>
      <c r="C43" s="1132"/>
      <c r="D43" s="1132"/>
      <c r="E43" s="1132"/>
      <c r="F43" s="1132"/>
      <c r="G43" s="1132"/>
      <c r="H43" s="1132"/>
      <c r="I43" s="1132"/>
      <c r="J43" s="1132"/>
      <c r="K43" s="1132"/>
      <c r="L43" s="1132"/>
      <c r="M43" s="1132"/>
      <c r="N43" s="1132"/>
      <c r="O43" s="1134" t="s">
        <v>
516</v>
      </c>
      <c r="P43" s="1132"/>
      <c r="Q43" s="1132"/>
      <c r="R43" s="1132"/>
      <c r="S43" s="1132"/>
      <c r="T43" s="1132"/>
      <c r="U43" s="1132"/>
    </row>
    <row r="44" spans="1:21" ht="30.75" customHeight="1" thickBot="1">
      <c r="A44" s="1132"/>
      <c r="B44" s="1135" t="s">
        <v>
517</v>
      </c>
      <c r="C44" s="1136"/>
      <c r="D44" s="1136"/>
      <c r="E44" s="1137"/>
      <c r="F44" s="1137"/>
      <c r="G44" s="1137"/>
      <c r="H44" s="1137"/>
      <c r="I44" s="1137"/>
      <c r="J44" s="1138" t="s">
        <v>
500</v>
      </c>
      <c r="K44" s="1139" t="s">
        <v>
4</v>
      </c>
      <c r="L44" s="1140" t="s">
        <v>
5</v>
      </c>
      <c r="M44" s="1140" t="s">
        <v>
6</v>
      </c>
      <c r="N44" s="1140" t="s">
        <v>
7</v>
      </c>
      <c r="O44" s="1141" t="s">
        <v>
8</v>
      </c>
      <c r="P44" s="1132"/>
      <c r="Q44" s="1132"/>
      <c r="R44" s="1132"/>
      <c r="S44" s="1132"/>
      <c r="T44" s="1132"/>
      <c r="U44" s="1132"/>
    </row>
    <row r="45" spans="1:21" ht="30.75" customHeight="1">
      <c r="A45" s="1132"/>
      <c r="B45" s="1142" t="s">
        <v>
518</v>
      </c>
      <c r="C45" s="1143"/>
      <c r="D45" s="1144"/>
      <c r="E45" s="1145" t="s">
        <v>
519</v>
      </c>
      <c r="F45" s="1145"/>
      <c r="G45" s="1145"/>
      <c r="H45" s="1145"/>
      <c r="I45" s="1145"/>
      <c r="J45" s="1146"/>
      <c r="K45" s="1147">
        <v>
2150</v>
      </c>
      <c r="L45" s="1148">
        <v>
2122</v>
      </c>
      <c r="M45" s="1148">
        <v>
2034</v>
      </c>
      <c r="N45" s="1148">
        <v>
1915</v>
      </c>
      <c r="O45" s="1149">
        <v>
1899</v>
      </c>
      <c r="P45" s="1132"/>
      <c r="Q45" s="1132"/>
      <c r="R45" s="1132"/>
      <c r="S45" s="1132"/>
      <c r="T45" s="1132"/>
      <c r="U45" s="1132"/>
    </row>
    <row r="46" spans="1:21" ht="30.75" customHeight="1">
      <c r="A46" s="1132"/>
      <c r="B46" s="1150"/>
      <c r="C46" s="1151"/>
      <c r="D46" s="1152"/>
      <c r="E46" s="1153" t="s">
        <v>
520</v>
      </c>
      <c r="F46" s="1153"/>
      <c r="G46" s="1153"/>
      <c r="H46" s="1153"/>
      <c r="I46" s="1153"/>
      <c r="J46" s="1154"/>
      <c r="K46" s="1155" t="s">
        <v>
331</v>
      </c>
      <c r="L46" s="1156" t="s">
        <v>
331</v>
      </c>
      <c r="M46" s="1156" t="s">
        <v>
331</v>
      </c>
      <c r="N46" s="1156" t="s">
        <v>
331</v>
      </c>
      <c r="O46" s="1157" t="s">
        <v>
331</v>
      </c>
      <c r="P46" s="1132"/>
      <c r="Q46" s="1132"/>
      <c r="R46" s="1132"/>
      <c r="S46" s="1132"/>
      <c r="T46" s="1132"/>
      <c r="U46" s="1132"/>
    </row>
    <row r="47" spans="1:21" ht="30.75" customHeight="1">
      <c r="A47" s="1132"/>
      <c r="B47" s="1150"/>
      <c r="C47" s="1151"/>
      <c r="D47" s="1152"/>
      <c r="E47" s="1153" t="s">
        <v>
521</v>
      </c>
      <c r="F47" s="1153"/>
      <c r="G47" s="1153"/>
      <c r="H47" s="1153"/>
      <c r="I47" s="1153"/>
      <c r="J47" s="1154"/>
      <c r="K47" s="1155" t="s">
        <v>
331</v>
      </c>
      <c r="L47" s="1156" t="s">
        <v>
331</v>
      </c>
      <c r="M47" s="1156" t="s">
        <v>
331</v>
      </c>
      <c r="N47" s="1156" t="s">
        <v>
331</v>
      </c>
      <c r="O47" s="1157" t="s">
        <v>
331</v>
      </c>
      <c r="P47" s="1132"/>
      <c r="Q47" s="1132"/>
      <c r="R47" s="1132"/>
      <c r="S47" s="1132"/>
      <c r="T47" s="1132"/>
      <c r="U47" s="1132"/>
    </row>
    <row r="48" spans="1:21" ht="30.75" customHeight="1">
      <c r="A48" s="1132"/>
      <c r="B48" s="1150"/>
      <c r="C48" s="1151"/>
      <c r="D48" s="1152"/>
      <c r="E48" s="1153" t="s">
        <v>
522</v>
      </c>
      <c r="F48" s="1153"/>
      <c r="G48" s="1153"/>
      <c r="H48" s="1153"/>
      <c r="I48" s="1153"/>
      <c r="J48" s="1154"/>
      <c r="K48" s="1155">
        <v>
174</v>
      </c>
      <c r="L48" s="1156">
        <v>
138</v>
      </c>
      <c r="M48" s="1156">
        <v>
97</v>
      </c>
      <c r="N48" s="1156">
        <v>
63</v>
      </c>
      <c r="O48" s="1157">
        <v>
56</v>
      </c>
      <c r="P48" s="1132"/>
      <c r="Q48" s="1132"/>
      <c r="R48" s="1132"/>
      <c r="S48" s="1132"/>
      <c r="T48" s="1132"/>
      <c r="U48" s="1132"/>
    </row>
    <row r="49" spans="1:21" ht="30.75" customHeight="1">
      <c r="A49" s="1132"/>
      <c r="B49" s="1150"/>
      <c r="C49" s="1151"/>
      <c r="D49" s="1152"/>
      <c r="E49" s="1153" t="s">
        <v>
523</v>
      </c>
      <c r="F49" s="1153"/>
      <c r="G49" s="1153"/>
      <c r="H49" s="1153"/>
      <c r="I49" s="1153"/>
      <c r="J49" s="1154"/>
      <c r="K49" s="1155">
        <v>
303</v>
      </c>
      <c r="L49" s="1156">
        <v>
242</v>
      </c>
      <c r="M49" s="1156">
        <v>
90</v>
      </c>
      <c r="N49" s="1156">
        <v>
78</v>
      </c>
      <c r="O49" s="1157">
        <v>
70</v>
      </c>
      <c r="P49" s="1132"/>
      <c r="Q49" s="1132"/>
      <c r="R49" s="1132"/>
      <c r="S49" s="1132"/>
      <c r="T49" s="1132"/>
      <c r="U49" s="1132"/>
    </row>
    <row r="50" spans="1:21" ht="30.75" customHeight="1">
      <c r="A50" s="1132"/>
      <c r="B50" s="1150"/>
      <c r="C50" s="1151"/>
      <c r="D50" s="1152"/>
      <c r="E50" s="1153" t="s">
        <v>
524</v>
      </c>
      <c r="F50" s="1153"/>
      <c r="G50" s="1153"/>
      <c r="H50" s="1153"/>
      <c r="I50" s="1153"/>
      <c r="J50" s="1154"/>
      <c r="K50" s="1155">
        <v>
74</v>
      </c>
      <c r="L50" s="1156">
        <v>
13</v>
      </c>
      <c r="M50" s="1156">
        <v>
11</v>
      </c>
      <c r="N50" s="1156">
        <v>
11</v>
      </c>
      <c r="O50" s="1157">
        <v>
11</v>
      </c>
      <c r="P50" s="1132"/>
      <c r="Q50" s="1132"/>
      <c r="R50" s="1132"/>
      <c r="S50" s="1132"/>
      <c r="T50" s="1132"/>
      <c r="U50" s="1132"/>
    </row>
    <row r="51" spans="1:21" ht="30.75" customHeight="1">
      <c r="A51" s="1132"/>
      <c r="B51" s="1158"/>
      <c r="C51" s="1159"/>
      <c r="D51" s="1160"/>
      <c r="E51" s="1153" t="s">
        <v>
525</v>
      </c>
      <c r="F51" s="1153"/>
      <c r="G51" s="1153"/>
      <c r="H51" s="1153"/>
      <c r="I51" s="1153"/>
      <c r="J51" s="1154"/>
      <c r="K51" s="1155">
        <v>
0</v>
      </c>
      <c r="L51" s="1156">
        <v>
0</v>
      </c>
      <c r="M51" s="1156">
        <v>
0</v>
      </c>
      <c r="N51" s="1156">
        <v>
0</v>
      </c>
      <c r="O51" s="1157">
        <v>
0</v>
      </c>
      <c r="P51" s="1132"/>
      <c r="Q51" s="1132"/>
      <c r="R51" s="1132"/>
      <c r="S51" s="1132"/>
      <c r="T51" s="1132"/>
      <c r="U51" s="1132"/>
    </row>
    <row r="52" spans="1:21" ht="30.75" customHeight="1">
      <c r="A52" s="1132"/>
      <c r="B52" s="1161" t="s">
        <v>
526</v>
      </c>
      <c r="C52" s="1162"/>
      <c r="D52" s="1160"/>
      <c r="E52" s="1153" t="s">
        <v>
527</v>
      </c>
      <c r="F52" s="1153"/>
      <c r="G52" s="1153"/>
      <c r="H52" s="1153"/>
      <c r="I52" s="1153"/>
      <c r="J52" s="1154"/>
      <c r="K52" s="1155">
        <v>
2069</v>
      </c>
      <c r="L52" s="1156">
        <v>
1985</v>
      </c>
      <c r="M52" s="1156">
        <v>
1572</v>
      </c>
      <c r="N52" s="1156">
        <v>
1506</v>
      </c>
      <c r="O52" s="1157">
        <v>
1529</v>
      </c>
      <c r="P52" s="1132"/>
      <c r="Q52" s="1132"/>
      <c r="R52" s="1132"/>
      <c r="S52" s="1132"/>
      <c r="T52" s="1132"/>
      <c r="U52" s="1132"/>
    </row>
    <row r="53" spans="1:21" ht="30.75" customHeight="1" thickBot="1">
      <c r="A53" s="1132"/>
      <c r="B53" s="1163" t="s">
        <v>
528</v>
      </c>
      <c r="C53" s="1164"/>
      <c r="D53" s="1165"/>
      <c r="E53" s="1166" t="s">
        <v>
529</v>
      </c>
      <c r="F53" s="1166"/>
      <c r="G53" s="1166"/>
      <c r="H53" s="1166"/>
      <c r="I53" s="1166"/>
      <c r="J53" s="1167"/>
      <c r="K53" s="1168">
        <v>
632</v>
      </c>
      <c r="L53" s="1169">
        <v>
530</v>
      </c>
      <c r="M53" s="1169">
        <v>
660</v>
      </c>
      <c r="N53" s="1169">
        <v>
561</v>
      </c>
      <c r="O53" s="1170">
        <v>
507</v>
      </c>
      <c r="P53" s="1132"/>
      <c r="Q53" s="1132"/>
      <c r="R53" s="1132"/>
      <c r="S53" s="1132"/>
      <c r="T53" s="1132"/>
      <c r="U53" s="1132"/>
    </row>
    <row r="54" spans="1:21" ht="24" customHeight="1">
      <c r="A54" s="1132"/>
      <c r="B54" s="1171" t="s">
        <v>
530</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c r="A55" s="1132"/>
      <c r="B55" s="1171"/>
      <c r="C55" s="1132"/>
      <c r="D55" s="1132"/>
      <c r="E55" s="1132"/>
      <c r="F55" s="1132"/>
      <c r="G55" s="1132"/>
      <c r="H55" s="1132"/>
      <c r="I55" s="1132"/>
      <c r="J55" s="1132"/>
      <c r="K55" s="1132"/>
      <c r="L55" s="1132"/>
      <c r="M55" s="1132"/>
      <c r="N55" s="1132"/>
      <c r="O55" s="1132"/>
      <c r="P55" s="1132"/>
      <c r="Q55" s="1132"/>
      <c r="R55" s="1132"/>
      <c r="S55" s="1132"/>
      <c r="T55" s="1132"/>
      <c r="U55" s="1132"/>
    </row>
    <row r="56" spans="1:21" ht="24" customHeight="1">
      <c r="A56" s="1132"/>
      <c r="B56" s="1171"/>
      <c r="C56" s="1132"/>
      <c r="D56" s="1132"/>
      <c r="E56" s="1132"/>
      <c r="F56" s="1132"/>
      <c r="G56" s="1132"/>
      <c r="H56" s="1132"/>
      <c r="I56" s="1132"/>
      <c r="J56" s="1132"/>
      <c r="K56" s="1132"/>
      <c r="L56" s="1132"/>
      <c r="M56" s="1132"/>
      <c r="N56" s="1132"/>
      <c r="O56" s="1132"/>
      <c r="P56" s="1132"/>
      <c r="Q56" s="1132"/>
      <c r="R56" s="1132"/>
      <c r="S56" s="1132"/>
      <c r="T56" s="1132"/>
      <c r="U56" s="1132"/>
    </row>
  </sheetData>
  <sheetProtection algorithmName="SHA-512" hashValue="/d00POr++C8gEkb1Dniy4oerXgERKEM7OZCskAH9xm9KGGHvmJTHghdTZ+Vg7WpMQcgm1eOqtqnwpVQ04OLP2g==" saltValue="VqQzA1jBSKeyoH1n8X9E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1172" customWidth="1"/>
    <col min="2" max="3" width="12.625" style="1172" customWidth="1"/>
    <col min="4" max="4" width="11.625" style="1172" customWidth="1"/>
    <col min="5" max="8" width="10.375" style="1172" customWidth="1"/>
    <col min="9" max="13" width="16.375" style="1172" customWidth="1"/>
    <col min="14" max="19" width="12.625" style="1172" customWidth="1"/>
    <col min="20" max="16384" width="0" style="11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73" t="s">
        <v>
516</v>
      </c>
    </row>
    <row r="40" spans="2:13" ht="27.75" customHeight="1" thickBot="1">
      <c r="B40" s="1174" t="s">
        <v>
517</v>
      </c>
      <c r="C40" s="1175"/>
      <c r="D40" s="1175"/>
      <c r="E40" s="1176"/>
      <c r="F40" s="1176"/>
      <c r="G40" s="1176"/>
      <c r="H40" s="1177" t="s">
        <v>
500</v>
      </c>
      <c r="I40" s="1178" t="s">
        <v>
4</v>
      </c>
      <c r="J40" s="1179" t="s">
        <v>
5</v>
      </c>
      <c r="K40" s="1179" t="s">
        <v>
6</v>
      </c>
      <c r="L40" s="1179" t="s">
        <v>
7</v>
      </c>
      <c r="M40" s="1180" t="s">
        <v>
8</v>
      </c>
    </row>
    <row r="41" spans="2:13" ht="27.75" customHeight="1">
      <c r="B41" s="1181" t="s">
        <v>
531</v>
      </c>
      <c r="C41" s="1182"/>
      <c r="D41" s="1183"/>
      <c r="E41" s="1184" t="s">
        <v>
532</v>
      </c>
      <c r="F41" s="1184"/>
      <c r="G41" s="1184"/>
      <c r="H41" s="1185"/>
      <c r="I41" s="1186">
        <v>
19156</v>
      </c>
      <c r="J41" s="1187">
        <v>
19346</v>
      </c>
      <c r="K41" s="1187">
        <v>
18954</v>
      </c>
      <c r="L41" s="1187">
        <v>
18682</v>
      </c>
      <c r="M41" s="1188">
        <v>
19039</v>
      </c>
    </row>
    <row r="42" spans="2:13" ht="27.75" customHeight="1">
      <c r="B42" s="1189"/>
      <c r="C42" s="1190"/>
      <c r="D42" s="1191"/>
      <c r="E42" s="1192" t="s">
        <v>
533</v>
      </c>
      <c r="F42" s="1192"/>
      <c r="G42" s="1192"/>
      <c r="H42" s="1193"/>
      <c r="I42" s="1194">
        <v>
388</v>
      </c>
      <c r="J42" s="1195">
        <v>
308</v>
      </c>
      <c r="K42" s="1195">
        <v>
179</v>
      </c>
      <c r="L42" s="1195">
        <v>
271</v>
      </c>
      <c r="M42" s="1196">
        <v>
528</v>
      </c>
    </row>
    <row r="43" spans="2:13" ht="27.75" customHeight="1">
      <c r="B43" s="1189"/>
      <c r="C43" s="1190"/>
      <c r="D43" s="1191"/>
      <c r="E43" s="1192" t="s">
        <v>
534</v>
      </c>
      <c r="F43" s="1192"/>
      <c r="G43" s="1192"/>
      <c r="H43" s="1193"/>
      <c r="I43" s="1194">
        <v>
1205</v>
      </c>
      <c r="J43" s="1195">
        <v>
1157</v>
      </c>
      <c r="K43" s="1195">
        <v>
866</v>
      </c>
      <c r="L43" s="1195">
        <v>
630</v>
      </c>
      <c r="M43" s="1196">
        <v>
454</v>
      </c>
    </row>
    <row r="44" spans="2:13" ht="27.75" customHeight="1">
      <c r="B44" s="1189"/>
      <c r="C44" s="1190"/>
      <c r="D44" s="1191"/>
      <c r="E44" s="1192" t="s">
        <v>
535</v>
      </c>
      <c r="F44" s="1192"/>
      <c r="G44" s="1192"/>
      <c r="H44" s="1193"/>
      <c r="I44" s="1194">
        <v>
756</v>
      </c>
      <c r="J44" s="1195">
        <v>
543</v>
      </c>
      <c r="K44" s="1195">
        <v>
460</v>
      </c>
      <c r="L44" s="1195">
        <v>
376</v>
      </c>
      <c r="M44" s="1196">
        <v>
307</v>
      </c>
    </row>
    <row r="45" spans="2:13" ht="27.75" customHeight="1">
      <c r="B45" s="1189"/>
      <c r="C45" s="1190"/>
      <c r="D45" s="1191"/>
      <c r="E45" s="1192" t="s">
        <v>
536</v>
      </c>
      <c r="F45" s="1192"/>
      <c r="G45" s="1192"/>
      <c r="H45" s="1193"/>
      <c r="I45" s="1194">
        <v>
5113</v>
      </c>
      <c r="J45" s="1195">
        <v>
4980</v>
      </c>
      <c r="K45" s="1195">
        <v>
4775</v>
      </c>
      <c r="L45" s="1195">
        <v>
4730</v>
      </c>
      <c r="M45" s="1196">
        <v>
4659</v>
      </c>
    </row>
    <row r="46" spans="2:13" ht="27.75" customHeight="1">
      <c r="B46" s="1189"/>
      <c r="C46" s="1190"/>
      <c r="D46" s="1197"/>
      <c r="E46" s="1192" t="s">
        <v>
537</v>
      </c>
      <c r="F46" s="1192"/>
      <c r="G46" s="1192"/>
      <c r="H46" s="1193"/>
      <c r="I46" s="1194">
        <v>
71</v>
      </c>
      <c r="J46" s="1195">
        <v>
67</v>
      </c>
      <c r="K46" s="1195">
        <v>
58</v>
      </c>
      <c r="L46" s="1195">
        <v>
54</v>
      </c>
      <c r="M46" s="1196">
        <v>
50</v>
      </c>
    </row>
    <row r="47" spans="2:13" ht="27.75" customHeight="1">
      <c r="B47" s="1189"/>
      <c r="C47" s="1190"/>
      <c r="D47" s="1198"/>
      <c r="E47" s="1199" t="s">
        <v>
538</v>
      </c>
      <c r="F47" s="1200"/>
      <c r="G47" s="1200"/>
      <c r="H47" s="1201"/>
      <c r="I47" s="1194" t="s">
        <v>
331</v>
      </c>
      <c r="J47" s="1195" t="s">
        <v>
331</v>
      </c>
      <c r="K47" s="1195" t="s">
        <v>
331</v>
      </c>
      <c r="L47" s="1195" t="s">
        <v>
331</v>
      </c>
      <c r="M47" s="1196" t="s">
        <v>
331</v>
      </c>
    </row>
    <row r="48" spans="2:13" ht="27.75" customHeight="1">
      <c r="B48" s="1189"/>
      <c r="C48" s="1190"/>
      <c r="D48" s="1191"/>
      <c r="E48" s="1192" t="s">
        <v>
539</v>
      </c>
      <c r="F48" s="1192"/>
      <c r="G48" s="1192"/>
      <c r="H48" s="1193"/>
      <c r="I48" s="1194" t="s">
        <v>
331</v>
      </c>
      <c r="J48" s="1195" t="s">
        <v>
331</v>
      </c>
      <c r="K48" s="1195" t="s">
        <v>
331</v>
      </c>
      <c r="L48" s="1195" t="s">
        <v>
331</v>
      </c>
      <c r="M48" s="1196" t="s">
        <v>
331</v>
      </c>
    </row>
    <row r="49" spans="2:13" ht="27.75" customHeight="1">
      <c r="B49" s="1202"/>
      <c r="C49" s="1203"/>
      <c r="D49" s="1191"/>
      <c r="E49" s="1192" t="s">
        <v>
540</v>
      </c>
      <c r="F49" s="1192"/>
      <c r="G49" s="1192"/>
      <c r="H49" s="1193"/>
      <c r="I49" s="1194" t="s">
        <v>
331</v>
      </c>
      <c r="J49" s="1195" t="s">
        <v>
331</v>
      </c>
      <c r="K49" s="1195" t="s">
        <v>
331</v>
      </c>
      <c r="L49" s="1195" t="s">
        <v>
331</v>
      </c>
      <c r="M49" s="1196" t="s">
        <v>
331</v>
      </c>
    </row>
    <row r="50" spans="2:13" ht="27.75" customHeight="1">
      <c r="B50" s="1204" t="s">
        <v>
541</v>
      </c>
      <c r="C50" s="1205"/>
      <c r="D50" s="1206"/>
      <c r="E50" s="1192" t="s">
        <v>
542</v>
      </c>
      <c r="F50" s="1192"/>
      <c r="G50" s="1192"/>
      <c r="H50" s="1193"/>
      <c r="I50" s="1194">
        <v>
3228</v>
      </c>
      <c r="J50" s="1195">
        <v>
3492</v>
      </c>
      <c r="K50" s="1195">
        <v>
3821</v>
      </c>
      <c r="L50" s="1195">
        <v>
4310</v>
      </c>
      <c r="M50" s="1196">
        <v>
4572</v>
      </c>
    </row>
    <row r="51" spans="2:13" ht="27.75" customHeight="1">
      <c r="B51" s="1189"/>
      <c r="C51" s="1190"/>
      <c r="D51" s="1191"/>
      <c r="E51" s="1192" t="s">
        <v>
543</v>
      </c>
      <c r="F51" s="1192"/>
      <c r="G51" s="1192"/>
      <c r="H51" s="1193"/>
      <c r="I51" s="1194">
        <v>
2203</v>
      </c>
      <c r="J51" s="1195">
        <v>
2111</v>
      </c>
      <c r="K51" s="1195">
        <v>
1666</v>
      </c>
      <c r="L51" s="1195">
        <v>
1298</v>
      </c>
      <c r="M51" s="1196">
        <v>
1206</v>
      </c>
    </row>
    <row r="52" spans="2:13" ht="27.75" customHeight="1">
      <c r="B52" s="1202"/>
      <c r="C52" s="1203"/>
      <c r="D52" s="1191"/>
      <c r="E52" s="1192" t="s">
        <v>
544</v>
      </c>
      <c r="F52" s="1192"/>
      <c r="G52" s="1192"/>
      <c r="H52" s="1193"/>
      <c r="I52" s="1194">
        <v>
15474</v>
      </c>
      <c r="J52" s="1195">
        <v>
15696</v>
      </c>
      <c r="K52" s="1195">
        <v>
15755</v>
      </c>
      <c r="L52" s="1195">
        <v>
15860</v>
      </c>
      <c r="M52" s="1196">
        <v>
15992</v>
      </c>
    </row>
    <row r="53" spans="2:13" ht="27.75" customHeight="1" thickBot="1">
      <c r="B53" s="1207" t="s">
        <v>
545</v>
      </c>
      <c r="C53" s="1208"/>
      <c r="D53" s="1209"/>
      <c r="E53" s="1210" t="s">
        <v>
546</v>
      </c>
      <c r="F53" s="1210"/>
      <c r="G53" s="1210"/>
      <c r="H53" s="1211"/>
      <c r="I53" s="1212">
        <v>
5784</v>
      </c>
      <c r="J53" s="1213">
        <v>
5101</v>
      </c>
      <c r="K53" s="1213">
        <v>
4050</v>
      </c>
      <c r="L53" s="1213">
        <v>
3274</v>
      </c>
      <c r="M53" s="1214">
        <v>
3268</v>
      </c>
    </row>
    <row r="54" spans="2:13" ht="27.75" customHeight="1">
      <c r="B54" s="1215" t="s">
        <v>
547</v>
      </c>
      <c r="C54" s="1216"/>
      <c r="D54" s="1216"/>
      <c r="E54" s="1217"/>
      <c r="F54" s="1217"/>
      <c r="G54" s="1217"/>
      <c r="H54" s="1217"/>
      <c r="I54" s="1218"/>
      <c r="J54" s="1218"/>
      <c r="K54" s="1218"/>
      <c r="L54" s="1218"/>
      <c r="M54" s="1218"/>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ZlPf+BasLxP6Jw7D7a3e/wFW/JkicpCD24c+kb/jN7lYl4XYbOsBadwuZaPNiE3Y1UU96FutdcE0W0xoU9frg==" saltValue="9TQd4yGnspgDGOi8Momz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072"/>
      <c r="C53" s="1072"/>
      <c r="D53" s="1072"/>
      <c r="E53" s="1072"/>
      <c r="F53" s="1072"/>
      <c r="G53" s="1072"/>
      <c r="H53" s="1219" t="s">
        <v>
548</v>
      </c>
    </row>
    <row r="54" spans="2:8" ht="29.25" customHeight="1" thickBot="1">
      <c r="B54" s="1220" t="s">
        <v>
29</v>
      </c>
      <c r="C54" s="1221"/>
      <c r="D54" s="1221"/>
      <c r="E54" s="1222" t="s">
        <v>
500</v>
      </c>
      <c r="F54" s="1223" t="s">
        <v>
6</v>
      </c>
      <c r="G54" s="1223" t="s">
        <v>
7</v>
      </c>
      <c r="H54" s="1224" t="s">
        <v>
8</v>
      </c>
    </row>
    <row r="55" spans="2:8" ht="52.5" customHeight="1">
      <c r="B55" s="1225"/>
      <c r="C55" s="1226" t="s">
        <v>
130</v>
      </c>
      <c r="D55" s="1226"/>
      <c r="E55" s="1227"/>
      <c r="F55" s="1228">
        <v>
1345</v>
      </c>
      <c r="G55" s="1228">
        <v>
1368</v>
      </c>
      <c r="H55" s="1229">
        <v>
1345</v>
      </c>
    </row>
    <row r="56" spans="2:8" ht="52.5" customHeight="1">
      <c r="B56" s="1230"/>
      <c r="C56" s="1231" t="s">
        <v>
549</v>
      </c>
      <c r="D56" s="1231"/>
      <c r="E56" s="1232"/>
      <c r="F56" s="1233">
        <v>
1</v>
      </c>
      <c r="G56" s="1233">
        <v>
1</v>
      </c>
      <c r="H56" s="1234">
        <v>
1</v>
      </c>
    </row>
    <row r="57" spans="2:8" ht="53.25" customHeight="1">
      <c r="B57" s="1230"/>
      <c r="C57" s="1235" t="s">
        <v>
135</v>
      </c>
      <c r="D57" s="1235"/>
      <c r="E57" s="1236"/>
      <c r="F57" s="1237">
        <v>
2239</v>
      </c>
      <c r="G57" s="1237">
        <v>
2600</v>
      </c>
      <c r="H57" s="1238">
        <v>
2771</v>
      </c>
    </row>
    <row r="58" spans="2:8" ht="45.75" customHeight="1">
      <c r="B58" s="1239"/>
      <c r="C58" s="1240" t="s">
        <v>
550</v>
      </c>
      <c r="D58" s="1241"/>
      <c r="E58" s="1242"/>
      <c r="F58" s="1243">
        <v>
2065</v>
      </c>
      <c r="G58" s="1243">
        <v>
2423</v>
      </c>
      <c r="H58" s="1244">
        <v>
2578</v>
      </c>
    </row>
    <row r="59" spans="2:8" ht="45.75" customHeight="1">
      <c r="B59" s="1239"/>
      <c r="C59" s="1240" t="s">
        <v>
551</v>
      </c>
      <c r="D59" s="1241"/>
      <c r="E59" s="1242"/>
      <c r="F59" s="1243">
        <v>
139</v>
      </c>
      <c r="G59" s="1243">
        <v>
135</v>
      </c>
      <c r="H59" s="1244">
        <v>
144</v>
      </c>
    </row>
    <row r="60" spans="2:8" ht="45.75" customHeight="1">
      <c r="B60" s="1239"/>
      <c r="C60" s="1240" t="s">
        <v>
552</v>
      </c>
      <c r="D60" s="1241"/>
      <c r="E60" s="1242"/>
      <c r="F60" s="1243">
        <v>
14</v>
      </c>
      <c r="G60" s="1243">
        <v>
18</v>
      </c>
      <c r="H60" s="1244">
        <v>
22</v>
      </c>
    </row>
    <row r="61" spans="2:8" ht="45.75" customHeight="1">
      <c r="B61" s="1239"/>
      <c r="C61" s="1240" t="s">
        <v>
553</v>
      </c>
      <c r="D61" s="1241"/>
      <c r="E61" s="1242"/>
      <c r="F61" s="1243">
        <v>
7</v>
      </c>
      <c r="G61" s="1243">
        <v>
10</v>
      </c>
      <c r="H61" s="1244">
        <v>
14</v>
      </c>
    </row>
    <row r="62" spans="2:8" ht="45.75" customHeight="1" thickBot="1">
      <c r="B62" s="1245"/>
      <c r="C62" s="1246" t="s">
        <v>
554</v>
      </c>
      <c r="D62" s="1247"/>
      <c r="E62" s="1248"/>
      <c r="F62" s="1249">
        <v>
7</v>
      </c>
      <c r="G62" s="1249">
        <v>
7</v>
      </c>
      <c r="H62" s="1250">
        <v>
7</v>
      </c>
    </row>
    <row r="63" spans="2:8" ht="52.5" customHeight="1" thickBot="1">
      <c r="B63" s="1251"/>
      <c r="C63" s="1252" t="s">
        <v>
555</v>
      </c>
      <c r="D63" s="1252"/>
      <c r="E63" s="1253"/>
      <c r="F63" s="1254">
        <v>
3584</v>
      </c>
      <c r="G63" s="1254">
        <v>
3968</v>
      </c>
      <c r="H63" s="1255">
        <v>
4116</v>
      </c>
    </row>
    <row r="64" spans="2:8" ht="15" customHeight="1"/>
    <row r="65" ht="0" hidden="1" customHeight="1"/>
    <row r="66" ht="0" hidden="1" customHeight="1"/>
  </sheetData>
  <sheetProtection algorithmName="SHA-512" hashValue="LzZcY1IFoI4WbjCFF+Uvw9v9HcJTlyQ3wQK72pY+K4v/vqAQ5X+tmu/y8Ugd6CfbisrkonYMDANGSymI0Kw73g==" saltValue="Dp64YDUR60IkT1QkhU89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I1" zoomScale="70" zoomScaleNormal="70" zoomScaleSheetLayoutView="55" workbookViewId="0">
      <selection activeCell="AN48" sqref="AN48"/>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
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
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
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
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49" t="s">
        <v>
21</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
3</v>
      </c>
    </row>
    <row r="50" spans="1:109">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
4</v>
      </c>
      <c r="BQ50" s="45"/>
      <c r="BR50" s="45"/>
      <c r="BS50" s="45"/>
      <c r="BT50" s="45"/>
      <c r="BU50" s="45"/>
      <c r="BV50" s="45"/>
      <c r="BW50" s="45"/>
      <c r="BX50" s="45" t="s">
        <v>
5</v>
      </c>
      <c r="BY50" s="45"/>
      <c r="BZ50" s="45"/>
      <c r="CA50" s="45"/>
      <c r="CB50" s="45"/>
      <c r="CC50" s="45"/>
      <c r="CD50" s="45"/>
      <c r="CE50" s="45"/>
      <c r="CF50" s="45" t="s">
        <v>
6</v>
      </c>
      <c r="CG50" s="45"/>
      <c r="CH50" s="45"/>
      <c r="CI50" s="45"/>
      <c r="CJ50" s="45"/>
      <c r="CK50" s="45"/>
      <c r="CL50" s="45"/>
      <c r="CM50" s="45"/>
      <c r="CN50" s="45" t="s">
        <v>
7</v>
      </c>
      <c r="CO50" s="45"/>
      <c r="CP50" s="45"/>
      <c r="CQ50" s="45"/>
      <c r="CR50" s="45"/>
      <c r="CS50" s="45"/>
      <c r="CT50" s="45"/>
      <c r="CU50" s="45"/>
      <c r="CV50" s="45" t="s">
        <v>
8</v>
      </c>
      <c r="CW50" s="45"/>
      <c r="CX50" s="45"/>
      <c r="CY50" s="45"/>
      <c r="CZ50" s="45"/>
      <c r="DA50" s="45"/>
      <c r="DB50" s="45"/>
      <c r="DC50" s="45"/>
    </row>
    <row r="51" spans="1:109" ht="13.5" customHeight="1">
      <c r="B51" s="12"/>
      <c r="G51" s="59"/>
      <c r="H51" s="59"/>
      <c r="I51" s="60"/>
      <c r="J51" s="60"/>
      <c r="K51" s="58"/>
      <c r="L51" s="58"/>
      <c r="M51" s="58"/>
      <c r="N51" s="58"/>
      <c r="AM51" s="21"/>
      <c r="AN51" s="48" t="s">
        <v>
9</v>
      </c>
      <c r="AO51" s="48"/>
      <c r="AP51" s="48"/>
      <c r="AQ51" s="48"/>
      <c r="AR51" s="48"/>
      <c r="AS51" s="48"/>
      <c r="AT51" s="48"/>
      <c r="AU51" s="48"/>
      <c r="AV51" s="48"/>
      <c r="AW51" s="48"/>
      <c r="AX51" s="48"/>
      <c r="AY51" s="48"/>
      <c r="AZ51" s="48"/>
      <c r="BA51" s="48"/>
      <c r="BB51" s="48" t="s">
        <v>
10</v>
      </c>
      <c r="BC51" s="48"/>
      <c r="BD51" s="48"/>
      <c r="BE51" s="48"/>
      <c r="BF51" s="48"/>
      <c r="BG51" s="48"/>
      <c r="BH51" s="48"/>
      <c r="BI51" s="48"/>
      <c r="BJ51" s="48"/>
      <c r="BK51" s="48"/>
      <c r="BL51" s="48"/>
      <c r="BM51" s="48"/>
      <c r="BN51" s="48"/>
      <c r="BO51" s="48"/>
      <c r="BP51" s="47"/>
      <c r="BQ51" s="46"/>
      <c r="BR51" s="46"/>
      <c r="BS51" s="46"/>
      <c r="BT51" s="46"/>
      <c r="BU51" s="46"/>
      <c r="BV51" s="46"/>
      <c r="BW51" s="46"/>
      <c r="BX51" s="47"/>
      <c r="BY51" s="46"/>
      <c r="BZ51" s="46"/>
      <c r="CA51" s="46"/>
      <c r="CB51" s="46"/>
      <c r="CC51" s="46"/>
      <c r="CD51" s="46"/>
      <c r="CE51" s="46"/>
      <c r="CF51" s="46">
        <v>
29.4</v>
      </c>
      <c r="CG51" s="46"/>
      <c r="CH51" s="46"/>
      <c r="CI51" s="46"/>
      <c r="CJ51" s="46"/>
      <c r="CK51" s="46"/>
      <c r="CL51" s="46"/>
      <c r="CM51" s="46"/>
      <c r="CN51" s="46">
        <v>
23.7</v>
      </c>
      <c r="CO51" s="46"/>
      <c r="CP51" s="46"/>
      <c r="CQ51" s="46"/>
      <c r="CR51" s="46"/>
      <c r="CS51" s="46"/>
      <c r="CT51" s="46"/>
      <c r="CU51" s="46"/>
      <c r="CV51" s="46">
        <v>
23.4</v>
      </c>
      <c r="CW51" s="46"/>
      <c r="CX51" s="46"/>
      <c r="CY51" s="46"/>
      <c r="CZ51" s="46"/>
      <c r="DA51" s="46"/>
      <c r="DB51" s="46"/>
      <c r="DC51" s="46"/>
    </row>
    <row r="52" spans="1:109">
      <c r="B52" s="12"/>
      <c r="G52" s="59"/>
      <c r="H52" s="59"/>
      <c r="I52" s="60"/>
      <c r="J52" s="60"/>
      <c r="K52" s="58"/>
      <c r="L52" s="58"/>
      <c r="M52" s="58"/>
      <c r="N52" s="58"/>
      <c r="AM52" s="21"/>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c r="A53" s="20"/>
      <c r="B53" s="12"/>
      <c r="G53" s="59"/>
      <c r="H53" s="59"/>
      <c r="I53" s="41"/>
      <c r="J53" s="41"/>
      <c r="K53" s="58"/>
      <c r="L53" s="58"/>
      <c r="M53" s="58"/>
      <c r="N53" s="58"/>
      <c r="AM53" s="21"/>
      <c r="AN53" s="48"/>
      <c r="AO53" s="48"/>
      <c r="AP53" s="48"/>
      <c r="AQ53" s="48"/>
      <c r="AR53" s="48"/>
      <c r="AS53" s="48"/>
      <c r="AT53" s="48"/>
      <c r="AU53" s="48"/>
      <c r="AV53" s="48"/>
      <c r="AW53" s="48"/>
      <c r="AX53" s="48"/>
      <c r="AY53" s="48"/>
      <c r="AZ53" s="48"/>
      <c r="BA53" s="48"/>
      <c r="BB53" s="48" t="s">
        <v>
11</v>
      </c>
      <c r="BC53" s="48"/>
      <c r="BD53" s="48"/>
      <c r="BE53" s="48"/>
      <c r="BF53" s="48"/>
      <c r="BG53" s="48"/>
      <c r="BH53" s="48"/>
      <c r="BI53" s="48"/>
      <c r="BJ53" s="48"/>
      <c r="BK53" s="48"/>
      <c r="BL53" s="48"/>
      <c r="BM53" s="48"/>
      <c r="BN53" s="48"/>
      <c r="BO53" s="48"/>
      <c r="BP53" s="47"/>
      <c r="BQ53" s="46"/>
      <c r="BR53" s="46"/>
      <c r="BS53" s="46"/>
      <c r="BT53" s="46"/>
      <c r="BU53" s="46"/>
      <c r="BV53" s="46"/>
      <c r="BW53" s="46"/>
      <c r="BX53" s="47"/>
      <c r="BY53" s="46"/>
      <c r="BZ53" s="46"/>
      <c r="CA53" s="46"/>
      <c r="CB53" s="46"/>
      <c r="CC53" s="46"/>
      <c r="CD53" s="46"/>
      <c r="CE53" s="46"/>
      <c r="CF53" s="46">
        <v>
51.3</v>
      </c>
      <c r="CG53" s="46"/>
      <c r="CH53" s="46"/>
      <c r="CI53" s="46"/>
      <c r="CJ53" s="46"/>
      <c r="CK53" s="46"/>
      <c r="CL53" s="46"/>
      <c r="CM53" s="46"/>
      <c r="CN53" s="46">
        <v>
50.8</v>
      </c>
      <c r="CO53" s="46"/>
      <c r="CP53" s="46"/>
      <c r="CQ53" s="46"/>
      <c r="CR53" s="46"/>
      <c r="CS53" s="46"/>
      <c r="CT53" s="46"/>
      <c r="CU53" s="46"/>
      <c r="CV53" s="46">
        <v>
52</v>
      </c>
      <c r="CW53" s="46"/>
      <c r="CX53" s="46"/>
      <c r="CY53" s="46"/>
      <c r="CZ53" s="46"/>
      <c r="DA53" s="46"/>
      <c r="DB53" s="46"/>
      <c r="DC53" s="46"/>
    </row>
    <row r="54" spans="1:109">
      <c r="A54" s="20"/>
      <c r="B54" s="12"/>
      <c r="G54" s="59"/>
      <c r="H54" s="59"/>
      <c r="I54" s="41"/>
      <c r="J54" s="41"/>
      <c r="K54" s="58"/>
      <c r="L54" s="58"/>
      <c r="M54" s="58"/>
      <c r="N54" s="58"/>
      <c r="AM54" s="21"/>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c r="A55" s="20"/>
      <c r="B55" s="12"/>
      <c r="G55" s="41"/>
      <c r="H55" s="41"/>
      <c r="I55" s="41"/>
      <c r="J55" s="41"/>
      <c r="K55" s="58"/>
      <c r="L55" s="58"/>
      <c r="M55" s="58"/>
      <c r="N55" s="58"/>
      <c r="AN55" s="45" t="s">
        <v>
12</v>
      </c>
      <c r="AO55" s="45"/>
      <c r="AP55" s="45"/>
      <c r="AQ55" s="45"/>
      <c r="AR55" s="45"/>
      <c r="AS55" s="45"/>
      <c r="AT55" s="45"/>
      <c r="AU55" s="45"/>
      <c r="AV55" s="45"/>
      <c r="AW55" s="45"/>
      <c r="AX55" s="45"/>
      <c r="AY55" s="45"/>
      <c r="AZ55" s="45"/>
      <c r="BA55" s="45"/>
      <c r="BB55" s="48" t="s">
        <v>
13</v>
      </c>
      <c r="BC55" s="48"/>
      <c r="BD55" s="48"/>
      <c r="BE55" s="48"/>
      <c r="BF55" s="48"/>
      <c r="BG55" s="48"/>
      <c r="BH55" s="48"/>
      <c r="BI55" s="48"/>
      <c r="BJ55" s="48"/>
      <c r="BK55" s="48"/>
      <c r="BL55" s="48"/>
      <c r="BM55" s="48"/>
      <c r="BN55" s="48"/>
      <c r="BO55" s="48"/>
      <c r="BP55" s="47"/>
      <c r="BQ55" s="46"/>
      <c r="BR55" s="46"/>
      <c r="BS55" s="46"/>
      <c r="BT55" s="46"/>
      <c r="BU55" s="46"/>
      <c r="BV55" s="46"/>
      <c r="BW55" s="46"/>
      <c r="BX55" s="47"/>
      <c r="BY55" s="46"/>
      <c r="BZ55" s="46"/>
      <c r="CA55" s="46"/>
      <c r="CB55" s="46"/>
      <c r="CC55" s="46"/>
      <c r="CD55" s="46"/>
      <c r="CE55" s="46"/>
      <c r="CF55" s="46">
        <v>
33.6</v>
      </c>
      <c r="CG55" s="46"/>
      <c r="CH55" s="46"/>
      <c r="CI55" s="46"/>
      <c r="CJ55" s="46"/>
      <c r="CK55" s="46"/>
      <c r="CL55" s="46"/>
      <c r="CM55" s="46"/>
      <c r="CN55" s="46">
        <v>
35.299999999999997</v>
      </c>
      <c r="CO55" s="46"/>
      <c r="CP55" s="46"/>
      <c r="CQ55" s="46"/>
      <c r="CR55" s="46"/>
      <c r="CS55" s="46"/>
      <c r="CT55" s="46"/>
      <c r="CU55" s="46"/>
      <c r="CV55" s="46">
        <v>
31.9</v>
      </c>
      <c r="CW55" s="46"/>
      <c r="CX55" s="46"/>
      <c r="CY55" s="46"/>
      <c r="CZ55" s="46"/>
      <c r="DA55" s="46"/>
      <c r="DB55" s="46"/>
      <c r="DC55" s="46"/>
    </row>
    <row r="56" spans="1:109">
      <c r="A56" s="20"/>
      <c r="B56" s="12"/>
      <c r="G56" s="41"/>
      <c r="H56" s="41"/>
      <c r="I56" s="41"/>
      <c r="J56" s="41"/>
      <c r="K56" s="58"/>
      <c r="L56" s="58"/>
      <c r="M56" s="58"/>
      <c r="N56" s="58"/>
      <c r="AN56" s="45"/>
      <c r="AO56" s="45"/>
      <c r="AP56" s="45"/>
      <c r="AQ56" s="45"/>
      <c r="AR56" s="45"/>
      <c r="AS56" s="45"/>
      <c r="AT56" s="45"/>
      <c r="AU56" s="45"/>
      <c r="AV56" s="45"/>
      <c r="AW56" s="45"/>
      <c r="AX56" s="45"/>
      <c r="AY56" s="45"/>
      <c r="AZ56" s="45"/>
      <c r="BA56" s="45"/>
      <c r="BB56" s="48"/>
      <c r="BC56" s="48"/>
      <c r="BD56" s="48"/>
      <c r="BE56" s="48"/>
      <c r="BF56" s="48"/>
      <c r="BG56" s="48"/>
      <c r="BH56" s="48"/>
      <c r="BI56" s="48"/>
      <c r="BJ56" s="48"/>
      <c r="BK56" s="48"/>
      <c r="BL56" s="48"/>
      <c r="BM56" s="48"/>
      <c r="BN56" s="48"/>
      <c r="BO56" s="48"/>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c r="B57" s="24"/>
      <c r="G57" s="41"/>
      <c r="H57" s="41"/>
      <c r="I57" s="61"/>
      <c r="J57" s="61"/>
      <c r="K57" s="58"/>
      <c r="L57" s="58"/>
      <c r="M57" s="58"/>
      <c r="N57" s="58"/>
      <c r="AM57" s="3"/>
      <c r="AN57" s="45"/>
      <c r="AO57" s="45"/>
      <c r="AP57" s="45"/>
      <c r="AQ57" s="45"/>
      <c r="AR57" s="45"/>
      <c r="AS57" s="45"/>
      <c r="AT57" s="45"/>
      <c r="AU57" s="45"/>
      <c r="AV57" s="45"/>
      <c r="AW57" s="45"/>
      <c r="AX57" s="45"/>
      <c r="AY57" s="45"/>
      <c r="AZ57" s="45"/>
      <c r="BA57" s="45"/>
      <c r="BB57" s="48" t="s">
        <v>
14</v>
      </c>
      <c r="BC57" s="48"/>
      <c r="BD57" s="48"/>
      <c r="BE57" s="48"/>
      <c r="BF57" s="48"/>
      <c r="BG57" s="48"/>
      <c r="BH57" s="48"/>
      <c r="BI57" s="48"/>
      <c r="BJ57" s="48"/>
      <c r="BK57" s="48"/>
      <c r="BL57" s="48"/>
      <c r="BM57" s="48"/>
      <c r="BN57" s="48"/>
      <c r="BO57" s="48"/>
      <c r="BP57" s="47"/>
      <c r="BQ57" s="46"/>
      <c r="BR57" s="46"/>
      <c r="BS57" s="46"/>
      <c r="BT57" s="46"/>
      <c r="BU57" s="46"/>
      <c r="BV57" s="46"/>
      <c r="BW57" s="46"/>
      <c r="BX57" s="47"/>
      <c r="BY57" s="46"/>
      <c r="BZ57" s="46"/>
      <c r="CA57" s="46"/>
      <c r="CB57" s="46"/>
      <c r="CC57" s="46"/>
      <c r="CD57" s="46"/>
      <c r="CE57" s="46"/>
      <c r="CF57" s="46">
        <v>
56.8</v>
      </c>
      <c r="CG57" s="46"/>
      <c r="CH57" s="46"/>
      <c r="CI57" s="46"/>
      <c r="CJ57" s="46"/>
      <c r="CK57" s="46"/>
      <c r="CL57" s="46"/>
      <c r="CM57" s="46"/>
      <c r="CN57" s="46">
        <v>
60.4</v>
      </c>
      <c r="CO57" s="46"/>
      <c r="CP57" s="46"/>
      <c r="CQ57" s="46"/>
      <c r="CR57" s="46"/>
      <c r="CS57" s="46"/>
      <c r="CT57" s="46"/>
      <c r="CU57" s="46"/>
      <c r="CV57" s="46">
        <v>
60.8</v>
      </c>
      <c r="CW57" s="46"/>
      <c r="CX57" s="46"/>
      <c r="CY57" s="46"/>
      <c r="CZ57" s="46"/>
      <c r="DA57" s="46"/>
      <c r="DB57" s="46"/>
      <c r="DC57" s="46"/>
      <c r="DD57" s="25"/>
      <c r="DE57" s="24"/>
    </row>
    <row r="58" spans="1:109" s="20" customFormat="1">
      <c r="A58" s="3"/>
      <c r="B58" s="24"/>
      <c r="G58" s="41"/>
      <c r="H58" s="41"/>
      <c r="I58" s="61"/>
      <c r="J58" s="61"/>
      <c r="K58" s="58"/>
      <c r="L58" s="58"/>
      <c r="M58" s="58"/>
      <c r="N58" s="58"/>
      <c r="AM58" s="3"/>
      <c r="AN58" s="45"/>
      <c r="AO58" s="45"/>
      <c r="AP58" s="45"/>
      <c r="AQ58" s="45"/>
      <c r="AR58" s="45"/>
      <c r="AS58" s="45"/>
      <c r="AT58" s="45"/>
      <c r="AU58" s="45"/>
      <c r="AV58" s="45"/>
      <c r="AW58" s="45"/>
      <c r="AX58" s="45"/>
      <c r="AY58" s="45"/>
      <c r="AZ58" s="45"/>
      <c r="BA58" s="45"/>
      <c r="BB58" s="48"/>
      <c r="BC58" s="48"/>
      <c r="BD58" s="48"/>
      <c r="BE58" s="48"/>
      <c r="BF58" s="48"/>
      <c r="BG58" s="48"/>
      <c r="BH58" s="48"/>
      <c r="BI58" s="48"/>
      <c r="BJ58" s="48"/>
      <c r="BK58" s="48"/>
      <c r="BL58" s="48"/>
      <c r="BM58" s="48"/>
      <c r="BN58" s="48"/>
      <c r="BO58" s="48"/>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
15</v>
      </c>
    </row>
    <row r="64" spans="1:109">
      <c r="B64" s="12"/>
      <c r="G64" s="19"/>
      <c r="I64" s="32"/>
      <c r="J64" s="32"/>
      <c r="K64" s="32"/>
      <c r="L64" s="32"/>
      <c r="M64" s="32"/>
      <c r="N64" s="33"/>
      <c r="AM64" s="19"/>
      <c r="AN64" s="19" t="s">
        <v>
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49" t="s">
        <v>
20</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
3</v>
      </c>
    </row>
    <row r="72" spans="2:107">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
4</v>
      </c>
      <c r="BQ72" s="45"/>
      <c r="BR72" s="45"/>
      <c r="BS72" s="45"/>
      <c r="BT72" s="45"/>
      <c r="BU72" s="45"/>
      <c r="BV72" s="45"/>
      <c r="BW72" s="45"/>
      <c r="BX72" s="45" t="s">
        <v>
5</v>
      </c>
      <c r="BY72" s="45"/>
      <c r="BZ72" s="45"/>
      <c r="CA72" s="45"/>
      <c r="CB72" s="45"/>
      <c r="CC72" s="45"/>
      <c r="CD72" s="45"/>
      <c r="CE72" s="45"/>
      <c r="CF72" s="45" t="s">
        <v>
6</v>
      </c>
      <c r="CG72" s="45"/>
      <c r="CH72" s="45"/>
      <c r="CI72" s="45"/>
      <c r="CJ72" s="45"/>
      <c r="CK72" s="45"/>
      <c r="CL72" s="45"/>
      <c r="CM72" s="45"/>
      <c r="CN72" s="45" t="s">
        <v>
7</v>
      </c>
      <c r="CO72" s="45"/>
      <c r="CP72" s="45"/>
      <c r="CQ72" s="45"/>
      <c r="CR72" s="45"/>
      <c r="CS72" s="45"/>
      <c r="CT72" s="45"/>
      <c r="CU72" s="45"/>
      <c r="CV72" s="45" t="s">
        <v>
8</v>
      </c>
      <c r="CW72" s="45"/>
      <c r="CX72" s="45"/>
      <c r="CY72" s="45"/>
      <c r="CZ72" s="45"/>
      <c r="DA72" s="45"/>
      <c r="DB72" s="45"/>
      <c r="DC72" s="45"/>
    </row>
    <row r="73" spans="2:107">
      <c r="B73" s="12"/>
      <c r="G73" s="59"/>
      <c r="H73" s="59"/>
      <c r="I73" s="59"/>
      <c r="J73" s="59"/>
      <c r="K73" s="62"/>
      <c r="L73" s="62"/>
      <c r="M73" s="62"/>
      <c r="N73" s="62"/>
      <c r="AM73" s="21"/>
      <c r="AN73" s="48" t="s">
        <v>
9</v>
      </c>
      <c r="AO73" s="48"/>
      <c r="AP73" s="48"/>
      <c r="AQ73" s="48"/>
      <c r="AR73" s="48"/>
      <c r="AS73" s="48"/>
      <c r="AT73" s="48"/>
      <c r="AU73" s="48"/>
      <c r="AV73" s="48"/>
      <c r="AW73" s="48"/>
      <c r="AX73" s="48"/>
      <c r="AY73" s="48"/>
      <c r="AZ73" s="48"/>
      <c r="BA73" s="48"/>
      <c r="BB73" s="48" t="s">
        <v>
10</v>
      </c>
      <c r="BC73" s="48"/>
      <c r="BD73" s="48"/>
      <c r="BE73" s="48"/>
      <c r="BF73" s="48"/>
      <c r="BG73" s="48"/>
      <c r="BH73" s="48"/>
      <c r="BI73" s="48"/>
      <c r="BJ73" s="48"/>
      <c r="BK73" s="48"/>
      <c r="BL73" s="48"/>
      <c r="BM73" s="48"/>
      <c r="BN73" s="48"/>
      <c r="BO73" s="48"/>
      <c r="BP73" s="46">
        <v>
43.2</v>
      </c>
      <c r="BQ73" s="46"/>
      <c r="BR73" s="46"/>
      <c r="BS73" s="46"/>
      <c r="BT73" s="46"/>
      <c r="BU73" s="46"/>
      <c r="BV73" s="46"/>
      <c r="BW73" s="46"/>
      <c r="BX73" s="46">
        <v>
37.799999999999997</v>
      </c>
      <c r="BY73" s="46"/>
      <c r="BZ73" s="46"/>
      <c r="CA73" s="46"/>
      <c r="CB73" s="46"/>
      <c r="CC73" s="46"/>
      <c r="CD73" s="46"/>
      <c r="CE73" s="46"/>
      <c r="CF73" s="46">
        <v>
29.4</v>
      </c>
      <c r="CG73" s="46"/>
      <c r="CH73" s="46"/>
      <c r="CI73" s="46"/>
      <c r="CJ73" s="46"/>
      <c r="CK73" s="46"/>
      <c r="CL73" s="46"/>
      <c r="CM73" s="46"/>
      <c r="CN73" s="46">
        <v>
23.7</v>
      </c>
      <c r="CO73" s="46"/>
      <c r="CP73" s="46"/>
      <c r="CQ73" s="46"/>
      <c r="CR73" s="46"/>
      <c r="CS73" s="46"/>
      <c r="CT73" s="46"/>
      <c r="CU73" s="46"/>
      <c r="CV73" s="46">
        <v>
23.4</v>
      </c>
      <c r="CW73" s="46"/>
      <c r="CX73" s="46"/>
      <c r="CY73" s="46"/>
      <c r="CZ73" s="46"/>
      <c r="DA73" s="46"/>
      <c r="DB73" s="46"/>
      <c r="DC73" s="46"/>
    </row>
    <row r="74" spans="2:107">
      <c r="B74" s="12"/>
      <c r="G74" s="59"/>
      <c r="H74" s="59"/>
      <c r="I74" s="59"/>
      <c r="J74" s="59"/>
      <c r="K74" s="62"/>
      <c r="L74" s="62"/>
      <c r="M74" s="62"/>
      <c r="N74" s="62"/>
      <c r="AM74" s="21"/>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c r="B75" s="12"/>
      <c r="G75" s="59"/>
      <c r="H75" s="59"/>
      <c r="I75" s="41"/>
      <c r="J75" s="41"/>
      <c r="K75" s="58"/>
      <c r="L75" s="58"/>
      <c r="M75" s="58"/>
      <c r="N75" s="58"/>
      <c r="AM75" s="21"/>
      <c r="AN75" s="48"/>
      <c r="AO75" s="48"/>
      <c r="AP75" s="48"/>
      <c r="AQ75" s="48"/>
      <c r="AR75" s="48"/>
      <c r="AS75" s="48"/>
      <c r="AT75" s="48"/>
      <c r="AU75" s="48"/>
      <c r="AV75" s="48"/>
      <c r="AW75" s="48"/>
      <c r="AX75" s="48"/>
      <c r="AY75" s="48"/>
      <c r="AZ75" s="48"/>
      <c r="BA75" s="48"/>
      <c r="BB75" s="48" t="s">
        <v>
16</v>
      </c>
      <c r="BC75" s="48"/>
      <c r="BD75" s="48"/>
      <c r="BE75" s="48"/>
      <c r="BF75" s="48"/>
      <c r="BG75" s="48"/>
      <c r="BH75" s="48"/>
      <c r="BI75" s="48"/>
      <c r="BJ75" s="48"/>
      <c r="BK75" s="48"/>
      <c r="BL75" s="48"/>
      <c r="BM75" s="48"/>
      <c r="BN75" s="48"/>
      <c r="BO75" s="48"/>
      <c r="BP75" s="46">
        <v>
5.0999999999999996</v>
      </c>
      <c r="BQ75" s="46"/>
      <c r="BR75" s="46"/>
      <c r="BS75" s="46"/>
      <c r="BT75" s="46"/>
      <c r="BU75" s="46"/>
      <c r="BV75" s="46"/>
      <c r="BW75" s="46"/>
      <c r="BX75" s="46">
        <v>
4.5</v>
      </c>
      <c r="BY75" s="46"/>
      <c r="BZ75" s="46"/>
      <c r="CA75" s="46"/>
      <c r="CB75" s="46"/>
      <c r="CC75" s="46"/>
      <c r="CD75" s="46"/>
      <c r="CE75" s="46"/>
      <c r="CF75" s="46">
        <v>
4.4000000000000004</v>
      </c>
      <c r="CG75" s="46"/>
      <c r="CH75" s="46"/>
      <c r="CI75" s="46"/>
      <c r="CJ75" s="46"/>
      <c r="CK75" s="46"/>
      <c r="CL75" s="46"/>
      <c r="CM75" s="46"/>
      <c r="CN75" s="46">
        <v>
4.2</v>
      </c>
      <c r="CO75" s="46"/>
      <c r="CP75" s="46"/>
      <c r="CQ75" s="46"/>
      <c r="CR75" s="46"/>
      <c r="CS75" s="46"/>
      <c r="CT75" s="46"/>
      <c r="CU75" s="46"/>
      <c r="CV75" s="46">
        <v>
4.0999999999999996</v>
      </c>
      <c r="CW75" s="46"/>
      <c r="CX75" s="46"/>
      <c r="CY75" s="46"/>
      <c r="CZ75" s="46"/>
      <c r="DA75" s="46"/>
      <c r="DB75" s="46"/>
      <c r="DC75" s="46"/>
    </row>
    <row r="76" spans="2:107">
      <c r="B76" s="12"/>
      <c r="G76" s="59"/>
      <c r="H76" s="59"/>
      <c r="I76" s="41"/>
      <c r="J76" s="41"/>
      <c r="K76" s="58"/>
      <c r="L76" s="58"/>
      <c r="M76" s="58"/>
      <c r="N76" s="58"/>
      <c r="AM76" s="21"/>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c r="B77" s="12"/>
      <c r="G77" s="41"/>
      <c r="H77" s="41"/>
      <c r="I77" s="41"/>
      <c r="J77" s="41"/>
      <c r="K77" s="62"/>
      <c r="L77" s="62"/>
      <c r="M77" s="62"/>
      <c r="N77" s="62"/>
      <c r="AN77" s="45" t="s">
        <v>
17</v>
      </c>
      <c r="AO77" s="45"/>
      <c r="AP77" s="45"/>
      <c r="AQ77" s="45"/>
      <c r="AR77" s="45"/>
      <c r="AS77" s="45"/>
      <c r="AT77" s="45"/>
      <c r="AU77" s="45"/>
      <c r="AV77" s="45"/>
      <c r="AW77" s="45"/>
      <c r="AX77" s="45"/>
      <c r="AY77" s="45"/>
      <c r="AZ77" s="45"/>
      <c r="BA77" s="45"/>
      <c r="BB77" s="48" t="s">
        <v>
10</v>
      </c>
      <c r="BC77" s="48"/>
      <c r="BD77" s="48"/>
      <c r="BE77" s="48"/>
      <c r="BF77" s="48"/>
      <c r="BG77" s="48"/>
      <c r="BH77" s="48"/>
      <c r="BI77" s="48"/>
      <c r="BJ77" s="48"/>
      <c r="BK77" s="48"/>
      <c r="BL77" s="48"/>
      <c r="BM77" s="48"/>
      <c r="BN77" s="48"/>
      <c r="BO77" s="48"/>
      <c r="BP77" s="46">
        <v>
50.3</v>
      </c>
      <c r="BQ77" s="46"/>
      <c r="BR77" s="46"/>
      <c r="BS77" s="46"/>
      <c r="BT77" s="46"/>
      <c r="BU77" s="46"/>
      <c r="BV77" s="46"/>
      <c r="BW77" s="46"/>
      <c r="BX77" s="46">
        <v>
45.9</v>
      </c>
      <c r="BY77" s="46"/>
      <c r="BZ77" s="46"/>
      <c r="CA77" s="46"/>
      <c r="CB77" s="46"/>
      <c r="CC77" s="46"/>
      <c r="CD77" s="46"/>
      <c r="CE77" s="46"/>
      <c r="CF77" s="46">
        <v>
33.6</v>
      </c>
      <c r="CG77" s="46"/>
      <c r="CH77" s="46"/>
      <c r="CI77" s="46"/>
      <c r="CJ77" s="46"/>
      <c r="CK77" s="46"/>
      <c r="CL77" s="46"/>
      <c r="CM77" s="46"/>
      <c r="CN77" s="46">
        <v>
35.299999999999997</v>
      </c>
      <c r="CO77" s="46"/>
      <c r="CP77" s="46"/>
      <c r="CQ77" s="46"/>
      <c r="CR77" s="46"/>
      <c r="CS77" s="46"/>
      <c r="CT77" s="46"/>
      <c r="CU77" s="46"/>
      <c r="CV77" s="46">
        <v>
31.9</v>
      </c>
      <c r="CW77" s="46"/>
      <c r="CX77" s="46"/>
      <c r="CY77" s="46"/>
      <c r="CZ77" s="46"/>
      <c r="DA77" s="46"/>
      <c r="DB77" s="46"/>
      <c r="DC77" s="46"/>
    </row>
    <row r="78" spans="2:107">
      <c r="B78" s="12"/>
      <c r="G78" s="41"/>
      <c r="H78" s="41"/>
      <c r="I78" s="41"/>
      <c r="J78" s="41"/>
      <c r="K78" s="62"/>
      <c r="L78" s="62"/>
      <c r="M78" s="62"/>
      <c r="N78" s="62"/>
      <c r="AN78" s="45"/>
      <c r="AO78" s="45"/>
      <c r="AP78" s="45"/>
      <c r="AQ78" s="45"/>
      <c r="AR78" s="45"/>
      <c r="AS78" s="45"/>
      <c r="AT78" s="45"/>
      <c r="AU78" s="45"/>
      <c r="AV78" s="45"/>
      <c r="AW78" s="45"/>
      <c r="AX78" s="45"/>
      <c r="AY78" s="45"/>
      <c r="AZ78" s="45"/>
      <c r="BA78" s="45"/>
      <c r="BB78" s="48"/>
      <c r="BC78" s="48"/>
      <c r="BD78" s="48"/>
      <c r="BE78" s="48"/>
      <c r="BF78" s="48"/>
      <c r="BG78" s="48"/>
      <c r="BH78" s="48"/>
      <c r="BI78" s="48"/>
      <c r="BJ78" s="48"/>
      <c r="BK78" s="48"/>
      <c r="BL78" s="48"/>
      <c r="BM78" s="48"/>
      <c r="BN78" s="48"/>
      <c r="BO78" s="48"/>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c r="B79" s="12"/>
      <c r="G79" s="41"/>
      <c r="H79" s="41"/>
      <c r="I79" s="61"/>
      <c r="J79" s="61"/>
      <c r="K79" s="63"/>
      <c r="L79" s="63"/>
      <c r="M79" s="63"/>
      <c r="N79" s="63"/>
      <c r="AN79" s="45"/>
      <c r="AO79" s="45"/>
      <c r="AP79" s="45"/>
      <c r="AQ79" s="45"/>
      <c r="AR79" s="45"/>
      <c r="AS79" s="45"/>
      <c r="AT79" s="45"/>
      <c r="AU79" s="45"/>
      <c r="AV79" s="45"/>
      <c r="AW79" s="45"/>
      <c r="AX79" s="45"/>
      <c r="AY79" s="45"/>
      <c r="AZ79" s="45"/>
      <c r="BA79" s="45"/>
      <c r="BB79" s="48" t="s">
        <v>
16</v>
      </c>
      <c r="BC79" s="48"/>
      <c r="BD79" s="48"/>
      <c r="BE79" s="48"/>
      <c r="BF79" s="48"/>
      <c r="BG79" s="48"/>
      <c r="BH79" s="48"/>
      <c r="BI79" s="48"/>
      <c r="BJ79" s="48"/>
      <c r="BK79" s="48"/>
      <c r="BL79" s="48"/>
      <c r="BM79" s="48"/>
      <c r="BN79" s="48"/>
      <c r="BO79" s="48"/>
      <c r="BP79" s="46">
        <v>
9.6</v>
      </c>
      <c r="BQ79" s="46"/>
      <c r="BR79" s="46"/>
      <c r="BS79" s="46"/>
      <c r="BT79" s="46"/>
      <c r="BU79" s="46"/>
      <c r="BV79" s="46"/>
      <c r="BW79" s="46"/>
      <c r="BX79" s="46">
        <v>
8.8000000000000007</v>
      </c>
      <c r="BY79" s="46"/>
      <c r="BZ79" s="46"/>
      <c r="CA79" s="46"/>
      <c r="CB79" s="46"/>
      <c r="CC79" s="46"/>
      <c r="CD79" s="46"/>
      <c r="CE79" s="46"/>
      <c r="CF79" s="46">
        <v>
7</v>
      </c>
      <c r="CG79" s="46"/>
      <c r="CH79" s="46"/>
      <c r="CI79" s="46"/>
      <c r="CJ79" s="46"/>
      <c r="CK79" s="46"/>
      <c r="CL79" s="46"/>
      <c r="CM79" s="46"/>
      <c r="CN79" s="46">
        <v>
6.9</v>
      </c>
      <c r="CO79" s="46"/>
      <c r="CP79" s="46"/>
      <c r="CQ79" s="46"/>
      <c r="CR79" s="46"/>
      <c r="CS79" s="46"/>
      <c r="CT79" s="46"/>
      <c r="CU79" s="46"/>
      <c r="CV79" s="46">
        <v>
6.6</v>
      </c>
      <c r="CW79" s="46"/>
      <c r="CX79" s="46"/>
      <c r="CY79" s="46"/>
      <c r="CZ79" s="46"/>
      <c r="DA79" s="46"/>
      <c r="DB79" s="46"/>
      <c r="DC79" s="46"/>
    </row>
    <row r="80" spans="2:107">
      <c r="B80" s="12"/>
      <c r="G80" s="41"/>
      <c r="H80" s="41"/>
      <c r="I80" s="61"/>
      <c r="J80" s="61"/>
      <c r="K80" s="63"/>
      <c r="L80" s="63"/>
      <c r="M80" s="63"/>
      <c r="N80" s="63"/>
      <c r="AN80" s="45"/>
      <c r="AO80" s="45"/>
      <c r="AP80" s="45"/>
      <c r="AQ80" s="45"/>
      <c r="AR80" s="45"/>
      <c r="AS80" s="45"/>
      <c r="AT80" s="45"/>
      <c r="AU80" s="45"/>
      <c r="AV80" s="45"/>
      <c r="AW80" s="45"/>
      <c r="AX80" s="45"/>
      <c r="AY80" s="45"/>
      <c r="AZ80" s="45"/>
      <c r="BA80" s="45"/>
      <c r="BB80" s="48"/>
      <c r="BC80" s="48"/>
      <c r="BD80" s="48"/>
      <c r="BE80" s="48"/>
      <c r="BF80" s="48"/>
      <c r="BG80" s="48"/>
      <c r="BH80" s="48"/>
      <c r="BI80" s="48"/>
      <c r="BJ80" s="48"/>
      <c r="BK80" s="48"/>
      <c r="BL80" s="48"/>
      <c r="BM80" s="48"/>
      <c r="BN80" s="48"/>
      <c r="BO80" s="48"/>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rSusg2XlbzbG06jhv8En9JJQ081ZMwmn1bB+Nk0hepu/TTwzKkpzsldj+sidSC5z+S5+Hz5gr93AQ/Gm7s9jA==" saltValue="wDS/ui3hA2n6vw5paxxJ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6"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
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6ChivYFxnLW22/hG7Dw93axemBqyFc2UStqkwTZQ1Hz7eUrua5hHRuvzI4+ni/vFS9jrq7bVrzmiAF0rq/ceA==" saltValue="EN0e1QLiuQxQ5HVaIVgaD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2"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
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apUYTZ4mMl9XKgoAZv/vfsa/GN/1odr6s0qQ3FdRmlmhxjVir9TTJqiiewuU7PIpS/WX2RP53gBtG2HoZ2r0Q==" saltValue="VQZYULZ2dQEFMhuTs5d2m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339" customWidth="1"/>
    <col min="96" max="133" width="1.625" style="494" customWidth="1"/>
    <col min="134" max="143" width="1.625" style="339" customWidth="1"/>
    <col min="144" max="16384" width="0" style="339" hidden="1"/>
  </cols>
  <sheetData>
    <row r="1" spans="2:143" ht="22.5" customHeight="1" thickBot="1">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
158</v>
      </c>
      <c r="DI1" s="337"/>
      <c r="DJ1" s="337"/>
      <c r="DK1" s="337"/>
      <c r="DL1" s="337"/>
      <c r="DM1" s="337"/>
      <c r="DN1" s="338"/>
      <c r="DO1" s="339"/>
      <c r="DP1" s="336" t="s">
        <v>
159</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c r="B2" s="340" t="s">
        <v>
160</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c r="B3" s="343" t="s">
        <v>
161</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
162</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
163</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c r="B4" s="343" t="s">
        <v>
29</v>
      </c>
      <c r="C4" s="344"/>
      <c r="D4" s="344"/>
      <c r="E4" s="344"/>
      <c r="F4" s="344"/>
      <c r="G4" s="344"/>
      <c r="H4" s="344"/>
      <c r="I4" s="344"/>
      <c r="J4" s="344"/>
      <c r="K4" s="344"/>
      <c r="L4" s="344"/>
      <c r="M4" s="344"/>
      <c r="N4" s="344"/>
      <c r="O4" s="344"/>
      <c r="P4" s="344"/>
      <c r="Q4" s="345"/>
      <c r="R4" s="343" t="s">
        <v>
164</v>
      </c>
      <c r="S4" s="344"/>
      <c r="T4" s="344"/>
      <c r="U4" s="344"/>
      <c r="V4" s="344"/>
      <c r="W4" s="344"/>
      <c r="X4" s="344"/>
      <c r="Y4" s="345"/>
      <c r="Z4" s="343" t="s">
        <v>
165</v>
      </c>
      <c r="AA4" s="344"/>
      <c r="AB4" s="344"/>
      <c r="AC4" s="345"/>
      <c r="AD4" s="343" t="s">
        <v>
166</v>
      </c>
      <c r="AE4" s="344"/>
      <c r="AF4" s="344"/>
      <c r="AG4" s="344"/>
      <c r="AH4" s="344"/>
      <c r="AI4" s="344"/>
      <c r="AJ4" s="344"/>
      <c r="AK4" s="345"/>
      <c r="AL4" s="343" t="s">
        <v>
165</v>
      </c>
      <c r="AM4" s="344"/>
      <c r="AN4" s="344"/>
      <c r="AO4" s="345"/>
      <c r="AP4" s="349" t="s">
        <v>
167</v>
      </c>
      <c r="AQ4" s="349"/>
      <c r="AR4" s="349"/>
      <c r="AS4" s="349"/>
      <c r="AT4" s="349"/>
      <c r="AU4" s="349"/>
      <c r="AV4" s="349"/>
      <c r="AW4" s="349"/>
      <c r="AX4" s="349"/>
      <c r="AY4" s="349"/>
      <c r="AZ4" s="349"/>
      <c r="BA4" s="349"/>
      <c r="BB4" s="349"/>
      <c r="BC4" s="349"/>
      <c r="BD4" s="349"/>
      <c r="BE4" s="349"/>
      <c r="BF4" s="349"/>
      <c r="BG4" s="349" t="s">
        <v>
168</v>
      </c>
      <c r="BH4" s="349"/>
      <c r="BI4" s="349"/>
      <c r="BJ4" s="349"/>
      <c r="BK4" s="349"/>
      <c r="BL4" s="349"/>
      <c r="BM4" s="349"/>
      <c r="BN4" s="349"/>
      <c r="BO4" s="349" t="s">
        <v>
165</v>
      </c>
      <c r="BP4" s="349"/>
      <c r="BQ4" s="349"/>
      <c r="BR4" s="349"/>
      <c r="BS4" s="349" t="s">
        <v>
169</v>
      </c>
      <c r="BT4" s="349"/>
      <c r="BU4" s="349"/>
      <c r="BV4" s="349"/>
      <c r="BW4" s="349"/>
      <c r="BX4" s="349"/>
      <c r="BY4" s="349"/>
      <c r="BZ4" s="349"/>
      <c r="CA4" s="349"/>
      <c r="CB4" s="349"/>
      <c r="CD4" s="346" t="s">
        <v>
170</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c r="B5" s="350" t="s">
        <v>
171</v>
      </c>
      <c r="C5" s="351"/>
      <c r="D5" s="351"/>
      <c r="E5" s="351"/>
      <c r="F5" s="351"/>
      <c r="G5" s="351"/>
      <c r="H5" s="351"/>
      <c r="I5" s="351"/>
      <c r="J5" s="351"/>
      <c r="K5" s="351"/>
      <c r="L5" s="351"/>
      <c r="M5" s="351"/>
      <c r="N5" s="351"/>
      <c r="O5" s="351"/>
      <c r="P5" s="351"/>
      <c r="Q5" s="352"/>
      <c r="R5" s="353">
        <v>
9506832</v>
      </c>
      <c r="S5" s="354"/>
      <c r="T5" s="354"/>
      <c r="U5" s="354"/>
      <c r="V5" s="354"/>
      <c r="W5" s="354"/>
      <c r="X5" s="354"/>
      <c r="Y5" s="355"/>
      <c r="Z5" s="356">
        <v>
30.7</v>
      </c>
      <c r="AA5" s="356"/>
      <c r="AB5" s="356"/>
      <c r="AC5" s="356"/>
      <c r="AD5" s="357">
        <v>
8792686</v>
      </c>
      <c r="AE5" s="357"/>
      <c r="AF5" s="357"/>
      <c r="AG5" s="357"/>
      <c r="AH5" s="357"/>
      <c r="AI5" s="357"/>
      <c r="AJ5" s="357"/>
      <c r="AK5" s="357"/>
      <c r="AL5" s="358">
        <v>
60.6</v>
      </c>
      <c r="AM5" s="359"/>
      <c r="AN5" s="359"/>
      <c r="AO5" s="360"/>
      <c r="AP5" s="350" t="s">
        <v>
172</v>
      </c>
      <c r="AQ5" s="351"/>
      <c r="AR5" s="351"/>
      <c r="AS5" s="351"/>
      <c r="AT5" s="351"/>
      <c r="AU5" s="351"/>
      <c r="AV5" s="351"/>
      <c r="AW5" s="351"/>
      <c r="AX5" s="351"/>
      <c r="AY5" s="351"/>
      <c r="AZ5" s="351"/>
      <c r="BA5" s="351"/>
      <c r="BB5" s="351"/>
      <c r="BC5" s="351"/>
      <c r="BD5" s="351"/>
      <c r="BE5" s="351"/>
      <c r="BF5" s="352"/>
      <c r="BG5" s="361">
        <v>
8792686</v>
      </c>
      <c r="BH5" s="362"/>
      <c r="BI5" s="362"/>
      <c r="BJ5" s="362"/>
      <c r="BK5" s="362"/>
      <c r="BL5" s="362"/>
      <c r="BM5" s="362"/>
      <c r="BN5" s="363"/>
      <c r="BO5" s="364">
        <v>
92.5</v>
      </c>
      <c r="BP5" s="364"/>
      <c r="BQ5" s="364"/>
      <c r="BR5" s="364"/>
      <c r="BS5" s="365">
        <v>
35750</v>
      </c>
      <c r="BT5" s="365"/>
      <c r="BU5" s="365"/>
      <c r="BV5" s="365"/>
      <c r="BW5" s="365"/>
      <c r="BX5" s="365"/>
      <c r="BY5" s="365"/>
      <c r="BZ5" s="365"/>
      <c r="CA5" s="365"/>
      <c r="CB5" s="366"/>
      <c r="CD5" s="346" t="s">
        <v>
167</v>
      </c>
      <c r="CE5" s="347"/>
      <c r="CF5" s="347"/>
      <c r="CG5" s="347"/>
      <c r="CH5" s="347"/>
      <c r="CI5" s="347"/>
      <c r="CJ5" s="347"/>
      <c r="CK5" s="347"/>
      <c r="CL5" s="347"/>
      <c r="CM5" s="347"/>
      <c r="CN5" s="347"/>
      <c r="CO5" s="347"/>
      <c r="CP5" s="347"/>
      <c r="CQ5" s="348"/>
      <c r="CR5" s="346" t="s">
        <v>
173</v>
      </c>
      <c r="CS5" s="347"/>
      <c r="CT5" s="347"/>
      <c r="CU5" s="347"/>
      <c r="CV5" s="347"/>
      <c r="CW5" s="347"/>
      <c r="CX5" s="347"/>
      <c r="CY5" s="348"/>
      <c r="CZ5" s="346" t="s">
        <v>
165</v>
      </c>
      <c r="DA5" s="347"/>
      <c r="DB5" s="347"/>
      <c r="DC5" s="348"/>
      <c r="DD5" s="346" t="s">
        <v>
174</v>
      </c>
      <c r="DE5" s="347"/>
      <c r="DF5" s="347"/>
      <c r="DG5" s="347"/>
      <c r="DH5" s="347"/>
      <c r="DI5" s="347"/>
      <c r="DJ5" s="347"/>
      <c r="DK5" s="347"/>
      <c r="DL5" s="347"/>
      <c r="DM5" s="347"/>
      <c r="DN5" s="347"/>
      <c r="DO5" s="347"/>
      <c r="DP5" s="348"/>
      <c r="DQ5" s="346" t="s">
        <v>
175</v>
      </c>
      <c r="DR5" s="347"/>
      <c r="DS5" s="347"/>
      <c r="DT5" s="347"/>
      <c r="DU5" s="347"/>
      <c r="DV5" s="347"/>
      <c r="DW5" s="347"/>
      <c r="DX5" s="347"/>
      <c r="DY5" s="347"/>
      <c r="DZ5" s="347"/>
      <c r="EA5" s="347"/>
      <c r="EB5" s="347"/>
      <c r="EC5" s="348"/>
    </row>
    <row r="6" spans="2:143" ht="11.25" customHeight="1">
      <c r="B6" s="368" t="s">
        <v>
176</v>
      </c>
      <c r="C6" s="369"/>
      <c r="D6" s="369"/>
      <c r="E6" s="369"/>
      <c r="F6" s="369"/>
      <c r="G6" s="369"/>
      <c r="H6" s="369"/>
      <c r="I6" s="369"/>
      <c r="J6" s="369"/>
      <c r="K6" s="369"/>
      <c r="L6" s="369"/>
      <c r="M6" s="369"/>
      <c r="N6" s="369"/>
      <c r="O6" s="369"/>
      <c r="P6" s="369"/>
      <c r="Q6" s="370"/>
      <c r="R6" s="361">
        <v>
115126</v>
      </c>
      <c r="S6" s="362"/>
      <c r="T6" s="362"/>
      <c r="U6" s="362"/>
      <c r="V6" s="362"/>
      <c r="W6" s="362"/>
      <c r="X6" s="362"/>
      <c r="Y6" s="363"/>
      <c r="Z6" s="364">
        <v>
0.4</v>
      </c>
      <c r="AA6" s="364"/>
      <c r="AB6" s="364"/>
      <c r="AC6" s="364"/>
      <c r="AD6" s="365">
        <v>
115126</v>
      </c>
      <c r="AE6" s="365"/>
      <c r="AF6" s="365"/>
      <c r="AG6" s="365"/>
      <c r="AH6" s="365"/>
      <c r="AI6" s="365"/>
      <c r="AJ6" s="365"/>
      <c r="AK6" s="365"/>
      <c r="AL6" s="371">
        <v>
0.8</v>
      </c>
      <c r="AM6" s="372"/>
      <c r="AN6" s="372"/>
      <c r="AO6" s="373"/>
      <c r="AP6" s="368" t="s">
        <v>
177</v>
      </c>
      <c r="AQ6" s="369"/>
      <c r="AR6" s="369"/>
      <c r="AS6" s="369"/>
      <c r="AT6" s="369"/>
      <c r="AU6" s="369"/>
      <c r="AV6" s="369"/>
      <c r="AW6" s="369"/>
      <c r="AX6" s="369"/>
      <c r="AY6" s="369"/>
      <c r="AZ6" s="369"/>
      <c r="BA6" s="369"/>
      <c r="BB6" s="369"/>
      <c r="BC6" s="369"/>
      <c r="BD6" s="369"/>
      <c r="BE6" s="369"/>
      <c r="BF6" s="370"/>
      <c r="BG6" s="361">
        <v>
8792686</v>
      </c>
      <c r="BH6" s="362"/>
      <c r="BI6" s="362"/>
      <c r="BJ6" s="362"/>
      <c r="BK6" s="362"/>
      <c r="BL6" s="362"/>
      <c r="BM6" s="362"/>
      <c r="BN6" s="363"/>
      <c r="BO6" s="364">
        <v>
92.5</v>
      </c>
      <c r="BP6" s="364"/>
      <c r="BQ6" s="364"/>
      <c r="BR6" s="364"/>
      <c r="BS6" s="365">
        <v>
35750</v>
      </c>
      <c r="BT6" s="365"/>
      <c r="BU6" s="365"/>
      <c r="BV6" s="365"/>
      <c r="BW6" s="365"/>
      <c r="BX6" s="365"/>
      <c r="BY6" s="365"/>
      <c r="BZ6" s="365"/>
      <c r="CA6" s="365"/>
      <c r="CB6" s="366"/>
      <c r="CD6" s="374" t="s">
        <v>
178</v>
      </c>
      <c r="CE6" s="375"/>
      <c r="CF6" s="375"/>
      <c r="CG6" s="375"/>
      <c r="CH6" s="375"/>
      <c r="CI6" s="375"/>
      <c r="CJ6" s="375"/>
      <c r="CK6" s="375"/>
      <c r="CL6" s="375"/>
      <c r="CM6" s="375"/>
      <c r="CN6" s="375"/>
      <c r="CO6" s="375"/>
      <c r="CP6" s="375"/>
      <c r="CQ6" s="376"/>
      <c r="CR6" s="361">
        <v>
285608</v>
      </c>
      <c r="CS6" s="362"/>
      <c r="CT6" s="362"/>
      <c r="CU6" s="362"/>
      <c r="CV6" s="362"/>
      <c r="CW6" s="362"/>
      <c r="CX6" s="362"/>
      <c r="CY6" s="363"/>
      <c r="CZ6" s="358">
        <v>
1</v>
      </c>
      <c r="DA6" s="359"/>
      <c r="DB6" s="359"/>
      <c r="DC6" s="377"/>
      <c r="DD6" s="378" t="s">
        <v>
73</v>
      </c>
      <c r="DE6" s="362"/>
      <c r="DF6" s="362"/>
      <c r="DG6" s="362"/>
      <c r="DH6" s="362"/>
      <c r="DI6" s="362"/>
      <c r="DJ6" s="362"/>
      <c r="DK6" s="362"/>
      <c r="DL6" s="362"/>
      <c r="DM6" s="362"/>
      <c r="DN6" s="362"/>
      <c r="DO6" s="362"/>
      <c r="DP6" s="363"/>
      <c r="DQ6" s="378">
        <v>
285608</v>
      </c>
      <c r="DR6" s="362"/>
      <c r="DS6" s="362"/>
      <c r="DT6" s="362"/>
      <c r="DU6" s="362"/>
      <c r="DV6" s="362"/>
      <c r="DW6" s="362"/>
      <c r="DX6" s="362"/>
      <c r="DY6" s="362"/>
      <c r="DZ6" s="362"/>
      <c r="EA6" s="362"/>
      <c r="EB6" s="362"/>
      <c r="EC6" s="379"/>
    </row>
    <row r="7" spans="2:143" ht="11.25" customHeight="1">
      <c r="B7" s="368" t="s">
        <v>
179</v>
      </c>
      <c r="C7" s="369"/>
      <c r="D7" s="369"/>
      <c r="E7" s="369"/>
      <c r="F7" s="369"/>
      <c r="G7" s="369"/>
      <c r="H7" s="369"/>
      <c r="I7" s="369"/>
      <c r="J7" s="369"/>
      <c r="K7" s="369"/>
      <c r="L7" s="369"/>
      <c r="M7" s="369"/>
      <c r="N7" s="369"/>
      <c r="O7" s="369"/>
      <c r="P7" s="369"/>
      <c r="Q7" s="370"/>
      <c r="R7" s="361">
        <v>
18593</v>
      </c>
      <c r="S7" s="362"/>
      <c r="T7" s="362"/>
      <c r="U7" s="362"/>
      <c r="V7" s="362"/>
      <c r="W7" s="362"/>
      <c r="X7" s="362"/>
      <c r="Y7" s="363"/>
      <c r="Z7" s="364">
        <v>
0.1</v>
      </c>
      <c r="AA7" s="364"/>
      <c r="AB7" s="364"/>
      <c r="AC7" s="364"/>
      <c r="AD7" s="365">
        <v>
18593</v>
      </c>
      <c r="AE7" s="365"/>
      <c r="AF7" s="365"/>
      <c r="AG7" s="365"/>
      <c r="AH7" s="365"/>
      <c r="AI7" s="365"/>
      <c r="AJ7" s="365"/>
      <c r="AK7" s="365"/>
      <c r="AL7" s="371">
        <v>
0.1</v>
      </c>
      <c r="AM7" s="372"/>
      <c r="AN7" s="372"/>
      <c r="AO7" s="373"/>
      <c r="AP7" s="368" t="s">
        <v>
180</v>
      </c>
      <c r="AQ7" s="369"/>
      <c r="AR7" s="369"/>
      <c r="AS7" s="369"/>
      <c r="AT7" s="369"/>
      <c r="AU7" s="369"/>
      <c r="AV7" s="369"/>
      <c r="AW7" s="369"/>
      <c r="AX7" s="369"/>
      <c r="AY7" s="369"/>
      <c r="AZ7" s="369"/>
      <c r="BA7" s="369"/>
      <c r="BB7" s="369"/>
      <c r="BC7" s="369"/>
      <c r="BD7" s="369"/>
      <c r="BE7" s="369"/>
      <c r="BF7" s="370"/>
      <c r="BG7" s="361">
        <v>
4747227</v>
      </c>
      <c r="BH7" s="362"/>
      <c r="BI7" s="362"/>
      <c r="BJ7" s="362"/>
      <c r="BK7" s="362"/>
      <c r="BL7" s="362"/>
      <c r="BM7" s="362"/>
      <c r="BN7" s="363"/>
      <c r="BO7" s="364">
        <v>
49.9</v>
      </c>
      <c r="BP7" s="364"/>
      <c r="BQ7" s="364"/>
      <c r="BR7" s="364"/>
      <c r="BS7" s="365">
        <v>
35750</v>
      </c>
      <c r="BT7" s="365"/>
      <c r="BU7" s="365"/>
      <c r="BV7" s="365"/>
      <c r="BW7" s="365"/>
      <c r="BX7" s="365"/>
      <c r="BY7" s="365"/>
      <c r="BZ7" s="365"/>
      <c r="CA7" s="365"/>
      <c r="CB7" s="366"/>
      <c r="CD7" s="380" t="s">
        <v>
181</v>
      </c>
      <c r="CE7" s="381"/>
      <c r="CF7" s="381"/>
      <c r="CG7" s="381"/>
      <c r="CH7" s="381"/>
      <c r="CI7" s="381"/>
      <c r="CJ7" s="381"/>
      <c r="CK7" s="381"/>
      <c r="CL7" s="381"/>
      <c r="CM7" s="381"/>
      <c r="CN7" s="381"/>
      <c r="CO7" s="381"/>
      <c r="CP7" s="381"/>
      <c r="CQ7" s="382"/>
      <c r="CR7" s="361">
        <v>
3457563</v>
      </c>
      <c r="CS7" s="362"/>
      <c r="CT7" s="362"/>
      <c r="CU7" s="362"/>
      <c r="CV7" s="362"/>
      <c r="CW7" s="362"/>
      <c r="CX7" s="362"/>
      <c r="CY7" s="363"/>
      <c r="CZ7" s="364">
        <v>
11.6</v>
      </c>
      <c r="DA7" s="364"/>
      <c r="DB7" s="364"/>
      <c r="DC7" s="364"/>
      <c r="DD7" s="378">
        <v>
15624</v>
      </c>
      <c r="DE7" s="362"/>
      <c r="DF7" s="362"/>
      <c r="DG7" s="362"/>
      <c r="DH7" s="362"/>
      <c r="DI7" s="362"/>
      <c r="DJ7" s="362"/>
      <c r="DK7" s="362"/>
      <c r="DL7" s="362"/>
      <c r="DM7" s="362"/>
      <c r="DN7" s="362"/>
      <c r="DO7" s="362"/>
      <c r="DP7" s="363"/>
      <c r="DQ7" s="378">
        <v>
2960105</v>
      </c>
      <c r="DR7" s="362"/>
      <c r="DS7" s="362"/>
      <c r="DT7" s="362"/>
      <c r="DU7" s="362"/>
      <c r="DV7" s="362"/>
      <c r="DW7" s="362"/>
      <c r="DX7" s="362"/>
      <c r="DY7" s="362"/>
      <c r="DZ7" s="362"/>
      <c r="EA7" s="362"/>
      <c r="EB7" s="362"/>
      <c r="EC7" s="379"/>
    </row>
    <row r="8" spans="2:143" ht="11.25" customHeight="1">
      <c r="B8" s="368" t="s">
        <v>
182</v>
      </c>
      <c r="C8" s="369"/>
      <c r="D8" s="369"/>
      <c r="E8" s="369"/>
      <c r="F8" s="369"/>
      <c r="G8" s="369"/>
      <c r="H8" s="369"/>
      <c r="I8" s="369"/>
      <c r="J8" s="369"/>
      <c r="K8" s="369"/>
      <c r="L8" s="369"/>
      <c r="M8" s="369"/>
      <c r="N8" s="369"/>
      <c r="O8" s="369"/>
      <c r="P8" s="369"/>
      <c r="Q8" s="370"/>
      <c r="R8" s="361">
        <v>
76477</v>
      </c>
      <c r="S8" s="362"/>
      <c r="T8" s="362"/>
      <c r="U8" s="362"/>
      <c r="V8" s="362"/>
      <c r="W8" s="362"/>
      <c r="X8" s="362"/>
      <c r="Y8" s="363"/>
      <c r="Z8" s="364">
        <v>
0.2</v>
      </c>
      <c r="AA8" s="364"/>
      <c r="AB8" s="364"/>
      <c r="AC8" s="364"/>
      <c r="AD8" s="365">
        <v>
76477</v>
      </c>
      <c r="AE8" s="365"/>
      <c r="AF8" s="365"/>
      <c r="AG8" s="365"/>
      <c r="AH8" s="365"/>
      <c r="AI8" s="365"/>
      <c r="AJ8" s="365"/>
      <c r="AK8" s="365"/>
      <c r="AL8" s="371">
        <v>
0.5</v>
      </c>
      <c r="AM8" s="372"/>
      <c r="AN8" s="372"/>
      <c r="AO8" s="373"/>
      <c r="AP8" s="368" t="s">
        <v>
183</v>
      </c>
      <c r="AQ8" s="369"/>
      <c r="AR8" s="369"/>
      <c r="AS8" s="369"/>
      <c r="AT8" s="369"/>
      <c r="AU8" s="369"/>
      <c r="AV8" s="369"/>
      <c r="AW8" s="369"/>
      <c r="AX8" s="369"/>
      <c r="AY8" s="369"/>
      <c r="AZ8" s="369"/>
      <c r="BA8" s="369"/>
      <c r="BB8" s="369"/>
      <c r="BC8" s="369"/>
      <c r="BD8" s="369"/>
      <c r="BE8" s="369"/>
      <c r="BF8" s="370"/>
      <c r="BG8" s="361">
        <v>
123005</v>
      </c>
      <c r="BH8" s="362"/>
      <c r="BI8" s="362"/>
      <c r="BJ8" s="362"/>
      <c r="BK8" s="362"/>
      <c r="BL8" s="362"/>
      <c r="BM8" s="362"/>
      <c r="BN8" s="363"/>
      <c r="BO8" s="364">
        <v>
1.3</v>
      </c>
      <c r="BP8" s="364"/>
      <c r="BQ8" s="364"/>
      <c r="BR8" s="364"/>
      <c r="BS8" s="378" t="s">
        <v>
73</v>
      </c>
      <c r="BT8" s="362"/>
      <c r="BU8" s="362"/>
      <c r="BV8" s="362"/>
      <c r="BW8" s="362"/>
      <c r="BX8" s="362"/>
      <c r="BY8" s="362"/>
      <c r="BZ8" s="362"/>
      <c r="CA8" s="362"/>
      <c r="CB8" s="379"/>
      <c r="CD8" s="380" t="s">
        <v>
184</v>
      </c>
      <c r="CE8" s="381"/>
      <c r="CF8" s="381"/>
      <c r="CG8" s="381"/>
      <c r="CH8" s="381"/>
      <c r="CI8" s="381"/>
      <c r="CJ8" s="381"/>
      <c r="CK8" s="381"/>
      <c r="CL8" s="381"/>
      <c r="CM8" s="381"/>
      <c r="CN8" s="381"/>
      <c r="CO8" s="381"/>
      <c r="CP8" s="381"/>
      <c r="CQ8" s="382"/>
      <c r="CR8" s="361">
        <v>
16361956</v>
      </c>
      <c r="CS8" s="362"/>
      <c r="CT8" s="362"/>
      <c r="CU8" s="362"/>
      <c r="CV8" s="362"/>
      <c r="CW8" s="362"/>
      <c r="CX8" s="362"/>
      <c r="CY8" s="363"/>
      <c r="CZ8" s="364">
        <v>
54.9</v>
      </c>
      <c r="DA8" s="364"/>
      <c r="DB8" s="364"/>
      <c r="DC8" s="364"/>
      <c r="DD8" s="378">
        <v>
290194</v>
      </c>
      <c r="DE8" s="362"/>
      <c r="DF8" s="362"/>
      <c r="DG8" s="362"/>
      <c r="DH8" s="362"/>
      <c r="DI8" s="362"/>
      <c r="DJ8" s="362"/>
      <c r="DK8" s="362"/>
      <c r="DL8" s="362"/>
      <c r="DM8" s="362"/>
      <c r="DN8" s="362"/>
      <c r="DO8" s="362"/>
      <c r="DP8" s="363"/>
      <c r="DQ8" s="378">
        <v>
7332072</v>
      </c>
      <c r="DR8" s="362"/>
      <c r="DS8" s="362"/>
      <c r="DT8" s="362"/>
      <c r="DU8" s="362"/>
      <c r="DV8" s="362"/>
      <c r="DW8" s="362"/>
      <c r="DX8" s="362"/>
      <c r="DY8" s="362"/>
      <c r="DZ8" s="362"/>
      <c r="EA8" s="362"/>
      <c r="EB8" s="362"/>
      <c r="EC8" s="379"/>
    </row>
    <row r="9" spans="2:143" ht="11.25" customHeight="1">
      <c r="B9" s="368" t="s">
        <v>
185</v>
      </c>
      <c r="C9" s="369"/>
      <c r="D9" s="369"/>
      <c r="E9" s="369"/>
      <c r="F9" s="369"/>
      <c r="G9" s="369"/>
      <c r="H9" s="369"/>
      <c r="I9" s="369"/>
      <c r="J9" s="369"/>
      <c r="K9" s="369"/>
      <c r="L9" s="369"/>
      <c r="M9" s="369"/>
      <c r="N9" s="369"/>
      <c r="O9" s="369"/>
      <c r="P9" s="369"/>
      <c r="Q9" s="370"/>
      <c r="R9" s="361">
        <v>
76434</v>
      </c>
      <c r="S9" s="362"/>
      <c r="T9" s="362"/>
      <c r="U9" s="362"/>
      <c r="V9" s="362"/>
      <c r="W9" s="362"/>
      <c r="X9" s="362"/>
      <c r="Y9" s="363"/>
      <c r="Z9" s="364">
        <v>
0.2</v>
      </c>
      <c r="AA9" s="364"/>
      <c r="AB9" s="364"/>
      <c r="AC9" s="364"/>
      <c r="AD9" s="365">
        <v>
76434</v>
      </c>
      <c r="AE9" s="365"/>
      <c r="AF9" s="365"/>
      <c r="AG9" s="365"/>
      <c r="AH9" s="365"/>
      <c r="AI9" s="365"/>
      <c r="AJ9" s="365"/>
      <c r="AK9" s="365"/>
      <c r="AL9" s="371">
        <v>
0.5</v>
      </c>
      <c r="AM9" s="372"/>
      <c r="AN9" s="372"/>
      <c r="AO9" s="373"/>
      <c r="AP9" s="368" t="s">
        <v>
186</v>
      </c>
      <c r="AQ9" s="369"/>
      <c r="AR9" s="369"/>
      <c r="AS9" s="369"/>
      <c r="AT9" s="369"/>
      <c r="AU9" s="369"/>
      <c r="AV9" s="369"/>
      <c r="AW9" s="369"/>
      <c r="AX9" s="369"/>
      <c r="AY9" s="369"/>
      <c r="AZ9" s="369"/>
      <c r="BA9" s="369"/>
      <c r="BB9" s="369"/>
      <c r="BC9" s="369"/>
      <c r="BD9" s="369"/>
      <c r="BE9" s="369"/>
      <c r="BF9" s="370"/>
      <c r="BG9" s="361">
        <v>
4277577</v>
      </c>
      <c r="BH9" s="362"/>
      <c r="BI9" s="362"/>
      <c r="BJ9" s="362"/>
      <c r="BK9" s="362"/>
      <c r="BL9" s="362"/>
      <c r="BM9" s="362"/>
      <c r="BN9" s="363"/>
      <c r="BO9" s="364">
        <v>
45</v>
      </c>
      <c r="BP9" s="364"/>
      <c r="BQ9" s="364"/>
      <c r="BR9" s="364"/>
      <c r="BS9" s="378" t="s">
        <v>
73</v>
      </c>
      <c r="BT9" s="362"/>
      <c r="BU9" s="362"/>
      <c r="BV9" s="362"/>
      <c r="BW9" s="362"/>
      <c r="BX9" s="362"/>
      <c r="BY9" s="362"/>
      <c r="BZ9" s="362"/>
      <c r="CA9" s="362"/>
      <c r="CB9" s="379"/>
      <c r="CD9" s="380" t="s">
        <v>
187</v>
      </c>
      <c r="CE9" s="381"/>
      <c r="CF9" s="381"/>
      <c r="CG9" s="381"/>
      <c r="CH9" s="381"/>
      <c r="CI9" s="381"/>
      <c r="CJ9" s="381"/>
      <c r="CK9" s="381"/>
      <c r="CL9" s="381"/>
      <c r="CM9" s="381"/>
      <c r="CN9" s="381"/>
      <c r="CO9" s="381"/>
      <c r="CP9" s="381"/>
      <c r="CQ9" s="382"/>
      <c r="CR9" s="361">
        <v>
1758454</v>
      </c>
      <c r="CS9" s="362"/>
      <c r="CT9" s="362"/>
      <c r="CU9" s="362"/>
      <c r="CV9" s="362"/>
      <c r="CW9" s="362"/>
      <c r="CX9" s="362"/>
      <c r="CY9" s="363"/>
      <c r="CZ9" s="364">
        <v>
5.9</v>
      </c>
      <c r="DA9" s="364"/>
      <c r="DB9" s="364"/>
      <c r="DC9" s="364"/>
      <c r="DD9" s="378">
        <v>
5888</v>
      </c>
      <c r="DE9" s="362"/>
      <c r="DF9" s="362"/>
      <c r="DG9" s="362"/>
      <c r="DH9" s="362"/>
      <c r="DI9" s="362"/>
      <c r="DJ9" s="362"/>
      <c r="DK9" s="362"/>
      <c r="DL9" s="362"/>
      <c r="DM9" s="362"/>
      <c r="DN9" s="362"/>
      <c r="DO9" s="362"/>
      <c r="DP9" s="363"/>
      <c r="DQ9" s="378">
        <v>
1320684</v>
      </c>
      <c r="DR9" s="362"/>
      <c r="DS9" s="362"/>
      <c r="DT9" s="362"/>
      <c r="DU9" s="362"/>
      <c r="DV9" s="362"/>
      <c r="DW9" s="362"/>
      <c r="DX9" s="362"/>
      <c r="DY9" s="362"/>
      <c r="DZ9" s="362"/>
      <c r="EA9" s="362"/>
      <c r="EB9" s="362"/>
      <c r="EC9" s="379"/>
    </row>
    <row r="10" spans="2:143" ht="11.25" customHeight="1">
      <c r="B10" s="368" t="s">
        <v>
188</v>
      </c>
      <c r="C10" s="369"/>
      <c r="D10" s="369"/>
      <c r="E10" s="369"/>
      <c r="F10" s="369"/>
      <c r="G10" s="369"/>
      <c r="H10" s="369"/>
      <c r="I10" s="369"/>
      <c r="J10" s="369"/>
      <c r="K10" s="369"/>
      <c r="L10" s="369"/>
      <c r="M10" s="369"/>
      <c r="N10" s="369"/>
      <c r="O10" s="369"/>
      <c r="P10" s="369"/>
      <c r="Q10" s="370"/>
      <c r="R10" s="361" t="s">
        <v>
73</v>
      </c>
      <c r="S10" s="362"/>
      <c r="T10" s="362"/>
      <c r="U10" s="362"/>
      <c r="V10" s="362"/>
      <c r="W10" s="362"/>
      <c r="X10" s="362"/>
      <c r="Y10" s="363"/>
      <c r="Z10" s="364" t="s">
        <v>
73</v>
      </c>
      <c r="AA10" s="364"/>
      <c r="AB10" s="364"/>
      <c r="AC10" s="364"/>
      <c r="AD10" s="365" t="s">
        <v>
73</v>
      </c>
      <c r="AE10" s="365"/>
      <c r="AF10" s="365"/>
      <c r="AG10" s="365"/>
      <c r="AH10" s="365"/>
      <c r="AI10" s="365"/>
      <c r="AJ10" s="365"/>
      <c r="AK10" s="365"/>
      <c r="AL10" s="371" t="s">
        <v>
73</v>
      </c>
      <c r="AM10" s="372"/>
      <c r="AN10" s="372"/>
      <c r="AO10" s="373"/>
      <c r="AP10" s="368" t="s">
        <v>
189</v>
      </c>
      <c r="AQ10" s="369"/>
      <c r="AR10" s="369"/>
      <c r="AS10" s="369"/>
      <c r="AT10" s="369"/>
      <c r="AU10" s="369"/>
      <c r="AV10" s="369"/>
      <c r="AW10" s="369"/>
      <c r="AX10" s="369"/>
      <c r="AY10" s="369"/>
      <c r="AZ10" s="369"/>
      <c r="BA10" s="369"/>
      <c r="BB10" s="369"/>
      <c r="BC10" s="369"/>
      <c r="BD10" s="369"/>
      <c r="BE10" s="369"/>
      <c r="BF10" s="370"/>
      <c r="BG10" s="361">
        <v>
119886</v>
      </c>
      <c r="BH10" s="362"/>
      <c r="BI10" s="362"/>
      <c r="BJ10" s="362"/>
      <c r="BK10" s="362"/>
      <c r="BL10" s="362"/>
      <c r="BM10" s="362"/>
      <c r="BN10" s="363"/>
      <c r="BO10" s="364">
        <v>
1.3</v>
      </c>
      <c r="BP10" s="364"/>
      <c r="BQ10" s="364"/>
      <c r="BR10" s="364"/>
      <c r="BS10" s="378" t="s">
        <v>
73</v>
      </c>
      <c r="BT10" s="362"/>
      <c r="BU10" s="362"/>
      <c r="BV10" s="362"/>
      <c r="BW10" s="362"/>
      <c r="BX10" s="362"/>
      <c r="BY10" s="362"/>
      <c r="BZ10" s="362"/>
      <c r="CA10" s="362"/>
      <c r="CB10" s="379"/>
      <c r="CD10" s="380" t="s">
        <v>
190</v>
      </c>
      <c r="CE10" s="381"/>
      <c r="CF10" s="381"/>
      <c r="CG10" s="381"/>
      <c r="CH10" s="381"/>
      <c r="CI10" s="381"/>
      <c r="CJ10" s="381"/>
      <c r="CK10" s="381"/>
      <c r="CL10" s="381"/>
      <c r="CM10" s="381"/>
      <c r="CN10" s="381"/>
      <c r="CO10" s="381"/>
      <c r="CP10" s="381"/>
      <c r="CQ10" s="382"/>
      <c r="CR10" s="361">
        <v>
116364</v>
      </c>
      <c r="CS10" s="362"/>
      <c r="CT10" s="362"/>
      <c r="CU10" s="362"/>
      <c r="CV10" s="362"/>
      <c r="CW10" s="362"/>
      <c r="CX10" s="362"/>
      <c r="CY10" s="363"/>
      <c r="CZ10" s="364">
        <v>
0.4</v>
      </c>
      <c r="DA10" s="364"/>
      <c r="DB10" s="364"/>
      <c r="DC10" s="364"/>
      <c r="DD10" s="378" t="s">
        <v>
73</v>
      </c>
      <c r="DE10" s="362"/>
      <c r="DF10" s="362"/>
      <c r="DG10" s="362"/>
      <c r="DH10" s="362"/>
      <c r="DI10" s="362"/>
      <c r="DJ10" s="362"/>
      <c r="DK10" s="362"/>
      <c r="DL10" s="362"/>
      <c r="DM10" s="362"/>
      <c r="DN10" s="362"/>
      <c r="DO10" s="362"/>
      <c r="DP10" s="363"/>
      <c r="DQ10" s="378">
        <v>
87198</v>
      </c>
      <c r="DR10" s="362"/>
      <c r="DS10" s="362"/>
      <c r="DT10" s="362"/>
      <c r="DU10" s="362"/>
      <c r="DV10" s="362"/>
      <c r="DW10" s="362"/>
      <c r="DX10" s="362"/>
      <c r="DY10" s="362"/>
      <c r="DZ10" s="362"/>
      <c r="EA10" s="362"/>
      <c r="EB10" s="362"/>
      <c r="EC10" s="379"/>
    </row>
    <row r="11" spans="2:143" ht="11.25" customHeight="1">
      <c r="B11" s="368" t="s">
        <v>
191</v>
      </c>
      <c r="C11" s="369"/>
      <c r="D11" s="369"/>
      <c r="E11" s="369"/>
      <c r="F11" s="369"/>
      <c r="G11" s="369"/>
      <c r="H11" s="369"/>
      <c r="I11" s="369"/>
      <c r="J11" s="369"/>
      <c r="K11" s="369"/>
      <c r="L11" s="369"/>
      <c r="M11" s="369"/>
      <c r="N11" s="369"/>
      <c r="O11" s="369"/>
      <c r="P11" s="369"/>
      <c r="Q11" s="370"/>
      <c r="R11" s="361" t="s">
        <v>
73</v>
      </c>
      <c r="S11" s="362"/>
      <c r="T11" s="362"/>
      <c r="U11" s="362"/>
      <c r="V11" s="362"/>
      <c r="W11" s="362"/>
      <c r="X11" s="362"/>
      <c r="Y11" s="363"/>
      <c r="Z11" s="364" t="s">
        <v>
73</v>
      </c>
      <c r="AA11" s="364"/>
      <c r="AB11" s="364"/>
      <c r="AC11" s="364"/>
      <c r="AD11" s="365" t="s">
        <v>
73</v>
      </c>
      <c r="AE11" s="365"/>
      <c r="AF11" s="365"/>
      <c r="AG11" s="365"/>
      <c r="AH11" s="365"/>
      <c r="AI11" s="365"/>
      <c r="AJ11" s="365"/>
      <c r="AK11" s="365"/>
      <c r="AL11" s="371" t="s">
        <v>
73</v>
      </c>
      <c r="AM11" s="372"/>
      <c r="AN11" s="372"/>
      <c r="AO11" s="373"/>
      <c r="AP11" s="368" t="s">
        <v>
192</v>
      </c>
      <c r="AQ11" s="369"/>
      <c r="AR11" s="369"/>
      <c r="AS11" s="369"/>
      <c r="AT11" s="369"/>
      <c r="AU11" s="369"/>
      <c r="AV11" s="369"/>
      <c r="AW11" s="369"/>
      <c r="AX11" s="369"/>
      <c r="AY11" s="369"/>
      <c r="AZ11" s="369"/>
      <c r="BA11" s="369"/>
      <c r="BB11" s="369"/>
      <c r="BC11" s="369"/>
      <c r="BD11" s="369"/>
      <c r="BE11" s="369"/>
      <c r="BF11" s="370"/>
      <c r="BG11" s="361">
        <v>
226759</v>
      </c>
      <c r="BH11" s="362"/>
      <c r="BI11" s="362"/>
      <c r="BJ11" s="362"/>
      <c r="BK11" s="362"/>
      <c r="BL11" s="362"/>
      <c r="BM11" s="362"/>
      <c r="BN11" s="363"/>
      <c r="BO11" s="364">
        <v>
2.4</v>
      </c>
      <c r="BP11" s="364"/>
      <c r="BQ11" s="364"/>
      <c r="BR11" s="364"/>
      <c r="BS11" s="378">
        <v>
35750</v>
      </c>
      <c r="BT11" s="362"/>
      <c r="BU11" s="362"/>
      <c r="BV11" s="362"/>
      <c r="BW11" s="362"/>
      <c r="BX11" s="362"/>
      <c r="BY11" s="362"/>
      <c r="BZ11" s="362"/>
      <c r="CA11" s="362"/>
      <c r="CB11" s="379"/>
      <c r="CD11" s="380" t="s">
        <v>
193</v>
      </c>
      <c r="CE11" s="381"/>
      <c r="CF11" s="381"/>
      <c r="CG11" s="381"/>
      <c r="CH11" s="381"/>
      <c r="CI11" s="381"/>
      <c r="CJ11" s="381"/>
      <c r="CK11" s="381"/>
      <c r="CL11" s="381"/>
      <c r="CM11" s="381"/>
      <c r="CN11" s="381"/>
      <c r="CO11" s="381"/>
      <c r="CP11" s="381"/>
      <c r="CQ11" s="382"/>
      <c r="CR11" s="361">
        <v>
59363</v>
      </c>
      <c r="CS11" s="362"/>
      <c r="CT11" s="362"/>
      <c r="CU11" s="362"/>
      <c r="CV11" s="362"/>
      <c r="CW11" s="362"/>
      <c r="CX11" s="362"/>
      <c r="CY11" s="363"/>
      <c r="CZ11" s="364">
        <v>
0.2</v>
      </c>
      <c r="DA11" s="364"/>
      <c r="DB11" s="364"/>
      <c r="DC11" s="364"/>
      <c r="DD11" s="378">
        <v>
9926</v>
      </c>
      <c r="DE11" s="362"/>
      <c r="DF11" s="362"/>
      <c r="DG11" s="362"/>
      <c r="DH11" s="362"/>
      <c r="DI11" s="362"/>
      <c r="DJ11" s="362"/>
      <c r="DK11" s="362"/>
      <c r="DL11" s="362"/>
      <c r="DM11" s="362"/>
      <c r="DN11" s="362"/>
      <c r="DO11" s="362"/>
      <c r="DP11" s="363"/>
      <c r="DQ11" s="378">
        <v>
47263</v>
      </c>
      <c r="DR11" s="362"/>
      <c r="DS11" s="362"/>
      <c r="DT11" s="362"/>
      <c r="DU11" s="362"/>
      <c r="DV11" s="362"/>
      <c r="DW11" s="362"/>
      <c r="DX11" s="362"/>
      <c r="DY11" s="362"/>
      <c r="DZ11" s="362"/>
      <c r="EA11" s="362"/>
      <c r="EB11" s="362"/>
      <c r="EC11" s="379"/>
    </row>
    <row r="12" spans="2:143" ht="11.25" customHeight="1">
      <c r="B12" s="368" t="s">
        <v>
194</v>
      </c>
      <c r="C12" s="369"/>
      <c r="D12" s="369"/>
      <c r="E12" s="369"/>
      <c r="F12" s="369"/>
      <c r="G12" s="369"/>
      <c r="H12" s="369"/>
      <c r="I12" s="369"/>
      <c r="J12" s="369"/>
      <c r="K12" s="369"/>
      <c r="L12" s="369"/>
      <c r="M12" s="369"/>
      <c r="N12" s="369"/>
      <c r="O12" s="369"/>
      <c r="P12" s="369"/>
      <c r="Q12" s="370"/>
      <c r="R12" s="361">
        <v>
1464282</v>
      </c>
      <c r="S12" s="362"/>
      <c r="T12" s="362"/>
      <c r="U12" s="362"/>
      <c r="V12" s="362"/>
      <c r="W12" s="362"/>
      <c r="X12" s="362"/>
      <c r="Y12" s="363"/>
      <c r="Z12" s="364">
        <v>
4.7</v>
      </c>
      <c r="AA12" s="364"/>
      <c r="AB12" s="364"/>
      <c r="AC12" s="364"/>
      <c r="AD12" s="365">
        <v>
1464282</v>
      </c>
      <c r="AE12" s="365"/>
      <c r="AF12" s="365"/>
      <c r="AG12" s="365"/>
      <c r="AH12" s="365"/>
      <c r="AI12" s="365"/>
      <c r="AJ12" s="365"/>
      <c r="AK12" s="365"/>
      <c r="AL12" s="371">
        <v>
10.1</v>
      </c>
      <c r="AM12" s="372"/>
      <c r="AN12" s="372"/>
      <c r="AO12" s="373"/>
      <c r="AP12" s="368" t="s">
        <v>
195</v>
      </c>
      <c r="AQ12" s="369"/>
      <c r="AR12" s="369"/>
      <c r="AS12" s="369"/>
      <c r="AT12" s="369"/>
      <c r="AU12" s="369"/>
      <c r="AV12" s="369"/>
      <c r="AW12" s="369"/>
      <c r="AX12" s="369"/>
      <c r="AY12" s="369"/>
      <c r="AZ12" s="369"/>
      <c r="BA12" s="369"/>
      <c r="BB12" s="369"/>
      <c r="BC12" s="369"/>
      <c r="BD12" s="369"/>
      <c r="BE12" s="369"/>
      <c r="BF12" s="370"/>
      <c r="BG12" s="361">
        <v>
3611807</v>
      </c>
      <c r="BH12" s="362"/>
      <c r="BI12" s="362"/>
      <c r="BJ12" s="362"/>
      <c r="BK12" s="362"/>
      <c r="BL12" s="362"/>
      <c r="BM12" s="362"/>
      <c r="BN12" s="363"/>
      <c r="BO12" s="364">
        <v>
38</v>
      </c>
      <c r="BP12" s="364"/>
      <c r="BQ12" s="364"/>
      <c r="BR12" s="364"/>
      <c r="BS12" s="378" t="s">
        <v>
73</v>
      </c>
      <c r="BT12" s="362"/>
      <c r="BU12" s="362"/>
      <c r="BV12" s="362"/>
      <c r="BW12" s="362"/>
      <c r="BX12" s="362"/>
      <c r="BY12" s="362"/>
      <c r="BZ12" s="362"/>
      <c r="CA12" s="362"/>
      <c r="CB12" s="379"/>
      <c r="CD12" s="380" t="s">
        <v>
196</v>
      </c>
      <c r="CE12" s="381"/>
      <c r="CF12" s="381"/>
      <c r="CG12" s="381"/>
      <c r="CH12" s="381"/>
      <c r="CI12" s="381"/>
      <c r="CJ12" s="381"/>
      <c r="CK12" s="381"/>
      <c r="CL12" s="381"/>
      <c r="CM12" s="381"/>
      <c r="CN12" s="381"/>
      <c r="CO12" s="381"/>
      <c r="CP12" s="381"/>
      <c r="CQ12" s="382"/>
      <c r="CR12" s="361">
        <v>
103766</v>
      </c>
      <c r="CS12" s="362"/>
      <c r="CT12" s="362"/>
      <c r="CU12" s="362"/>
      <c r="CV12" s="362"/>
      <c r="CW12" s="362"/>
      <c r="CX12" s="362"/>
      <c r="CY12" s="363"/>
      <c r="CZ12" s="364">
        <v>
0.3</v>
      </c>
      <c r="DA12" s="364"/>
      <c r="DB12" s="364"/>
      <c r="DC12" s="364"/>
      <c r="DD12" s="378">
        <v>
30204</v>
      </c>
      <c r="DE12" s="362"/>
      <c r="DF12" s="362"/>
      <c r="DG12" s="362"/>
      <c r="DH12" s="362"/>
      <c r="DI12" s="362"/>
      <c r="DJ12" s="362"/>
      <c r="DK12" s="362"/>
      <c r="DL12" s="362"/>
      <c r="DM12" s="362"/>
      <c r="DN12" s="362"/>
      <c r="DO12" s="362"/>
      <c r="DP12" s="363"/>
      <c r="DQ12" s="378">
        <v>
64154</v>
      </c>
      <c r="DR12" s="362"/>
      <c r="DS12" s="362"/>
      <c r="DT12" s="362"/>
      <c r="DU12" s="362"/>
      <c r="DV12" s="362"/>
      <c r="DW12" s="362"/>
      <c r="DX12" s="362"/>
      <c r="DY12" s="362"/>
      <c r="DZ12" s="362"/>
      <c r="EA12" s="362"/>
      <c r="EB12" s="362"/>
      <c r="EC12" s="379"/>
    </row>
    <row r="13" spans="2:143" ht="11.25" customHeight="1">
      <c r="B13" s="368" t="s">
        <v>
197</v>
      </c>
      <c r="C13" s="369"/>
      <c r="D13" s="369"/>
      <c r="E13" s="369"/>
      <c r="F13" s="369"/>
      <c r="G13" s="369"/>
      <c r="H13" s="369"/>
      <c r="I13" s="369"/>
      <c r="J13" s="369"/>
      <c r="K13" s="369"/>
      <c r="L13" s="369"/>
      <c r="M13" s="369"/>
      <c r="N13" s="369"/>
      <c r="O13" s="369"/>
      <c r="P13" s="369"/>
      <c r="Q13" s="370"/>
      <c r="R13" s="361" t="s">
        <v>
73</v>
      </c>
      <c r="S13" s="362"/>
      <c r="T13" s="362"/>
      <c r="U13" s="362"/>
      <c r="V13" s="362"/>
      <c r="W13" s="362"/>
      <c r="X13" s="362"/>
      <c r="Y13" s="363"/>
      <c r="Z13" s="364" t="s">
        <v>
73</v>
      </c>
      <c r="AA13" s="364"/>
      <c r="AB13" s="364"/>
      <c r="AC13" s="364"/>
      <c r="AD13" s="365" t="s">
        <v>
73</v>
      </c>
      <c r="AE13" s="365"/>
      <c r="AF13" s="365"/>
      <c r="AG13" s="365"/>
      <c r="AH13" s="365"/>
      <c r="AI13" s="365"/>
      <c r="AJ13" s="365"/>
      <c r="AK13" s="365"/>
      <c r="AL13" s="371" t="s">
        <v>
73</v>
      </c>
      <c r="AM13" s="372"/>
      <c r="AN13" s="372"/>
      <c r="AO13" s="373"/>
      <c r="AP13" s="368" t="s">
        <v>
198</v>
      </c>
      <c r="AQ13" s="369"/>
      <c r="AR13" s="369"/>
      <c r="AS13" s="369"/>
      <c r="AT13" s="369"/>
      <c r="AU13" s="369"/>
      <c r="AV13" s="369"/>
      <c r="AW13" s="369"/>
      <c r="AX13" s="369"/>
      <c r="AY13" s="369"/>
      <c r="AZ13" s="369"/>
      <c r="BA13" s="369"/>
      <c r="BB13" s="369"/>
      <c r="BC13" s="369"/>
      <c r="BD13" s="369"/>
      <c r="BE13" s="369"/>
      <c r="BF13" s="370"/>
      <c r="BG13" s="361">
        <v>
3347977</v>
      </c>
      <c r="BH13" s="362"/>
      <c r="BI13" s="362"/>
      <c r="BJ13" s="362"/>
      <c r="BK13" s="362"/>
      <c r="BL13" s="362"/>
      <c r="BM13" s="362"/>
      <c r="BN13" s="363"/>
      <c r="BO13" s="364">
        <v>
35.200000000000003</v>
      </c>
      <c r="BP13" s="364"/>
      <c r="BQ13" s="364"/>
      <c r="BR13" s="364"/>
      <c r="BS13" s="378" t="s">
        <v>
73</v>
      </c>
      <c r="BT13" s="362"/>
      <c r="BU13" s="362"/>
      <c r="BV13" s="362"/>
      <c r="BW13" s="362"/>
      <c r="BX13" s="362"/>
      <c r="BY13" s="362"/>
      <c r="BZ13" s="362"/>
      <c r="CA13" s="362"/>
      <c r="CB13" s="379"/>
      <c r="CD13" s="380" t="s">
        <v>
199</v>
      </c>
      <c r="CE13" s="381"/>
      <c r="CF13" s="381"/>
      <c r="CG13" s="381"/>
      <c r="CH13" s="381"/>
      <c r="CI13" s="381"/>
      <c r="CJ13" s="381"/>
      <c r="CK13" s="381"/>
      <c r="CL13" s="381"/>
      <c r="CM13" s="381"/>
      <c r="CN13" s="381"/>
      <c r="CO13" s="381"/>
      <c r="CP13" s="381"/>
      <c r="CQ13" s="382"/>
      <c r="CR13" s="361">
        <v>
1067139</v>
      </c>
      <c r="CS13" s="362"/>
      <c r="CT13" s="362"/>
      <c r="CU13" s="362"/>
      <c r="CV13" s="362"/>
      <c r="CW13" s="362"/>
      <c r="CX13" s="362"/>
      <c r="CY13" s="363"/>
      <c r="CZ13" s="364">
        <v>
3.6</v>
      </c>
      <c r="DA13" s="364"/>
      <c r="DB13" s="364"/>
      <c r="DC13" s="364"/>
      <c r="DD13" s="378">
        <v>
630935</v>
      </c>
      <c r="DE13" s="362"/>
      <c r="DF13" s="362"/>
      <c r="DG13" s="362"/>
      <c r="DH13" s="362"/>
      <c r="DI13" s="362"/>
      <c r="DJ13" s="362"/>
      <c r="DK13" s="362"/>
      <c r="DL13" s="362"/>
      <c r="DM13" s="362"/>
      <c r="DN13" s="362"/>
      <c r="DO13" s="362"/>
      <c r="DP13" s="363"/>
      <c r="DQ13" s="378">
        <v>
492399</v>
      </c>
      <c r="DR13" s="362"/>
      <c r="DS13" s="362"/>
      <c r="DT13" s="362"/>
      <c r="DU13" s="362"/>
      <c r="DV13" s="362"/>
      <c r="DW13" s="362"/>
      <c r="DX13" s="362"/>
      <c r="DY13" s="362"/>
      <c r="DZ13" s="362"/>
      <c r="EA13" s="362"/>
      <c r="EB13" s="362"/>
      <c r="EC13" s="379"/>
    </row>
    <row r="14" spans="2:143" ht="11.25" customHeight="1">
      <c r="B14" s="368" t="s">
        <v>
200</v>
      </c>
      <c r="C14" s="369"/>
      <c r="D14" s="369"/>
      <c r="E14" s="369"/>
      <c r="F14" s="369"/>
      <c r="G14" s="369"/>
      <c r="H14" s="369"/>
      <c r="I14" s="369"/>
      <c r="J14" s="369"/>
      <c r="K14" s="369"/>
      <c r="L14" s="369"/>
      <c r="M14" s="369"/>
      <c r="N14" s="369"/>
      <c r="O14" s="369"/>
      <c r="P14" s="369"/>
      <c r="Q14" s="370"/>
      <c r="R14" s="361" t="s">
        <v>
73</v>
      </c>
      <c r="S14" s="362"/>
      <c r="T14" s="362"/>
      <c r="U14" s="362"/>
      <c r="V14" s="362"/>
      <c r="W14" s="362"/>
      <c r="X14" s="362"/>
      <c r="Y14" s="363"/>
      <c r="Z14" s="364" t="s">
        <v>
73</v>
      </c>
      <c r="AA14" s="364"/>
      <c r="AB14" s="364"/>
      <c r="AC14" s="364"/>
      <c r="AD14" s="365" t="s">
        <v>
73</v>
      </c>
      <c r="AE14" s="365"/>
      <c r="AF14" s="365"/>
      <c r="AG14" s="365"/>
      <c r="AH14" s="365"/>
      <c r="AI14" s="365"/>
      <c r="AJ14" s="365"/>
      <c r="AK14" s="365"/>
      <c r="AL14" s="371" t="s">
        <v>
73</v>
      </c>
      <c r="AM14" s="372"/>
      <c r="AN14" s="372"/>
      <c r="AO14" s="373"/>
      <c r="AP14" s="368" t="s">
        <v>
201</v>
      </c>
      <c r="AQ14" s="369"/>
      <c r="AR14" s="369"/>
      <c r="AS14" s="369"/>
      <c r="AT14" s="369"/>
      <c r="AU14" s="369"/>
      <c r="AV14" s="369"/>
      <c r="AW14" s="369"/>
      <c r="AX14" s="369"/>
      <c r="AY14" s="369"/>
      <c r="AZ14" s="369"/>
      <c r="BA14" s="369"/>
      <c r="BB14" s="369"/>
      <c r="BC14" s="369"/>
      <c r="BD14" s="369"/>
      <c r="BE14" s="369"/>
      <c r="BF14" s="370"/>
      <c r="BG14" s="361">
        <v>
67377</v>
      </c>
      <c r="BH14" s="362"/>
      <c r="BI14" s="362"/>
      <c r="BJ14" s="362"/>
      <c r="BK14" s="362"/>
      <c r="BL14" s="362"/>
      <c r="BM14" s="362"/>
      <c r="BN14" s="363"/>
      <c r="BO14" s="364">
        <v>
0.7</v>
      </c>
      <c r="BP14" s="364"/>
      <c r="BQ14" s="364"/>
      <c r="BR14" s="364"/>
      <c r="BS14" s="378" t="s">
        <v>
73</v>
      </c>
      <c r="BT14" s="362"/>
      <c r="BU14" s="362"/>
      <c r="BV14" s="362"/>
      <c r="BW14" s="362"/>
      <c r="BX14" s="362"/>
      <c r="BY14" s="362"/>
      <c r="BZ14" s="362"/>
      <c r="CA14" s="362"/>
      <c r="CB14" s="379"/>
      <c r="CD14" s="380" t="s">
        <v>
202</v>
      </c>
      <c r="CE14" s="381"/>
      <c r="CF14" s="381"/>
      <c r="CG14" s="381"/>
      <c r="CH14" s="381"/>
      <c r="CI14" s="381"/>
      <c r="CJ14" s="381"/>
      <c r="CK14" s="381"/>
      <c r="CL14" s="381"/>
      <c r="CM14" s="381"/>
      <c r="CN14" s="381"/>
      <c r="CO14" s="381"/>
      <c r="CP14" s="381"/>
      <c r="CQ14" s="382"/>
      <c r="CR14" s="361">
        <v>
1222807</v>
      </c>
      <c r="CS14" s="362"/>
      <c r="CT14" s="362"/>
      <c r="CU14" s="362"/>
      <c r="CV14" s="362"/>
      <c r="CW14" s="362"/>
      <c r="CX14" s="362"/>
      <c r="CY14" s="363"/>
      <c r="CZ14" s="364">
        <v>
4.0999999999999996</v>
      </c>
      <c r="DA14" s="364"/>
      <c r="DB14" s="364"/>
      <c r="DC14" s="364"/>
      <c r="DD14" s="378">
        <v>
222295</v>
      </c>
      <c r="DE14" s="362"/>
      <c r="DF14" s="362"/>
      <c r="DG14" s="362"/>
      <c r="DH14" s="362"/>
      <c r="DI14" s="362"/>
      <c r="DJ14" s="362"/>
      <c r="DK14" s="362"/>
      <c r="DL14" s="362"/>
      <c r="DM14" s="362"/>
      <c r="DN14" s="362"/>
      <c r="DO14" s="362"/>
      <c r="DP14" s="363"/>
      <c r="DQ14" s="378">
        <v>
513716</v>
      </c>
      <c r="DR14" s="362"/>
      <c r="DS14" s="362"/>
      <c r="DT14" s="362"/>
      <c r="DU14" s="362"/>
      <c r="DV14" s="362"/>
      <c r="DW14" s="362"/>
      <c r="DX14" s="362"/>
      <c r="DY14" s="362"/>
      <c r="DZ14" s="362"/>
      <c r="EA14" s="362"/>
      <c r="EB14" s="362"/>
      <c r="EC14" s="379"/>
    </row>
    <row r="15" spans="2:143" ht="11.25" customHeight="1">
      <c r="B15" s="368" t="s">
        <v>
203</v>
      </c>
      <c r="C15" s="369"/>
      <c r="D15" s="369"/>
      <c r="E15" s="369"/>
      <c r="F15" s="369"/>
      <c r="G15" s="369"/>
      <c r="H15" s="369"/>
      <c r="I15" s="369"/>
      <c r="J15" s="369"/>
      <c r="K15" s="369"/>
      <c r="L15" s="369"/>
      <c r="M15" s="369"/>
      <c r="N15" s="369"/>
      <c r="O15" s="369"/>
      <c r="P15" s="369"/>
      <c r="Q15" s="370"/>
      <c r="R15" s="361">
        <v>
66021</v>
      </c>
      <c r="S15" s="362"/>
      <c r="T15" s="362"/>
      <c r="U15" s="362"/>
      <c r="V15" s="362"/>
      <c r="W15" s="362"/>
      <c r="X15" s="362"/>
      <c r="Y15" s="363"/>
      <c r="Z15" s="364">
        <v>
0.2</v>
      </c>
      <c r="AA15" s="364"/>
      <c r="AB15" s="364"/>
      <c r="AC15" s="364"/>
      <c r="AD15" s="365">
        <v>
66021</v>
      </c>
      <c r="AE15" s="365"/>
      <c r="AF15" s="365"/>
      <c r="AG15" s="365"/>
      <c r="AH15" s="365"/>
      <c r="AI15" s="365"/>
      <c r="AJ15" s="365"/>
      <c r="AK15" s="365"/>
      <c r="AL15" s="371">
        <v>
0.5</v>
      </c>
      <c r="AM15" s="372"/>
      <c r="AN15" s="372"/>
      <c r="AO15" s="373"/>
      <c r="AP15" s="368" t="s">
        <v>
204</v>
      </c>
      <c r="AQ15" s="369"/>
      <c r="AR15" s="369"/>
      <c r="AS15" s="369"/>
      <c r="AT15" s="369"/>
      <c r="AU15" s="369"/>
      <c r="AV15" s="369"/>
      <c r="AW15" s="369"/>
      <c r="AX15" s="369"/>
      <c r="AY15" s="369"/>
      <c r="AZ15" s="369"/>
      <c r="BA15" s="369"/>
      <c r="BB15" s="369"/>
      <c r="BC15" s="369"/>
      <c r="BD15" s="369"/>
      <c r="BE15" s="369"/>
      <c r="BF15" s="370"/>
      <c r="BG15" s="361">
        <v>
366275</v>
      </c>
      <c r="BH15" s="362"/>
      <c r="BI15" s="362"/>
      <c r="BJ15" s="362"/>
      <c r="BK15" s="362"/>
      <c r="BL15" s="362"/>
      <c r="BM15" s="362"/>
      <c r="BN15" s="363"/>
      <c r="BO15" s="364">
        <v>
3.9</v>
      </c>
      <c r="BP15" s="364"/>
      <c r="BQ15" s="364"/>
      <c r="BR15" s="364"/>
      <c r="BS15" s="378" t="s">
        <v>
73</v>
      </c>
      <c r="BT15" s="362"/>
      <c r="BU15" s="362"/>
      <c r="BV15" s="362"/>
      <c r="BW15" s="362"/>
      <c r="BX15" s="362"/>
      <c r="BY15" s="362"/>
      <c r="BZ15" s="362"/>
      <c r="CA15" s="362"/>
      <c r="CB15" s="379"/>
      <c r="CD15" s="380" t="s">
        <v>
205</v>
      </c>
      <c r="CE15" s="381"/>
      <c r="CF15" s="381"/>
      <c r="CG15" s="381"/>
      <c r="CH15" s="381"/>
      <c r="CI15" s="381"/>
      <c r="CJ15" s="381"/>
      <c r="CK15" s="381"/>
      <c r="CL15" s="381"/>
      <c r="CM15" s="381"/>
      <c r="CN15" s="381"/>
      <c r="CO15" s="381"/>
      <c r="CP15" s="381"/>
      <c r="CQ15" s="382"/>
      <c r="CR15" s="361">
        <v>
3458531</v>
      </c>
      <c r="CS15" s="362"/>
      <c r="CT15" s="362"/>
      <c r="CU15" s="362"/>
      <c r="CV15" s="362"/>
      <c r="CW15" s="362"/>
      <c r="CX15" s="362"/>
      <c r="CY15" s="363"/>
      <c r="CZ15" s="364">
        <v>
11.6</v>
      </c>
      <c r="DA15" s="364"/>
      <c r="DB15" s="364"/>
      <c r="DC15" s="364"/>
      <c r="DD15" s="378">
        <v>
1206948</v>
      </c>
      <c r="DE15" s="362"/>
      <c r="DF15" s="362"/>
      <c r="DG15" s="362"/>
      <c r="DH15" s="362"/>
      <c r="DI15" s="362"/>
      <c r="DJ15" s="362"/>
      <c r="DK15" s="362"/>
      <c r="DL15" s="362"/>
      <c r="DM15" s="362"/>
      <c r="DN15" s="362"/>
      <c r="DO15" s="362"/>
      <c r="DP15" s="363"/>
      <c r="DQ15" s="378">
        <v>
2086579</v>
      </c>
      <c r="DR15" s="362"/>
      <c r="DS15" s="362"/>
      <c r="DT15" s="362"/>
      <c r="DU15" s="362"/>
      <c r="DV15" s="362"/>
      <c r="DW15" s="362"/>
      <c r="DX15" s="362"/>
      <c r="DY15" s="362"/>
      <c r="DZ15" s="362"/>
      <c r="EA15" s="362"/>
      <c r="EB15" s="362"/>
      <c r="EC15" s="379"/>
    </row>
    <row r="16" spans="2:143" ht="11.25" customHeight="1">
      <c r="B16" s="368" t="s">
        <v>
206</v>
      </c>
      <c r="C16" s="369"/>
      <c r="D16" s="369"/>
      <c r="E16" s="369"/>
      <c r="F16" s="369"/>
      <c r="G16" s="369"/>
      <c r="H16" s="369"/>
      <c r="I16" s="369"/>
      <c r="J16" s="369"/>
      <c r="K16" s="369"/>
      <c r="L16" s="369"/>
      <c r="M16" s="369"/>
      <c r="N16" s="369"/>
      <c r="O16" s="369"/>
      <c r="P16" s="369"/>
      <c r="Q16" s="370"/>
      <c r="R16" s="361" t="s">
        <v>
73</v>
      </c>
      <c r="S16" s="362"/>
      <c r="T16" s="362"/>
      <c r="U16" s="362"/>
      <c r="V16" s="362"/>
      <c r="W16" s="362"/>
      <c r="X16" s="362"/>
      <c r="Y16" s="363"/>
      <c r="Z16" s="364" t="s">
        <v>
73</v>
      </c>
      <c r="AA16" s="364"/>
      <c r="AB16" s="364"/>
      <c r="AC16" s="364"/>
      <c r="AD16" s="365" t="s">
        <v>
73</v>
      </c>
      <c r="AE16" s="365"/>
      <c r="AF16" s="365"/>
      <c r="AG16" s="365"/>
      <c r="AH16" s="365"/>
      <c r="AI16" s="365"/>
      <c r="AJ16" s="365"/>
      <c r="AK16" s="365"/>
      <c r="AL16" s="371" t="s">
        <v>
73</v>
      </c>
      <c r="AM16" s="372"/>
      <c r="AN16" s="372"/>
      <c r="AO16" s="373"/>
      <c r="AP16" s="368" t="s">
        <v>
207</v>
      </c>
      <c r="AQ16" s="369"/>
      <c r="AR16" s="369"/>
      <c r="AS16" s="369"/>
      <c r="AT16" s="369"/>
      <c r="AU16" s="369"/>
      <c r="AV16" s="369"/>
      <c r="AW16" s="369"/>
      <c r="AX16" s="369"/>
      <c r="AY16" s="369"/>
      <c r="AZ16" s="369"/>
      <c r="BA16" s="369"/>
      <c r="BB16" s="369"/>
      <c r="BC16" s="369"/>
      <c r="BD16" s="369"/>
      <c r="BE16" s="369"/>
      <c r="BF16" s="370"/>
      <c r="BG16" s="361" t="s">
        <v>
73</v>
      </c>
      <c r="BH16" s="362"/>
      <c r="BI16" s="362"/>
      <c r="BJ16" s="362"/>
      <c r="BK16" s="362"/>
      <c r="BL16" s="362"/>
      <c r="BM16" s="362"/>
      <c r="BN16" s="363"/>
      <c r="BO16" s="364" t="s">
        <v>
73</v>
      </c>
      <c r="BP16" s="364"/>
      <c r="BQ16" s="364"/>
      <c r="BR16" s="364"/>
      <c r="BS16" s="378" t="s">
        <v>
73</v>
      </c>
      <c r="BT16" s="362"/>
      <c r="BU16" s="362"/>
      <c r="BV16" s="362"/>
      <c r="BW16" s="362"/>
      <c r="BX16" s="362"/>
      <c r="BY16" s="362"/>
      <c r="BZ16" s="362"/>
      <c r="CA16" s="362"/>
      <c r="CB16" s="379"/>
      <c r="CD16" s="380" t="s">
        <v>
208</v>
      </c>
      <c r="CE16" s="381"/>
      <c r="CF16" s="381"/>
      <c r="CG16" s="381"/>
      <c r="CH16" s="381"/>
      <c r="CI16" s="381"/>
      <c r="CJ16" s="381"/>
      <c r="CK16" s="381"/>
      <c r="CL16" s="381"/>
      <c r="CM16" s="381"/>
      <c r="CN16" s="381"/>
      <c r="CO16" s="381"/>
      <c r="CP16" s="381"/>
      <c r="CQ16" s="382"/>
      <c r="CR16" s="361">
        <v>
545</v>
      </c>
      <c r="CS16" s="362"/>
      <c r="CT16" s="362"/>
      <c r="CU16" s="362"/>
      <c r="CV16" s="362"/>
      <c r="CW16" s="362"/>
      <c r="CX16" s="362"/>
      <c r="CY16" s="363"/>
      <c r="CZ16" s="364">
        <v>
0</v>
      </c>
      <c r="DA16" s="364"/>
      <c r="DB16" s="364"/>
      <c r="DC16" s="364"/>
      <c r="DD16" s="378" t="s">
        <v>
73</v>
      </c>
      <c r="DE16" s="362"/>
      <c r="DF16" s="362"/>
      <c r="DG16" s="362"/>
      <c r="DH16" s="362"/>
      <c r="DI16" s="362"/>
      <c r="DJ16" s="362"/>
      <c r="DK16" s="362"/>
      <c r="DL16" s="362"/>
      <c r="DM16" s="362"/>
      <c r="DN16" s="362"/>
      <c r="DO16" s="362"/>
      <c r="DP16" s="363"/>
      <c r="DQ16" s="378">
        <v>
545</v>
      </c>
      <c r="DR16" s="362"/>
      <c r="DS16" s="362"/>
      <c r="DT16" s="362"/>
      <c r="DU16" s="362"/>
      <c r="DV16" s="362"/>
      <c r="DW16" s="362"/>
      <c r="DX16" s="362"/>
      <c r="DY16" s="362"/>
      <c r="DZ16" s="362"/>
      <c r="EA16" s="362"/>
      <c r="EB16" s="362"/>
      <c r="EC16" s="379"/>
    </row>
    <row r="17" spans="2:133" ht="11.25" customHeight="1">
      <c r="B17" s="368" t="s">
        <v>
209</v>
      </c>
      <c r="C17" s="369"/>
      <c r="D17" s="369"/>
      <c r="E17" s="369"/>
      <c r="F17" s="369"/>
      <c r="G17" s="369"/>
      <c r="H17" s="369"/>
      <c r="I17" s="369"/>
      <c r="J17" s="369"/>
      <c r="K17" s="369"/>
      <c r="L17" s="369"/>
      <c r="M17" s="369"/>
      <c r="N17" s="369"/>
      <c r="O17" s="369"/>
      <c r="P17" s="369"/>
      <c r="Q17" s="370"/>
      <c r="R17" s="361">
        <v>
61199</v>
      </c>
      <c r="S17" s="362"/>
      <c r="T17" s="362"/>
      <c r="U17" s="362"/>
      <c r="V17" s="362"/>
      <c r="W17" s="362"/>
      <c r="X17" s="362"/>
      <c r="Y17" s="363"/>
      <c r="Z17" s="364">
        <v>
0.2</v>
      </c>
      <c r="AA17" s="364"/>
      <c r="AB17" s="364"/>
      <c r="AC17" s="364"/>
      <c r="AD17" s="365">
        <v>
61199</v>
      </c>
      <c r="AE17" s="365"/>
      <c r="AF17" s="365"/>
      <c r="AG17" s="365"/>
      <c r="AH17" s="365"/>
      <c r="AI17" s="365"/>
      <c r="AJ17" s="365"/>
      <c r="AK17" s="365"/>
      <c r="AL17" s="371">
        <v>
0.4</v>
      </c>
      <c r="AM17" s="372"/>
      <c r="AN17" s="372"/>
      <c r="AO17" s="373"/>
      <c r="AP17" s="368" t="s">
        <v>
210</v>
      </c>
      <c r="AQ17" s="369"/>
      <c r="AR17" s="369"/>
      <c r="AS17" s="369"/>
      <c r="AT17" s="369"/>
      <c r="AU17" s="369"/>
      <c r="AV17" s="369"/>
      <c r="AW17" s="369"/>
      <c r="AX17" s="369"/>
      <c r="AY17" s="369"/>
      <c r="AZ17" s="369"/>
      <c r="BA17" s="369"/>
      <c r="BB17" s="369"/>
      <c r="BC17" s="369"/>
      <c r="BD17" s="369"/>
      <c r="BE17" s="369"/>
      <c r="BF17" s="370"/>
      <c r="BG17" s="361" t="s">
        <v>
73</v>
      </c>
      <c r="BH17" s="362"/>
      <c r="BI17" s="362"/>
      <c r="BJ17" s="362"/>
      <c r="BK17" s="362"/>
      <c r="BL17" s="362"/>
      <c r="BM17" s="362"/>
      <c r="BN17" s="363"/>
      <c r="BO17" s="364" t="s">
        <v>
73</v>
      </c>
      <c r="BP17" s="364"/>
      <c r="BQ17" s="364"/>
      <c r="BR17" s="364"/>
      <c r="BS17" s="378" t="s">
        <v>
73</v>
      </c>
      <c r="BT17" s="362"/>
      <c r="BU17" s="362"/>
      <c r="BV17" s="362"/>
      <c r="BW17" s="362"/>
      <c r="BX17" s="362"/>
      <c r="BY17" s="362"/>
      <c r="BZ17" s="362"/>
      <c r="CA17" s="362"/>
      <c r="CB17" s="379"/>
      <c r="CD17" s="380" t="s">
        <v>
211</v>
      </c>
      <c r="CE17" s="381"/>
      <c r="CF17" s="381"/>
      <c r="CG17" s="381"/>
      <c r="CH17" s="381"/>
      <c r="CI17" s="381"/>
      <c r="CJ17" s="381"/>
      <c r="CK17" s="381"/>
      <c r="CL17" s="381"/>
      <c r="CM17" s="381"/>
      <c r="CN17" s="381"/>
      <c r="CO17" s="381"/>
      <c r="CP17" s="381"/>
      <c r="CQ17" s="382"/>
      <c r="CR17" s="361">
        <v>
1899349</v>
      </c>
      <c r="CS17" s="362"/>
      <c r="CT17" s="362"/>
      <c r="CU17" s="362"/>
      <c r="CV17" s="362"/>
      <c r="CW17" s="362"/>
      <c r="CX17" s="362"/>
      <c r="CY17" s="363"/>
      <c r="CZ17" s="364">
        <v>
6.4</v>
      </c>
      <c r="DA17" s="364"/>
      <c r="DB17" s="364"/>
      <c r="DC17" s="364"/>
      <c r="DD17" s="378" t="s">
        <v>
73</v>
      </c>
      <c r="DE17" s="362"/>
      <c r="DF17" s="362"/>
      <c r="DG17" s="362"/>
      <c r="DH17" s="362"/>
      <c r="DI17" s="362"/>
      <c r="DJ17" s="362"/>
      <c r="DK17" s="362"/>
      <c r="DL17" s="362"/>
      <c r="DM17" s="362"/>
      <c r="DN17" s="362"/>
      <c r="DO17" s="362"/>
      <c r="DP17" s="363"/>
      <c r="DQ17" s="378">
        <v>
1865449</v>
      </c>
      <c r="DR17" s="362"/>
      <c r="DS17" s="362"/>
      <c r="DT17" s="362"/>
      <c r="DU17" s="362"/>
      <c r="DV17" s="362"/>
      <c r="DW17" s="362"/>
      <c r="DX17" s="362"/>
      <c r="DY17" s="362"/>
      <c r="DZ17" s="362"/>
      <c r="EA17" s="362"/>
      <c r="EB17" s="362"/>
      <c r="EC17" s="379"/>
    </row>
    <row r="18" spans="2:133" ht="11.25" customHeight="1">
      <c r="B18" s="368" t="s">
        <v>
212</v>
      </c>
      <c r="C18" s="369"/>
      <c r="D18" s="369"/>
      <c r="E18" s="369"/>
      <c r="F18" s="369"/>
      <c r="G18" s="369"/>
      <c r="H18" s="369"/>
      <c r="I18" s="369"/>
      <c r="J18" s="369"/>
      <c r="K18" s="369"/>
      <c r="L18" s="369"/>
      <c r="M18" s="369"/>
      <c r="N18" s="369"/>
      <c r="O18" s="369"/>
      <c r="P18" s="369"/>
      <c r="Q18" s="370"/>
      <c r="R18" s="361">
        <v>
3880614</v>
      </c>
      <c r="S18" s="362"/>
      <c r="T18" s="362"/>
      <c r="U18" s="362"/>
      <c r="V18" s="362"/>
      <c r="W18" s="362"/>
      <c r="X18" s="362"/>
      <c r="Y18" s="363"/>
      <c r="Z18" s="364">
        <v>
12.5</v>
      </c>
      <c r="AA18" s="364"/>
      <c r="AB18" s="364"/>
      <c r="AC18" s="364"/>
      <c r="AD18" s="365">
        <v>
3744394</v>
      </c>
      <c r="AE18" s="365"/>
      <c r="AF18" s="365"/>
      <c r="AG18" s="365"/>
      <c r="AH18" s="365"/>
      <c r="AI18" s="365"/>
      <c r="AJ18" s="365"/>
      <c r="AK18" s="365"/>
      <c r="AL18" s="371">
        <v>
25.8</v>
      </c>
      <c r="AM18" s="372"/>
      <c r="AN18" s="372"/>
      <c r="AO18" s="373"/>
      <c r="AP18" s="368" t="s">
        <v>
213</v>
      </c>
      <c r="AQ18" s="369"/>
      <c r="AR18" s="369"/>
      <c r="AS18" s="369"/>
      <c r="AT18" s="369"/>
      <c r="AU18" s="369"/>
      <c r="AV18" s="369"/>
      <c r="AW18" s="369"/>
      <c r="AX18" s="369"/>
      <c r="AY18" s="369"/>
      <c r="AZ18" s="369"/>
      <c r="BA18" s="369"/>
      <c r="BB18" s="369"/>
      <c r="BC18" s="369"/>
      <c r="BD18" s="369"/>
      <c r="BE18" s="369"/>
      <c r="BF18" s="370"/>
      <c r="BG18" s="361" t="s">
        <v>
73</v>
      </c>
      <c r="BH18" s="362"/>
      <c r="BI18" s="362"/>
      <c r="BJ18" s="362"/>
      <c r="BK18" s="362"/>
      <c r="BL18" s="362"/>
      <c r="BM18" s="362"/>
      <c r="BN18" s="363"/>
      <c r="BO18" s="364" t="s">
        <v>
73</v>
      </c>
      <c r="BP18" s="364"/>
      <c r="BQ18" s="364"/>
      <c r="BR18" s="364"/>
      <c r="BS18" s="378" t="s">
        <v>
73</v>
      </c>
      <c r="BT18" s="362"/>
      <c r="BU18" s="362"/>
      <c r="BV18" s="362"/>
      <c r="BW18" s="362"/>
      <c r="BX18" s="362"/>
      <c r="BY18" s="362"/>
      <c r="BZ18" s="362"/>
      <c r="CA18" s="362"/>
      <c r="CB18" s="379"/>
      <c r="CD18" s="380" t="s">
        <v>
214</v>
      </c>
      <c r="CE18" s="381"/>
      <c r="CF18" s="381"/>
      <c r="CG18" s="381"/>
      <c r="CH18" s="381"/>
      <c r="CI18" s="381"/>
      <c r="CJ18" s="381"/>
      <c r="CK18" s="381"/>
      <c r="CL18" s="381"/>
      <c r="CM18" s="381"/>
      <c r="CN18" s="381"/>
      <c r="CO18" s="381"/>
      <c r="CP18" s="381"/>
      <c r="CQ18" s="382"/>
      <c r="CR18" s="361" t="s">
        <v>
73</v>
      </c>
      <c r="CS18" s="362"/>
      <c r="CT18" s="362"/>
      <c r="CU18" s="362"/>
      <c r="CV18" s="362"/>
      <c r="CW18" s="362"/>
      <c r="CX18" s="362"/>
      <c r="CY18" s="363"/>
      <c r="CZ18" s="364" t="s">
        <v>
73</v>
      </c>
      <c r="DA18" s="364"/>
      <c r="DB18" s="364"/>
      <c r="DC18" s="364"/>
      <c r="DD18" s="378" t="s">
        <v>
73</v>
      </c>
      <c r="DE18" s="362"/>
      <c r="DF18" s="362"/>
      <c r="DG18" s="362"/>
      <c r="DH18" s="362"/>
      <c r="DI18" s="362"/>
      <c r="DJ18" s="362"/>
      <c r="DK18" s="362"/>
      <c r="DL18" s="362"/>
      <c r="DM18" s="362"/>
      <c r="DN18" s="362"/>
      <c r="DO18" s="362"/>
      <c r="DP18" s="363"/>
      <c r="DQ18" s="378" t="s">
        <v>
73</v>
      </c>
      <c r="DR18" s="362"/>
      <c r="DS18" s="362"/>
      <c r="DT18" s="362"/>
      <c r="DU18" s="362"/>
      <c r="DV18" s="362"/>
      <c r="DW18" s="362"/>
      <c r="DX18" s="362"/>
      <c r="DY18" s="362"/>
      <c r="DZ18" s="362"/>
      <c r="EA18" s="362"/>
      <c r="EB18" s="362"/>
      <c r="EC18" s="379"/>
    </row>
    <row r="19" spans="2:133" ht="11.25" customHeight="1">
      <c r="B19" s="368" t="s">
        <v>
215</v>
      </c>
      <c r="C19" s="369"/>
      <c r="D19" s="369"/>
      <c r="E19" s="369"/>
      <c r="F19" s="369"/>
      <c r="G19" s="369"/>
      <c r="H19" s="369"/>
      <c r="I19" s="369"/>
      <c r="J19" s="369"/>
      <c r="K19" s="369"/>
      <c r="L19" s="369"/>
      <c r="M19" s="369"/>
      <c r="N19" s="369"/>
      <c r="O19" s="369"/>
      <c r="P19" s="369"/>
      <c r="Q19" s="370"/>
      <c r="R19" s="361">
        <v>
3744394</v>
      </c>
      <c r="S19" s="362"/>
      <c r="T19" s="362"/>
      <c r="U19" s="362"/>
      <c r="V19" s="362"/>
      <c r="W19" s="362"/>
      <c r="X19" s="362"/>
      <c r="Y19" s="363"/>
      <c r="Z19" s="364">
        <v>
12.1</v>
      </c>
      <c r="AA19" s="364"/>
      <c r="AB19" s="364"/>
      <c r="AC19" s="364"/>
      <c r="AD19" s="365">
        <v>
3744394</v>
      </c>
      <c r="AE19" s="365"/>
      <c r="AF19" s="365"/>
      <c r="AG19" s="365"/>
      <c r="AH19" s="365"/>
      <c r="AI19" s="365"/>
      <c r="AJ19" s="365"/>
      <c r="AK19" s="365"/>
      <c r="AL19" s="371">
        <v>
25.8</v>
      </c>
      <c r="AM19" s="372"/>
      <c r="AN19" s="372"/>
      <c r="AO19" s="373"/>
      <c r="AP19" s="368" t="s">
        <v>
216</v>
      </c>
      <c r="AQ19" s="369"/>
      <c r="AR19" s="369"/>
      <c r="AS19" s="369"/>
      <c r="AT19" s="369"/>
      <c r="AU19" s="369"/>
      <c r="AV19" s="369"/>
      <c r="AW19" s="369"/>
      <c r="AX19" s="369"/>
      <c r="AY19" s="369"/>
      <c r="AZ19" s="369"/>
      <c r="BA19" s="369"/>
      <c r="BB19" s="369"/>
      <c r="BC19" s="369"/>
      <c r="BD19" s="369"/>
      <c r="BE19" s="369"/>
      <c r="BF19" s="370"/>
      <c r="BG19" s="361">
        <v>
714146</v>
      </c>
      <c r="BH19" s="362"/>
      <c r="BI19" s="362"/>
      <c r="BJ19" s="362"/>
      <c r="BK19" s="362"/>
      <c r="BL19" s="362"/>
      <c r="BM19" s="362"/>
      <c r="BN19" s="363"/>
      <c r="BO19" s="364">
        <v>
7.5</v>
      </c>
      <c r="BP19" s="364"/>
      <c r="BQ19" s="364"/>
      <c r="BR19" s="364"/>
      <c r="BS19" s="378" t="s">
        <v>
73</v>
      </c>
      <c r="BT19" s="362"/>
      <c r="BU19" s="362"/>
      <c r="BV19" s="362"/>
      <c r="BW19" s="362"/>
      <c r="BX19" s="362"/>
      <c r="BY19" s="362"/>
      <c r="BZ19" s="362"/>
      <c r="CA19" s="362"/>
      <c r="CB19" s="379"/>
      <c r="CD19" s="380" t="s">
        <v>
217</v>
      </c>
      <c r="CE19" s="381"/>
      <c r="CF19" s="381"/>
      <c r="CG19" s="381"/>
      <c r="CH19" s="381"/>
      <c r="CI19" s="381"/>
      <c r="CJ19" s="381"/>
      <c r="CK19" s="381"/>
      <c r="CL19" s="381"/>
      <c r="CM19" s="381"/>
      <c r="CN19" s="381"/>
      <c r="CO19" s="381"/>
      <c r="CP19" s="381"/>
      <c r="CQ19" s="382"/>
      <c r="CR19" s="361" t="s">
        <v>
73</v>
      </c>
      <c r="CS19" s="362"/>
      <c r="CT19" s="362"/>
      <c r="CU19" s="362"/>
      <c r="CV19" s="362"/>
      <c r="CW19" s="362"/>
      <c r="CX19" s="362"/>
      <c r="CY19" s="363"/>
      <c r="CZ19" s="364" t="s">
        <v>
73</v>
      </c>
      <c r="DA19" s="364"/>
      <c r="DB19" s="364"/>
      <c r="DC19" s="364"/>
      <c r="DD19" s="378" t="s">
        <v>
73</v>
      </c>
      <c r="DE19" s="362"/>
      <c r="DF19" s="362"/>
      <c r="DG19" s="362"/>
      <c r="DH19" s="362"/>
      <c r="DI19" s="362"/>
      <c r="DJ19" s="362"/>
      <c r="DK19" s="362"/>
      <c r="DL19" s="362"/>
      <c r="DM19" s="362"/>
      <c r="DN19" s="362"/>
      <c r="DO19" s="362"/>
      <c r="DP19" s="363"/>
      <c r="DQ19" s="378" t="s">
        <v>
73</v>
      </c>
      <c r="DR19" s="362"/>
      <c r="DS19" s="362"/>
      <c r="DT19" s="362"/>
      <c r="DU19" s="362"/>
      <c r="DV19" s="362"/>
      <c r="DW19" s="362"/>
      <c r="DX19" s="362"/>
      <c r="DY19" s="362"/>
      <c r="DZ19" s="362"/>
      <c r="EA19" s="362"/>
      <c r="EB19" s="362"/>
      <c r="EC19" s="379"/>
    </row>
    <row r="20" spans="2:133" ht="11.25" customHeight="1">
      <c r="B20" s="368" t="s">
        <v>
218</v>
      </c>
      <c r="C20" s="369"/>
      <c r="D20" s="369"/>
      <c r="E20" s="369"/>
      <c r="F20" s="369"/>
      <c r="G20" s="369"/>
      <c r="H20" s="369"/>
      <c r="I20" s="369"/>
      <c r="J20" s="369"/>
      <c r="K20" s="369"/>
      <c r="L20" s="369"/>
      <c r="M20" s="369"/>
      <c r="N20" s="369"/>
      <c r="O20" s="369"/>
      <c r="P20" s="369"/>
      <c r="Q20" s="370"/>
      <c r="R20" s="361">
        <v>
136220</v>
      </c>
      <c r="S20" s="362"/>
      <c r="T20" s="362"/>
      <c r="U20" s="362"/>
      <c r="V20" s="362"/>
      <c r="W20" s="362"/>
      <c r="X20" s="362"/>
      <c r="Y20" s="363"/>
      <c r="Z20" s="364">
        <v>
0.4</v>
      </c>
      <c r="AA20" s="364"/>
      <c r="AB20" s="364"/>
      <c r="AC20" s="364"/>
      <c r="AD20" s="365" t="s">
        <v>
73</v>
      </c>
      <c r="AE20" s="365"/>
      <c r="AF20" s="365"/>
      <c r="AG20" s="365"/>
      <c r="AH20" s="365"/>
      <c r="AI20" s="365"/>
      <c r="AJ20" s="365"/>
      <c r="AK20" s="365"/>
      <c r="AL20" s="371" t="s">
        <v>
73</v>
      </c>
      <c r="AM20" s="372"/>
      <c r="AN20" s="372"/>
      <c r="AO20" s="373"/>
      <c r="AP20" s="368" t="s">
        <v>
219</v>
      </c>
      <c r="AQ20" s="369"/>
      <c r="AR20" s="369"/>
      <c r="AS20" s="369"/>
      <c r="AT20" s="369"/>
      <c r="AU20" s="369"/>
      <c r="AV20" s="369"/>
      <c r="AW20" s="369"/>
      <c r="AX20" s="369"/>
      <c r="AY20" s="369"/>
      <c r="AZ20" s="369"/>
      <c r="BA20" s="369"/>
      <c r="BB20" s="369"/>
      <c r="BC20" s="369"/>
      <c r="BD20" s="369"/>
      <c r="BE20" s="369"/>
      <c r="BF20" s="370"/>
      <c r="BG20" s="361">
        <v>
714146</v>
      </c>
      <c r="BH20" s="362"/>
      <c r="BI20" s="362"/>
      <c r="BJ20" s="362"/>
      <c r="BK20" s="362"/>
      <c r="BL20" s="362"/>
      <c r="BM20" s="362"/>
      <c r="BN20" s="363"/>
      <c r="BO20" s="364">
        <v>
7.5</v>
      </c>
      <c r="BP20" s="364"/>
      <c r="BQ20" s="364"/>
      <c r="BR20" s="364"/>
      <c r="BS20" s="378" t="s">
        <v>
73</v>
      </c>
      <c r="BT20" s="362"/>
      <c r="BU20" s="362"/>
      <c r="BV20" s="362"/>
      <c r="BW20" s="362"/>
      <c r="BX20" s="362"/>
      <c r="BY20" s="362"/>
      <c r="BZ20" s="362"/>
      <c r="CA20" s="362"/>
      <c r="CB20" s="379"/>
      <c r="CD20" s="380" t="s">
        <v>
220</v>
      </c>
      <c r="CE20" s="381"/>
      <c r="CF20" s="381"/>
      <c r="CG20" s="381"/>
      <c r="CH20" s="381"/>
      <c r="CI20" s="381"/>
      <c r="CJ20" s="381"/>
      <c r="CK20" s="381"/>
      <c r="CL20" s="381"/>
      <c r="CM20" s="381"/>
      <c r="CN20" s="381"/>
      <c r="CO20" s="381"/>
      <c r="CP20" s="381"/>
      <c r="CQ20" s="382"/>
      <c r="CR20" s="361">
        <v>
29791445</v>
      </c>
      <c r="CS20" s="362"/>
      <c r="CT20" s="362"/>
      <c r="CU20" s="362"/>
      <c r="CV20" s="362"/>
      <c r="CW20" s="362"/>
      <c r="CX20" s="362"/>
      <c r="CY20" s="363"/>
      <c r="CZ20" s="364">
        <v>
100</v>
      </c>
      <c r="DA20" s="364"/>
      <c r="DB20" s="364"/>
      <c r="DC20" s="364"/>
      <c r="DD20" s="378">
        <v>
2412014</v>
      </c>
      <c r="DE20" s="362"/>
      <c r="DF20" s="362"/>
      <c r="DG20" s="362"/>
      <c r="DH20" s="362"/>
      <c r="DI20" s="362"/>
      <c r="DJ20" s="362"/>
      <c r="DK20" s="362"/>
      <c r="DL20" s="362"/>
      <c r="DM20" s="362"/>
      <c r="DN20" s="362"/>
      <c r="DO20" s="362"/>
      <c r="DP20" s="363"/>
      <c r="DQ20" s="378">
        <v>
17055772</v>
      </c>
      <c r="DR20" s="362"/>
      <c r="DS20" s="362"/>
      <c r="DT20" s="362"/>
      <c r="DU20" s="362"/>
      <c r="DV20" s="362"/>
      <c r="DW20" s="362"/>
      <c r="DX20" s="362"/>
      <c r="DY20" s="362"/>
      <c r="DZ20" s="362"/>
      <c r="EA20" s="362"/>
      <c r="EB20" s="362"/>
      <c r="EC20" s="379"/>
    </row>
    <row r="21" spans="2:133" ht="11.25" customHeight="1">
      <c r="B21" s="368" t="s">
        <v>
221</v>
      </c>
      <c r="C21" s="369"/>
      <c r="D21" s="369"/>
      <c r="E21" s="369"/>
      <c r="F21" s="369"/>
      <c r="G21" s="369"/>
      <c r="H21" s="369"/>
      <c r="I21" s="369"/>
      <c r="J21" s="369"/>
      <c r="K21" s="369"/>
      <c r="L21" s="369"/>
      <c r="M21" s="369"/>
      <c r="N21" s="369"/>
      <c r="O21" s="369"/>
      <c r="P21" s="369"/>
      <c r="Q21" s="370"/>
      <c r="R21" s="361" t="s">
        <v>
73</v>
      </c>
      <c r="S21" s="362"/>
      <c r="T21" s="362"/>
      <c r="U21" s="362"/>
      <c r="V21" s="362"/>
      <c r="W21" s="362"/>
      <c r="X21" s="362"/>
      <c r="Y21" s="363"/>
      <c r="Z21" s="364" t="s">
        <v>
73</v>
      </c>
      <c r="AA21" s="364"/>
      <c r="AB21" s="364"/>
      <c r="AC21" s="364"/>
      <c r="AD21" s="365" t="s">
        <v>
73</v>
      </c>
      <c r="AE21" s="365"/>
      <c r="AF21" s="365"/>
      <c r="AG21" s="365"/>
      <c r="AH21" s="365"/>
      <c r="AI21" s="365"/>
      <c r="AJ21" s="365"/>
      <c r="AK21" s="365"/>
      <c r="AL21" s="371" t="s">
        <v>
73</v>
      </c>
      <c r="AM21" s="372"/>
      <c r="AN21" s="372"/>
      <c r="AO21" s="373"/>
      <c r="AP21" s="383" t="s">
        <v>
222</v>
      </c>
      <c r="AQ21" s="384"/>
      <c r="AR21" s="384"/>
      <c r="AS21" s="384"/>
      <c r="AT21" s="384"/>
      <c r="AU21" s="384"/>
      <c r="AV21" s="384"/>
      <c r="AW21" s="384"/>
      <c r="AX21" s="384"/>
      <c r="AY21" s="384"/>
      <c r="AZ21" s="384"/>
      <c r="BA21" s="384"/>
      <c r="BB21" s="384"/>
      <c r="BC21" s="384"/>
      <c r="BD21" s="384"/>
      <c r="BE21" s="384"/>
      <c r="BF21" s="385"/>
      <c r="BG21" s="361" t="s">
        <v>
73</v>
      </c>
      <c r="BH21" s="362"/>
      <c r="BI21" s="362"/>
      <c r="BJ21" s="362"/>
      <c r="BK21" s="362"/>
      <c r="BL21" s="362"/>
      <c r="BM21" s="362"/>
      <c r="BN21" s="363"/>
      <c r="BO21" s="364" t="s">
        <v>
73</v>
      </c>
      <c r="BP21" s="364"/>
      <c r="BQ21" s="364"/>
      <c r="BR21" s="364"/>
      <c r="BS21" s="378" t="s">
        <v>
73</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c r="B22" s="368" t="s">
        <v>
223</v>
      </c>
      <c r="C22" s="369"/>
      <c r="D22" s="369"/>
      <c r="E22" s="369"/>
      <c r="F22" s="369"/>
      <c r="G22" s="369"/>
      <c r="H22" s="369"/>
      <c r="I22" s="369"/>
      <c r="J22" s="369"/>
      <c r="K22" s="369"/>
      <c r="L22" s="369"/>
      <c r="M22" s="369"/>
      <c r="N22" s="369"/>
      <c r="O22" s="369"/>
      <c r="P22" s="369"/>
      <c r="Q22" s="370"/>
      <c r="R22" s="361">
        <v>
15265578</v>
      </c>
      <c r="S22" s="362"/>
      <c r="T22" s="362"/>
      <c r="U22" s="362"/>
      <c r="V22" s="362"/>
      <c r="W22" s="362"/>
      <c r="X22" s="362"/>
      <c r="Y22" s="363"/>
      <c r="Z22" s="364">
        <v>
49.3</v>
      </c>
      <c r="AA22" s="364"/>
      <c r="AB22" s="364"/>
      <c r="AC22" s="364"/>
      <c r="AD22" s="365">
        <v>
14415212</v>
      </c>
      <c r="AE22" s="365"/>
      <c r="AF22" s="365"/>
      <c r="AG22" s="365"/>
      <c r="AH22" s="365"/>
      <c r="AI22" s="365"/>
      <c r="AJ22" s="365"/>
      <c r="AK22" s="365"/>
      <c r="AL22" s="371">
        <v>
99.4</v>
      </c>
      <c r="AM22" s="372"/>
      <c r="AN22" s="372"/>
      <c r="AO22" s="373"/>
      <c r="AP22" s="383" t="s">
        <v>
224</v>
      </c>
      <c r="AQ22" s="384"/>
      <c r="AR22" s="384"/>
      <c r="AS22" s="384"/>
      <c r="AT22" s="384"/>
      <c r="AU22" s="384"/>
      <c r="AV22" s="384"/>
      <c r="AW22" s="384"/>
      <c r="AX22" s="384"/>
      <c r="AY22" s="384"/>
      <c r="AZ22" s="384"/>
      <c r="BA22" s="384"/>
      <c r="BB22" s="384"/>
      <c r="BC22" s="384"/>
      <c r="BD22" s="384"/>
      <c r="BE22" s="384"/>
      <c r="BF22" s="385"/>
      <c r="BG22" s="361" t="s">
        <v>
73</v>
      </c>
      <c r="BH22" s="362"/>
      <c r="BI22" s="362"/>
      <c r="BJ22" s="362"/>
      <c r="BK22" s="362"/>
      <c r="BL22" s="362"/>
      <c r="BM22" s="362"/>
      <c r="BN22" s="363"/>
      <c r="BO22" s="364" t="s">
        <v>
73</v>
      </c>
      <c r="BP22" s="364"/>
      <c r="BQ22" s="364"/>
      <c r="BR22" s="364"/>
      <c r="BS22" s="378" t="s">
        <v>
73</v>
      </c>
      <c r="BT22" s="362"/>
      <c r="BU22" s="362"/>
      <c r="BV22" s="362"/>
      <c r="BW22" s="362"/>
      <c r="BX22" s="362"/>
      <c r="BY22" s="362"/>
      <c r="BZ22" s="362"/>
      <c r="CA22" s="362"/>
      <c r="CB22" s="379"/>
      <c r="CD22" s="346" t="s">
        <v>
225</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c r="B23" s="368" t="s">
        <v>
226</v>
      </c>
      <c r="C23" s="369"/>
      <c r="D23" s="369"/>
      <c r="E23" s="369"/>
      <c r="F23" s="369"/>
      <c r="G23" s="369"/>
      <c r="H23" s="369"/>
      <c r="I23" s="369"/>
      <c r="J23" s="369"/>
      <c r="K23" s="369"/>
      <c r="L23" s="369"/>
      <c r="M23" s="369"/>
      <c r="N23" s="369"/>
      <c r="O23" s="369"/>
      <c r="P23" s="369"/>
      <c r="Q23" s="370"/>
      <c r="R23" s="361">
        <v>
6647</v>
      </c>
      <c r="S23" s="362"/>
      <c r="T23" s="362"/>
      <c r="U23" s="362"/>
      <c r="V23" s="362"/>
      <c r="W23" s="362"/>
      <c r="X23" s="362"/>
      <c r="Y23" s="363"/>
      <c r="Z23" s="364">
        <v>
0</v>
      </c>
      <c r="AA23" s="364"/>
      <c r="AB23" s="364"/>
      <c r="AC23" s="364"/>
      <c r="AD23" s="365">
        <v>
6647</v>
      </c>
      <c r="AE23" s="365"/>
      <c r="AF23" s="365"/>
      <c r="AG23" s="365"/>
      <c r="AH23" s="365"/>
      <c r="AI23" s="365"/>
      <c r="AJ23" s="365"/>
      <c r="AK23" s="365"/>
      <c r="AL23" s="371">
        <v>
0</v>
      </c>
      <c r="AM23" s="372"/>
      <c r="AN23" s="372"/>
      <c r="AO23" s="373"/>
      <c r="AP23" s="383" t="s">
        <v>
227</v>
      </c>
      <c r="AQ23" s="384"/>
      <c r="AR23" s="384"/>
      <c r="AS23" s="384"/>
      <c r="AT23" s="384"/>
      <c r="AU23" s="384"/>
      <c r="AV23" s="384"/>
      <c r="AW23" s="384"/>
      <c r="AX23" s="384"/>
      <c r="AY23" s="384"/>
      <c r="AZ23" s="384"/>
      <c r="BA23" s="384"/>
      <c r="BB23" s="384"/>
      <c r="BC23" s="384"/>
      <c r="BD23" s="384"/>
      <c r="BE23" s="384"/>
      <c r="BF23" s="385"/>
      <c r="BG23" s="361">
        <v>
714146</v>
      </c>
      <c r="BH23" s="362"/>
      <c r="BI23" s="362"/>
      <c r="BJ23" s="362"/>
      <c r="BK23" s="362"/>
      <c r="BL23" s="362"/>
      <c r="BM23" s="362"/>
      <c r="BN23" s="363"/>
      <c r="BO23" s="364">
        <v>
7.5</v>
      </c>
      <c r="BP23" s="364"/>
      <c r="BQ23" s="364"/>
      <c r="BR23" s="364"/>
      <c r="BS23" s="378" t="s">
        <v>
73</v>
      </c>
      <c r="BT23" s="362"/>
      <c r="BU23" s="362"/>
      <c r="BV23" s="362"/>
      <c r="BW23" s="362"/>
      <c r="BX23" s="362"/>
      <c r="BY23" s="362"/>
      <c r="BZ23" s="362"/>
      <c r="CA23" s="362"/>
      <c r="CB23" s="379"/>
      <c r="CD23" s="346" t="s">
        <v>
167</v>
      </c>
      <c r="CE23" s="347"/>
      <c r="CF23" s="347"/>
      <c r="CG23" s="347"/>
      <c r="CH23" s="347"/>
      <c r="CI23" s="347"/>
      <c r="CJ23" s="347"/>
      <c r="CK23" s="347"/>
      <c r="CL23" s="347"/>
      <c r="CM23" s="347"/>
      <c r="CN23" s="347"/>
      <c r="CO23" s="347"/>
      <c r="CP23" s="347"/>
      <c r="CQ23" s="348"/>
      <c r="CR23" s="346" t="s">
        <v>
228</v>
      </c>
      <c r="CS23" s="347"/>
      <c r="CT23" s="347"/>
      <c r="CU23" s="347"/>
      <c r="CV23" s="347"/>
      <c r="CW23" s="347"/>
      <c r="CX23" s="347"/>
      <c r="CY23" s="348"/>
      <c r="CZ23" s="346" t="s">
        <v>
229</v>
      </c>
      <c r="DA23" s="347"/>
      <c r="DB23" s="347"/>
      <c r="DC23" s="348"/>
      <c r="DD23" s="346" t="s">
        <v>
230</v>
      </c>
      <c r="DE23" s="347"/>
      <c r="DF23" s="347"/>
      <c r="DG23" s="347"/>
      <c r="DH23" s="347"/>
      <c r="DI23" s="347"/>
      <c r="DJ23" s="347"/>
      <c r="DK23" s="348"/>
      <c r="DL23" s="395" t="s">
        <v>
231</v>
      </c>
      <c r="DM23" s="396"/>
      <c r="DN23" s="396"/>
      <c r="DO23" s="396"/>
      <c r="DP23" s="396"/>
      <c r="DQ23" s="396"/>
      <c r="DR23" s="396"/>
      <c r="DS23" s="396"/>
      <c r="DT23" s="396"/>
      <c r="DU23" s="396"/>
      <c r="DV23" s="397"/>
      <c r="DW23" s="346" t="s">
        <v>
232</v>
      </c>
      <c r="DX23" s="347"/>
      <c r="DY23" s="347"/>
      <c r="DZ23" s="347"/>
      <c r="EA23" s="347"/>
      <c r="EB23" s="347"/>
      <c r="EC23" s="348"/>
    </row>
    <row r="24" spans="2:133" ht="11.25" customHeight="1">
      <c r="B24" s="368" t="s">
        <v>
233</v>
      </c>
      <c r="C24" s="369"/>
      <c r="D24" s="369"/>
      <c r="E24" s="369"/>
      <c r="F24" s="369"/>
      <c r="G24" s="369"/>
      <c r="H24" s="369"/>
      <c r="I24" s="369"/>
      <c r="J24" s="369"/>
      <c r="K24" s="369"/>
      <c r="L24" s="369"/>
      <c r="M24" s="369"/>
      <c r="N24" s="369"/>
      <c r="O24" s="369"/>
      <c r="P24" s="369"/>
      <c r="Q24" s="370"/>
      <c r="R24" s="361">
        <v>
211111</v>
      </c>
      <c r="S24" s="362"/>
      <c r="T24" s="362"/>
      <c r="U24" s="362"/>
      <c r="V24" s="362"/>
      <c r="W24" s="362"/>
      <c r="X24" s="362"/>
      <c r="Y24" s="363"/>
      <c r="Z24" s="364">
        <v>
0.7</v>
      </c>
      <c r="AA24" s="364"/>
      <c r="AB24" s="364"/>
      <c r="AC24" s="364"/>
      <c r="AD24" s="365" t="s">
        <v>
73</v>
      </c>
      <c r="AE24" s="365"/>
      <c r="AF24" s="365"/>
      <c r="AG24" s="365"/>
      <c r="AH24" s="365"/>
      <c r="AI24" s="365"/>
      <c r="AJ24" s="365"/>
      <c r="AK24" s="365"/>
      <c r="AL24" s="371" t="s">
        <v>
73</v>
      </c>
      <c r="AM24" s="372"/>
      <c r="AN24" s="372"/>
      <c r="AO24" s="373"/>
      <c r="AP24" s="383" t="s">
        <v>
234</v>
      </c>
      <c r="AQ24" s="384"/>
      <c r="AR24" s="384"/>
      <c r="AS24" s="384"/>
      <c r="AT24" s="384"/>
      <c r="AU24" s="384"/>
      <c r="AV24" s="384"/>
      <c r="AW24" s="384"/>
      <c r="AX24" s="384"/>
      <c r="AY24" s="384"/>
      <c r="AZ24" s="384"/>
      <c r="BA24" s="384"/>
      <c r="BB24" s="384"/>
      <c r="BC24" s="384"/>
      <c r="BD24" s="384"/>
      <c r="BE24" s="384"/>
      <c r="BF24" s="385"/>
      <c r="BG24" s="361" t="s">
        <v>
73</v>
      </c>
      <c r="BH24" s="362"/>
      <c r="BI24" s="362"/>
      <c r="BJ24" s="362"/>
      <c r="BK24" s="362"/>
      <c r="BL24" s="362"/>
      <c r="BM24" s="362"/>
      <c r="BN24" s="363"/>
      <c r="BO24" s="364" t="s">
        <v>
73</v>
      </c>
      <c r="BP24" s="364"/>
      <c r="BQ24" s="364"/>
      <c r="BR24" s="364"/>
      <c r="BS24" s="378" t="s">
        <v>
73</v>
      </c>
      <c r="BT24" s="362"/>
      <c r="BU24" s="362"/>
      <c r="BV24" s="362"/>
      <c r="BW24" s="362"/>
      <c r="BX24" s="362"/>
      <c r="BY24" s="362"/>
      <c r="BZ24" s="362"/>
      <c r="CA24" s="362"/>
      <c r="CB24" s="379"/>
      <c r="CD24" s="374" t="s">
        <v>
235</v>
      </c>
      <c r="CE24" s="375"/>
      <c r="CF24" s="375"/>
      <c r="CG24" s="375"/>
      <c r="CH24" s="375"/>
      <c r="CI24" s="375"/>
      <c r="CJ24" s="375"/>
      <c r="CK24" s="375"/>
      <c r="CL24" s="375"/>
      <c r="CM24" s="375"/>
      <c r="CN24" s="375"/>
      <c r="CO24" s="375"/>
      <c r="CP24" s="375"/>
      <c r="CQ24" s="376"/>
      <c r="CR24" s="353">
        <v>
17149255</v>
      </c>
      <c r="CS24" s="354"/>
      <c r="CT24" s="354"/>
      <c r="CU24" s="354"/>
      <c r="CV24" s="354"/>
      <c r="CW24" s="354"/>
      <c r="CX24" s="354"/>
      <c r="CY24" s="355"/>
      <c r="CZ24" s="358">
        <v>
57.6</v>
      </c>
      <c r="DA24" s="359"/>
      <c r="DB24" s="359"/>
      <c r="DC24" s="377"/>
      <c r="DD24" s="398">
        <v>
8801675</v>
      </c>
      <c r="DE24" s="354"/>
      <c r="DF24" s="354"/>
      <c r="DG24" s="354"/>
      <c r="DH24" s="354"/>
      <c r="DI24" s="354"/>
      <c r="DJ24" s="354"/>
      <c r="DK24" s="355"/>
      <c r="DL24" s="398">
        <v>
8722970</v>
      </c>
      <c r="DM24" s="354"/>
      <c r="DN24" s="354"/>
      <c r="DO24" s="354"/>
      <c r="DP24" s="354"/>
      <c r="DQ24" s="354"/>
      <c r="DR24" s="354"/>
      <c r="DS24" s="354"/>
      <c r="DT24" s="354"/>
      <c r="DU24" s="354"/>
      <c r="DV24" s="355"/>
      <c r="DW24" s="358">
        <v>
56.1</v>
      </c>
      <c r="DX24" s="359"/>
      <c r="DY24" s="359"/>
      <c r="DZ24" s="359"/>
      <c r="EA24" s="359"/>
      <c r="EB24" s="359"/>
      <c r="EC24" s="360"/>
    </row>
    <row r="25" spans="2:133" ht="11.25" customHeight="1">
      <c r="B25" s="368" t="s">
        <v>
236</v>
      </c>
      <c r="C25" s="369"/>
      <c r="D25" s="369"/>
      <c r="E25" s="369"/>
      <c r="F25" s="369"/>
      <c r="G25" s="369"/>
      <c r="H25" s="369"/>
      <c r="I25" s="369"/>
      <c r="J25" s="369"/>
      <c r="K25" s="369"/>
      <c r="L25" s="369"/>
      <c r="M25" s="369"/>
      <c r="N25" s="369"/>
      <c r="O25" s="369"/>
      <c r="P25" s="369"/>
      <c r="Q25" s="370"/>
      <c r="R25" s="361">
        <v>
217340</v>
      </c>
      <c r="S25" s="362"/>
      <c r="T25" s="362"/>
      <c r="U25" s="362"/>
      <c r="V25" s="362"/>
      <c r="W25" s="362"/>
      <c r="X25" s="362"/>
      <c r="Y25" s="363"/>
      <c r="Z25" s="364">
        <v>
0.7</v>
      </c>
      <c r="AA25" s="364"/>
      <c r="AB25" s="364"/>
      <c r="AC25" s="364"/>
      <c r="AD25" s="365">
        <v>
53551</v>
      </c>
      <c r="AE25" s="365"/>
      <c r="AF25" s="365"/>
      <c r="AG25" s="365"/>
      <c r="AH25" s="365"/>
      <c r="AI25" s="365"/>
      <c r="AJ25" s="365"/>
      <c r="AK25" s="365"/>
      <c r="AL25" s="371">
        <v>
0.4</v>
      </c>
      <c r="AM25" s="372"/>
      <c r="AN25" s="372"/>
      <c r="AO25" s="373"/>
      <c r="AP25" s="383" t="s">
        <v>
237</v>
      </c>
      <c r="AQ25" s="384"/>
      <c r="AR25" s="384"/>
      <c r="AS25" s="384"/>
      <c r="AT25" s="384"/>
      <c r="AU25" s="384"/>
      <c r="AV25" s="384"/>
      <c r="AW25" s="384"/>
      <c r="AX25" s="384"/>
      <c r="AY25" s="384"/>
      <c r="AZ25" s="384"/>
      <c r="BA25" s="384"/>
      <c r="BB25" s="384"/>
      <c r="BC25" s="384"/>
      <c r="BD25" s="384"/>
      <c r="BE25" s="384"/>
      <c r="BF25" s="385"/>
      <c r="BG25" s="361" t="s">
        <v>
73</v>
      </c>
      <c r="BH25" s="362"/>
      <c r="BI25" s="362"/>
      <c r="BJ25" s="362"/>
      <c r="BK25" s="362"/>
      <c r="BL25" s="362"/>
      <c r="BM25" s="362"/>
      <c r="BN25" s="363"/>
      <c r="BO25" s="364" t="s">
        <v>
73</v>
      </c>
      <c r="BP25" s="364"/>
      <c r="BQ25" s="364"/>
      <c r="BR25" s="364"/>
      <c r="BS25" s="378" t="s">
        <v>
73</v>
      </c>
      <c r="BT25" s="362"/>
      <c r="BU25" s="362"/>
      <c r="BV25" s="362"/>
      <c r="BW25" s="362"/>
      <c r="BX25" s="362"/>
      <c r="BY25" s="362"/>
      <c r="BZ25" s="362"/>
      <c r="CA25" s="362"/>
      <c r="CB25" s="379"/>
      <c r="CD25" s="380" t="s">
        <v>
238</v>
      </c>
      <c r="CE25" s="381"/>
      <c r="CF25" s="381"/>
      <c r="CG25" s="381"/>
      <c r="CH25" s="381"/>
      <c r="CI25" s="381"/>
      <c r="CJ25" s="381"/>
      <c r="CK25" s="381"/>
      <c r="CL25" s="381"/>
      <c r="CM25" s="381"/>
      <c r="CN25" s="381"/>
      <c r="CO25" s="381"/>
      <c r="CP25" s="381"/>
      <c r="CQ25" s="382"/>
      <c r="CR25" s="361">
        <v>
4567659</v>
      </c>
      <c r="CS25" s="399"/>
      <c r="CT25" s="399"/>
      <c r="CU25" s="399"/>
      <c r="CV25" s="399"/>
      <c r="CW25" s="399"/>
      <c r="CX25" s="399"/>
      <c r="CY25" s="400"/>
      <c r="CZ25" s="371">
        <v>
15.3</v>
      </c>
      <c r="DA25" s="401"/>
      <c r="DB25" s="401"/>
      <c r="DC25" s="402"/>
      <c r="DD25" s="378">
        <v>
4113212</v>
      </c>
      <c r="DE25" s="399"/>
      <c r="DF25" s="399"/>
      <c r="DG25" s="399"/>
      <c r="DH25" s="399"/>
      <c r="DI25" s="399"/>
      <c r="DJ25" s="399"/>
      <c r="DK25" s="400"/>
      <c r="DL25" s="378">
        <v>
4088524</v>
      </c>
      <c r="DM25" s="399"/>
      <c r="DN25" s="399"/>
      <c r="DO25" s="399"/>
      <c r="DP25" s="399"/>
      <c r="DQ25" s="399"/>
      <c r="DR25" s="399"/>
      <c r="DS25" s="399"/>
      <c r="DT25" s="399"/>
      <c r="DU25" s="399"/>
      <c r="DV25" s="400"/>
      <c r="DW25" s="371">
        <v>
26.3</v>
      </c>
      <c r="DX25" s="401"/>
      <c r="DY25" s="401"/>
      <c r="DZ25" s="401"/>
      <c r="EA25" s="401"/>
      <c r="EB25" s="401"/>
      <c r="EC25" s="403"/>
    </row>
    <row r="26" spans="2:133" ht="11.25" customHeight="1">
      <c r="B26" s="368" t="s">
        <v>
239</v>
      </c>
      <c r="C26" s="369"/>
      <c r="D26" s="369"/>
      <c r="E26" s="369"/>
      <c r="F26" s="369"/>
      <c r="G26" s="369"/>
      <c r="H26" s="369"/>
      <c r="I26" s="369"/>
      <c r="J26" s="369"/>
      <c r="K26" s="369"/>
      <c r="L26" s="369"/>
      <c r="M26" s="369"/>
      <c r="N26" s="369"/>
      <c r="O26" s="369"/>
      <c r="P26" s="369"/>
      <c r="Q26" s="370"/>
      <c r="R26" s="361">
        <v>
172749</v>
      </c>
      <c r="S26" s="362"/>
      <c r="T26" s="362"/>
      <c r="U26" s="362"/>
      <c r="V26" s="362"/>
      <c r="W26" s="362"/>
      <c r="X26" s="362"/>
      <c r="Y26" s="363"/>
      <c r="Z26" s="364">
        <v>
0.6</v>
      </c>
      <c r="AA26" s="364"/>
      <c r="AB26" s="364"/>
      <c r="AC26" s="364"/>
      <c r="AD26" s="365" t="s">
        <v>
73</v>
      </c>
      <c r="AE26" s="365"/>
      <c r="AF26" s="365"/>
      <c r="AG26" s="365"/>
      <c r="AH26" s="365"/>
      <c r="AI26" s="365"/>
      <c r="AJ26" s="365"/>
      <c r="AK26" s="365"/>
      <c r="AL26" s="371" t="s">
        <v>
73</v>
      </c>
      <c r="AM26" s="372"/>
      <c r="AN26" s="372"/>
      <c r="AO26" s="373"/>
      <c r="AP26" s="383" t="s">
        <v>
240</v>
      </c>
      <c r="AQ26" s="404"/>
      <c r="AR26" s="404"/>
      <c r="AS26" s="404"/>
      <c r="AT26" s="404"/>
      <c r="AU26" s="404"/>
      <c r="AV26" s="404"/>
      <c r="AW26" s="404"/>
      <c r="AX26" s="404"/>
      <c r="AY26" s="404"/>
      <c r="AZ26" s="404"/>
      <c r="BA26" s="404"/>
      <c r="BB26" s="404"/>
      <c r="BC26" s="404"/>
      <c r="BD26" s="404"/>
      <c r="BE26" s="404"/>
      <c r="BF26" s="385"/>
      <c r="BG26" s="361" t="s">
        <v>
73</v>
      </c>
      <c r="BH26" s="362"/>
      <c r="BI26" s="362"/>
      <c r="BJ26" s="362"/>
      <c r="BK26" s="362"/>
      <c r="BL26" s="362"/>
      <c r="BM26" s="362"/>
      <c r="BN26" s="363"/>
      <c r="BO26" s="364" t="s">
        <v>
73</v>
      </c>
      <c r="BP26" s="364"/>
      <c r="BQ26" s="364"/>
      <c r="BR26" s="364"/>
      <c r="BS26" s="378" t="s">
        <v>
73</v>
      </c>
      <c r="BT26" s="362"/>
      <c r="BU26" s="362"/>
      <c r="BV26" s="362"/>
      <c r="BW26" s="362"/>
      <c r="BX26" s="362"/>
      <c r="BY26" s="362"/>
      <c r="BZ26" s="362"/>
      <c r="CA26" s="362"/>
      <c r="CB26" s="379"/>
      <c r="CD26" s="380" t="s">
        <v>
241</v>
      </c>
      <c r="CE26" s="381"/>
      <c r="CF26" s="381"/>
      <c r="CG26" s="381"/>
      <c r="CH26" s="381"/>
      <c r="CI26" s="381"/>
      <c r="CJ26" s="381"/>
      <c r="CK26" s="381"/>
      <c r="CL26" s="381"/>
      <c r="CM26" s="381"/>
      <c r="CN26" s="381"/>
      <c r="CO26" s="381"/>
      <c r="CP26" s="381"/>
      <c r="CQ26" s="382"/>
      <c r="CR26" s="361">
        <v>
2626972</v>
      </c>
      <c r="CS26" s="362"/>
      <c r="CT26" s="362"/>
      <c r="CU26" s="362"/>
      <c r="CV26" s="362"/>
      <c r="CW26" s="362"/>
      <c r="CX26" s="362"/>
      <c r="CY26" s="363"/>
      <c r="CZ26" s="371">
        <v>
8.8000000000000007</v>
      </c>
      <c r="DA26" s="401"/>
      <c r="DB26" s="401"/>
      <c r="DC26" s="402"/>
      <c r="DD26" s="378">
        <v>
2317977</v>
      </c>
      <c r="DE26" s="362"/>
      <c r="DF26" s="362"/>
      <c r="DG26" s="362"/>
      <c r="DH26" s="362"/>
      <c r="DI26" s="362"/>
      <c r="DJ26" s="362"/>
      <c r="DK26" s="363"/>
      <c r="DL26" s="378" t="s">
        <v>
73</v>
      </c>
      <c r="DM26" s="362"/>
      <c r="DN26" s="362"/>
      <c r="DO26" s="362"/>
      <c r="DP26" s="362"/>
      <c r="DQ26" s="362"/>
      <c r="DR26" s="362"/>
      <c r="DS26" s="362"/>
      <c r="DT26" s="362"/>
      <c r="DU26" s="362"/>
      <c r="DV26" s="363"/>
      <c r="DW26" s="371" t="s">
        <v>
73</v>
      </c>
      <c r="DX26" s="401"/>
      <c r="DY26" s="401"/>
      <c r="DZ26" s="401"/>
      <c r="EA26" s="401"/>
      <c r="EB26" s="401"/>
      <c r="EC26" s="403"/>
    </row>
    <row r="27" spans="2:133" ht="11.25" customHeight="1">
      <c r="B27" s="368" t="s">
        <v>
242</v>
      </c>
      <c r="C27" s="369"/>
      <c r="D27" s="369"/>
      <c r="E27" s="369"/>
      <c r="F27" s="369"/>
      <c r="G27" s="369"/>
      <c r="H27" s="369"/>
      <c r="I27" s="369"/>
      <c r="J27" s="369"/>
      <c r="K27" s="369"/>
      <c r="L27" s="369"/>
      <c r="M27" s="369"/>
      <c r="N27" s="369"/>
      <c r="O27" s="369"/>
      <c r="P27" s="369"/>
      <c r="Q27" s="370"/>
      <c r="R27" s="361">
        <v>
6165641</v>
      </c>
      <c r="S27" s="362"/>
      <c r="T27" s="362"/>
      <c r="U27" s="362"/>
      <c r="V27" s="362"/>
      <c r="W27" s="362"/>
      <c r="X27" s="362"/>
      <c r="Y27" s="363"/>
      <c r="Z27" s="364">
        <v>
19.899999999999999</v>
      </c>
      <c r="AA27" s="364"/>
      <c r="AB27" s="364"/>
      <c r="AC27" s="364"/>
      <c r="AD27" s="365" t="s">
        <v>
73</v>
      </c>
      <c r="AE27" s="365"/>
      <c r="AF27" s="365"/>
      <c r="AG27" s="365"/>
      <c r="AH27" s="365"/>
      <c r="AI27" s="365"/>
      <c r="AJ27" s="365"/>
      <c r="AK27" s="365"/>
      <c r="AL27" s="371" t="s">
        <v>
73</v>
      </c>
      <c r="AM27" s="372"/>
      <c r="AN27" s="372"/>
      <c r="AO27" s="373"/>
      <c r="AP27" s="368" t="s">
        <v>
243</v>
      </c>
      <c r="AQ27" s="369"/>
      <c r="AR27" s="369"/>
      <c r="AS27" s="369"/>
      <c r="AT27" s="369"/>
      <c r="AU27" s="369"/>
      <c r="AV27" s="369"/>
      <c r="AW27" s="369"/>
      <c r="AX27" s="369"/>
      <c r="AY27" s="369"/>
      <c r="AZ27" s="369"/>
      <c r="BA27" s="369"/>
      <c r="BB27" s="369"/>
      <c r="BC27" s="369"/>
      <c r="BD27" s="369"/>
      <c r="BE27" s="369"/>
      <c r="BF27" s="370"/>
      <c r="BG27" s="361">
        <v>
9506832</v>
      </c>
      <c r="BH27" s="362"/>
      <c r="BI27" s="362"/>
      <c r="BJ27" s="362"/>
      <c r="BK27" s="362"/>
      <c r="BL27" s="362"/>
      <c r="BM27" s="362"/>
      <c r="BN27" s="363"/>
      <c r="BO27" s="364">
        <v>
100</v>
      </c>
      <c r="BP27" s="364"/>
      <c r="BQ27" s="364"/>
      <c r="BR27" s="364"/>
      <c r="BS27" s="378">
        <v>
35750</v>
      </c>
      <c r="BT27" s="362"/>
      <c r="BU27" s="362"/>
      <c r="BV27" s="362"/>
      <c r="BW27" s="362"/>
      <c r="BX27" s="362"/>
      <c r="BY27" s="362"/>
      <c r="BZ27" s="362"/>
      <c r="CA27" s="362"/>
      <c r="CB27" s="379"/>
      <c r="CD27" s="380" t="s">
        <v>
244</v>
      </c>
      <c r="CE27" s="381"/>
      <c r="CF27" s="381"/>
      <c r="CG27" s="381"/>
      <c r="CH27" s="381"/>
      <c r="CI27" s="381"/>
      <c r="CJ27" s="381"/>
      <c r="CK27" s="381"/>
      <c r="CL27" s="381"/>
      <c r="CM27" s="381"/>
      <c r="CN27" s="381"/>
      <c r="CO27" s="381"/>
      <c r="CP27" s="381"/>
      <c r="CQ27" s="382"/>
      <c r="CR27" s="361">
        <v>
10682247</v>
      </c>
      <c r="CS27" s="399"/>
      <c r="CT27" s="399"/>
      <c r="CU27" s="399"/>
      <c r="CV27" s="399"/>
      <c r="CW27" s="399"/>
      <c r="CX27" s="399"/>
      <c r="CY27" s="400"/>
      <c r="CZ27" s="371">
        <v>
35.9</v>
      </c>
      <c r="DA27" s="401"/>
      <c r="DB27" s="401"/>
      <c r="DC27" s="402"/>
      <c r="DD27" s="378">
        <v>
2823014</v>
      </c>
      <c r="DE27" s="399"/>
      <c r="DF27" s="399"/>
      <c r="DG27" s="399"/>
      <c r="DH27" s="399"/>
      <c r="DI27" s="399"/>
      <c r="DJ27" s="399"/>
      <c r="DK27" s="400"/>
      <c r="DL27" s="378">
        <v>
2768997</v>
      </c>
      <c r="DM27" s="399"/>
      <c r="DN27" s="399"/>
      <c r="DO27" s="399"/>
      <c r="DP27" s="399"/>
      <c r="DQ27" s="399"/>
      <c r="DR27" s="399"/>
      <c r="DS27" s="399"/>
      <c r="DT27" s="399"/>
      <c r="DU27" s="399"/>
      <c r="DV27" s="400"/>
      <c r="DW27" s="371">
        <v>
17.8</v>
      </c>
      <c r="DX27" s="401"/>
      <c r="DY27" s="401"/>
      <c r="DZ27" s="401"/>
      <c r="EA27" s="401"/>
      <c r="EB27" s="401"/>
      <c r="EC27" s="403"/>
    </row>
    <row r="28" spans="2:133" ht="11.25" customHeight="1">
      <c r="B28" s="405" t="s">
        <v>
245</v>
      </c>
      <c r="C28" s="406"/>
      <c r="D28" s="406"/>
      <c r="E28" s="406"/>
      <c r="F28" s="406"/>
      <c r="G28" s="406"/>
      <c r="H28" s="406"/>
      <c r="I28" s="406"/>
      <c r="J28" s="406"/>
      <c r="K28" s="406"/>
      <c r="L28" s="406"/>
      <c r="M28" s="406"/>
      <c r="N28" s="406"/>
      <c r="O28" s="406"/>
      <c r="P28" s="406"/>
      <c r="Q28" s="407"/>
      <c r="R28" s="361">
        <v>
33693</v>
      </c>
      <c r="S28" s="362"/>
      <c r="T28" s="362"/>
      <c r="U28" s="362"/>
      <c r="V28" s="362"/>
      <c r="W28" s="362"/>
      <c r="X28" s="362"/>
      <c r="Y28" s="363"/>
      <c r="Z28" s="364">
        <v>
0.1</v>
      </c>
      <c r="AA28" s="364"/>
      <c r="AB28" s="364"/>
      <c r="AC28" s="364"/>
      <c r="AD28" s="365">
        <v>
33693</v>
      </c>
      <c r="AE28" s="365"/>
      <c r="AF28" s="365"/>
      <c r="AG28" s="365"/>
      <c r="AH28" s="365"/>
      <c r="AI28" s="365"/>
      <c r="AJ28" s="365"/>
      <c r="AK28" s="365"/>
      <c r="AL28" s="371">
        <v>
0.2</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
246</v>
      </c>
      <c r="CE28" s="381"/>
      <c r="CF28" s="381"/>
      <c r="CG28" s="381"/>
      <c r="CH28" s="381"/>
      <c r="CI28" s="381"/>
      <c r="CJ28" s="381"/>
      <c r="CK28" s="381"/>
      <c r="CL28" s="381"/>
      <c r="CM28" s="381"/>
      <c r="CN28" s="381"/>
      <c r="CO28" s="381"/>
      <c r="CP28" s="381"/>
      <c r="CQ28" s="382"/>
      <c r="CR28" s="361">
        <v>
1899349</v>
      </c>
      <c r="CS28" s="362"/>
      <c r="CT28" s="362"/>
      <c r="CU28" s="362"/>
      <c r="CV28" s="362"/>
      <c r="CW28" s="362"/>
      <c r="CX28" s="362"/>
      <c r="CY28" s="363"/>
      <c r="CZ28" s="371">
        <v>
6.4</v>
      </c>
      <c r="DA28" s="401"/>
      <c r="DB28" s="401"/>
      <c r="DC28" s="402"/>
      <c r="DD28" s="378">
        <v>
1865449</v>
      </c>
      <c r="DE28" s="362"/>
      <c r="DF28" s="362"/>
      <c r="DG28" s="362"/>
      <c r="DH28" s="362"/>
      <c r="DI28" s="362"/>
      <c r="DJ28" s="362"/>
      <c r="DK28" s="363"/>
      <c r="DL28" s="378">
        <v>
1865449</v>
      </c>
      <c r="DM28" s="362"/>
      <c r="DN28" s="362"/>
      <c r="DO28" s="362"/>
      <c r="DP28" s="362"/>
      <c r="DQ28" s="362"/>
      <c r="DR28" s="362"/>
      <c r="DS28" s="362"/>
      <c r="DT28" s="362"/>
      <c r="DU28" s="362"/>
      <c r="DV28" s="363"/>
      <c r="DW28" s="371">
        <v>
12</v>
      </c>
      <c r="DX28" s="401"/>
      <c r="DY28" s="401"/>
      <c r="DZ28" s="401"/>
      <c r="EA28" s="401"/>
      <c r="EB28" s="401"/>
      <c r="EC28" s="403"/>
    </row>
    <row r="29" spans="2:133" ht="11.25" customHeight="1">
      <c r="B29" s="368" t="s">
        <v>
247</v>
      </c>
      <c r="C29" s="369"/>
      <c r="D29" s="369"/>
      <c r="E29" s="369"/>
      <c r="F29" s="369"/>
      <c r="G29" s="369"/>
      <c r="H29" s="369"/>
      <c r="I29" s="369"/>
      <c r="J29" s="369"/>
      <c r="K29" s="369"/>
      <c r="L29" s="369"/>
      <c r="M29" s="369"/>
      <c r="N29" s="369"/>
      <c r="O29" s="369"/>
      <c r="P29" s="369"/>
      <c r="Q29" s="370"/>
      <c r="R29" s="361">
        <v>
4632024</v>
      </c>
      <c r="S29" s="362"/>
      <c r="T29" s="362"/>
      <c r="U29" s="362"/>
      <c r="V29" s="362"/>
      <c r="W29" s="362"/>
      <c r="X29" s="362"/>
      <c r="Y29" s="363"/>
      <c r="Z29" s="364">
        <v>
15</v>
      </c>
      <c r="AA29" s="364"/>
      <c r="AB29" s="364"/>
      <c r="AC29" s="364"/>
      <c r="AD29" s="365" t="s">
        <v>
73</v>
      </c>
      <c r="AE29" s="365"/>
      <c r="AF29" s="365"/>
      <c r="AG29" s="365"/>
      <c r="AH29" s="365"/>
      <c r="AI29" s="365"/>
      <c r="AJ29" s="365"/>
      <c r="AK29" s="365"/>
      <c r="AL29" s="371" t="s">
        <v>
73</v>
      </c>
      <c r="AM29" s="372"/>
      <c r="AN29" s="372"/>
      <c r="AO29" s="373"/>
      <c r="AP29" s="343" t="s">
        <v>
167</v>
      </c>
      <c r="AQ29" s="344"/>
      <c r="AR29" s="344"/>
      <c r="AS29" s="344"/>
      <c r="AT29" s="344"/>
      <c r="AU29" s="344"/>
      <c r="AV29" s="344"/>
      <c r="AW29" s="344"/>
      <c r="AX29" s="344"/>
      <c r="AY29" s="344"/>
      <c r="AZ29" s="344"/>
      <c r="BA29" s="344"/>
      <c r="BB29" s="344"/>
      <c r="BC29" s="344"/>
      <c r="BD29" s="344"/>
      <c r="BE29" s="344"/>
      <c r="BF29" s="345"/>
      <c r="BG29" s="343" t="s">
        <v>
248</v>
      </c>
      <c r="BH29" s="411"/>
      <c r="BI29" s="411"/>
      <c r="BJ29" s="411"/>
      <c r="BK29" s="411"/>
      <c r="BL29" s="411"/>
      <c r="BM29" s="411"/>
      <c r="BN29" s="411"/>
      <c r="BO29" s="411"/>
      <c r="BP29" s="411"/>
      <c r="BQ29" s="412"/>
      <c r="BR29" s="343" t="s">
        <v>
249</v>
      </c>
      <c r="BS29" s="411"/>
      <c r="BT29" s="411"/>
      <c r="BU29" s="411"/>
      <c r="BV29" s="411"/>
      <c r="BW29" s="411"/>
      <c r="BX29" s="411"/>
      <c r="BY29" s="411"/>
      <c r="BZ29" s="411"/>
      <c r="CA29" s="411"/>
      <c r="CB29" s="412"/>
      <c r="CD29" s="413" t="s">
        <v>
250</v>
      </c>
      <c r="CE29" s="414"/>
      <c r="CF29" s="380" t="s">
        <v>
251</v>
      </c>
      <c r="CG29" s="381"/>
      <c r="CH29" s="381"/>
      <c r="CI29" s="381"/>
      <c r="CJ29" s="381"/>
      <c r="CK29" s="381"/>
      <c r="CL29" s="381"/>
      <c r="CM29" s="381"/>
      <c r="CN29" s="381"/>
      <c r="CO29" s="381"/>
      <c r="CP29" s="381"/>
      <c r="CQ29" s="382"/>
      <c r="CR29" s="361">
        <v>
1899308</v>
      </c>
      <c r="CS29" s="399"/>
      <c r="CT29" s="399"/>
      <c r="CU29" s="399"/>
      <c r="CV29" s="399"/>
      <c r="CW29" s="399"/>
      <c r="CX29" s="399"/>
      <c r="CY29" s="400"/>
      <c r="CZ29" s="371">
        <v>
6.4</v>
      </c>
      <c r="DA29" s="401"/>
      <c r="DB29" s="401"/>
      <c r="DC29" s="402"/>
      <c r="DD29" s="378">
        <v>
1865408</v>
      </c>
      <c r="DE29" s="399"/>
      <c r="DF29" s="399"/>
      <c r="DG29" s="399"/>
      <c r="DH29" s="399"/>
      <c r="DI29" s="399"/>
      <c r="DJ29" s="399"/>
      <c r="DK29" s="400"/>
      <c r="DL29" s="378">
        <v>
1865408</v>
      </c>
      <c r="DM29" s="399"/>
      <c r="DN29" s="399"/>
      <c r="DO29" s="399"/>
      <c r="DP29" s="399"/>
      <c r="DQ29" s="399"/>
      <c r="DR29" s="399"/>
      <c r="DS29" s="399"/>
      <c r="DT29" s="399"/>
      <c r="DU29" s="399"/>
      <c r="DV29" s="400"/>
      <c r="DW29" s="371">
        <v>
12</v>
      </c>
      <c r="DX29" s="401"/>
      <c r="DY29" s="401"/>
      <c r="DZ29" s="401"/>
      <c r="EA29" s="401"/>
      <c r="EB29" s="401"/>
      <c r="EC29" s="403"/>
    </row>
    <row r="30" spans="2:133" ht="11.25" customHeight="1">
      <c r="B30" s="368" t="s">
        <v>
252</v>
      </c>
      <c r="C30" s="369"/>
      <c r="D30" s="369"/>
      <c r="E30" s="369"/>
      <c r="F30" s="369"/>
      <c r="G30" s="369"/>
      <c r="H30" s="369"/>
      <c r="I30" s="369"/>
      <c r="J30" s="369"/>
      <c r="K30" s="369"/>
      <c r="L30" s="369"/>
      <c r="M30" s="369"/>
      <c r="N30" s="369"/>
      <c r="O30" s="369"/>
      <c r="P30" s="369"/>
      <c r="Q30" s="370"/>
      <c r="R30" s="361">
        <v>
13049</v>
      </c>
      <c r="S30" s="362"/>
      <c r="T30" s="362"/>
      <c r="U30" s="362"/>
      <c r="V30" s="362"/>
      <c r="W30" s="362"/>
      <c r="X30" s="362"/>
      <c r="Y30" s="363"/>
      <c r="Z30" s="364">
        <v>
0</v>
      </c>
      <c r="AA30" s="364"/>
      <c r="AB30" s="364"/>
      <c r="AC30" s="364"/>
      <c r="AD30" s="365" t="s">
        <v>
73</v>
      </c>
      <c r="AE30" s="365"/>
      <c r="AF30" s="365"/>
      <c r="AG30" s="365"/>
      <c r="AH30" s="365"/>
      <c r="AI30" s="365"/>
      <c r="AJ30" s="365"/>
      <c r="AK30" s="365"/>
      <c r="AL30" s="371" t="s">
        <v>
73</v>
      </c>
      <c r="AM30" s="372"/>
      <c r="AN30" s="372"/>
      <c r="AO30" s="373"/>
      <c r="AP30" s="415" t="s">
        <v>
253</v>
      </c>
      <c r="AQ30" s="416"/>
      <c r="AR30" s="416"/>
      <c r="AS30" s="416"/>
      <c r="AT30" s="417" t="s">
        <v>
254</v>
      </c>
      <c r="AU30" s="418"/>
      <c r="AV30" s="418"/>
      <c r="AW30" s="418"/>
      <c r="AX30" s="350" t="s">
        <v>
132</v>
      </c>
      <c r="AY30" s="351"/>
      <c r="AZ30" s="351"/>
      <c r="BA30" s="351"/>
      <c r="BB30" s="351"/>
      <c r="BC30" s="351"/>
      <c r="BD30" s="351"/>
      <c r="BE30" s="351"/>
      <c r="BF30" s="352"/>
      <c r="BG30" s="419">
        <v>
99.2</v>
      </c>
      <c r="BH30" s="420"/>
      <c r="BI30" s="420"/>
      <c r="BJ30" s="420"/>
      <c r="BK30" s="420"/>
      <c r="BL30" s="420"/>
      <c r="BM30" s="359">
        <v>
97.9</v>
      </c>
      <c r="BN30" s="420"/>
      <c r="BO30" s="420"/>
      <c r="BP30" s="420"/>
      <c r="BQ30" s="421"/>
      <c r="BR30" s="419">
        <v>
99.1</v>
      </c>
      <c r="BS30" s="420"/>
      <c r="BT30" s="420"/>
      <c r="BU30" s="420"/>
      <c r="BV30" s="420"/>
      <c r="BW30" s="420"/>
      <c r="BX30" s="359">
        <v>
97.6</v>
      </c>
      <c r="BY30" s="420"/>
      <c r="BZ30" s="420"/>
      <c r="CA30" s="420"/>
      <c r="CB30" s="421"/>
      <c r="CD30" s="422"/>
      <c r="CE30" s="423"/>
      <c r="CF30" s="380" t="s">
        <v>
255</v>
      </c>
      <c r="CG30" s="381"/>
      <c r="CH30" s="381"/>
      <c r="CI30" s="381"/>
      <c r="CJ30" s="381"/>
      <c r="CK30" s="381"/>
      <c r="CL30" s="381"/>
      <c r="CM30" s="381"/>
      <c r="CN30" s="381"/>
      <c r="CO30" s="381"/>
      <c r="CP30" s="381"/>
      <c r="CQ30" s="382"/>
      <c r="CR30" s="361">
        <v>
1742867</v>
      </c>
      <c r="CS30" s="362"/>
      <c r="CT30" s="362"/>
      <c r="CU30" s="362"/>
      <c r="CV30" s="362"/>
      <c r="CW30" s="362"/>
      <c r="CX30" s="362"/>
      <c r="CY30" s="363"/>
      <c r="CZ30" s="371">
        <v>
5.9</v>
      </c>
      <c r="DA30" s="401"/>
      <c r="DB30" s="401"/>
      <c r="DC30" s="402"/>
      <c r="DD30" s="378">
        <v>
1708967</v>
      </c>
      <c r="DE30" s="362"/>
      <c r="DF30" s="362"/>
      <c r="DG30" s="362"/>
      <c r="DH30" s="362"/>
      <c r="DI30" s="362"/>
      <c r="DJ30" s="362"/>
      <c r="DK30" s="363"/>
      <c r="DL30" s="378">
        <v>
1708967</v>
      </c>
      <c r="DM30" s="362"/>
      <c r="DN30" s="362"/>
      <c r="DO30" s="362"/>
      <c r="DP30" s="362"/>
      <c r="DQ30" s="362"/>
      <c r="DR30" s="362"/>
      <c r="DS30" s="362"/>
      <c r="DT30" s="362"/>
      <c r="DU30" s="362"/>
      <c r="DV30" s="363"/>
      <c r="DW30" s="371">
        <v>
11</v>
      </c>
      <c r="DX30" s="401"/>
      <c r="DY30" s="401"/>
      <c r="DZ30" s="401"/>
      <c r="EA30" s="401"/>
      <c r="EB30" s="401"/>
      <c r="EC30" s="403"/>
    </row>
    <row r="31" spans="2:133" ht="11.25" customHeight="1">
      <c r="B31" s="368" t="s">
        <v>
256</v>
      </c>
      <c r="C31" s="369"/>
      <c r="D31" s="369"/>
      <c r="E31" s="369"/>
      <c r="F31" s="369"/>
      <c r="G31" s="369"/>
      <c r="H31" s="369"/>
      <c r="I31" s="369"/>
      <c r="J31" s="369"/>
      <c r="K31" s="369"/>
      <c r="L31" s="369"/>
      <c r="M31" s="369"/>
      <c r="N31" s="369"/>
      <c r="O31" s="369"/>
      <c r="P31" s="369"/>
      <c r="Q31" s="370"/>
      <c r="R31" s="361">
        <v>
29186</v>
      </c>
      <c r="S31" s="362"/>
      <c r="T31" s="362"/>
      <c r="U31" s="362"/>
      <c r="V31" s="362"/>
      <c r="W31" s="362"/>
      <c r="X31" s="362"/>
      <c r="Y31" s="363"/>
      <c r="Z31" s="364">
        <v>
0.1</v>
      </c>
      <c r="AA31" s="364"/>
      <c r="AB31" s="364"/>
      <c r="AC31" s="364"/>
      <c r="AD31" s="365" t="s">
        <v>
73</v>
      </c>
      <c r="AE31" s="365"/>
      <c r="AF31" s="365"/>
      <c r="AG31" s="365"/>
      <c r="AH31" s="365"/>
      <c r="AI31" s="365"/>
      <c r="AJ31" s="365"/>
      <c r="AK31" s="365"/>
      <c r="AL31" s="371" t="s">
        <v>
73</v>
      </c>
      <c r="AM31" s="372"/>
      <c r="AN31" s="372"/>
      <c r="AO31" s="373"/>
      <c r="AP31" s="424"/>
      <c r="AQ31" s="425"/>
      <c r="AR31" s="425"/>
      <c r="AS31" s="425"/>
      <c r="AT31" s="426"/>
      <c r="AU31" s="367" t="s">
        <v>
257</v>
      </c>
      <c r="AV31" s="367"/>
      <c r="AW31" s="367"/>
      <c r="AX31" s="368" t="s">
        <v>
258</v>
      </c>
      <c r="AY31" s="369"/>
      <c r="AZ31" s="369"/>
      <c r="BA31" s="369"/>
      <c r="BB31" s="369"/>
      <c r="BC31" s="369"/>
      <c r="BD31" s="369"/>
      <c r="BE31" s="369"/>
      <c r="BF31" s="370"/>
      <c r="BG31" s="427">
        <v>
98.9</v>
      </c>
      <c r="BH31" s="399"/>
      <c r="BI31" s="399"/>
      <c r="BJ31" s="399"/>
      <c r="BK31" s="399"/>
      <c r="BL31" s="399"/>
      <c r="BM31" s="372">
        <v>
96.9</v>
      </c>
      <c r="BN31" s="428"/>
      <c r="BO31" s="428"/>
      <c r="BP31" s="428"/>
      <c r="BQ31" s="429"/>
      <c r="BR31" s="427">
        <v>
98.8</v>
      </c>
      <c r="BS31" s="399"/>
      <c r="BT31" s="399"/>
      <c r="BU31" s="399"/>
      <c r="BV31" s="399"/>
      <c r="BW31" s="399"/>
      <c r="BX31" s="372">
        <v>
96.4</v>
      </c>
      <c r="BY31" s="428"/>
      <c r="BZ31" s="428"/>
      <c r="CA31" s="428"/>
      <c r="CB31" s="429"/>
      <c r="CD31" s="422"/>
      <c r="CE31" s="423"/>
      <c r="CF31" s="380" t="s">
        <v>
259</v>
      </c>
      <c r="CG31" s="381"/>
      <c r="CH31" s="381"/>
      <c r="CI31" s="381"/>
      <c r="CJ31" s="381"/>
      <c r="CK31" s="381"/>
      <c r="CL31" s="381"/>
      <c r="CM31" s="381"/>
      <c r="CN31" s="381"/>
      <c r="CO31" s="381"/>
      <c r="CP31" s="381"/>
      <c r="CQ31" s="382"/>
      <c r="CR31" s="361">
        <v>
156441</v>
      </c>
      <c r="CS31" s="399"/>
      <c r="CT31" s="399"/>
      <c r="CU31" s="399"/>
      <c r="CV31" s="399"/>
      <c r="CW31" s="399"/>
      <c r="CX31" s="399"/>
      <c r="CY31" s="400"/>
      <c r="CZ31" s="371">
        <v>
0.5</v>
      </c>
      <c r="DA31" s="401"/>
      <c r="DB31" s="401"/>
      <c r="DC31" s="402"/>
      <c r="DD31" s="378">
        <v>
156441</v>
      </c>
      <c r="DE31" s="399"/>
      <c r="DF31" s="399"/>
      <c r="DG31" s="399"/>
      <c r="DH31" s="399"/>
      <c r="DI31" s="399"/>
      <c r="DJ31" s="399"/>
      <c r="DK31" s="400"/>
      <c r="DL31" s="378">
        <v>
156441</v>
      </c>
      <c r="DM31" s="399"/>
      <c r="DN31" s="399"/>
      <c r="DO31" s="399"/>
      <c r="DP31" s="399"/>
      <c r="DQ31" s="399"/>
      <c r="DR31" s="399"/>
      <c r="DS31" s="399"/>
      <c r="DT31" s="399"/>
      <c r="DU31" s="399"/>
      <c r="DV31" s="400"/>
      <c r="DW31" s="371">
        <v>
1</v>
      </c>
      <c r="DX31" s="401"/>
      <c r="DY31" s="401"/>
      <c r="DZ31" s="401"/>
      <c r="EA31" s="401"/>
      <c r="EB31" s="401"/>
      <c r="EC31" s="403"/>
    </row>
    <row r="32" spans="2:133" ht="11.25" customHeight="1">
      <c r="B32" s="368" t="s">
        <v>
260</v>
      </c>
      <c r="C32" s="369"/>
      <c r="D32" s="369"/>
      <c r="E32" s="369"/>
      <c r="F32" s="369"/>
      <c r="G32" s="369"/>
      <c r="H32" s="369"/>
      <c r="I32" s="369"/>
      <c r="J32" s="369"/>
      <c r="K32" s="369"/>
      <c r="L32" s="369"/>
      <c r="M32" s="369"/>
      <c r="N32" s="369"/>
      <c r="O32" s="369"/>
      <c r="P32" s="369"/>
      <c r="Q32" s="370"/>
      <c r="R32" s="361">
        <v>
889864</v>
      </c>
      <c r="S32" s="362"/>
      <c r="T32" s="362"/>
      <c r="U32" s="362"/>
      <c r="V32" s="362"/>
      <c r="W32" s="362"/>
      <c r="X32" s="362"/>
      <c r="Y32" s="363"/>
      <c r="Z32" s="364">
        <v>
2.9</v>
      </c>
      <c r="AA32" s="364"/>
      <c r="AB32" s="364"/>
      <c r="AC32" s="364"/>
      <c r="AD32" s="365" t="s">
        <v>
73</v>
      </c>
      <c r="AE32" s="365"/>
      <c r="AF32" s="365"/>
      <c r="AG32" s="365"/>
      <c r="AH32" s="365"/>
      <c r="AI32" s="365"/>
      <c r="AJ32" s="365"/>
      <c r="AK32" s="365"/>
      <c r="AL32" s="371" t="s">
        <v>
73</v>
      </c>
      <c r="AM32" s="372"/>
      <c r="AN32" s="372"/>
      <c r="AO32" s="373"/>
      <c r="AP32" s="430"/>
      <c r="AQ32" s="431"/>
      <c r="AR32" s="431"/>
      <c r="AS32" s="431"/>
      <c r="AT32" s="432"/>
      <c r="AU32" s="433"/>
      <c r="AV32" s="433"/>
      <c r="AW32" s="433"/>
      <c r="AX32" s="408" t="s">
        <v>
261</v>
      </c>
      <c r="AY32" s="409"/>
      <c r="AZ32" s="409"/>
      <c r="BA32" s="409"/>
      <c r="BB32" s="409"/>
      <c r="BC32" s="409"/>
      <c r="BD32" s="409"/>
      <c r="BE32" s="409"/>
      <c r="BF32" s="410"/>
      <c r="BG32" s="434">
        <v>
99.4</v>
      </c>
      <c r="BH32" s="435"/>
      <c r="BI32" s="435"/>
      <c r="BJ32" s="435"/>
      <c r="BK32" s="435"/>
      <c r="BL32" s="435"/>
      <c r="BM32" s="436">
        <v>
98.8</v>
      </c>
      <c r="BN32" s="435"/>
      <c r="BO32" s="435"/>
      <c r="BP32" s="435"/>
      <c r="BQ32" s="437"/>
      <c r="BR32" s="434">
        <v>
99.4</v>
      </c>
      <c r="BS32" s="435"/>
      <c r="BT32" s="435"/>
      <c r="BU32" s="435"/>
      <c r="BV32" s="435"/>
      <c r="BW32" s="435"/>
      <c r="BX32" s="436">
        <v>
98.7</v>
      </c>
      <c r="BY32" s="435"/>
      <c r="BZ32" s="435"/>
      <c r="CA32" s="435"/>
      <c r="CB32" s="437"/>
      <c r="CD32" s="438"/>
      <c r="CE32" s="439"/>
      <c r="CF32" s="380" t="s">
        <v>
262</v>
      </c>
      <c r="CG32" s="381"/>
      <c r="CH32" s="381"/>
      <c r="CI32" s="381"/>
      <c r="CJ32" s="381"/>
      <c r="CK32" s="381"/>
      <c r="CL32" s="381"/>
      <c r="CM32" s="381"/>
      <c r="CN32" s="381"/>
      <c r="CO32" s="381"/>
      <c r="CP32" s="381"/>
      <c r="CQ32" s="382"/>
      <c r="CR32" s="361">
        <v>
41</v>
      </c>
      <c r="CS32" s="362"/>
      <c r="CT32" s="362"/>
      <c r="CU32" s="362"/>
      <c r="CV32" s="362"/>
      <c r="CW32" s="362"/>
      <c r="CX32" s="362"/>
      <c r="CY32" s="363"/>
      <c r="CZ32" s="371">
        <v>
0</v>
      </c>
      <c r="DA32" s="401"/>
      <c r="DB32" s="401"/>
      <c r="DC32" s="402"/>
      <c r="DD32" s="378">
        <v>
41</v>
      </c>
      <c r="DE32" s="362"/>
      <c r="DF32" s="362"/>
      <c r="DG32" s="362"/>
      <c r="DH32" s="362"/>
      <c r="DI32" s="362"/>
      <c r="DJ32" s="362"/>
      <c r="DK32" s="363"/>
      <c r="DL32" s="378">
        <v>
41</v>
      </c>
      <c r="DM32" s="362"/>
      <c r="DN32" s="362"/>
      <c r="DO32" s="362"/>
      <c r="DP32" s="362"/>
      <c r="DQ32" s="362"/>
      <c r="DR32" s="362"/>
      <c r="DS32" s="362"/>
      <c r="DT32" s="362"/>
      <c r="DU32" s="362"/>
      <c r="DV32" s="363"/>
      <c r="DW32" s="371">
        <v>
0</v>
      </c>
      <c r="DX32" s="401"/>
      <c r="DY32" s="401"/>
      <c r="DZ32" s="401"/>
      <c r="EA32" s="401"/>
      <c r="EB32" s="401"/>
      <c r="EC32" s="403"/>
    </row>
    <row r="33" spans="2:133" ht="11.25" customHeight="1">
      <c r="B33" s="368" t="s">
        <v>
263</v>
      </c>
      <c r="C33" s="369"/>
      <c r="D33" s="369"/>
      <c r="E33" s="369"/>
      <c r="F33" s="369"/>
      <c r="G33" s="369"/>
      <c r="H33" s="369"/>
      <c r="I33" s="369"/>
      <c r="J33" s="369"/>
      <c r="K33" s="369"/>
      <c r="L33" s="369"/>
      <c r="M33" s="369"/>
      <c r="N33" s="369"/>
      <c r="O33" s="369"/>
      <c r="P33" s="369"/>
      <c r="Q33" s="370"/>
      <c r="R33" s="361">
        <v>
1044710</v>
      </c>
      <c r="S33" s="362"/>
      <c r="T33" s="362"/>
      <c r="U33" s="362"/>
      <c r="V33" s="362"/>
      <c r="W33" s="362"/>
      <c r="X33" s="362"/>
      <c r="Y33" s="363"/>
      <c r="Z33" s="364">
        <v>
3.4</v>
      </c>
      <c r="AA33" s="364"/>
      <c r="AB33" s="364"/>
      <c r="AC33" s="364"/>
      <c r="AD33" s="365" t="s">
        <v>
73</v>
      </c>
      <c r="AE33" s="365"/>
      <c r="AF33" s="365"/>
      <c r="AG33" s="365"/>
      <c r="AH33" s="365"/>
      <c r="AI33" s="365"/>
      <c r="AJ33" s="365"/>
      <c r="AK33" s="365"/>
      <c r="AL33" s="371" t="s">
        <v>
73</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
264</v>
      </c>
      <c r="CE33" s="381"/>
      <c r="CF33" s="381"/>
      <c r="CG33" s="381"/>
      <c r="CH33" s="381"/>
      <c r="CI33" s="381"/>
      <c r="CJ33" s="381"/>
      <c r="CK33" s="381"/>
      <c r="CL33" s="381"/>
      <c r="CM33" s="381"/>
      <c r="CN33" s="381"/>
      <c r="CO33" s="381"/>
      <c r="CP33" s="381"/>
      <c r="CQ33" s="382"/>
      <c r="CR33" s="361">
        <v>
10229631</v>
      </c>
      <c r="CS33" s="399"/>
      <c r="CT33" s="399"/>
      <c r="CU33" s="399"/>
      <c r="CV33" s="399"/>
      <c r="CW33" s="399"/>
      <c r="CX33" s="399"/>
      <c r="CY33" s="400"/>
      <c r="CZ33" s="371">
        <v>
34.299999999999997</v>
      </c>
      <c r="DA33" s="401"/>
      <c r="DB33" s="401"/>
      <c r="DC33" s="402"/>
      <c r="DD33" s="378">
        <v>
7881138</v>
      </c>
      <c r="DE33" s="399"/>
      <c r="DF33" s="399"/>
      <c r="DG33" s="399"/>
      <c r="DH33" s="399"/>
      <c r="DI33" s="399"/>
      <c r="DJ33" s="399"/>
      <c r="DK33" s="400"/>
      <c r="DL33" s="378">
        <v>
5445320</v>
      </c>
      <c r="DM33" s="399"/>
      <c r="DN33" s="399"/>
      <c r="DO33" s="399"/>
      <c r="DP33" s="399"/>
      <c r="DQ33" s="399"/>
      <c r="DR33" s="399"/>
      <c r="DS33" s="399"/>
      <c r="DT33" s="399"/>
      <c r="DU33" s="399"/>
      <c r="DV33" s="400"/>
      <c r="DW33" s="371">
        <v>
35</v>
      </c>
      <c r="DX33" s="401"/>
      <c r="DY33" s="401"/>
      <c r="DZ33" s="401"/>
      <c r="EA33" s="401"/>
      <c r="EB33" s="401"/>
      <c r="EC33" s="403"/>
    </row>
    <row r="34" spans="2:133" ht="11.25" customHeight="1">
      <c r="B34" s="368" t="s">
        <v>
265</v>
      </c>
      <c r="C34" s="369"/>
      <c r="D34" s="369"/>
      <c r="E34" s="369"/>
      <c r="F34" s="369"/>
      <c r="G34" s="369"/>
      <c r="H34" s="369"/>
      <c r="I34" s="369"/>
      <c r="J34" s="369"/>
      <c r="K34" s="369"/>
      <c r="L34" s="369"/>
      <c r="M34" s="369"/>
      <c r="N34" s="369"/>
      <c r="O34" s="369"/>
      <c r="P34" s="369"/>
      <c r="Q34" s="370"/>
      <c r="R34" s="361">
        <v>
157474</v>
      </c>
      <c r="S34" s="362"/>
      <c r="T34" s="362"/>
      <c r="U34" s="362"/>
      <c r="V34" s="362"/>
      <c r="W34" s="362"/>
      <c r="X34" s="362"/>
      <c r="Y34" s="363"/>
      <c r="Z34" s="364">
        <v>
0.5</v>
      </c>
      <c r="AA34" s="364"/>
      <c r="AB34" s="364"/>
      <c r="AC34" s="364"/>
      <c r="AD34" s="365">
        <v>
5</v>
      </c>
      <c r="AE34" s="365"/>
      <c r="AF34" s="365"/>
      <c r="AG34" s="365"/>
      <c r="AH34" s="365"/>
      <c r="AI34" s="365"/>
      <c r="AJ34" s="365"/>
      <c r="AK34" s="365"/>
      <c r="AL34" s="371">
        <v>
0</v>
      </c>
      <c r="AM34" s="372"/>
      <c r="AN34" s="372"/>
      <c r="AO34" s="373"/>
      <c r="AP34" s="442"/>
      <c r="AQ34" s="343" t="s">
        <v>
266</v>
      </c>
      <c r="AR34" s="344"/>
      <c r="AS34" s="344"/>
      <c r="AT34" s="344"/>
      <c r="AU34" s="344"/>
      <c r="AV34" s="344"/>
      <c r="AW34" s="344"/>
      <c r="AX34" s="344"/>
      <c r="AY34" s="344"/>
      <c r="AZ34" s="344"/>
      <c r="BA34" s="344"/>
      <c r="BB34" s="344"/>
      <c r="BC34" s="344"/>
      <c r="BD34" s="344"/>
      <c r="BE34" s="344"/>
      <c r="BF34" s="345"/>
      <c r="BG34" s="343" t="s">
        <v>
267</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
268</v>
      </c>
      <c r="CE34" s="381"/>
      <c r="CF34" s="381"/>
      <c r="CG34" s="381"/>
      <c r="CH34" s="381"/>
      <c r="CI34" s="381"/>
      <c r="CJ34" s="381"/>
      <c r="CK34" s="381"/>
      <c r="CL34" s="381"/>
      <c r="CM34" s="381"/>
      <c r="CN34" s="381"/>
      <c r="CO34" s="381"/>
      <c r="CP34" s="381"/>
      <c r="CQ34" s="382"/>
      <c r="CR34" s="361">
        <v>
3278678</v>
      </c>
      <c r="CS34" s="362"/>
      <c r="CT34" s="362"/>
      <c r="CU34" s="362"/>
      <c r="CV34" s="362"/>
      <c r="CW34" s="362"/>
      <c r="CX34" s="362"/>
      <c r="CY34" s="363"/>
      <c r="CZ34" s="371">
        <v>
11</v>
      </c>
      <c r="DA34" s="401"/>
      <c r="DB34" s="401"/>
      <c r="DC34" s="402"/>
      <c r="DD34" s="378">
        <v>
2216165</v>
      </c>
      <c r="DE34" s="362"/>
      <c r="DF34" s="362"/>
      <c r="DG34" s="362"/>
      <c r="DH34" s="362"/>
      <c r="DI34" s="362"/>
      <c r="DJ34" s="362"/>
      <c r="DK34" s="363"/>
      <c r="DL34" s="378">
        <v>
1872157</v>
      </c>
      <c r="DM34" s="362"/>
      <c r="DN34" s="362"/>
      <c r="DO34" s="362"/>
      <c r="DP34" s="362"/>
      <c r="DQ34" s="362"/>
      <c r="DR34" s="362"/>
      <c r="DS34" s="362"/>
      <c r="DT34" s="362"/>
      <c r="DU34" s="362"/>
      <c r="DV34" s="363"/>
      <c r="DW34" s="371">
        <v>
12</v>
      </c>
      <c r="DX34" s="401"/>
      <c r="DY34" s="401"/>
      <c r="DZ34" s="401"/>
      <c r="EA34" s="401"/>
      <c r="EB34" s="401"/>
      <c r="EC34" s="403"/>
    </row>
    <row r="35" spans="2:133" ht="11.25" customHeight="1">
      <c r="B35" s="368" t="s">
        <v>
269</v>
      </c>
      <c r="C35" s="369"/>
      <c r="D35" s="369"/>
      <c r="E35" s="369"/>
      <c r="F35" s="369"/>
      <c r="G35" s="369"/>
      <c r="H35" s="369"/>
      <c r="I35" s="369"/>
      <c r="J35" s="369"/>
      <c r="K35" s="369"/>
      <c r="L35" s="369"/>
      <c r="M35" s="369"/>
      <c r="N35" s="369"/>
      <c r="O35" s="369"/>
      <c r="P35" s="369"/>
      <c r="Q35" s="370"/>
      <c r="R35" s="361">
        <v>
2100000</v>
      </c>
      <c r="S35" s="362"/>
      <c r="T35" s="362"/>
      <c r="U35" s="362"/>
      <c r="V35" s="362"/>
      <c r="W35" s="362"/>
      <c r="X35" s="362"/>
      <c r="Y35" s="363"/>
      <c r="Z35" s="364">
        <v>
6.8</v>
      </c>
      <c r="AA35" s="364"/>
      <c r="AB35" s="364"/>
      <c r="AC35" s="364"/>
      <c r="AD35" s="365" t="s">
        <v>
73</v>
      </c>
      <c r="AE35" s="365"/>
      <c r="AF35" s="365"/>
      <c r="AG35" s="365"/>
      <c r="AH35" s="365"/>
      <c r="AI35" s="365"/>
      <c r="AJ35" s="365"/>
      <c r="AK35" s="365"/>
      <c r="AL35" s="371" t="s">
        <v>
73</v>
      </c>
      <c r="AM35" s="372"/>
      <c r="AN35" s="372"/>
      <c r="AO35" s="373"/>
      <c r="AP35" s="442"/>
      <c r="AQ35" s="443" t="s">
        <v>
270</v>
      </c>
      <c r="AR35" s="444"/>
      <c r="AS35" s="444"/>
      <c r="AT35" s="444"/>
      <c r="AU35" s="444"/>
      <c r="AV35" s="444"/>
      <c r="AW35" s="444"/>
      <c r="AX35" s="444"/>
      <c r="AY35" s="445"/>
      <c r="AZ35" s="353">
        <v>
3302788</v>
      </c>
      <c r="BA35" s="354"/>
      <c r="BB35" s="354"/>
      <c r="BC35" s="354"/>
      <c r="BD35" s="354"/>
      <c r="BE35" s="354"/>
      <c r="BF35" s="446"/>
      <c r="BG35" s="374" t="s">
        <v>
271</v>
      </c>
      <c r="BH35" s="375"/>
      <c r="BI35" s="375"/>
      <c r="BJ35" s="375"/>
      <c r="BK35" s="375"/>
      <c r="BL35" s="375"/>
      <c r="BM35" s="375"/>
      <c r="BN35" s="375"/>
      <c r="BO35" s="375"/>
      <c r="BP35" s="375"/>
      <c r="BQ35" s="375"/>
      <c r="BR35" s="375"/>
      <c r="BS35" s="375"/>
      <c r="BT35" s="375"/>
      <c r="BU35" s="376"/>
      <c r="BV35" s="353">
        <v>
200615</v>
      </c>
      <c r="BW35" s="354"/>
      <c r="BX35" s="354"/>
      <c r="BY35" s="354"/>
      <c r="BZ35" s="354"/>
      <c r="CA35" s="354"/>
      <c r="CB35" s="446"/>
      <c r="CD35" s="380" t="s">
        <v>
272</v>
      </c>
      <c r="CE35" s="381"/>
      <c r="CF35" s="381"/>
      <c r="CG35" s="381"/>
      <c r="CH35" s="381"/>
      <c r="CI35" s="381"/>
      <c r="CJ35" s="381"/>
      <c r="CK35" s="381"/>
      <c r="CL35" s="381"/>
      <c r="CM35" s="381"/>
      <c r="CN35" s="381"/>
      <c r="CO35" s="381"/>
      <c r="CP35" s="381"/>
      <c r="CQ35" s="382"/>
      <c r="CR35" s="361">
        <v>
39886</v>
      </c>
      <c r="CS35" s="399"/>
      <c r="CT35" s="399"/>
      <c r="CU35" s="399"/>
      <c r="CV35" s="399"/>
      <c r="CW35" s="399"/>
      <c r="CX35" s="399"/>
      <c r="CY35" s="400"/>
      <c r="CZ35" s="371">
        <v>
0.1</v>
      </c>
      <c r="DA35" s="401"/>
      <c r="DB35" s="401"/>
      <c r="DC35" s="402"/>
      <c r="DD35" s="378">
        <v>
24510</v>
      </c>
      <c r="DE35" s="399"/>
      <c r="DF35" s="399"/>
      <c r="DG35" s="399"/>
      <c r="DH35" s="399"/>
      <c r="DI35" s="399"/>
      <c r="DJ35" s="399"/>
      <c r="DK35" s="400"/>
      <c r="DL35" s="378">
        <v>
24510</v>
      </c>
      <c r="DM35" s="399"/>
      <c r="DN35" s="399"/>
      <c r="DO35" s="399"/>
      <c r="DP35" s="399"/>
      <c r="DQ35" s="399"/>
      <c r="DR35" s="399"/>
      <c r="DS35" s="399"/>
      <c r="DT35" s="399"/>
      <c r="DU35" s="399"/>
      <c r="DV35" s="400"/>
      <c r="DW35" s="371">
        <v>
0.2</v>
      </c>
      <c r="DX35" s="401"/>
      <c r="DY35" s="401"/>
      <c r="DZ35" s="401"/>
      <c r="EA35" s="401"/>
      <c r="EB35" s="401"/>
      <c r="EC35" s="403"/>
    </row>
    <row r="36" spans="2:133" ht="11.25" customHeight="1">
      <c r="B36" s="368" t="s">
        <v>
273</v>
      </c>
      <c r="C36" s="369"/>
      <c r="D36" s="369"/>
      <c r="E36" s="369"/>
      <c r="F36" s="369"/>
      <c r="G36" s="369"/>
      <c r="H36" s="369"/>
      <c r="I36" s="369"/>
      <c r="J36" s="369"/>
      <c r="K36" s="369"/>
      <c r="L36" s="369"/>
      <c r="M36" s="369"/>
      <c r="N36" s="369"/>
      <c r="O36" s="369"/>
      <c r="P36" s="369"/>
      <c r="Q36" s="370"/>
      <c r="R36" s="361" t="s">
        <v>
73</v>
      </c>
      <c r="S36" s="362"/>
      <c r="T36" s="362"/>
      <c r="U36" s="362"/>
      <c r="V36" s="362"/>
      <c r="W36" s="362"/>
      <c r="X36" s="362"/>
      <c r="Y36" s="363"/>
      <c r="Z36" s="364" t="s">
        <v>
73</v>
      </c>
      <c r="AA36" s="364"/>
      <c r="AB36" s="364"/>
      <c r="AC36" s="364"/>
      <c r="AD36" s="365" t="s">
        <v>
73</v>
      </c>
      <c r="AE36" s="365"/>
      <c r="AF36" s="365"/>
      <c r="AG36" s="365"/>
      <c r="AH36" s="365"/>
      <c r="AI36" s="365"/>
      <c r="AJ36" s="365"/>
      <c r="AK36" s="365"/>
      <c r="AL36" s="371" t="s">
        <v>
73</v>
      </c>
      <c r="AM36" s="372"/>
      <c r="AN36" s="372"/>
      <c r="AO36" s="373"/>
      <c r="AQ36" s="447" t="s">
        <v>
274</v>
      </c>
      <c r="AR36" s="448"/>
      <c r="AS36" s="448"/>
      <c r="AT36" s="448"/>
      <c r="AU36" s="448"/>
      <c r="AV36" s="448"/>
      <c r="AW36" s="448"/>
      <c r="AX36" s="448"/>
      <c r="AY36" s="449"/>
      <c r="AZ36" s="361">
        <v>
87691</v>
      </c>
      <c r="BA36" s="362"/>
      <c r="BB36" s="362"/>
      <c r="BC36" s="362"/>
      <c r="BD36" s="399"/>
      <c r="BE36" s="399"/>
      <c r="BF36" s="429"/>
      <c r="BG36" s="380" t="s">
        <v>
275</v>
      </c>
      <c r="BH36" s="381"/>
      <c r="BI36" s="381"/>
      <c r="BJ36" s="381"/>
      <c r="BK36" s="381"/>
      <c r="BL36" s="381"/>
      <c r="BM36" s="381"/>
      <c r="BN36" s="381"/>
      <c r="BO36" s="381"/>
      <c r="BP36" s="381"/>
      <c r="BQ36" s="381"/>
      <c r="BR36" s="381"/>
      <c r="BS36" s="381"/>
      <c r="BT36" s="381"/>
      <c r="BU36" s="382"/>
      <c r="BV36" s="361">
        <v>
-590745</v>
      </c>
      <c r="BW36" s="362"/>
      <c r="BX36" s="362"/>
      <c r="BY36" s="362"/>
      <c r="BZ36" s="362"/>
      <c r="CA36" s="362"/>
      <c r="CB36" s="379"/>
      <c r="CD36" s="380" t="s">
        <v>
276</v>
      </c>
      <c r="CE36" s="381"/>
      <c r="CF36" s="381"/>
      <c r="CG36" s="381"/>
      <c r="CH36" s="381"/>
      <c r="CI36" s="381"/>
      <c r="CJ36" s="381"/>
      <c r="CK36" s="381"/>
      <c r="CL36" s="381"/>
      <c r="CM36" s="381"/>
      <c r="CN36" s="381"/>
      <c r="CO36" s="381"/>
      <c r="CP36" s="381"/>
      <c r="CQ36" s="382"/>
      <c r="CR36" s="361">
        <v>
2796090</v>
      </c>
      <c r="CS36" s="362"/>
      <c r="CT36" s="362"/>
      <c r="CU36" s="362"/>
      <c r="CV36" s="362"/>
      <c r="CW36" s="362"/>
      <c r="CX36" s="362"/>
      <c r="CY36" s="363"/>
      <c r="CZ36" s="371">
        <v>
9.4</v>
      </c>
      <c r="DA36" s="401"/>
      <c r="DB36" s="401"/>
      <c r="DC36" s="402"/>
      <c r="DD36" s="378">
        <v>
1915874</v>
      </c>
      <c r="DE36" s="362"/>
      <c r="DF36" s="362"/>
      <c r="DG36" s="362"/>
      <c r="DH36" s="362"/>
      <c r="DI36" s="362"/>
      <c r="DJ36" s="362"/>
      <c r="DK36" s="363"/>
      <c r="DL36" s="378">
        <v>
1470202</v>
      </c>
      <c r="DM36" s="362"/>
      <c r="DN36" s="362"/>
      <c r="DO36" s="362"/>
      <c r="DP36" s="362"/>
      <c r="DQ36" s="362"/>
      <c r="DR36" s="362"/>
      <c r="DS36" s="362"/>
      <c r="DT36" s="362"/>
      <c r="DU36" s="362"/>
      <c r="DV36" s="363"/>
      <c r="DW36" s="371">
        <v>
9.5</v>
      </c>
      <c r="DX36" s="401"/>
      <c r="DY36" s="401"/>
      <c r="DZ36" s="401"/>
      <c r="EA36" s="401"/>
      <c r="EB36" s="401"/>
      <c r="EC36" s="403"/>
    </row>
    <row r="37" spans="2:133" ht="11.25" customHeight="1">
      <c r="B37" s="368" t="s">
        <v>
277</v>
      </c>
      <c r="C37" s="369"/>
      <c r="D37" s="369"/>
      <c r="E37" s="369"/>
      <c r="F37" s="369"/>
      <c r="G37" s="369"/>
      <c r="H37" s="369"/>
      <c r="I37" s="369"/>
      <c r="J37" s="369"/>
      <c r="K37" s="369"/>
      <c r="L37" s="369"/>
      <c r="M37" s="369"/>
      <c r="N37" s="369"/>
      <c r="O37" s="369"/>
      <c r="P37" s="369"/>
      <c r="Q37" s="370"/>
      <c r="R37" s="361">
        <v>
1035000</v>
      </c>
      <c r="S37" s="362"/>
      <c r="T37" s="362"/>
      <c r="U37" s="362"/>
      <c r="V37" s="362"/>
      <c r="W37" s="362"/>
      <c r="X37" s="362"/>
      <c r="Y37" s="363"/>
      <c r="Z37" s="364">
        <v>
3.3</v>
      </c>
      <c r="AA37" s="364"/>
      <c r="AB37" s="364"/>
      <c r="AC37" s="364"/>
      <c r="AD37" s="365" t="s">
        <v>
73</v>
      </c>
      <c r="AE37" s="365"/>
      <c r="AF37" s="365"/>
      <c r="AG37" s="365"/>
      <c r="AH37" s="365"/>
      <c r="AI37" s="365"/>
      <c r="AJ37" s="365"/>
      <c r="AK37" s="365"/>
      <c r="AL37" s="371" t="s">
        <v>
73</v>
      </c>
      <c r="AM37" s="372"/>
      <c r="AN37" s="372"/>
      <c r="AO37" s="373"/>
      <c r="AQ37" s="447" t="s">
        <v>
278</v>
      </c>
      <c r="AR37" s="448"/>
      <c r="AS37" s="448"/>
      <c r="AT37" s="448"/>
      <c r="AU37" s="448"/>
      <c r="AV37" s="448"/>
      <c r="AW37" s="448"/>
      <c r="AX37" s="448"/>
      <c r="AY37" s="449"/>
      <c r="AZ37" s="361">
        <v>
78283</v>
      </c>
      <c r="BA37" s="362"/>
      <c r="BB37" s="362"/>
      <c r="BC37" s="362"/>
      <c r="BD37" s="399"/>
      <c r="BE37" s="399"/>
      <c r="BF37" s="429"/>
      <c r="BG37" s="380" t="s">
        <v>
279</v>
      </c>
      <c r="BH37" s="381"/>
      <c r="BI37" s="381"/>
      <c r="BJ37" s="381"/>
      <c r="BK37" s="381"/>
      <c r="BL37" s="381"/>
      <c r="BM37" s="381"/>
      <c r="BN37" s="381"/>
      <c r="BO37" s="381"/>
      <c r="BP37" s="381"/>
      <c r="BQ37" s="381"/>
      <c r="BR37" s="381"/>
      <c r="BS37" s="381"/>
      <c r="BT37" s="381"/>
      <c r="BU37" s="382"/>
      <c r="BV37" s="361">
        <v>
11297</v>
      </c>
      <c r="BW37" s="362"/>
      <c r="BX37" s="362"/>
      <c r="BY37" s="362"/>
      <c r="BZ37" s="362"/>
      <c r="CA37" s="362"/>
      <c r="CB37" s="379"/>
      <c r="CD37" s="380" t="s">
        <v>
280</v>
      </c>
      <c r="CE37" s="381"/>
      <c r="CF37" s="381"/>
      <c r="CG37" s="381"/>
      <c r="CH37" s="381"/>
      <c r="CI37" s="381"/>
      <c r="CJ37" s="381"/>
      <c r="CK37" s="381"/>
      <c r="CL37" s="381"/>
      <c r="CM37" s="381"/>
      <c r="CN37" s="381"/>
      <c r="CO37" s="381"/>
      <c r="CP37" s="381"/>
      <c r="CQ37" s="382"/>
      <c r="CR37" s="361">
        <v>
608434</v>
      </c>
      <c r="CS37" s="399"/>
      <c r="CT37" s="399"/>
      <c r="CU37" s="399"/>
      <c r="CV37" s="399"/>
      <c r="CW37" s="399"/>
      <c r="CX37" s="399"/>
      <c r="CY37" s="400"/>
      <c r="CZ37" s="371">
        <v>
2</v>
      </c>
      <c r="DA37" s="401"/>
      <c r="DB37" s="401"/>
      <c r="DC37" s="402"/>
      <c r="DD37" s="378">
        <v>
604228</v>
      </c>
      <c r="DE37" s="399"/>
      <c r="DF37" s="399"/>
      <c r="DG37" s="399"/>
      <c r="DH37" s="399"/>
      <c r="DI37" s="399"/>
      <c r="DJ37" s="399"/>
      <c r="DK37" s="400"/>
      <c r="DL37" s="378">
        <v>
511329</v>
      </c>
      <c r="DM37" s="399"/>
      <c r="DN37" s="399"/>
      <c r="DO37" s="399"/>
      <c r="DP37" s="399"/>
      <c r="DQ37" s="399"/>
      <c r="DR37" s="399"/>
      <c r="DS37" s="399"/>
      <c r="DT37" s="399"/>
      <c r="DU37" s="399"/>
      <c r="DV37" s="400"/>
      <c r="DW37" s="371">
        <v>
3.3</v>
      </c>
      <c r="DX37" s="401"/>
      <c r="DY37" s="401"/>
      <c r="DZ37" s="401"/>
      <c r="EA37" s="401"/>
      <c r="EB37" s="401"/>
      <c r="EC37" s="403"/>
    </row>
    <row r="38" spans="2:133" ht="11.25" customHeight="1">
      <c r="B38" s="408" t="s">
        <v>
281</v>
      </c>
      <c r="C38" s="409"/>
      <c r="D38" s="409"/>
      <c r="E38" s="409"/>
      <c r="F38" s="409"/>
      <c r="G38" s="409"/>
      <c r="H38" s="409"/>
      <c r="I38" s="409"/>
      <c r="J38" s="409"/>
      <c r="K38" s="409"/>
      <c r="L38" s="409"/>
      <c r="M38" s="409"/>
      <c r="N38" s="409"/>
      <c r="O38" s="409"/>
      <c r="P38" s="409"/>
      <c r="Q38" s="410"/>
      <c r="R38" s="450">
        <v>
30939066</v>
      </c>
      <c r="S38" s="451"/>
      <c r="T38" s="451"/>
      <c r="U38" s="451"/>
      <c r="V38" s="451"/>
      <c r="W38" s="451"/>
      <c r="X38" s="451"/>
      <c r="Y38" s="452"/>
      <c r="Z38" s="453">
        <v>
100</v>
      </c>
      <c r="AA38" s="453"/>
      <c r="AB38" s="453"/>
      <c r="AC38" s="453"/>
      <c r="AD38" s="454">
        <v>
14509108</v>
      </c>
      <c r="AE38" s="454"/>
      <c r="AF38" s="454"/>
      <c r="AG38" s="454"/>
      <c r="AH38" s="454"/>
      <c r="AI38" s="454"/>
      <c r="AJ38" s="454"/>
      <c r="AK38" s="454"/>
      <c r="AL38" s="455">
        <v>
100</v>
      </c>
      <c r="AM38" s="436"/>
      <c r="AN38" s="436"/>
      <c r="AO38" s="456"/>
      <c r="AQ38" s="447" t="s">
        <v>
282</v>
      </c>
      <c r="AR38" s="448"/>
      <c r="AS38" s="448"/>
      <c r="AT38" s="448"/>
      <c r="AU38" s="448"/>
      <c r="AV38" s="448"/>
      <c r="AW38" s="448"/>
      <c r="AX38" s="448"/>
      <c r="AY38" s="449"/>
      <c r="AZ38" s="361" t="s">
        <v>
73</v>
      </c>
      <c r="BA38" s="362"/>
      <c r="BB38" s="362"/>
      <c r="BC38" s="362"/>
      <c r="BD38" s="399"/>
      <c r="BE38" s="399"/>
      <c r="BF38" s="429"/>
      <c r="BG38" s="380" t="s">
        <v>
283</v>
      </c>
      <c r="BH38" s="381"/>
      <c r="BI38" s="381"/>
      <c r="BJ38" s="381"/>
      <c r="BK38" s="381"/>
      <c r="BL38" s="381"/>
      <c r="BM38" s="381"/>
      <c r="BN38" s="381"/>
      <c r="BO38" s="381"/>
      <c r="BP38" s="381"/>
      <c r="BQ38" s="381"/>
      <c r="BR38" s="381"/>
      <c r="BS38" s="381"/>
      <c r="BT38" s="381"/>
      <c r="BU38" s="382"/>
      <c r="BV38" s="361">
        <v>
17867</v>
      </c>
      <c r="BW38" s="362"/>
      <c r="BX38" s="362"/>
      <c r="BY38" s="362"/>
      <c r="BZ38" s="362"/>
      <c r="CA38" s="362"/>
      <c r="CB38" s="379"/>
      <c r="CD38" s="380" t="s">
        <v>
284</v>
      </c>
      <c r="CE38" s="381"/>
      <c r="CF38" s="381"/>
      <c r="CG38" s="381"/>
      <c r="CH38" s="381"/>
      <c r="CI38" s="381"/>
      <c r="CJ38" s="381"/>
      <c r="CK38" s="381"/>
      <c r="CL38" s="381"/>
      <c r="CM38" s="381"/>
      <c r="CN38" s="381"/>
      <c r="CO38" s="381"/>
      <c r="CP38" s="381"/>
      <c r="CQ38" s="382"/>
      <c r="CR38" s="361">
        <v>
3215097</v>
      </c>
      <c r="CS38" s="362"/>
      <c r="CT38" s="362"/>
      <c r="CU38" s="362"/>
      <c r="CV38" s="362"/>
      <c r="CW38" s="362"/>
      <c r="CX38" s="362"/>
      <c r="CY38" s="363"/>
      <c r="CZ38" s="371">
        <v>
10.8</v>
      </c>
      <c r="DA38" s="401"/>
      <c r="DB38" s="401"/>
      <c r="DC38" s="402"/>
      <c r="DD38" s="378">
        <v>
2863353</v>
      </c>
      <c r="DE38" s="362"/>
      <c r="DF38" s="362"/>
      <c r="DG38" s="362"/>
      <c r="DH38" s="362"/>
      <c r="DI38" s="362"/>
      <c r="DJ38" s="362"/>
      <c r="DK38" s="363"/>
      <c r="DL38" s="378">
        <v>
2075886</v>
      </c>
      <c r="DM38" s="362"/>
      <c r="DN38" s="362"/>
      <c r="DO38" s="362"/>
      <c r="DP38" s="362"/>
      <c r="DQ38" s="362"/>
      <c r="DR38" s="362"/>
      <c r="DS38" s="362"/>
      <c r="DT38" s="362"/>
      <c r="DU38" s="362"/>
      <c r="DV38" s="363"/>
      <c r="DW38" s="371">
        <v>
13.4</v>
      </c>
      <c r="DX38" s="401"/>
      <c r="DY38" s="401"/>
      <c r="DZ38" s="401"/>
      <c r="EA38" s="401"/>
      <c r="EB38" s="401"/>
      <c r="EC38" s="403"/>
    </row>
    <row r="39" spans="2:133" ht="11.25" customHeight="1">
      <c r="AQ39" s="447" t="s">
        <v>
285</v>
      </c>
      <c r="AR39" s="448"/>
      <c r="AS39" s="448"/>
      <c r="AT39" s="448"/>
      <c r="AU39" s="448"/>
      <c r="AV39" s="448"/>
      <c r="AW39" s="448"/>
      <c r="AX39" s="448"/>
      <c r="AY39" s="449"/>
      <c r="AZ39" s="361" t="s">
        <v>
73</v>
      </c>
      <c r="BA39" s="362"/>
      <c r="BB39" s="362"/>
      <c r="BC39" s="362"/>
      <c r="BD39" s="399"/>
      <c r="BE39" s="399"/>
      <c r="BF39" s="429"/>
      <c r="BG39" s="457" t="s">
        <v>
286</v>
      </c>
      <c r="BH39" s="458"/>
      <c r="BI39" s="458"/>
      <c r="BJ39" s="458"/>
      <c r="BK39" s="458"/>
      <c r="BL39" s="459"/>
      <c r="BM39" s="381" t="s">
        <v>
287</v>
      </c>
      <c r="BN39" s="381"/>
      <c r="BO39" s="381"/>
      <c r="BP39" s="381"/>
      <c r="BQ39" s="381"/>
      <c r="BR39" s="381"/>
      <c r="BS39" s="381"/>
      <c r="BT39" s="381"/>
      <c r="BU39" s="382"/>
      <c r="BV39" s="361">
        <v>
84</v>
      </c>
      <c r="BW39" s="362"/>
      <c r="BX39" s="362"/>
      <c r="BY39" s="362"/>
      <c r="BZ39" s="362"/>
      <c r="CA39" s="362"/>
      <c r="CB39" s="379"/>
      <c r="CD39" s="380" t="s">
        <v>
288</v>
      </c>
      <c r="CE39" s="381"/>
      <c r="CF39" s="381"/>
      <c r="CG39" s="381"/>
      <c r="CH39" s="381"/>
      <c r="CI39" s="381"/>
      <c r="CJ39" s="381"/>
      <c r="CK39" s="381"/>
      <c r="CL39" s="381"/>
      <c r="CM39" s="381"/>
      <c r="CN39" s="381"/>
      <c r="CO39" s="381"/>
      <c r="CP39" s="381"/>
      <c r="CQ39" s="382"/>
      <c r="CR39" s="361">
        <v>
888625</v>
      </c>
      <c r="CS39" s="399"/>
      <c r="CT39" s="399"/>
      <c r="CU39" s="399"/>
      <c r="CV39" s="399"/>
      <c r="CW39" s="399"/>
      <c r="CX39" s="399"/>
      <c r="CY39" s="400"/>
      <c r="CZ39" s="371">
        <v>
3</v>
      </c>
      <c r="DA39" s="401"/>
      <c r="DB39" s="401"/>
      <c r="DC39" s="402"/>
      <c r="DD39" s="378">
        <v>
858071</v>
      </c>
      <c r="DE39" s="399"/>
      <c r="DF39" s="399"/>
      <c r="DG39" s="399"/>
      <c r="DH39" s="399"/>
      <c r="DI39" s="399"/>
      <c r="DJ39" s="399"/>
      <c r="DK39" s="400"/>
      <c r="DL39" s="378" t="s">
        <v>
73</v>
      </c>
      <c r="DM39" s="399"/>
      <c r="DN39" s="399"/>
      <c r="DO39" s="399"/>
      <c r="DP39" s="399"/>
      <c r="DQ39" s="399"/>
      <c r="DR39" s="399"/>
      <c r="DS39" s="399"/>
      <c r="DT39" s="399"/>
      <c r="DU39" s="399"/>
      <c r="DV39" s="400"/>
      <c r="DW39" s="371" t="s">
        <v>
73</v>
      </c>
      <c r="DX39" s="401"/>
      <c r="DY39" s="401"/>
      <c r="DZ39" s="401"/>
      <c r="EA39" s="401"/>
      <c r="EB39" s="401"/>
      <c r="EC39" s="403"/>
    </row>
    <row r="40" spans="2:133" ht="11.25" customHeight="1">
      <c r="AQ40" s="447" t="s">
        <v>
289</v>
      </c>
      <c r="AR40" s="448"/>
      <c r="AS40" s="448"/>
      <c r="AT40" s="448"/>
      <c r="AU40" s="448"/>
      <c r="AV40" s="448"/>
      <c r="AW40" s="448"/>
      <c r="AX40" s="448"/>
      <c r="AY40" s="449"/>
      <c r="AZ40" s="361">
        <v>
1173679</v>
      </c>
      <c r="BA40" s="362"/>
      <c r="BB40" s="362"/>
      <c r="BC40" s="362"/>
      <c r="BD40" s="399"/>
      <c r="BE40" s="399"/>
      <c r="BF40" s="429"/>
      <c r="BG40" s="457"/>
      <c r="BH40" s="458"/>
      <c r="BI40" s="458"/>
      <c r="BJ40" s="458"/>
      <c r="BK40" s="458"/>
      <c r="BL40" s="459"/>
      <c r="BM40" s="381" t="s">
        <v>
290</v>
      </c>
      <c r="BN40" s="381"/>
      <c r="BO40" s="381"/>
      <c r="BP40" s="381"/>
      <c r="BQ40" s="381"/>
      <c r="BR40" s="381"/>
      <c r="BS40" s="381"/>
      <c r="BT40" s="381"/>
      <c r="BU40" s="382"/>
      <c r="BV40" s="361">
        <v>
114</v>
      </c>
      <c r="BW40" s="362"/>
      <c r="BX40" s="362"/>
      <c r="BY40" s="362"/>
      <c r="BZ40" s="362"/>
      <c r="CA40" s="362"/>
      <c r="CB40" s="379"/>
      <c r="CD40" s="380" t="s">
        <v>
291</v>
      </c>
      <c r="CE40" s="381"/>
      <c r="CF40" s="381"/>
      <c r="CG40" s="381"/>
      <c r="CH40" s="381"/>
      <c r="CI40" s="381"/>
      <c r="CJ40" s="381"/>
      <c r="CK40" s="381"/>
      <c r="CL40" s="381"/>
      <c r="CM40" s="381"/>
      <c r="CN40" s="381"/>
      <c r="CO40" s="381"/>
      <c r="CP40" s="381"/>
      <c r="CQ40" s="382"/>
      <c r="CR40" s="361">
        <v>
11255</v>
      </c>
      <c r="CS40" s="362"/>
      <c r="CT40" s="362"/>
      <c r="CU40" s="362"/>
      <c r="CV40" s="362"/>
      <c r="CW40" s="362"/>
      <c r="CX40" s="362"/>
      <c r="CY40" s="363"/>
      <c r="CZ40" s="371">
        <v>
0</v>
      </c>
      <c r="DA40" s="401"/>
      <c r="DB40" s="401"/>
      <c r="DC40" s="402"/>
      <c r="DD40" s="378">
        <v>
3165</v>
      </c>
      <c r="DE40" s="362"/>
      <c r="DF40" s="362"/>
      <c r="DG40" s="362"/>
      <c r="DH40" s="362"/>
      <c r="DI40" s="362"/>
      <c r="DJ40" s="362"/>
      <c r="DK40" s="363"/>
      <c r="DL40" s="378">
        <v>
2565</v>
      </c>
      <c r="DM40" s="362"/>
      <c r="DN40" s="362"/>
      <c r="DO40" s="362"/>
      <c r="DP40" s="362"/>
      <c r="DQ40" s="362"/>
      <c r="DR40" s="362"/>
      <c r="DS40" s="362"/>
      <c r="DT40" s="362"/>
      <c r="DU40" s="362"/>
      <c r="DV40" s="363"/>
      <c r="DW40" s="371">
        <v>
0</v>
      </c>
      <c r="DX40" s="401"/>
      <c r="DY40" s="401"/>
      <c r="DZ40" s="401"/>
      <c r="EA40" s="401"/>
      <c r="EB40" s="401"/>
      <c r="EC40" s="403"/>
    </row>
    <row r="41" spans="2:133" ht="11.25" customHeight="1">
      <c r="AQ41" s="460" t="s">
        <v>
292</v>
      </c>
      <c r="AR41" s="461"/>
      <c r="AS41" s="461"/>
      <c r="AT41" s="461"/>
      <c r="AU41" s="461"/>
      <c r="AV41" s="461"/>
      <c r="AW41" s="461"/>
      <c r="AX41" s="461"/>
      <c r="AY41" s="462"/>
      <c r="AZ41" s="450">
        <v>
1963135</v>
      </c>
      <c r="BA41" s="451"/>
      <c r="BB41" s="451"/>
      <c r="BC41" s="451"/>
      <c r="BD41" s="435"/>
      <c r="BE41" s="435"/>
      <c r="BF41" s="437"/>
      <c r="BG41" s="463"/>
      <c r="BH41" s="464"/>
      <c r="BI41" s="464"/>
      <c r="BJ41" s="464"/>
      <c r="BK41" s="464"/>
      <c r="BL41" s="465"/>
      <c r="BM41" s="387" t="s">
        <v>
293</v>
      </c>
      <c r="BN41" s="387"/>
      <c r="BO41" s="387"/>
      <c r="BP41" s="387"/>
      <c r="BQ41" s="387"/>
      <c r="BR41" s="387"/>
      <c r="BS41" s="387"/>
      <c r="BT41" s="387"/>
      <c r="BU41" s="388"/>
      <c r="BV41" s="450">
        <v>
305</v>
      </c>
      <c r="BW41" s="451"/>
      <c r="BX41" s="451"/>
      <c r="BY41" s="451"/>
      <c r="BZ41" s="451"/>
      <c r="CA41" s="451"/>
      <c r="CB41" s="466"/>
      <c r="CD41" s="380" t="s">
        <v>
294</v>
      </c>
      <c r="CE41" s="381"/>
      <c r="CF41" s="381"/>
      <c r="CG41" s="381"/>
      <c r="CH41" s="381"/>
      <c r="CI41" s="381"/>
      <c r="CJ41" s="381"/>
      <c r="CK41" s="381"/>
      <c r="CL41" s="381"/>
      <c r="CM41" s="381"/>
      <c r="CN41" s="381"/>
      <c r="CO41" s="381"/>
      <c r="CP41" s="381"/>
      <c r="CQ41" s="382"/>
      <c r="CR41" s="361" t="s">
        <v>
73</v>
      </c>
      <c r="CS41" s="399"/>
      <c r="CT41" s="399"/>
      <c r="CU41" s="399"/>
      <c r="CV41" s="399"/>
      <c r="CW41" s="399"/>
      <c r="CX41" s="399"/>
      <c r="CY41" s="400"/>
      <c r="CZ41" s="371" t="s">
        <v>
73</v>
      </c>
      <c r="DA41" s="401"/>
      <c r="DB41" s="401"/>
      <c r="DC41" s="402"/>
      <c r="DD41" s="378" t="s">
        <v>
73</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c r="B42" s="367" t="s">
        <v>
295</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
296</v>
      </c>
      <c r="CE42" s="369"/>
      <c r="CF42" s="369"/>
      <c r="CG42" s="369"/>
      <c r="CH42" s="369"/>
      <c r="CI42" s="369"/>
      <c r="CJ42" s="369"/>
      <c r="CK42" s="369"/>
      <c r="CL42" s="369"/>
      <c r="CM42" s="369"/>
      <c r="CN42" s="369"/>
      <c r="CO42" s="369"/>
      <c r="CP42" s="369"/>
      <c r="CQ42" s="370"/>
      <c r="CR42" s="361">
        <v>
2412559</v>
      </c>
      <c r="CS42" s="362"/>
      <c r="CT42" s="362"/>
      <c r="CU42" s="362"/>
      <c r="CV42" s="362"/>
      <c r="CW42" s="362"/>
      <c r="CX42" s="362"/>
      <c r="CY42" s="363"/>
      <c r="CZ42" s="371">
        <v>
8.1</v>
      </c>
      <c r="DA42" s="372"/>
      <c r="DB42" s="372"/>
      <c r="DC42" s="475"/>
      <c r="DD42" s="378">
        <v>
372959</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c r="B43" s="476" t="s">
        <v>
297</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
298</v>
      </c>
      <c r="CE43" s="369"/>
      <c r="CF43" s="369"/>
      <c r="CG43" s="369"/>
      <c r="CH43" s="369"/>
      <c r="CI43" s="369"/>
      <c r="CJ43" s="369"/>
      <c r="CK43" s="369"/>
      <c r="CL43" s="369"/>
      <c r="CM43" s="369"/>
      <c r="CN43" s="369"/>
      <c r="CO43" s="369"/>
      <c r="CP43" s="369"/>
      <c r="CQ43" s="370"/>
      <c r="CR43" s="361">
        <v>
67458</v>
      </c>
      <c r="CS43" s="399"/>
      <c r="CT43" s="399"/>
      <c r="CU43" s="399"/>
      <c r="CV43" s="399"/>
      <c r="CW43" s="399"/>
      <c r="CX43" s="399"/>
      <c r="CY43" s="400"/>
      <c r="CZ43" s="371">
        <v>
0.2</v>
      </c>
      <c r="DA43" s="401"/>
      <c r="DB43" s="401"/>
      <c r="DC43" s="402"/>
      <c r="DD43" s="378">
        <v>
65318</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c r="B44" s="477" t="s">
        <v>
299</v>
      </c>
      <c r="CD44" s="478" t="s">
        <v>
250</v>
      </c>
      <c r="CE44" s="479"/>
      <c r="CF44" s="368" t="s">
        <v>
300</v>
      </c>
      <c r="CG44" s="369"/>
      <c r="CH44" s="369"/>
      <c r="CI44" s="369"/>
      <c r="CJ44" s="369"/>
      <c r="CK44" s="369"/>
      <c r="CL44" s="369"/>
      <c r="CM44" s="369"/>
      <c r="CN44" s="369"/>
      <c r="CO44" s="369"/>
      <c r="CP44" s="369"/>
      <c r="CQ44" s="370"/>
      <c r="CR44" s="361">
        <v>
2412014</v>
      </c>
      <c r="CS44" s="362"/>
      <c r="CT44" s="362"/>
      <c r="CU44" s="362"/>
      <c r="CV44" s="362"/>
      <c r="CW44" s="362"/>
      <c r="CX44" s="362"/>
      <c r="CY44" s="363"/>
      <c r="CZ44" s="371">
        <v>
8.1</v>
      </c>
      <c r="DA44" s="372"/>
      <c r="DB44" s="372"/>
      <c r="DC44" s="475"/>
      <c r="DD44" s="378">
        <v>
372414</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c r="CD45" s="480"/>
      <c r="CE45" s="481"/>
      <c r="CF45" s="368" t="s">
        <v>
301</v>
      </c>
      <c r="CG45" s="369"/>
      <c r="CH45" s="369"/>
      <c r="CI45" s="369"/>
      <c r="CJ45" s="369"/>
      <c r="CK45" s="369"/>
      <c r="CL45" s="369"/>
      <c r="CM45" s="369"/>
      <c r="CN45" s="369"/>
      <c r="CO45" s="369"/>
      <c r="CP45" s="369"/>
      <c r="CQ45" s="370"/>
      <c r="CR45" s="361">
        <v>
751471</v>
      </c>
      <c r="CS45" s="399"/>
      <c r="CT45" s="399"/>
      <c r="CU45" s="399"/>
      <c r="CV45" s="399"/>
      <c r="CW45" s="399"/>
      <c r="CX45" s="399"/>
      <c r="CY45" s="400"/>
      <c r="CZ45" s="371">
        <v>
2.5</v>
      </c>
      <c r="DA45" s="401"/>
      <c r="DB45" s="401"/>
      <c r="DC45" s="402"/>
      <c r="DD45" s="378">
        <v>
22634</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c r="CD46" s="480"/>
      <c r="CE46" s="481"/>
      <c r="CF46" s="368" t="s">
        <v>
302</v>
      </c>
      <c r="CG46" s="369"/>
      <c r="CH46" s="369"/>
      <c r="CI46" s="369"/>
      <c r="CJ46" s="369"/>
      <c r="CK46" s="369"/>
      <c r="CL46" s="369"/>
      <c r="CM46" s="369"/>
      <c r="CN46" s="369"/>
      <c r="CO46" s="369"/>
      <c r="CP46" s="369"/>
      <c r="CQ46" s="370"/>
      <c r="CR46" s="361">
        <v>
1660543</v>
      </c>
      <c r="CS46" s="362"/>
      <c r="CT46" s="362"/>
      <c r="CU46" s="362"/>
      <c r="CV46" s="362"/>
      <c r="CW46" s="362"/>
      <c r="CX46" s="362"/>
      <c r="CY46" s="363"/>
      <c r="CZ46" s="371">
        <v>
5.6</v>
      </c>
      <c r="DA46" s="372"/>
      <c r="DB46" s="372"/>
      <c r="DC46" s="475"/>
      <c r="DD46" s="378">
        <v>
349780</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c r="CD47" s="480"/>
      <c r="CE47" s="481"/>
      <c r="CF47" s="368" t="s">
        <v>
303</v>
      </c>
      <c r="CG47" s="369"/>
      <c r="CH47" s="369"/>
      <c r="CI47" s="369"/>
      <c r="CJ47" s="369"/>
      <c r="CK47" s="369"/>
      <c r="CL47" s="369"/>
      <c r="CM47" s="369"/>
      <c r="CN47" s="369"/>
      <c r="CO47" s="369"/>
      <c r="CP47" s="369"/>
      <c r="CQ47" s="370"/>
      <c r="CR47" s="361">
        <v>
545</v>
      </c>
      <c r="CS47" s="399"/>
      <c r="CT47" s="399"/>
      <c r="CU47" s="399"/>
      <c r="CV47" s="399"/>
      <c r="CW47" s="399"/>
      <c r="CX47" s="399"/>
      <c r="CY47" s="400"/>
      <c r="CZ47" s="371">
        <v>
0</v>
      </c>
      <c r="DA47" s="401"/>
      <c r="DB47" s="401"/>
      <c r="DC47" s="402"/>
      <c r="DD47" s="378">
        <v>
545</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c r="CD48" s="482"/>
      <c r="CE48" s="483"/>
      <c r="CF48" s="368" t="s">
        <v>
304</v>
      </c>
      <c r="CG48" s="369"/>
      <c r="CH48" s="369"/>
      <c r="CI48" s="369"/>
      <c r="CJ48" s="369"/>
      <c r="CK48" s="369"/>
      <c r="CL48" s="369"/>
      <c r="CM48" s="369"/>
      <c r="CN48" s="369"/>
      <c r="CO48" s="369"/>
      <c r="CP48" s="369"/>
      <c r="CQ48" s="370"/>
      <c r="CR48" s="361" t="s">
        <v>
73</v>
      </c>
      <c r="CS48" s="362"/>
      <c r="CT48" s="362"/>
      <c r="CU48" s="362"/>
      <c r="CV48" s="362"/>
      <c r="CW48" s="362"/>
      <c r="CX48" s="362"/>
      <c r="CY48" s="363"/>
      <c r="CZ48" s="371" t="s">
        <v>
73</v>
      </c>
      <c r="DA48" s="372"/>
      <c r="DB48" s="372"/>
      <c r="DC48" s="475"/>
      <c r="DD48" s="378" t="s">
        <v>
73</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c r="CD49" s="408" t="s">
        <v>
305</v>
      </c>
      <c r="CE49" s="409"/>
      <c r="CF49" s="409"/>
      <c r="CG49" s="409"/>
      <c r="CH49" s="409"/>
      <c r="CI49" s="409"/>
      <c r="CJ49" s="409"/>
      <c r="CK49" s="409"/>
      <c r="CL49" s="409"/>
      <c r="CM49" s="409"/>
      <c r="CN49" s="409"/>
      <c r="CO49" s="409"/>
      <c r="CP49" s="409"/>
      <c r="CQ49" s="410"/>
      <c r="CR49" s="450">
        <v>
29791445</v>
      </c>
      <c r="CS49" s="435"/>
      <c r="CT49" s="435"/>
      <c r="CU49" s="435"/>
      <c r="CV49" s="435"/>
      <c r="CW49" s="435"/>
      <c r="CX49" s="435"/>
      <c r="CY49" s="484"/>
      <c r="CZ49" s="455">
        <v>
100</v>
      </c>
      <c r="DA49" s="485"/>
      <c r="DB49" s="485"/>
      <c r="DC49" s="486"/>
      <c r="DD49" s="487">
        <v>
17055772</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row r="51" spans="82:133" hidden="1"/>
    <row r="52" spans="82:133" hidden="1"/>
    <row r="53" spans="82:133" hidden="1"/>
  </sheetData>
  <sheetProtection algorithmName="SHA-512" hashValue="PkWBuZ6Y1Bceza5tyrW1Jfh2Og4dJcpzDQBqvKLIiAtzwWoFYT6XXQZurYuDGlLdM4G/EXeb/48a9cD8iLc4JA==" saltValue="xDeNkOyOw1nGI8ghcvLey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952" customWidth="1"/>
    <col min="131" max="131" width="1.625" style="952" customWidth="1"/>
    <col min="132" max="16384" width="9" style="952" hidden="1"/>
  </cols>
  <sheetData>
    <row r="1" spans="1:131" s="500" customFormat="1" ht="11.25" customHeight="1" thickBot="1">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c r="A2" s="501" t="s">
        <v>
306</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
307</v>
      </c>
      <c r="DK2" s="504"/>
      <c r="DL2" s="504"/>
      <c r="DM2" s="504"/>
      <c r="DN2" s="504"/>
      <c r="DO2" s="505"/>
      <c r="DP2" s="502"/>
      <c r="DQ2" s="503" t="s">
        <v>
308</v>
      </c>
      <c r="DR2" s="504"/>
      <c r="DS2" s="504"/>
      <c r="DT2" s="504"/>
      <c r="DU2" s="504"/>
      <c r="DV2" s="504"/>
      <c r="DW2" s="504"/>
      <c r="DX2" s="504"/>
      <c r="DY2" s="504"/>
      <c r="DZ2" s="505"/>
      <c r="EA2" s="506"/>
    </row>
    <row r="3" spans="1:131" s="500" customFormat="1" ht="11.25" customHeight="1">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c r="A4" s="508" t="s">
        <v>
309</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
310</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c r="A5" s="513" t="s">
        <v>
311</v>
      </c>
      <c r="B5" s="514"/>
      <c r="C5" s="514"/>
      <c r="D5" s="514"/>
      <c r="E5" s="514"/>
      <c r="F5" s="514"/>
      <c r="G5" s="514"/>
      <c r="H5" s="514"/>
      <c r="I5" s="514"/>
      <c r="J5" s="514"/>
      <c r="K5" s="514"/>
      <c r="L5" s="514"/>
      <c r="M5" s="514"/>
      <c r="N5" s="514"/>
      <c r="O5" s="514"/>
      <c r="P5" s="515"/>
      <c r="Q5" s="516" t="s">
        <v>
312</v>
      </c>
      <c r="R5" s="517"/>
      <c r="S5" s="517"/>
      <c r="T5" s="517"/>
      <c r="U5" s="518"/>
      <c r="V5" s="516" t="s">
        <v>
313</v>
      </c>
      <c r="W5" s="517"/>
      <c r="X5" s="517"/>
      <c r="Y5" s="517"/>
      <c r="Z5" s="518"/>
      <c r="AA5" s="516" t="s">
        <v>
314</v>
      </c>
      <c r="AB5" s="517"/>
      <c r="AC5" s="517"/>
      <c r="AD5" s="517"/>
      <c r="AE5" s="517"/>
      <c r="AF5" s="519" t="s">
        <v>
315</v>
      </c>
      <c r="AG5" s="517"/>
      <c r="AH5" s="517"/>
      <c r="AI5" s="517"/>
      <c r="AJ5" s="520"/>
      <c r="AK5" s="517" t="s">
        <v>
316</v>
      </c>
      <c r="AL5" s="517"/>
      <c r="AM5" s="517"/>
      <c r="AN5" s="517"/>
      <c r="AO5" s="518"/>
      <c r="AP5" s="516" t="s">
        <v>
317</v>
      </c>
      <c r="AQ5" s="517"/>
      <c r="AR5" s="517"/>
      <c r="AS5" s="517"/>
      <c r="AT5" s="518"/>
      <c r="AU5" s="516" t="s">
        <v>
318</v>
      </c>
      <c r="AV5" s="517"/>
      <c r="AW5" s="517"/>
      <c r="AX5" s="517"/>
      <c r="AY5" s="520"/>
      <c r="AZ5" s="521"/>
      <c r="BA5" s="521"/>
      <c r="BB5" s="521"/>
      <c r="BC5" s="521"/>
      <c r="BD5" s="521"/>
      <c r="BE5" s="522"/>
      <c r="BF5" s="522"/>
      <c r="BG5" s="522"/>
      <c r="BH5" s="522"/>
      <c r="BI5" s="522"/>
      <c r="BJ5" s="522"/>
      <c r="BK5" s="522"/>
      <c r="BL5" s="522"/>
      <c r="BM5" s="522"/>
      <c r="BN5" s="522"/>
      <c r="BO5" s="522"/>
      <c r="BP5" s="522"/>
      <c r="BQ5" s="513" t="s">
        <v>
319</v>
      </c>
      <c r="BR5" s="514"/>
      <c r="BS5" s="514"/>
      <c r="BT5" s="514"/>
      <c r="BU5" s="514"/>
      <c r="BV5" s="514"/>
      <c r="BW5" s="514"/>
      <c r="BX5" s="514"/>
      <c r="BY5" s="514"/>
      <c r="BZ5" s="514"/>
      <c r="CA5" s="514"/>
      <c r="CB5" s="514"/>
      <c r="CC5" s="514"/>
      <c r="CD5" s="514"/>
      <c r="CE5" s="514"/>
      <c r="CF5" s="514"/>
      <c r="CG5" s="515"/>
      <c r="CH5" s="516" t="s">
        <v>
320</v>
      </c>
      <c r="CI5" s="517"/>
      <c r="CJ5" s="517"/>
      <c r="CK5" s="517"/>
      <c r="CL5" s="518"/>
      <c r="CM5" s="516" t="s">
        <v>
321</v>
      </c>
      <c r="CN5" s="517"/>
      <c r="CO5" s="517"/>
      <c r="CP5" s="517"/>
      <c r="CQ5" s="518"/>
      <c r="CR5" s="516" t="s">
        <v>
322</v>
      </c>
      <c r="CS5" s="517"/>
      <c r="CT5" s="517"/>
      <c r="CU5" s="517"/>
      <c r="CV5" s="518"/>
      <c r="CW5" s="516" t="s">
        <v>
323</v>
      </c>
      <c r="CX5" s="517"/>
      <c r="CY5" s="517"/>
      <c r="CZ5" s="517"/>
      <c r="DA5" s="518"/>
      <c r="DB5" s="516" t="s">
        <v>
324</v>
      </c>
      <c r="DC5" s="517"/>
      <c r="DD5" s="517"/>
      <c r="DE5" s="517"/>
      <c r="DF5" s="518"/>
      <c r="DG5" s="523" t="s">
        <v>
325</v>
      </c>
      <c r="DH5" s="524"/>
      <c r="DI5" s="524"/>
      <c r="DJ5" s="524"/>
      <c r="DK5" s="525"/>
      <c r="DL5" s="523" t="s">
        <v>
326</v>
      </c>
      <c r="DM5" s="524"/>
      <c r="DN5" s="524"/>
      <c r="DO5" s="524"/>
      <c r="DP5" s="525"/>
      <c r="DQ5" s="516" t="s">
        <v>
327</v>
      </c>
      <c r="DR5" s="517"/>
      <c r="DS5" s="517"/>
      <c r="DT5" s="517"/>
      <c r="DU5" s="518"/>
      <c r="DV5" s="516" t="s">
        <v>
318</v>
      </c>
      <c r="DW5" s="517"/>
      <c r="DX5" s="517"/>
      <c r="DY5" s="517"/>
      <c r="DZ5" s="520"/>
      <c r="EA5" s="511"/>
    </row>
    <row r="6" spans="1:131" s="512" customFormat="1" ht="26.25" customHeight="1" thickBot="1">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c r="A7" s="537">
        <v>
1</v>
      </c>
      <c r="B7" s="538" t="s">
        <v>
328</v>
      </c>
      <c r="C7" s="539"/>
      <c r="D7" s="539"/>
      <c r="E7" s="539"/>
      <c r="F7" s="539"/>
      <c r="G7" s="539"/>
      <c r="H7" s="539"/>
      <c r="I7" s="539"/>
      <c r="J7" s="539"/>
      <c r="K7" s="539"/>
      <c r="L7" s="539"/>
      <c r="M7" s="539"/>
      <c r="N7" s="539"/>
      <c r="O7" s="539"/>
      <c r="P7" s="540"/>
      <c r="Q7" s="541">
        <v>
30939</v>
      </c>
      <c r="R7" s="542"/>
      <c r="S7" s="542"/>
      <c r="T7" s="542"/>
      <c r="U7" s="542"/>
      <c r="V7" s="542">
        <v>
29791</v>
      </c>
      <c r="W7" s="542"/>
      <c r="X7" s="542"/>
      <c r="Y7" s="542"/>
      <c r="Z7" s="542"/>
      <c r="AA7" s="542">
        <v>
1148</v>
      </c>
      <c r="AB7" s="542"/>
      <c r="AC7" s="542"/>
      <c r="AD7" s="542"/>
      <c r="AE7" s="543"/>
      <c r="AF7" s="544">
        <v>
1110</v>
      </c>
      <c r="AG7" s="545"/>
      <c r="AH7" s="545"/>
      <c r="AI7" s="545"/>
      <c r="AJ7" s="546"/>
      <c r="AK7" s="547">
        <v>
890</v>
      </c>
      <c r="AL7" s="548"/>
      <c r="AM7" s="548"/>
      <c r="AN7" s="548"/>
      <c r="AO7" s="548"/>
      <c r="AP7" s="548">
        <v>
19039</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
1</v>
      </c>
      <c r="BR7" s="552" t="s">
        <v>
329</v>
      </c>
      <c r="BS7" s="553" t="s">
        <v>
330</v>
      </c>
      <c r="BT7" s="554"/>
      <c r="BU7" s="554"/>
      <c r="BV7" s="554"/>
      <c r="BW7" s="554"/>
      <c r="BX7" s="554"/>
      <c r="BY7" s="554"/>
      <c r="BZ7" s="554"/>
      <c r="CA7" s="554"/>
      <c r="CB7" s="554"/>
      <c r="CC7" s="554"/>
      <c r="CD7" s="554"/>
      <c r="CE7" s="554"/>
      <c r="CF7" s="554"/>
      <c r="CG7" s="555"/>
      <c r="CH7" s="556">
        <v>
59</v>
      </c>
      <c r="CI7" s="557"/>
      <c r="CJ7" s="557"/>
      <c r="CK7" s="557"/>
      <c r="CL7" s="558"/>
      <c r="CM7" s="556">
        <v>
2369</v>
      </c>
      <c r="CN7" s="557"/>
      <c r="CO7" s="557"/>
      <c r="CP7" s="557"/>
      <c r="CQ7" s="558"/>
      <c r="CR7" s="556">
        <v>
1800</v>
      </c>
      <c r="CS7" s="557"/>
      <c r="CT7" s="557"/>
      <c r="CU7" s="557"/>
      <c r="CV7" s="558"/>
      <c r="CW7" s="556" t="s">
        <v>
331</v>
      </c>
      <c r="CX7" s="557"/>
      <c r="CY7" s="557"/>
      <c r="CZ7" s="557"/>
      <c r="DA7" s="558"/>
      <c r="DB7" s="556" t="s">
        <v>
331</v>
      </c>
      <c r="DC7" s="557"/>
      <c r="DD7" s="557"/>
      <c r="DE7" s="557"/>
      <c r="DF7" s="558"/>
      <c r="DG7" s="556" t="s">
        <v>
331</v>
      </c>
      <c r="DH7" s="557"/>
      <c r="DI7" s="557"/>
      <c r="DJ7" s="557"/>
      <c r="DK7" s="558"/>
      <c r="DL7" s="556">
        <v>
503</v>
      </c>
      <c r="DM7" s="557"/>
      <c r="DN7" s="557"/>
      <c r="DO7" s="557"/>
      <c r="DP7" s="558"/>
      <c r="DQ7" s="556">
        <v>
50</v>
      </c>
      <c r="DR7" s="557"/>
      <c r="DS7" s="557"/>
      <c r="DT7" s="557"/>
      <c r="DU7" s="558"/>
      <c r="DV7" s="559"/>
      <c r="DW7" s="560"/>
      <c r="DX7" s="560"/>
      <c r="DY7" s="560"/>
      <c r="DZ7" s="561"/>
      <c r="EA7" s="511"/>
    </row>
    <row r="8" spans="1:131" s="512" customFormat="1" ht="26.25" customHeight="1">
      <c r="A8" s="562">
        <v>
2</v>
      </c>
      <c r="B8" s="563"/>
      <c r="C8" s="564"/>
      <c r="D8" s="564"/>
      <c r="E8" s="564"/>
      <c r="F8" s="564"/>
      <c r="G8" s="564"/>
      <c r="H8" s="564"/>
      <c r="I8" s="564"/>
      <c r="J8" s="564"/>
      <c r="K8" s="564"/>
      <c r="L8" s="564"/>
      <c r="M8" s="564"/>
      <c r="N8" s="564"/>
      <c r="O8" s="564"/>
      <c r="P8" s="565"/>
      <c r="Q8" s="566"/>
      <c r="R8" s="567"/>
      <c r="S8" s="567"/>
      <c r="T8" s="567"/>
      <c r="U8" s="567"/>
      <c r="V8" s="567"/>
      <c r="W8" s="567"/>
      <c r="X8" s="567"/>
      <c r="Y8" s="567"/>
      <c r="Z8" s="567"/>
      <c r="AA8" s="567"/>
      <c r="AB8" s="567"/>
      <c r="AC8" s="567"/>
      <c r="AD8" s="567"/>
      <c r="AE8" s="568"/>
      <c r="AF8" s="569"/>
      <c r="AG8" s="570"/>
      <c r="AH8" s="570"/>
      <c r="AI8" s="570"/>
      <c r="AJ8" s="571"/>
      <c r="AK8" s="572"/>
      <c r="AL8" s="573"/>
      <c r="AM8" s="573"/>
      <c r="AN8" s="573"/>
      <c r="AO8" s="573"/>
      <c r="AP8" s="573"/>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
2</v>
      </c>
      <c r="BR8" s="577" t="s">
        <v>
329</v>
      </c>
      <c r="BS8" s="578" t="s">
        <v>
332</v>
      </c>
      <c r="BT8" s="579"/>
      <c r="BU8" s="579"/>
      <c r="BV8" s="579"/>
      <c r="BW8" s="579"/>
      <c r="BX8" s="579"/>
      <c r="BY8" s="579"/>
      <c r="BZ8" s="579"/>
      <c r="CA8" s="579"/>
      <c r="CB8" s="579"/>
      <c r="CC8" s="579"/>
      <c r="CD8" s="579"/>
      <c r="CE8" s="579"/>
      <c r="CF8" s="579"/>
      <c r="CG8" s="580"/>
      <c r="CH8" s="581">
        <v>
0</v>
      </c>
      <c r="CI8" s="582"/>
      <c r="CJ8" s="582"/>
      <c r="CK8" s="582"/>
      <c r="CL8" s="583"/>
      <c r="CM8" s="581">
        <v>
11</v>
      </c>
      <c r="CN8" s="582"/>
      <c r="CO8" s="582"/>
      <c r="CP8" s="582"/>
      <c r="CQ8" s="583"/>
      <c r="CR8" s="581">
        <v>
5</v>
      </c>
      <c r="CS8" s="582"/>
      <c r="CT8" s="582"/>
      <c r="CU8" s="582"/>
      <c r="CV8" s="583"/>
      <c r="CW8" s="581" t="s">
        <v>
331</v>
      </c>
      <c r="CX8" s="582"/>
      <c r="CY8" s="582"/>
      <c r="CZ8" s="582"/>
      <c r="DA8" s="583"/>
      <c r="DB8" s="581" t="s">
        <v>
331</v>
      </c>
      <c r="DC8" s="582"/>
      <c r="DD8" s="582"/>
      <c r="DE8" s="582"/>
      <c r="DF8" s="583"/>
      <c r="DG8" s="581" t="s">
        <v>
331</v>
      </c>
      <c r="DH8" s="582"/>
      <c r="DI8" s="582"/>
      <c r="DJ8" s="582"/>
      <c r="DK8" s="583"/>
      <c r="DL8" s="581" t="s">
        <v>
331</v>
      </c>
      <c r="DM8" s="582"/>
      <c r="DN8" s="582"/>
      <c r="DO8" s="582"/>
      <c r="DP8" s="583"/>
      <c r="DQ8" s="581" t="s">
        <v>
331</v>
      </c>
      <c r="DR8" s="582"/>
      <c r="DS8" s="582"/>
      <c r="DT8" s="582"/>
      <c r="DU8" s="583"/>
      <c r="DV8" s="584"/>
      <c r="DW8" s="585"/>
      <c r="DX8" s="585"/>
      <c r="DY8" s="585"/>
      <c r="DZ8" s="586"/>
      <c r="EA8" s="511"/>
    </row>
    <row r="9" spans="1:131" s="512" customFormat="1" ht="26.25" customHeight="1">
      <c r="A9" s="562">
        <v>
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
3</v>
      </c>
      <c r="BR9" s="577"/>
      <c r="BS9" s="578"/>
      <c r="BT9" s="579"/>
      <c r="BU9" s="579"/>
      <c r="BV9" s="579"/>
      <c r="BW9" s="579"/>
      <c r="BX9" s="579"/>
      <c r="BY9" s="579"/>
      <c r="BZ9" s="579"/>
      <c r="CA9" s="579"/>
      <c r="CB9" s="579"/>
      <c r="CC9" s="579"/>
      <c r="CD9" s="579"/>
      <c r="CE9" s="579"/>
      <c r="CF9" s="579"/>
      <c r="CG9" s="580"/>
      <c r="CH9" s="581"/>
      <c r="CI9" s="582"/>
      <c r="CJ9" s="582"/>
      <c r="CK9" s="582"/>
      <c r="CL9" s="583"/>
      <c r="CM9" s="581"/>
      <c r="CN9" s="582"/>
      <c r="CO9" s="582"/>
      <c r="CP9" s="582"/>
      <c r="CQ9" s="583"/>
      <c r="CR9" s="581"/>
      <c r="CS9" s="582"/>
      <c r="CT9" s="582"/>
      <c r="CU9" s="582"/>
      <c r="CV9" s="583"/>
      <c r="CW9" s="581"/>
      <c r="CX9" s="582"/>
      <c r="CY9" s="582"/>
      <c r="CZ9" s="582"/>
      <c r="DA9" s="583"/>
      <c r="DB9" s="581"/>
      <c r="DC9" s="582"/>
      <c r="DD9" s="582"/>
      <c r="DE9" s="582"/>
      <c r="DF9" s="583"/>
      <c r="DG9" s="581"/>
      <c r="DH9" s="582"/>
      <c r="DI9" s="582"/>
      <c r="DJ9" s="582"/>
      <c r="DK9" s="583"/>
      <c r="DL9" s="581"/>
      <c r="DM9" s="582"/>
      <c r="DN9" s="582"/>
      <c r="DO9" s="582"/>
      <c r="DP9" s="583"/>
      <c r="DQ9" s="581"/>
      <c r="DR9" s="582"/>
      <c r="DS9" s="582"/>
      <c r="DT9" s="582"/>
      <c r="DU9" s="583"/>
      <c r="DV9" s="584"/>
      <c r="DW9" s="585"/>
      <c r="DX9" s="585"/>
      <c r="DY9" s="585"/>
      <c r="DZ9" s="586"/>
      <c r="EA9" s="511"/>
    </row>
    <row r="10" spans="1:131" s="512" customFormat="1" ht="26.25" customHeight="1">
      <c r="A10" s="562">
        <v>
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
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c r="A11" s="562">
        <v>
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
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c r="A12" s="562">
        <v>
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
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c r="A13" s="562">
        <v>
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
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c r="A14" s="562">
        <v>
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
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c r="A15" s="562">
        <v>
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
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c r="A16" s="562">
        <v>
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
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c r="A17" s="562">
        <v>
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
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c r="A18" s="562">
        <v>
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
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c r="A19" s="562">
        <v>
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
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c r="A20" s="562">
        <v>
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
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c r="A21" s="562">
        <v>
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
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c r="A22" s="562">
        <v>
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
333</v>
      </c>
      <c r="BA22" s="594"/>
      <c r="BB22" s="594"/>
      <c r="BC22" s="594"/>
      <c r="BD22" s="595"/>
      <c r="BE22" s="510"/>
      <c r="BF22" s="510"/>
      <c r="BG22" s="510"/>
      <c r="BH22" s="510"/>
      <c r="BI22" s="510"/>
      <c r="BJ22" s="510"/>
      <c r="BK22" s="510"/>
      <c r="BL22" s="510"/>
      <c r="BM22" s="510"/>
      <c r="BN22" s="510"/>
      <c r="BO22" s="510"/>
      <c r="BP22" s="510"/>
      <c r="BQ22" s="576">
        <v>
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c r="A23" s="596" t="s">
        <v>
334</v>
      </c>
      <c r="B23" s="597" t="s">
        <v>
335</v>
      </c>
      <c r="C23" s="598"/>
      <c r="D23" s="598"/>
      <c r="E23" s="598"/>
      <c r="F23" s="598"/>
      <c r="G23" s="598"/>
      <c r="H23" s="598"/>
      <c r="I23" s="598"/>
      <c r="J23" s="598"/>
      <c r="K23" s="598"/>
      <c r="L23" s="598"/>
      <c r="M23" s="598"/>
      <c r="N23" s="598"/>
      <c r="O23" s="598"/>
      <c r="P23" s="599"/>
      <c r="Q23" s="600">
        <v>
30939</v>
      </c>
      <c r="R23" s="601"/>
      <c r="S23" s="601"/>
      <c r="T23" s="601"/>
      <c r="U23" s="601"/>
      <c r="V23" s="601">
        <v>
29791</v>
      </c>
      <c r="W23" s="601"/>
      <c r="X23" s="601"/>
      <c r="Y23" s="601"/>
      <c r="Z23" s="601"/>
      <c r="AA23" s="601">
        <v>
1148</v>
      </c>
      <c r="AB23" s="601"/>
      <c r="AC23" s="601"/>
      <c r="AD23" s="601"/>
      <c r="AE23" s="602"/>
      <c r="AF23" s="603">
        <v>
1110</v>
      </c>
      <c r="AG23" s="601"/>
      <c r="AH23" s="601"/>
      <c r="AI23" s="601"/>
      <c r="AJ23" s="604"/>
      <c r="AK23" s="605"/>
      <c r="AL23" s="606"/>
      <c r="AM23" s="606"/>
      <c r="AN23" s="606"/>
      <c r="AO23" s="606"/>
      <c r="AP23" s="601">
        <v>
19039</v>
      </c>
      <c r="AQ23" s="601"/>
      <c r="AR23" s="601"/>
      <c r="AS23" s="601"/>
      <c r="AT23" s="601"/>
      <c r="AU23" s="607"/>
      <c r="AV23" s="607"/>
      <c r="AW23" s="607"/>
      <c r="AX23" s="607"/>
      <c r="AY23" s="608"/>
      <c r="AZ23" s="609" t="s">
        <v>
73</v>
      </c>
      <c r="BA23" s="610"/>
      <c r="BB23" s="610"/>
      <c r="BC23" s="610"/>
      <c r="BD23" s="611"/>
      <c r="BE23" s="510"/>
      <c r="BF23" s="510"/>
      <c r="BG23" s="510"/>
      <c r="BH23" s="510"/>
      <c r="BI23" s="510"/>
      <c r="BJ23" s="510"/>
      <c r="BK23" s="510"/>
      <c r="BL23" s="510"/>
      <c r="BM23" s="510"/>
      <c r="BN23" s="510"/>
      <c r="BO23" s="510"/>
      <c r="BP23" s="510"/>
      <c r="BQ23" s="576">
        <v>
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c r="A24" s="612" t="s">
        <v>
336</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
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c r="A25" s="508" t="s">
        <v>
337</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
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c r="A26" s="513" t="s">
        <v>
311</v>
      </c>
      <c r="B26" s="514"/>
      <c r="C26" s="514"/>
      <c r="D26" s="514"/>
      <c r="E26" s="514"/>
      <c r="F26" s="514"/>
      <c r="G26" s="514"/>
      <c r="H26" s="514"/>
      <c r="I26" s="514"/>
      <c r="J26" s="514"/>
      <c r="K26" s="514"/>
      <c r="L26" s="514"/>
      <c r="M26" s="514"/>
      <c r="N26" s="514"/>
      <c r="O26" s="514"/>
      <c r="P26" s="515"/>
      <c r="Q26" s="516" t="s">
        <v>
338</v>
      </c>
      <c r="R26" s="517"/>
      <c r="S26" s="517"/>
      <c r="T26" s="517"/>
      <c r="U26" s="518"/>
      <c r="V26" s="516" t="s">
        <v>
339</v>
      </c>
      <c r="W26" s="517"/>
      <c r="X26" s="517"/>
      <c r="Y26" s="517"/>
      <c r="Z26" s="518"/>
      <c r="AA26" s="516" t="s">
        <v>
340</v>
      </c>
      <c r="AB26" s="517"/>
      <c r="AC26" s="517"/>
      <c r="AD26" s="517"/>
      <c r="AE26" s="517"/>
      <c r="AF26" s="614" t="s">
        <v>
341</v>
      </c>
      <c r="AG26" s="615"/>
      <c r="AH26" s="615"/>
      <c r="AI26" s="615"/>
      <c r="AJ26" s="616"/>
      <c r="AK26" s="517" t="s">
        <v>
342</v>
      </c>
      <c r="AL26" s="517"/>
      <c r="AM26" s="517"/>
      <c r="AN26" s="517"/>
      <c r="AO26" s="518"/>
      <c r="AP26" s="516" t="s">
        <v>
343</v>
      </c>
      <c r="AQ26" s="517"/>
      <c r="AR26" s="517"/>
      <c r="AS26" s="517"/>
      <c r="AT26" s="518"/>
      <c r="AU26" s="516" t="s">
        <v>
344</v>
      </c>
      <c r="AV26" s="517"/>
      <c r="AW26" s="517"/>
      <c r="AX26" s="517"/>
      <c r="AY26" s="518"/>
      <c r="AZ26" s="516" t="s">
        <v>
345</v>
      </c>
      <c r="BA26" s="517"/>
      <c r="BB26" s="517"/>
      <c r="BC26" s="517"/>
      <c r="BD26" s="518"/>
      <c r="BE26" s="516" t="s">
        <v>
318</v>
      </c>
      <c r="BF26" s="517"/>
      <c r="BG26" s="517"/>
      <c r="BH26" s="517"/>
      <c r="BI26" s="520"/>
      <c r="BJ26" s="509"/>
      <c r="BK26" s="509"/>
      <c r="BL26" s="509"/>
      <c r="BM26" s="509"/>
      <c r="BN26" s="509"/>
      <c r="BO26" s="613"/>
      <c r="BP26" s="613"/>
      <c r="BQ26" s="576">
        <v>
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
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c r="A28" s="620">
        <v>
1</v>
      </c>
      <c r="B28" s="538" t="s">
        <v>
346</v>
      </c>
      <c r="C28" s="539"/>
      <c r="D28" s="539"/>
      <c r="E28" s="539"/>
      <c r="F28" s="539"/>
      <c r="G28" s="539"/>
      <c r="H28" s="539"/>
      <c r="I28" s="539"/>
      <c r="J28" s="539"/>
      <c r="K28" s="539"/>
      <c r="L28" s="539"/>
      <c r="M28" s="539"/>
      <c r="N28" s="539"/>
      <c r="O28" s="539"/>
      <c r="P28" s="540"/>
      <c r="Q28" s="621">
        <v>
9516</v>
      </c>
      <c r="R28" s="622"/>
      <c r="S28" s="622"/>
      <c r="T28" s="622"/>
      <c r="U28" s="622"/>
      <c r="V28" s="622">
        <v>
9316</v>
      </c>
      <c r="W28" s="622"/>
      <c r="X28" s="622"/>
      <c r="Y28" s="622"/>
      <c r="Z28" s="622"/>
      <c r="AA28" s="622">
        <v>
201</v>
      </c>
      <c r="AB28" s="622"/>
      <c r="AC28" s="622"/>
      <c r="AD28" s="622"/>
      <c r="AE28" s="623"/>
      <c r="AF28" s="624">
        <v>
201</v>
      </c>
      <c r="AG28" s="622"/>
      <c r="AH28" s="622"/>
      <c r="AI28" s="622"/>
      <c r="AJ28" s="625"/>
      <c r="AK28" s="626">
        <v>
1174</v>
      </c>
      <c r="AL28" s="627"/>
      <c r="AM28" s="627"/>
      <c r="AN28" s="627"/>
      <c r="AO28" s="627"/>
      <c r="AP28" s="627" t="s">
        <v>
331</v>
      </c>
      <c r="AQ28" s="627"/>
      <c r="AR28" s="627"/>
      <c r="AS28" s="627"/>
      <c r="AT28" s="627"/>
      <c r="AU28" s="627" t="s">
        <v>
331</v>
      </c>
      <c r="AV28" s="627"/>
      <c r="AW28" s="627"/>
      <c r="AX28" s="627"/>
      <c r="AY28" s="627"/>
      <c r="AZ28" s="628" t="s">
        <v>
331</v>
      </c>
      <c r="BA28" s="628"/>
      <c r="BB28" s="628"/>
      <c r="BC28" s="628"/>
      <c r="BD28" s="628"/>
      <c r="BE28" s="629"/>
      <c r="BF28" s="629"/>
      <c r="BG28" s="629"/>
      <c r="BH28" s="629"/>
      <c r="BI28" s="630"/>
      <c r="BJ28" s="509"/>
      <c r="BK28" s="509"/>
      <c r="BL28" s="509"/>
      <c r="BM28" s="509"/>
      <c r="BN28" s="509"/>
      <c r="BO28" s="613"/>
      <c r="BP28" s="613"/>
      <c r="BQ28" s="576">
        <v>
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c r="A29" s="620">
        <v>
2</v>
      </c>
      <c r="B29" s="563" t="s">
        <v>
347</v>
      </c>
      <c r="C29" s="564"/>
      <c r="D29" s="564"/>
      <c r="E29" s="564"/>
      <c r="F29" s="564"/>
      <c r="G29" s="564"/>
      <c r="H29" s="564"/>
      <c r="I29" s="564"/>
      <c r="J29" s="564"/>
      <c r="K29" s="564"/>
      <c r="L29" s="564"/>
      <c r="M29" s="564"/>
      <c r="N29" s="564"/>
      <c r="O29" s="564"/>
      <c r="P29" s="565"/>
      <c r="Q29" s="566">
        <v>
6597</v>
      </c>
      <c r="R29" s="567"/>
      <c r="S29" s="567"/>
      <c r="T29" s="567"/>
      <c r="U29" s="567"/>
      <c r="V29" s="567">
        <v>
6240</v>
      </c>
      <c r="W29" s="567"/>
      <c r="X29" s="567"/>
      <c r="Y29" s="567"/>
      <c r="Z29" s="567"/>
      <c r="AA29" s="567">
        <v>
357</v>
      </c>
      <c r="AB29" s="567"/>
      <c r="AC29" s="567"/>
      <c r="AD29" s="567"/>
      <c r="AE29" s="568"/>
      <c r="AF29" s="569">
        <v>
357</v>
      </c>
      <c r="AG29" s="570"/>
      <c r="AH29" s="570"/>
      <c r="AI29" s="570"/>
      <c r="AJ29" s="571"/>
      <c r="AK29" s="631">
        <v>
1052</v>
      </c>
      <c r="AL29" s="632"/>
      <c r="AM29" s="632"/>
      <c r="AN29" s="632"/>
      <c r="AO29" s="632"/>
      <c r="AP29" s="632" t="s">
        <v>
331</v>
      </c>
      <c r="AQ29" s="632"/>
      <c r="AR29" s="632"/>
      <c r="AS29" s="632"/>
      <c r="AT29" s="632"/>
      <c r="AU29" s="632" t="s">
        <v>
331</v>
      </c>
      <c r="AV29" s="632"/>
      <c r="AW29" s="632"/>
      <c r="AX29" s="632"/>
      <c r="AY29" s="632"/>
      <c r="AZ29" s="633" t="s">
        <v>
331</v>
      </c>
      <c r="BA29" s="633"/>
      <c r="BB29" s="633"/>
      <c r="BC29" s="633"/>
      <c r="BD29" s="633"/>
      <c r="BE29" s="634"/>
      <c r="BF29" s="634"/>
      <c r="BG29" s="634"/>
      <c r="BH29" s="634"/>
      <c r="BI29" s="635"/>
      <c r="BJ29" s="509"/>
      <c r="BK29" s="509"/>
      <c r="BL29" s="509"/>
      <c r="BM29" s="509"/>
      <c r="BN29" s="509"/>
      <c r="BO29" s="613"/>
      <c r="BP29" s="613"/>
      <c r="BQ29" s="576">
        <v>
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c r="A30" s="620">
        <v>
3</v>
      </c>
      <c r="B30" s="563" t="s">
        <v>
348</v>
      </c>
      <c r="C30" s="564"/>
      <c r="D30" s="564"/>
      <c r="E30" s="564"/>
      <c r="F30" s="564"/>
      <c r="G30" s="564"/>
      <c r="H30" s="564"/>
      <c r="I30" s="564"/>
      <c r="J30" s="564"/>
      <c r="K30" s="564"/>
      <c r="L30" s="564"/>
      <c r="M30" s="564"/>
      <c r="N30" s="564"/>
      <c r="O30" s="564"/>
      <c r="P30" s="565"/>
      <c r="Q30" s="566">
        <v>
1843</v>
      </c>
      <c r="R30" s="567"/>
      <c r="S30" s="567"/>
      <c r="T30" s="567"/>
      <c r="U30" s="567"/>
      <c r="V30" s="567">
        <v>
1838</v>
      </c>
      <c r="W30" s="567"/>
      <c r="X30" s="567"/>
      <c r="Y30" s="567"/>
      <c r="Z30" s="567"/>
      <c r="AA30" s="567">
        <v>
5</v>
      </c>
      <c r="AB30" s="567"/>
      <c r="AC30" s="567"/>
      <c r="AD30" s="567"/>
      <c r="AE30" s="568"/>
      <c r="AF30" s="569">
        <v>
5</v>
      </c>
      <c r="AG30" s="570"/>
      <c r="AH30" s="570"/>
      <c r="AI30" s="570"/>
      <c r="AJ30" s="571"/>
      <c r="AK30" s="631">
        <v>
964</v>
      </c>
      <c r="AL30" s="632"/>
      <c r="AM30" s="632"/>
      <c r="AN30" s="632"/>
      <c r="AO30" s="632"/>
      <c r="AP30" s="632" t="s">
        <v>
331</v>
      </c>
      <c r="AQ30" s="632"/>
      <c r="AR30" s="632"/>
      <c r="AS30" s="632"/>
      <c r="AT30" s="632"/>
      <c r="AU30" s="632" t="s">
        <v>
331</v>
      </c>
      <c r="AV30" s="632"/>
      <c r="AW30" s="632"/>
      <c r="AX30" s="632"/>
      <c r="AY30" s="632"/>
      <c r="AZ30" s="633" t="s">
        <v>
331</v>
      </c>
      <c r="BA30" s="633"/>
      <c r="BB30" s="633"/>
      <c r="BC30" s="633"/>
      <c r="BD30" s="633"/>
      <c r="BE30" s="634"/>
      <c r="BF30" s="634"/>
      <c r="BG30" s="634"/>
      <c r="BH30" s="634"/>
      <c r="BI30" s="635"/>
      <c r="BJ30" s="509"/>
      <c r="BK30" s="509"/>
      <c r="BL30" s="509"/>
      <c r="BM30" s="509"/>
      <c r="BN30" s="509"/>
      <c r="BO30" s="613"/>
      <c r="BP30" s="613"/>
      <c r="BQ30" s="576">
        <v>
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c r="A31" s="620">
        <v>
4</v>
      </c>
      <c r="B31" s="563" t="s">
        <v>
349</v>
      </c>
      <c r="C31" s="564"/>
      <c r="D31" s="564"/>
      <c r="E31" s="564"/>
      <c r="F31" s="564"/>
      <c r="G31" s="564"/>
      <c r="H31" s="564"/>
      <c r="I31" s="564"/>
      <c r="J31" s="564"/>
      <c r="K31" s="564"/>
      <c r="L31" s="564"/>
      <c r="M31" s="564"/>
      <c r="N31" s="564"/>
      <c r="O31" s="564"/>
      <c r="P31" s="565"/>
      <c r="Q31" s="566">
        <v>
94</v>
      </c>
      <c r="R31" s="567"/>
      <c r="S31" s="567"/>
      <c r="T31" s="567"/>
      <c r="U31" s="567"/>
      <c r="V31" s="567">
        <v>
86</v>
      </c>
      <c r="W31" s="567"/>
      <c r="X31" s="567"/>
      <c r="Y31" s="567"/>
      <c r="Z31" s="567"/>
      <c r="AA31" s="567">
        <v>
7</v>
      </c>
      <c r="AB31" s="567"/>
      <c r="AC31" s="567"/>
      <c r="AD31" s="567"/>
      <c r="AE31" s="568"/>
      <c r="AF31" s="569">
        <v>
7</v>
      </c>
      <c r="AG31" s="570"/>
      <c r="AH31" s="570"/>
      <c r="AI31" s="570"/>
      <c r="AJ31" s="571"/>
      <c r="AK31" s="631">
        <v>
10</v>
      </c>
      <c r="AL31" s="632"/>
      <c r="AM31" s="632"/>
      <c r="AN31" s="632"/>
      <c r="AO31" s="632"/>
      <c r="AP31" s="632" t="s">
        <v>
331</v>
      </c>
      <c r="AQ31" s="632"/>
      <c r="AR31" s="632"/>
      <c r="AS31" s="632"/>
      <c r="AT31" s="632"/>
      <c r="AU31" s="632" t="s">
        <v>
331</v>
      </c>
      <c r="AV31" s="632"/>
      <c r="AW31" s="632"/>
      <c r="AX31" s="632"/>
      <c r="AY31" s="632"/>
      <c r="AZ31" s="633" t="s">
        <v>
331</v>
      </c>
      <c r="BA31" s="633"/>
      <c r="BB31" s="633"/>
      <c r="BC31" s="633"/>
      <c r="BD31" s="633"/>
      <c r="BE31" s="634"/>
      <c r="BF31" s="634"/>
      <c r="BG31" s="634"/>
      <c r="BH31" s="634"/>
      <c r="BI31" s="635"/>
      <c r="BJ31" s="509"/>
      <c r="BK31" s="509"/>
      <c r="BL31" s="509"/>
      <c r="BM31" s="509"/>
      <c r="BN31" s="509"/>
      <c r="BO31" s="613"/>
      <c r="BP31" s="613"/>
      <c r="BQ31" s="576">
        <v>
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c r="A32" s="620">
        <v>
5</v>
      </c>
      <c r="B32" s="563" t="s">
        <v>
350</v>
      </c>
      <c r="C32" s="564"/>
      <c r="D32" s="564"/>
      <c r="E32" s="564"/>
      <c r="F32" s="564"/>
      <c r="G32" s="564"/>
      <c r="H32" s="564"/>
      <c r="I32" s="564"/>
      <c r="J32" s="564"/>
      <c r="K32" s="564"/>
      <c r="L32" s="564"/>
      <c r="M32" s="564"/>
      <c r="N32" s="564"/>
      <c r="O32" s="564"/>
      <c r="P32" s="565"/>
      <c r="Q32" s="566">
        <v>
1183</v>
      </c>
      <c r="R32" s="567"/>
      <c r="S32" s="567"/>
      <c r="T32" s="567"/>
      <c r="U32" s="567"/>
      <c r="V32" s="567">
        <v>
996</v>
      </c>
      <c r="W32" s="567"/>
      <c r="X32" s="567"/>
      <c r="Y32" s="567"/>
      <c r="Z32" s="567"/>
      <c r="AA32" s="567">
        <v>
187</v>
      </c>
      <c r="AB32" s="567"/>
      <c r="AC32" s="567"/>
      <c r="AD32" s="567"/>
      <c r="AE32" s="568"/>
      <c r="AF32" s="569">
        <v>
187</v>
      </c>
      <c r="AG32" s="570"/>
      <c r="AH32" s="570"/>
      <c r="AI32" s="570"/>
      <c r="AJ32" s="571"/>
      <c r="AK32" s="631">
        <v>
78</v>
      </c>
      <c r="AL32" s="632"/>
      <c r="AM32" s="632"/>
      <c r="AN32" s="632"/>
      <c r="AO32" s="632"/>
      <c r="AP32" s="632">
        <v>
3269</v>
      </c>
      <c r="AQ32" s="632"/>
      <c r="AR32" s="632"/>
      <c r="AS32" s="632"/>
      <c r="AT32" s="632"/>
      <c r="AU32" s="632">
        <v>
454</v>
      </c>
      <c r="AV32" s="632"/>
      <c r="AW32" s="632"/>
      <c r="AX32" s="632"/>
      <c r="AY32" s="632"/>
      <c r="AZ32" s="633" t="s">
        <v>
331</v>
      </c>
      <c r="BA32" s="633"/>
      <c r="BB32" s="633"/>
      <c r="BC32" s="633"/>
      <c r="BD32" s="633"/>
      <c r="BE32" s="634" t="s">
        <v>
351</v>
      </c>
      <c r="BF32" s="634"/>
      <c r="BG32" s="634"/>
      <c r="BH32" s="634"/>
      <c r="BI32" s="635"/>
      <c r="BJ32" s="509"/>
      <c r="BK32" s="509"/>
      <c r="BL32" s="509"/>
      <c r="BM32" s="509"/>
      <c r="BN32" s="509"/>
      <c r="BO32" s="613"/>
      <c r="BP32" s="613"/>
      <c r="BQ32" s="576">
        <v>
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c r="A33" s="620">
        <v>
6</v>
      </c>
      <c r="B33" s="563"/>
      <c r="C33" s="564"/>
      <c r="D33" s="564"/>
      <c r="E33" s="564"/>
      <c r="F33" s="564"/>
      <c r="G33" s="564"/>
      <c r="H33" s="564"/>
      <c r="I33" s="564"/>
      <c r="J33" s="564"/>
      <c r="K33" s="564"/>
      <c r="L33" s="564"/>
      <c r="M33" s="564"/>
      <c r="N33" s="564"/>
      <c r="O33" s="564"/>
      <c r="P33" s="565"/>
      <c r="Q33" s="566"/>
      <c r="R33" s="567"/>
      <c r="S33" s="567"/>
      <c r="T33" s="567"/>
      <c r="U33" s="567"/>
      <c r="V33" s="567"/>
      <c r="W33" s="567"/>
      <c r="X33" s="567"/>
      <c r="Y33" s="567"/>
      <c r="Z33" s="567"/>
      <c r="AA33" s="567"/>
      <c r="AB33" s="567"/>
      <c r="AC33" s="567"/>
      <c r="AD33" s="567"/>
      <c r="AE33" s="568"/>
      <c r="AF33" s="569"/>
      <c r="AG33" s="570"/>
      <c r="AH33" s="570"/>
      <c r="AI33" s="570"/>
      <c r="AJ33" s="571"/>
      <c r="AK33" s="631"/>
      <c r="AL33" s="632"/>
      <c r="AM33" s="632"/>
      <c r="AN33" s="632"/>
      <c r="AO33" s="632"/>
      <c r="AP33" s="632"/>
      <c r="AQ33" s="632"/>
      <c r="AR33" s="632"/>
      <c r="AS33" s="632"/>
      <c r="AT33" s="632"/>
      <c r="AU33" s="632"/>
      <c r="AV33" s="632"/>
      <c r="AW33" s="632"/>
      <c r="AX33" s="632"/>
      <c r="AY33" s="632"/>
      <c r="AZ33" s="633"/>
      <c r="BA33" s="633"/>
      <c r="BB33" s="633"/>
      <c r="BC33" s="633"/>
      <c r="BD33" s="633"/>
      <c r="BE33" s="634"/>
      <c r="BF33" s="634"/>
      <c r="BG33" s="634"/>
      <c r="BH33" s="634"/>
      <c r="BI33" s="635"/>
      <c r="BJ33" s="509"/>
      <c r="BK33" s="509"/>
      <c r="BL33" s="509"/>
      <c r="BM33" s="509"/>
      <c r="BN33" s="509"/>
      <c r="BO33" s="613"/>
      <c r="BP33" s="613"/>
      <c r="BQ33" s="576">
        <v>
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c r="A34" s="620">
        <v>
7</v>
      </c>
      <c r="B34" s="563"/>
      <c r="C34" s="564"/>
      <c r="D34" s="564"/>
      <c r="E34" s="564"/>
      <c r="F34" s="564"/>
      <c r="G34" s="564"/>
      <c r="H34" s="564"/>
      <c r="I34" s="564"/>
      <c r="J34" s="564"/>
      <c r="K34" s="564"/>
      <c r="L34" s="564"/>
      <c r="M34" s="564"/>
      <c r="N34" s="564"/>
      <c r="O34" s="564"/>
      <c r="P34" s="565"/>
      <c r="Q34" s="566"/>
      <c r="R34" s="567"/>
      <c r="S34" s="567"/>
      <c r="T34" s="567"/>
      <c r="U34" s="567"/>
      <c r="V34" s="567"/>
      <c r="W34" s="567"/>
      <c r="X34" s="567"/>
      <c r="Y34" s="567"/>
      <c r="Z34" s="567"/>
      <c r="AA34" s="567"/>
      <c r="AB34" s="567"/>
      <c r="AC34" s="567"/>
      <c r="AD34" s="567"/>
      <c r="AE34" s="568"/>
      <c r="AF34" s="569"/>
      <c r="AG34" s="570"/>
      <c r="AH34" s="570"/>
      <c r="AI34" s="570"/>
      <c r="AJ34" s="571"/>
      <c r="AK34" s="631"/>
      <c r="AL34" s="632"/>
      <c r="AM34" s="632"/>
      <c r="AN34" s="632"/>
      <c r="AO34" s="632"/>
      <c r="AP34" s="632"/>
      <c r="AQ34" s="632"/>
      <c r="AR34" s="632"/>
      <c r="AS34" s="632"/>
      <c r="AT34" s="632"/>
      <c r="AU34" s="632"/>
      <c r="AV34" s="632"/>
      <c r="AW34" s="632"/>
      <c r="AX34" s="632"/>
      <c r="AY34" s="632"/>
      <c r="AZ34" s="633"/>
      <c r="BA34" s="633"/>
      <c r="BB34" s="633"/>
      <c r="BC34" s="633"/>
      <c r="BD34" s="633"/>
      <c r="BE34" s="634"/>
      <c r="BF34" s="634"/>
      <c r="BG34" s="634"/>
      <c r="BH34" s="634"/>
      <c r="BI34" s="635"/>
      <c r="BJ34" s="509"/>
      <c r="BK34" s="509"/>
      <c r="BL34" s="509"/>
      <c r="BM34" s="509"/>
      <c r="BN34" s="509"/>
      <c r="BO34" s="613"/>
      <c r="BP34" s="613"/>
      <c r="BQ34" s="576">
        <v>
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c r="A35" s="620">
        <v>
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1"/>
      <c r="AL35" s="632"/>
      <c r="AM35" s="632"/>
      <c r="AN35" s="632"/>
      <c r="AO35" s="632"/>
      <c r="AP35" s="632"/>
      <c r="AQ35" s="632"/>
      <c r="AR35" s="632"/>
      <c r="AS35" s="632"/>
      <c r="AT35" s="632"/>
      <c r="AU35" s="632"/>
      <c r="AV35" s="632"/>
      <c r="AW35" s="632"/>
      <c r="AX35" s="632"/>
      <c r="AY35" s="632"/>
      <c r="AZ35" s="633"/>
      <c r="BA35" s="633"/>
      <c r="BB35" s="633"/>
      <c r="BC35" s="633"/>
      <c r="BD35" s="633"/>
      <c r="BE35" s="634"/>
      <c r="BF35" s="634"/>
      <c r="BG35" s="634"/>
      <c r="BH35" s="634"/>
      <c r="BI35" s="635"/>
      <c r="BJ35" s="509"/>
      <c r="BK35" s="509"/>
      <c r="BL35" s="509"/>
      <c r="BM35" s="509"/>
      <c r="BN35" s="509"/>
      <c r="BO35" s="613"/>
      <c r="BP35" s="613"/>
      <c r="BQ35" s="576">
        <v>
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c r="A36" s="620">
        <v>
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
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c r="A37" s="620">
        <v>
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
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c r="A38" s="620">
        <v>
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
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c r="A39" s="620">
        <v>
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
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c r="A40" s="562">
        <v>
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
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c r="A41" s="562">
        <v>
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
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c r="A42" s="562">
        <v>
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
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c r="A43" s="562">
        <v>
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
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c r="A44" s="562">
        <v>
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
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c r="A45" s="562">
        <v>
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
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c r="A46" s="562">
        <v>
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
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c r="A47" s="562">
        <v>
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
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c r="A48" s="562">
        <v>
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
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c r="A49" s="562">
        <v>
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
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c r="A50" s="562">
        <v>
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
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c r="A51" s="562">
        <v>
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
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c r="A52" s="562">
        <v>
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
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c r="A53" s="562">
        <v>
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
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c r="A54" s="562">
        <v>
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
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c r="A55" s="562">
        <v>
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
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c r="A56" s="562">
        <v>
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
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c r="A57" s="562">
        <v>
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
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c r="A58" s="562">
        <v>
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
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c r="A59" s="562">
        <v>
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
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c r="A60" s="562">
        <v>
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
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c r="A61" s="562">
        <v>
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
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c r="A62" s="562">
        <v>
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
352</v>
      </c>
      <c r="BK62" s="594"/>
      <c r="BL62" s="594"/>
      <c r="BM62" s="594"/>
      <c r="BN62" s="595"/>
      <c r="BO62" s="613"/>
      <c r="BP62" s="613"/>
      <c r="BQ62" s="576">
        <v>
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c r="A63" s="596" t="s">
        <v>
334</v>
      </c>
      <c r="B63" s="597" t="s">
        <v>
353</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
757</v>
      </c>
      <c r="AG63" s="646"/>
      <c r="AH63" s="646"/>
      <c r="AI63" s="646"/>
      <c r="AJ63" s="647"/>
      <c r="AK63" s="648"/>
      <c r="AL63" s="643"/>
      <c r="AM63" s="643"/>
      <c r="AN63" s="643"/>
      <c r="AO63" s="643"/>
      <c r="AP63" s="646">
        <v>
3269</v>
      </c>
      <c r="AQ63" s="646"/>
      <c r="AR63" s="646"/>
      <c r="AS63" s="646"/>
      <c r="AT63" s="646"/>
      <c r="AU63" s="646">
        <v>
454</v>
      </c>
      <c r="AV63" s="646"/>
      <c r="AW63" s="646"/>
      <c r="AX63" s="646"/>
      <c r="AY63" s="646"/>
      <c r="AZ63" s="649"/>
      <c r="BA63" s="649"/>
      <c r="BB63" s="649"/>
      <c r="BC63" s="649"/>
      <c r="BD63" s="649"/>
      <c r="BE63" s="650"/>
      <c r="BF63" s="650"/>
      <c r="BG63" s="650"/>
      <c r="BH63" s="650"/>
      <c r="BI63" s="651"/>
      <c r="BJ63" s="652" t="s">
        <v>
73</v>
      </c>
      <c r="BK63" s="653"/>
      <c r="BL63" s="653"/>
      <c r="BM63" s="653"/>
      <c r="BN63" s="654"/>
      <c r="BO63" s="613"/>
      <c r="BP63" s="613"/>
      <c r="BQ63" s="576">
        <v>
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
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c r="A65" s="509" t="s">
        <v>
354</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
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c r="A66" s="513" t="s">
        <v>
355</v>
      </c>
      <c r="B66" s="514"/>
      <c r="C66" s="514"/>
      <c r="D66" s="514"/>
      <c r="E66" s="514"/>
      <c r="F66" s="514"/>
      <c r="G66" s="514"/>
      <c r="H66" s="514"/>
      <c r="I66" s="514"/>
      <c r="J66" s="514"/>
      <c r="K66" s="514"/>
      <c r="L66" s="514"/>
      <c r="M66" s="514"/>
      <c r="N66" s="514"/>
      <c r="O66" s="514"/>
      <c r="P66" s="515"/>
      <c r="Q66" s="516" t="s">
        <v>
338</v>
      </c>
      <c r="R66" s="517"/>
      <c r="S66" s="517"/>
      <c r="T66" s="517"/>
      <c r="U66" s="518"/>
      <c r="V66" s="516" t="s">
        <v>
339</v>
      </c>
      <c r="W66" s="517"/>
      <c r="X66" s="517"/>
      <c r="Y66" s="517"/>
      <c r="Z66" s="518"/>
      <c r="AA66" s="516" t="s">
        <v>
340</v>
      </c>
      <c r="AB66" s="517"/>
      <c r="AC66" s="517"/>
      <c r="AD66" s="517"/>
      <c r="AE66" s="518"/>
      <c r="AF66" s="655" t="s">
        <v>
341</v>
      </c>
      <c r="AG66" s="615"/>
      <c r="AH66" s="615"/>
      <c r="AI66" s="615"/>
      <c r="AJ66" s="656"/>
      <c r="AK66" s="516" t="s">
        <v>
342</v>
      </c>
      <c r="AL66" s="514"/>
      <c r="AM66" s="514"/>
      <c r="AN66" s="514"/>
      <c r="AO66" s="515"/>
      <c r="AP66" s="516" t="s">
        <v>
343</v>
      </c>
      <c r="AQ66" s="517"/>
      <c r="AR66" s="517"/>
      <c r="AS66" s="517"/>
      <c r="AT66" s="518"/>
      <c r="AU66" s="516" t="s">
        <v>
356</v>
      </c>
      <c r="AV66" s="517"/>
      <c r="AW66" s="517"/>
      <c r="AX66" s="517"/>
      <c r="AY66" s="518"/>
      <c r="AZ66" s="516" t="s">
        <v>
318</v>
      </c>
      <c r="BA66" s="517"/>
      <c r="BB66" s="517"/>
      <c r="BC66" s="517"/>
      <c r="BD66" s="520"/>
      <c r="BE66" s="613"/>
      <c r="BF66" s="613"/>
      <c r="BG66" s="613"/>
      <c r="BH66" s="613"/>
      <c r="BI66" s="613"/>
      <c r="BJ66" s="613"/>
      <c r="BK66" s="613"/>
      <c r="BL66" s="613"/>
      <c r="BM66" s="613"/>
      <c r="BN66" s="613"/>
      <c r="BO66" s="613"/>
      <c r="BP66" s="613"/>
      <c r="BQ66" s="576">
        <v>
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
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c r="A68" s="537">
        <v>
1</v>
      </c>
      <c r="B68" s="670" t="s">
        <v>
357</v>
      </c>
      <c r="C68" s="671"/>
      <c r="D68" s="671"/>
      <c r="E68" s="671"/>
      <c r="F68" s="671"/>
      <c r="G68" s="671"/>
      <c r="H68" s="671"/>
      <c r="I68" s="671"/>
      <c r="J68" s="671"/>
      <c r="K68" s="671"/>
      <c r="L68" s="671"/>
      <c r="M68" s="671"/>
      <c r="N68" s="671"/>
      <c r="O68" s="671"/>
      <c r="P68" s="672"/>
      <c r="Q68" s="673">
        <v>
3125</v>
      </c>
      <c r="R68" s="674"/>
      <c r="S68" s="674"/>
      <c r="T68" s="674"/>
      <c r="U68" s="674"/>
      <c r="V68" s="674">
        <v>
2497</v>
      </c>
      <c r="W68" s="674"/>
      <c r="X68" s="674"/>
      <c r="Y68" s="674"/>
      <c r="Z68" s="674"/>
      <c r="AA68" s="674">
        <v>
628</v>
      </c>
      <c r="AB68" s="674"/>
      <c r="AC68" s="674"/>
      <c r="AD68" s="674"/>
      <c r="AE68" s="674"/>
      <c r="AF68" s="674">
        <v>
628</v>
      </c>
      <c r="AG68" s="674"/>
      <c r="AH68" s="674"/>
      <c r="AI68" s="674"/>
      <c r="AJ68" s="674"/>
      <c r="AK68" s="674" t="s">
        <v>
331</v>
      </c>
      <c r="AL68" s="674"/>
      <c r="AM68" s="674"/>
      <c r="AN68" s="674"/>
      <c r="AO68" s="674"/>
      <c r="AP68" s="674">
        <v>
299</v>
      </c>
      <c r="AQ68" s="674"/>
      <c r="AR68" s="674"/>
      <c r="AS68" s="674"/>
      <c r="AT68" s="674"/>
      <c r="AU68" s="674">
        <v>
75</v>
      </c>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
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c r="A69" s="562">
        <v>
2</v>
      </c>
      <c r="B69" s="677" t="s">
        <v>
358</v>
      </c>
      <c r="C69" s="678"/>
      <c r="D69" s="678"/>
      <c r="E69" s="678"/>
      <c r="F69" s="678"/>
      <c r="G69" s="678"/>
      <c r="H69" s="678"/>
      <c r="I69" s="678"/>
      <c r="J69" s="678"/>
      <c r="K69" s="678"/>
      <c r="L69" s="678"/>
      <c r="M69" s="678"/>
      <c r="N69" s="678"/>
      <c r="O69" s="678"/>
      <c r="P69" s="679"/>
      <c r="Q69" s="680">
        <v>
4832</v>
      </c>
      <c r="R69" s="632"/>
      <c r="S69" s="632"/>
      <c r="T69" s="632"/>
      <c r="U69" s="632"/>
      <c r="V69" s="632">
        <v>
4566</v>
      </c>
      <c r="W69" s="632"/>
      <c r="X69" s="632"/>
      <c r="Y69" s="632"/>
      <c r="Z69" s="632"/>
      <c r="AA69" s="632">
        <v>
266</v>
      </c>
      <c r="AB69" s="632"/>
      <c r="AC69" s="632"/>
      <c r="AD69" s="632"/>
      <c r="AE69" s="632"/>
      <c r="AF69" s="632">
        <v>
266</v>
      </c>
      <c r="AG69" s="632"/>
      <c r="AH69" s="632"/>
      <c r="AI69" s="632"/>
      <c r="AJ69" s="632"/>
      <c r="AK69" s="632" t="s">
        <v>
331</v>
      </c>
      <c r="AL69" s="632"/>
      <c r="AM69" s="632"/>
      <c r="AN69" s="632"/>
      <c r="AO69" s="632"/>
      <c r="AP69" s="632" t="s">
        <v>
331</v>
      </c>
      <c r="AQ69" s="632"/>
      <c r="AR69" s="632"/>
      <c r="AS69" s="632"/>
      <c r="AT69" s="632"/>
      <c r="AU69" s="632" t="s">
        <v>
331</v>
      </c>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
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c r="A70" s="562">
        <v>
3</v>
      </c>
      <c r="B70" s="677" t="s">
        <v>
359</v>
      </c>
      <c r="C70" s="678"/>
      <c r="D70" s="678"/>
      <c r="E70" s="678"/>
      <c r="F70" s="678"/>
      <c r="G70" s="678"/>
      <c r="H70" s="678"/>
      <c r="I70" s="678"/>
      <c r="J70" s="678"/>
      <c r="K70" s="678"/>
      <c r="L70" s="678"/>
      <c r="M70" s="678"/>
      <c r="N70" s="678"/>
      <c r="O70" s="678"/>
      <c r="P70" s="679"/>
      <c r="Q70" s="680">
        <v>
4</v>
      </c>
      <c r="R70" s="632"/>
      <c r="S70" s="632"/>
      <c r="T70" s="632"/>
      <c r="U70" s="632"/>
      <c r="V70" s="632">
        <v>
3</v>
      </c>
      <c r="W70" s="632"/>
      <c r="X70" s="632"/>
      <c r="Y70" s="632"/>
      <c r="Z70" s="632"/>
      <c r="AA70" s="632">
        <v>
1</v>
      </c>
      <c r="AB70" s="632"/>
      <c r="AC70" s="632"/>
      <c r="AD70" s="632"/>
      <c r="AE70" s="632"/>
      <c r="AF70" s="632">
        <v>
1</v>
      </c>
      <c r="AG70" s="632"/>
      <c r="AH70" s="632"/>
      <c r="AI70" s="632"/>
      <c r="AJ70" s="632"/>
      <c r="AK70" s="632" t="s">
        <v>
331</v>
      </c>
      <c r="AL70" s="632"/>
      <c r="AM70" s="632"/>
      <c r="AN70" s="632"/>
      <c r="AO70" s="632"/>
      <c r="AP70" s="632" t="s">
        <v>
331</v>
      </c>
      <c r="AQ70" s="632"/>
      <c r="AR70" s="632"/>
      <c r="AS70" s="632"/>
      <c r="AT70" s="632"/>
      <c r="AU70" s="632" t="s">
        <v>
331</v>
      </c>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
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c r="A71" s="562">
        <v>
4</v>
      </c>
      <c r="B71" s="677" t="s">
        <v>
360</v>
      </c>
      <c r="C71" s="678"/>
      <c r="D71" s="678"/>
      <c r="E71" s="678"/>
      <c r="F71" s="678"/>
      <c r="G71" s="678"/>
      <c r="H71" s="678"/>
      <c r="I71" s="678"/>
      <c r="J71" s="678"/>
      <c r="K71" s="678"/>
      <c r="L71" s="678"/>
      <c r="M71" s="678"/>
      <c r="N71" s="678"/>
      <c r="O71" s="678"/>
      <c r="P71" s="679"/>
      <c r="Q71" s="680">
        <v>
10508</v>
      </c>
      <c r="R71" s="632"/>
      <c r="S71" s="632"/>
      <c r="T71" s="632"/>
      <c r="U71" s="632"/>
      <c r="V71" s="632">
        <v>
9832</v>
      </c>
      <c r="W71" s="632"/>
      <c r="X71" s="632"/>
      <c r="Y71" s="632"/>
      <c r="Z71" s="632"/>
      <c r="AA71" s="632">
        <v>
675</v>
      </c>
      <c r="AB71" s="632"/>
      <c r="AC71" s="632"/>
      <c r="AD71" s="632"/>
      <c r="AE71" s="632"/>
      <c r="AF71" s="632">
        <v>
575</v>
      </c>
      <c r="AG71" s="632"/>
      <c r="AH71" s="632"/>
      <c r="AI71" s="632"/>
      <c r="AJ71" s="632"/>
      <c r="AK71" s="632" t="s">
        <v>
331</v>
      </c>
      <c r="AL71" s="632"/>
      <c r="AM71" s="632"/>
      <c r="AN71" s="632"/>
      <c r="AO71" s="632"/>
      <c r="AP71" s="632">
        <v>
3531</v>
      </c>
      <c r="AQ71" s="632"/>
      <c r="AR71" s="632"/>
      <c r="AS71" s="632"/>
      <c r="AT71" s="632"/>
      <c r="AU71" s="632">
        <v>
81</v>
      </c>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
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c r="A72" s="562">
        <v>
5</v>
      </c>
      <c r="B72" s="677" t="s">
        <v>
361</v>
      </c>
      <c r="C72" s="678"/>
      <c r="D72" s="678"/>
      <c r="E72" s="678"/>
      <c r="F72" s="678"/>
      <c r="G72" s="678"/>
      <c r="H72" s="678"/>
      <c r="I72" s="678"/>
      <c r="J72" s="678"/>
      <c r="K72" s="678"/>
      <c r="L72" s="678"/>
      <c r="M72" s="678"/>
      <c r="N72" s="678"/>
      <c r="O72" s="678"/>
      <c r="P72" s="679"/>
      <c r="Q72" s="680">
        <v>
903</v>
      </c>
      <c r="R72" s="632"/>
      <c r="S72" s="632"/>
      <c r="T72" s="632"/>
      <c r="U72" s="632"/>
      <c r="V72" s="632">
        <v>
886</v>
      </c>
      <c r="W72" s="632"/>
      <c r="X72" s="632"/>
      <c r="Y72" s="632"/>
      <c r="Z72" s="632"/>
      <c r="AA72" s="632">
        <v>
17</v>
      </c>
      <c r="AB72" s="632"/>
      <c r="AC72" s="632"/>
      <c r="AD72" s="632"/>
      <c r="AE72" s="632"/>
      <c r="AF72" s="632">
        <v>
17</v>
      </c>
      <c r="AG72" s="632"/>
      <c r="AH72" s="632"/>
      <c r="AI72" s="632"/>
      <c r="AJ72" s="632"/>
      <c r="AK72" s="632" t="s">
        <v>
331</v>
      </c>
      <c r="AL72" s="632"/>
      <c r="AM72" s="632"/>
      <c r="AN72" s="632"/>
      <c r="AO72" s="632"/>
      <c r="AP72" s="632" t="s">
        <v>
331</v>
      </c>
      <c r="AQ72" s="632"/>
      <c r="AR72" s="632"/>
      <c r="AS72" s="632"/>
      <c r="AT72" s="632"/>
      <c r="AU72" s="632" t="s">
        <v>
331</v>
      </c>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
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c r="A73" s="562">
        <v>
6</v>
      </c>
      <c r="B73" s="677" t="s">
        <v>
362</v>
      </c>
      <c r="C73" s="678"/>
      <c r="D73" s="678"/>
      <c r="E73" s="678"/>
      <c r="F73" s="678"/>
      <c r="G73" s="678"/>
      <c r="H73" s="678"/>
      <c r="I73" s="678"/>
      <c r="J73" s="678"/>
      <c r="K73" s="678"/>
      <c r="L73" s="678"/>
      <c r="M73" s="678"/>
      <c r="N73" s="678"/>
      <c r="O73" s="678"/>
      <c r="P73" s="679"/>
      <c r="Q73" s="680">
        <v>
473</v>
      </c>
      <c r="R73" s="632"/>
      <c r="S73" s="632"/>
      <c r="T73" s="632"/>
      <c r="U73" s="632"/>
      <c r="V73" s="632">
        <v>
467</v>
      </c>
      <c r="W73" s="632"/>
      <c r="X73" s="632"/>
      <c r="Y73" s="632"/>
      <c r="Z73" s="632"/>
      <c r="AA73" s="632">
        <v>
6</v>
      </c>
      <c r="AB73" s="632"/>
      <c r="AC73" s="632"/>
      <c r="AD73" s="632"/>
      <c r="AE73" s="632"/>
      <c r="AF73" s="632">
        <v>
6</v>
      </c>
      <c r="AG73" s="632"/>
      <c r="AH73" s="632"/>
      <c r="AI73" s="632"/>
      <c r="AJ73" s="632"/>
      <c r="AK73" s="632" t="s">
        <v>
331</v>
      </c>
      <c r="AL73" s="632"/>
      <c r="AM73" s="632"/>
      <c r="AN73" s="632"/>
      <c r="AO73" s="632"/>
      <c r="AP73" s="632">
        <v>
483</v>
      </c>
      <c r="AQ73" s="632"/>
      <c r="AR73" s="632"/>
      <c r="AS73" s="632"/>
      <c r="AT73" s="632"/>
      <c r="AU73" s="632">
        <v>
62</v>
      </c>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
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c r="A74" s="562">
        <v>
7</v>
      </c>
      <c r="B74" s="677" t="s">
        <v>
363</v>
      </c>
      <c r="C74" s="678"/>
      <c r="D74" s="678"/>
      <c r="E74" s="678"/>
      <c r="F74" s="678"/>
      <c r="G74" s="678"/>
      <c r="H74" s="678"/>
      <c r="I74" s="678"/>
      <c r="J74" s="678"/>
      <c r="K74" s="678"/>
      <c r="L74" s="678"/>
      <c r="M74" s="678"/>
      <c r="N74" s="678"/>
      <c r="O74" s="678"/>
      <c r="P74" s="679"/>
      <c r="Q74" s="680">
        <v>
17772</v>
      </c>
      <c r="R74" s="632"/>
      <c r="S74" s="632"/>
      <c r="T74" s="632"/>
      <c r="U74" s="632"/>
      <c r="V74" s="632">
        <v>
17897</v>
      </c>
      <c r="W74" s="632"/>
      <c r="X74" s="632"/>
      <c r="Y74" s="632"/>
      <c r="Z74" s="632"/>
      <c r="AA74" s="632">
        <v>
-125</v>
      </c>
      <c r="AB74" s="632"/>
      <c r="AC74" s="632"/>
      <c r="AD74" s="632"/>
      <c r="AE74" s="632"/>
      <c r="AF74" s="632">
        <v>
7149</v>
      </c>
      <c r="AG74" s="632"/>
      <c r="AH74" s="632"/>
      <c r="AI74" s="632"/>
      <c r="AJ74" s="632"/>
      <c r="AK74" s="632" t="s">
        <v>
331</v>
      </c>
      <c r="AL74" s="632"/>
      <c r="AM74" s="632"/>
      <c r="AN74" s="632"/>
      <c r="AO74" s="632"/>
      <c r="AP74" s="632">
        <v>
8977</v>
      </c>
      <c r="AQ74" s="632"/>
      <c r="AR74" s="632"/>
      <c r="AS74" s="632"/>
      <c r="AT74" s="632"/>
      <c r="AU74" s="632">
        <v>
90</v>
      </c>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
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c r="A75" s="562">
        <v>
8</v>
      </c>
      <c r="B75" s="677" t="s">
        <v>
364</v>
      </c>
      <c r="C75" s="678"/>
      <c r="D75" s="678"/>
      <c r="E75" s="678"/>
      <c r="F75" s="678"/>
      <c r="G75" s="678"/>
      <c r="H75" s="678"/>
      <c r="I75" s="678"/>
      <c r="J75" s="678"/>
      <c r="K75" s="678"/>
      <c r="L75" s="678"/>
      <c r="M75" s="678"/>
      <c r="N75" s="678"/>
      <c r="O75" s="678"/>
      <c r="P75" s="679"/>
      <c r="Q75" s="683">
        <v>
5409</v>
      </c>
      <c r="R75" s="684"/>
      <c r="S75" s="684"/>
      <c r="T75" s="684"/>
      <c r="U75" s="631"/>
      <c r="V75" s="685">
        <v>
5339</v>
      </c>
      <c r="W75" s="684"/>
      <c r="X75" s="684"/>
      <c r="Y75" s="684"/>
      <c r="Z75" s="631"/>
      <c r="AA75" s="685">
        <v>
70</v>
      </c>
      <c r="AB75" s="684"/>
      <c r="AC75" s="684"/>
      <c r="AD75" s="684"/>
      <c r="AE75" s="631"/>
      <c r="AF75" s="685">
        <v>
70</v>
      </c>
      <c r="AG75" s="684"/>
      <c r="AH75" s="684"/>
      <c r="AI75" s="684"/>
      <c r="AJ75" s="631"/>
      <c r="AK75" s="685">
        <v>
1105</v>
      </c>
      <c r="AL75" s="684"/>
      <c r="AM75" s="684"/>
      <c r="AN75" s="684"/>
      <c r="AO75" s="631"/>
      <c r="AP75" s="685" t="s">
        <v>
331</v>
      </c>
      <c r="AQ75" s="684"/>
      <c r="AR75" s="684"/>
      <c r="AS75" s="684"/>
      <c r="AT75" s="631"/>
      <c r="AU75" s="685" t="s">
        <v>
331</v>
      </c>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
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c r="A76" s="562">
        <v>
9</v>
      </c>
      <c r="B76" s="677" t="s">
        <v>
365</v>
      </c>
      <c r="C76" s="678"/>
      <c r="D76" s="678"/>
      <c r="E76" s="678"/>
      <c r="F76" s="678"/>
      <c r="G76" s="678"/>
      <c r="H76" s="678"/>
      <c r="I76" s="678"/>
      <c r="J76" s="678"/>
      <c r="K76" s="678"/>
      <c r="L76" s="678"/>
      <c r="M76" s="678"/>
      <c r="N76" s="678"/>
      <c r="O76" s="678"/>
      <c r="P76" s="679"/>
      <c r="Q76" s="683">
        <v>
1349819</v>
      </c>
      <c r="R76" s="684"/>
      <c r="S76" s="684"/>
      <c r="T76" s="684"/>
      <c r="U76" s="631"/>
      <c r="V76" s="685">
        <v>
1314493</v>
      </c>
      <c r="W76" s="684"/>
      <c r="X76" s="684"/>
      <c r="Y76" s="684"/>
      <c r="Z76" s="631"/>
      <c r="AA76" s="685">
        <v>
35326</v>
      </c>
      <c r="AB76" s="684"/>
      <c r="AC76" s="684"/>
      <c r="AD76" s="684"/>
      <c r="AE76" s="631"/>
      <c r="AF76" s="685">
        <v>
35326</v>
      </c>
      <c r="AG76" s="684"/>
      <c r="AH76" s="684"/>
      <c r="AI76" s="684"/>
      <c r="AJ76" s="631"/>
      <c r="AK76" s="685">
        <v>
9983</v>
      </c>
      <c r="AL76" s="684"/>
      <c r="AM76" s="684"/>
      <c r="AN76" s="684"/>
      <c r="AO76" s="631"/>
      <c r="AP76" s="685" t="s">
        <v>
331</v>
      </c>
      <c r="AQ76" s="684"/>
      <c r="AR76" s="684"/>
      <c r="AS76" s="684"/>
      <c r="AT76" s="631"/>
      <c r="AU76" s="685" t="s">
        <v>
331</v>
      </c>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
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c r="A77" s="562">
        <v>
10</v>
      </c>
      <c r="B77" s="677" t="s">
        <v>
366</v>
      </c>
      <c r="C77" s="678"/>
      <c r="D77" s="678"/>
      <c r="E77" s="678"/>
      <c r="F77" s="678"/>
      <c r="G77" s="678"/>
      <c r="H77" s="678"/>
      <c r="I77" s="678"/>
      <c r="J77" s="678"/>
      <c r="K77" s="678"/>
      <c r="L77" s="678"/>
      <c r="M77" s="678"/>
      <c r="N77" s="678"/>
      <c r="O77" s="678"/>
      <c r="P77" s="679"/>
      <c r="Q77" s="683">
        <v>
352</v>
      </c>
      <c r="R77" s="684"/>
      <c r="S77" s="684"/>
      <c r="T77" s="684"/>
      <c r="U77" s="631"/>
      <c r="V77" s="685">
        <v>
238</v>
      </c>
      <c r="W77" s="684"/>
      <c r="X77" s="684"/>
      <c r="Y77" s="684"/>
      <c r="Z77" s="631"/>
      <c r="AA77" s="685">
        <v>
114</v>
      </c>
      <c r="AB77" s="684"/>
      <c r="AC77" s="684"/>
      <c r="AD77" s="684"/>
      <c r="AE77" s="631"/>
      <c r="AF77" s="685">
        <v>
114</v>
      </c>
      <c r="AG77" s="684"/>
      <c r="AH77" s="684"/>
      <c r="AI77" s="684"/>
      <c r="AJ77" s="631"/>
      <c r="AK77" s="685" t="s">
        <v>
331</v>
      </c>
      <c r="AL77" s="684"/>
      <c r="AM77" s="684"/>
      <c r="AN77" s="684"/>
      <c r="AO77" s="631"/>
      <c r="AP77" s="685" t="s">
        <v>
331</v>
      </c>
      <c r="AQ77" s="684"/>
      <c r="AR77" s="684"/>
      <c r="AS77" s="684"/>
      <c r="AT77" s="631"/>
      <c r="AU77" s="685" t="s">
        <v>
331</v>
      </c>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
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c r="A78" s="562">
        <v>
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
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c r="A79" s="562">
        <v>
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
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c r="A80" s="562">
        <v>
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
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c r="A81" s="562">
        <v>
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
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c r="A82" s="562">
        <v>
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
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c r="A83" s="562">
        <v>
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
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c r="A84" s="562">
        <v>
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
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c r="A85" s="562">
        <v>
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
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c r="A86" s="562">
        <v>
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
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c r="A87" s="687">
        <v>
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
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c r="A88" s="596" t="s">
        <v>
334</v>
      </c>
      <c r="B88" s="597" t="s">
        <v>
367</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v>
44152</v>
      </c>
      <c r="AG88" s="646"/>
      <c r="AH88" s="646"/>
      <c r="AI88" s="646"/>
      <c r="AJ88" s="646"/>
      <c r="AK88" s="643"/>
      <c r="AL88" s="643"/>
      <c r="AM88" s="643"/>
      <c r="AN88" s="643"/>
      <c r="AO88" s="643"/>
      <c r="AP88" s="646">
        <v>
13290</v>
      </c>
      <c r="AQ88" s="646"/>
      <c r="AR88" s="646"/>
      <c r="AS88" s="646"/>
      <c r="AT88" s="646"/>
      <c r="AU88" s="646">
        <v>
308</v>
      </c>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
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
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
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
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
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
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
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
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
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
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
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
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
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
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
334</v>
      </c>
      <c r="BR102" s="597" t="s">
        <v>
368</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v>
1805</v>
      </c>
      <c r="CS102" s="653"/>
      <c r="CT102" s="653"/>
      <c r="CU102" s="653"/>
      <c r="CV102" s="703"/>
      <c r="CW102" s="702">
        <v>
0</v>
      </c>
      <c r="CX102" s="653"/>
      <c r="CY102" s="653"/>
      <c r="CZ102" s="653"/>
      <c r="DA102" s="703"/>
      <c r="DB102" s="702">
        <v>
0</v>
      </c>
      <c r="DC102" s="653"/>
      <c r="DD102" s="653"/>
      <c r="DE102" s="653"/>
      <c r="DF102" s="703"/>
      <c r="DG102" s="702">
        <v>
0</v>
      </c>
      <c r="DH102" s="653"/>
      <c r="DI102" s="653"/>
      <c r="DJ102" s="653"/>
      <c r="DK102" s="703"/>
      <c r="DL102" s="702">
        <v>
503</v>
      </c>
      <c r="DM102" s="653"/>
      <c r="DN102" s="653"/>
      <c r="DO102" s="653"/>
      <c r="DP102" s="703"/>
      <c r="DQ102" s="702">
        <v>
50</v>
      </c>
      <c r="DR102" s="653"/>
      <c r="DS102" s="653"/>
      <c r="DT102" s="653"/>
      <c r="DU102" s="703"/>
      <c r="DV102" s="704"/>
      <c r="DW102" s="705"/>
      <c r="DX102" s="705"/>
      <c r="DY102" s="705"/>
      <c r="DZ102" s="706"/>
      <c r="EA102" s="499"/>
    </row>
    <row r="103" spans="1:131" s="500" customFormat="1" ht="26.25" customHeight="1">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
369</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
370</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c r="A107" s="710" t="s">
        <v>
371</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
372</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c r="A108" s="712" t="s">
        <v>
373</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
374</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c r="A109" s="715" t="s">
        <v>
375</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
376</v>
      </c>
      <c r="AB109" s="716"/>
      <c r="AC109" s="716"/>
      <c r="AD109" s="716"/>
      <c r="AE109" s="717"/>
      <c r="AF109" s="718" t="s">
        <v>
249</v>
      </c>
      <c r="AG109" s="716"/>
      <c r="AH109" s="716"/>
      <c r="AI109" s="716"/>
      <c r="AJ109" s="717"/>
      <c r="AK109" s="718" t="s">
        <v>
248</v>
      </c>
      <c r="AL109" s="716"/>
      <c r="AM109" s="716"/>
      <c r="AN109" s="716"/>
      <c r="AO109" s="717"/>
      <c r="AP109" s="718" t="s">
        <v>
377</v>
      </c>
      <c r="AQ109" s="716"/>
      <c r="AR109" s="716"/>
      <c r="AS109" s="716"/>
      <c r="AT109" s="719"/>
      <c r="AU109" s="715" t="s">
        <v>
375</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
376</v>
      </c>
      <c r="BR109" s="716"/>
      <c r="BS109" s="716"/>
      <c r="BT109" s="716"/>
      <c r="BU109" s="717"/>
      <c r="BV109" s="718" t="s">
        <v>
249</v>
      </c>
      <c r="BW109" s="716"/>
      <c r="BX109" s="716"/>
      <c r="BY109" s="716"/>
      <c r="BZ109" s="717"/>
      <c r="CA109" s="718" t="s">
        <v>
248</v>
      </c>
      <c r="CB109" s="716"/>
      <c r="CC109" s="716"/>
      <c r="CD109" s="716"/>
      <c r="CE109" s="717"/>
      <c r="CF109" s="720" t="s">
        <v>
377</v>
      </c>
      <c r="CG109" s="720"/>
      <c r="CH109" s="720"/>
      <c r="CI109" s="720"/>
      <c r="CJ109" s="720"/>
      <c r="CK109" s="718" t="s">
        <v>
378</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
376</v>
      </c>
      <c r="DH109" s="716"/>
      <c r="DI109" s="716"/>
      <c r="DJ109" s="716"/>
      <c r="DK109" s="717"/>
      <c r="DL109" s="718" t="s">
        <v>
249</v>
      </c>
      <c r="DM109" s="716"/>
      <c r="DN109" s="716"/>
      <c r="DO109" s="716"/>
      <c r="DP109" s="717"/>
      <c r="DQ109" s="718" t="s">
        <v>
248</v>
      </c>
      <c r="DR109" s="716"/>
      <c r="DS109" s="716"/>
      <c r="DT109" s="716"/>
      <c r="DU109" s="717"/>
      <c r="DV109" s="718" t="s">
        <v>
377</v>
      </c>
      <c r="DW109" s="716"/>
      <c r="DX109" s="716"/>
      <c r="DY109" s="716"/>
      <c r="DZ109" s="719"/>
    </row>
    <row r="110" spans="1:131" s="499" customFormat="1" ht="26.25" customHeight="1">
      <c r="A110" s="721" t="s">
        <v>
379</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
2034070</v>
      </c>
      <c r="AB110" s="725"/>
      <c r="AC110" s="725"/>
      <c r="AD110" s="725"/>
      <c r="AE110" s="726"/>
      <c r="AF110" s="727">
        <v>
1914980</v>
      </c>
      <c r="AG110" s="725"/>
      <c r="AH110" s="725"/>
      <c r="AI110" s="725"/>
      <c r="AJ110" s="726"/>
      <c r="AK110" s="727">
        <v>
1899308</v>
      </c>
      <c r="AL110" s="725"/>
      <c r="AM110" s="725"/>
      <c r="AN110" s="725"/>
      <c r="AO110" s="726"/>
      <c r="AP110" s="728">
        <v>
13.6</v>
      </c>
      <c r="AQ110" s="729"/>
      <c r="AR110" s="729"/>
      <c r="AS110" s="729"/>
      <c r="AT110" s="730"/>
      <c r="AU110" s="731" t="s">
        <v>
380</v>
      </c>
      <c r="AV110" s="732"/>
      <c r="AW110" s="732"/>
      <c r="AX110" s="732"/>
      <c r="AY110" s="732"/>
      <c r="AZ110" s="733" t="s">
        <v>
381</v>
      </c>
      <c r="BA110" s="722"/>
      <c r="BB110" s="722"/>
      <c r="BC110" s="722"/>
      <c r="BD110" s="722"/>
      <c r="BE110" s="722"/>
      <c r="BF110" s="722"/>
      <c r="BG110" s="722"/>
      <c r="BH110" s="722"/>
      <c r="BI110" s="722"/>
      <c r="BJ110" s="722"/>
      <c r="BK110" s="722"/>
      <c r="BL110" s="722"/>
      <c r="BM110" s="722"/>
      <c r="BN110" s="722"/>
      <c r="BO110" s="722"/>
      <c r="BP110" s="723"/>
      <c r="BQ110" s="734">
        <v>
18953515</v>
      </c>
      <c r="BR110" s="735"/>
      <c r="BS110" s="735"/>
      <c r="BT110" s="735"/>
      <c r="BU110" s="735"/>
      <c r="BV110" s="735">
        <v>
18682079</v>
      </c>
      <c r="BW110" s="735"/>
      <c r="BX110" s="735"/>
      <c r="BY110" s="735"/>
      <c r="BZ110" s="735"/>
      <c r="CA110" s="735">
        <v>
19039212</v>
      </c>
      <c r="CB110" s="735"/>
      <c r="CC110" s="735"/>
      <c r="CD110" s="735"/>
      <c r="CE110" s="735"/>
      <c r="CF110" s="736">
        <v>
136.6</v>
      </c>
      <c r="CG110" s="737"/>
      <c r="CH110" s="737"/>
      <c r="CI110" s="737"/>
      <c r="CJ110" s="737"/>
      <c r="CK110" s="738" t="s">
        <v>
382</v>
      </c>
      <c r="CL110" s="739"/>
      <c r="CM110" s="740" t="s">
        <v>
383</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
73</v>
      </c>
      <c r="DH110" s="735"/>
      <c r="DI110" s="735"/>
      <c r="DJ110" s="735"/>
      <c r="DK110" s="735"/>
      <c r="DL110" s="735" t="s">
        <v>
73</v>
      </c>
      <c r="DM110" s="735"/>
      <c r="DN110" s="735"/>
      <c r="DO110" s="735"/>
      <c r="DP110" s="735"/>
      <c r="DQ110" s="735" t="s">
        <v>
73</v>
      </c>
      <c r="DR110" s="735"/>
      <c r="DS110" s="735"/>
      <c r="DT110" s="735"/>
      <c r="DU110" s="735"/>
      <c r="DV110" s="743" t="s">
        <v>
73</v>
      </c>
      <c r="DW110" s="743"/>
      <c r="DX110" s="743"/>
      <c r="DY110" s="743"/>
      <c r="DZ110" s="744"/>
    </row>
    <row r="111" spans="1:131" s="499" customFormat="1" ht="26.25" customHeight="1">
      <c r="A111" s="745" t="s">
        <v>
384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
73</v>
      </c>
      <c r="AB111" s="749"/>
      <c r="AC111" s="749"/>
      <c r="AD111" s="749"/>
      <c r="AE111" s="750"/>
      <c r="AF111" s="751" t="s">
        <v>
73</v>
      </c>
      <c r="AG111" s="749"/>
      <c r="AH111" s="749"/>
      <c r="AI111" s="749"/>
      <c r="AJ111" s="750"/>
      <c r="AK111" s="751" t="s">
        <v>
73</v>
      </c>
      <c r="AL111" s="749"/>
      <c r="AM111" s="749"/>
      <c r="AN111" s="749"/>
      <c r="AO111" s="750"/>
      <c r="AP111" s="752" t="s">
        <v>
73</v>
      </c>
      <c r="AQ111" s="753"/>
      <c r="AR111" s="753"/>
      <c r="AS111" s="753"/>
      <c r="AT111" s="754"/>
      <c r="AU111" s="755"/>
      <c r="AV111" s="756"/>
      <c r="AW111" s="756"/>
      <c r="AX111" s="756"/>
      <c r="AY111" s="756"/>
      <c r="AZ111" s="757" t="s">
        <v>
385</v>
      </c>
      <c r="BA111" s="758"/>
      <c r="BB111" s="758"/>
      <c r="BC111" s="758"/>
      <c r="BD111" s="758"/>
      <c r="BE111" s="758"/>
      <c r="BF111" s="758"/>
      <c r="BG111" s="758"/>
      <c r="BH111" s="758"/>
      <c r="BI111" s="758"/>
      <c r="BJ111" s="758"/>
      <c r="BK111" s="758"/>
      <c r="BL111" s="758"/>
      <c r="BM111" s="758"/>
      <c r="BN111" s="758"/>
      <c r="BO111" s="758"/>
      <c r="BP111" s="759"/>
      <c r="BQ111" s="760">
        <v>
179461</v>
      </c>
      <c r="BR111" s="761"/>
      <c r="BS111" s="761"/>
      <c r="BT111" s="761"/>
      <c r="BU111" s="761"/>
      <c r="BV111" s="761">
        <v>
271286</v>
      </c>
      <c r="BW111" s="761"/>
      <c r="BX111" s="761"/>
      <c r="BY111" s="761"/>
      <c r="BZ111" s="761"/>
      <c r="CA111" s="761">
        <v>
527842</v>
      </c>
      <c r="CB111" s="761"/>
      <c r="CC111" s="761"/>
      <c r="CD111" s="761"/>
      <c r="CE111" s="761"/>
      <c r="CF111" s="762">
        <v>
3.8</v>
      </c>
      <c r="CG111" s="763"/>
      <c r="CH111" s="763"/>
      <c r="CI111" s="763"/>
      <c r="CJ111" s="763"/>
      <c r="CK111" s="764"/>
      <c r="CL111" s="765"/>
      <c r="CM111" s="766" t="s">
        <v>
386</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
73</v>
      </c>
      <c r="DH111" s="761"/>
      <c r="DI111" s="761"/>
      <c r="DJ111" s="761"/>
      <c r="DK111" s="761"/>
      <c r="DL111" s="761" t="s">
        <v>
73</v>
      </c>
      <c r="DM111" s="761"/>
      <c r="DN111" s="761"/>
      <c r="DO111" s="761"/>
      <c r="DP111" s="761"/>
      <c r="DQ111" s="761" t="s">
        <v>
73</v>
      </c>
      <c r="DR111" s="761"/>
      <c r="DS111" s="761"/>
      <c r="DT111" s="761"/>
      <c r="DU111" s="761"/>
      <c r="DV111" s="769" t="s">
        <v>
73</v>
      </c>
      <c r="DW111" s="769"/>
      <c r="DX111" s="769"/>
      <c r="DY111" s="769"/>
      <c r="DZ111" s="770"/>
    </row>
    <row r="112" spans="1:131" s="499" customFormat="1" ht="26.25" customHeight="1">
      <c r="A112" s="771" t="s">
        <v>
387</v>
      </c>
      <c r="B112" s="772"/>
      <c r="C112" s="758" t="s">
        <v>
388</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
73</v>
      </c>
      <c r="AB112" s="774"/>
      <c r="AC112" s="774"/>
      <c r="AD112" s="774"/>
      <c r="AE112" s="775"/>
      <c r="AF112" s="776" t="s">
        <v>
73</v>
      </c>
      <c r="AG112" s="774"/>
      <c r="AH112" s="774"/>
      <c r="AI112" s="774"/>
      <c r="AJ112" s="775"/>
      <c r="AK112" s="776" t="s">
        <v>
73</v>
      </c>
      <c r="AL112" s="774"/>
      <c r="AM112" s="774"/>
      <c r="AN112" s="774"/>
      <c r="AO112" s="775"/>
      <c r="AP112" s="777" t="s">
        <v>
73</v>
      </c>
      <c r="AQ112" s="778"/>
      <c r="AR112" s="778"/>
      <c r="AS112" s="778"/>
      <c r="AT112" s="779"/>
      <c r="AU112" s="755"/>
      <c r="AV112" s="756"/>
      <c r="AW112" s="756"/>
      <c r="AX112" s="756"/>
      <c r="AY112" s="756"/>
      <c r="AZ112" s="757" t="s">
        <v>
389</v>
      </c>
      <c r="BA112" s="758"/>
      <c r="BB112" s="758"/>
      <c r="BC112" s="758"/>
      <c r="BD112" s="758"/>
      <c r="BE112" s="758"/>
      <c r="BF112" s="758"/>
      <c r="BG112" s="758"/>
      <c r="BH112" s="758"/>
      <c r="BI112" s="758"/>
      <c r="BJ112" s="758"/>
      <c r="BK112" s="758"/>
      <c r="BL112" s="758"/>
      <c r="BM112" s="758"/>
      <c r="BN112" s="758"/>
      <c r="BO112" s="758"/>
      <c r="BP112" s="759"/>
      <c r="BQ112" s="760">
        <v>
865786</v>
      </c>
      <c r="BR112" s="761"/>
      <c r="BS112" s="761"/>
      <c r="BT112" s="761"/>
      <c r="BU112" s="761"/>
      <c r="BV112" s="761">
        <v>
629760</v>
      </c>
      <c r="BW112" s="761"/>
      <c r="BX112" s="761"/>
      <c r="BY112" s="761"/>
      <c r="BZ112" s="761"/>
      <c r="CA112" s="761">
        <v>
454355</v>
      </c>
      <c r="CB112" s="761"/>
      <c r="CC112" s="761"/>
      <c r="CD112" s="761"/>
      <c r="CE112" s="761"/>
      <c r="CF112" s="762">
        <v>
3.3</v>
      </c>
      <c r="CG112" s="763"/>
      <c r="CH112" s="763"/>
      <c r="CI112" s="763"/>
      <c r="CJ112" s="763"/>
      <c r="CK112" s="764"/>
      <c r="CL112" s="765"/>
      <c r="CM112" s="766" t="s">
        <v>
390</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
73</v>
      </c>
      <c r="DH112" s="761"/>
      <c r="DI112" s="761"/>
      <c r="DJ112" s="761"/>
      <c r="DK112" s="761"/>
      <c r="DL112" s="761" t="s">
        <v>
73</v>
      </c>
      <c r="DM112" s="761"/>
      <c r="DN112" s="761"/>
      <c r="DO112" s="761"/>
      <c r="DP112" s="761"/>
      <c r="DQ112" s="761" t="s">
        <v>
73</v>
      </c>
      <c r="DR112" s="761"/>
      <c r="DS112" s="761"/>
      <c r="DT112" s="761"/>
      <c r="DU112" s="761"/>
      <c r="DV112" s="769" t="s">
        <v>
73</v>
      </c>
      <c r="DW112" s="769"/>
      <c r="DX112" s="769"/>
      <c r="DY112" s="769"/>
      <c r="DZ112" s="770"/>
    </row>
    <row r="113" spans="1:130" s="499" customFormat="1" ht="26.25" customHeight="1">
      <c r="A113" s="780"/>
      <c r="B113" s="781"/>
      <c r="C113" s="758" t="s">
        <v>
391</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
96772</v>
      </c>
      <c r="AB113" s="749"/>
      <c r="AC113" s="749"/>
      <c r="AD113" s="749"/>
      <c r="AE113" s="750"/>
      <c r="AF113" s="751">
        <v>
62712</v>
      </c>
      <c r="AG113" s="749"/>
      <c r="AH113" s="749"/>
      <c r="AI113" s="749"/>
      <c r="AJ113" s="750"/>
      <c r="AK113" s="751">
        <v>
55798</v>
      </c>
      <c r="AL113" s="749"/>
      <c r="AM113" s="749"/>
      <c r="AN113" s="749"/>
      <c r="AO113" s="750"/>
      <c r="AP113" s="752">
        <v>
0.4</v>
      </c>
      <c r="AQ113" s="753"/>
      <c r="AR113" s="753"/>
      <c r="AS113" s="753"/>
      <c r="AT113" s="754"/>
      <c r="AU113" s="755"/>
      <c r="AV113" s="756"/>
      <c r="AW113" s="756"/>
      <c r="AX113" s="756"/>
      <c r="AY113" s="756"/>
      <c r="AZ113" s="757" t="s">
        <v>
392</v>
      </c>
      <c r="BA113" s="758"/>
      <c r="BB113" s="758"/>
      <c r="BC113" s="758"/>
      <c r="BD113" s="758"/>
      <c r="BE113" s="758"/>
      <c r="BF113" s="758"/>
      <c r="BG113" s="758"/>
      <c r="BH113" s="758"/>
      <c r="BI113" s="758"/>
      <c r="BJ113" s="758"/>
      <c r="BK113" s="758"/>
      <c r="BL113" s="758"/>
      <c r="BM113" s="758"/>
      <c r="BN113" s="758"/>
      <c r="BO113" s="758"/>
      <c r="BP113" s="759"/>
      <c r="BQ113" s="760">
        <v>
459818</v>
      </c>
      <c r="BR113" s="761"/>
      <c r="BS113" s="761"/>
      <c r="BT113" s="761"/>
      <c r="BU113" s="761"/>
      <c r="BV113" s="761">
        <v>
375618</v>
      </c>
      <c r="BW113" s="761"/>
      <c r="BX113" s="761"/>
      <c r="BY113" s="761"/>
      <c r="BZ113" s="761"/>
      <c r="CA113" s="761">
        <v>
307496</v>
      </c>
      <c r="CB113" s="761"/>
      <c r="CC113" s="761"/>
      <c r="CD113" s="761"/>
      <c r="CE113" s="761"/>
      <c r="CF113" s="762">
        <v>
2.2000000000000002</v>
      </c>
      <c r="CG113" s="763"/>
      <c r="CH113" s="763"/>
      <c r="CI113" s="763"/>
      <c r="CJ113" s="763"/>
      <c r="CK113" s="764"/>
      <c r="CL113" s="765"/>
      <c r="CM113" s="766" t="s">
        <v>
393</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
73</v>
      </c>
      <c r="DH113" s="774"/>
      <c r="DI113" s="774"/>
      <c r="DJ113" s="774"/>
      <c r="DK113" s="775"/>
      <c r="DL113" s="776" t="s">
        <v>
73</v>
      </c>
      <c r="DM113" s="774"/>
      <c r="DN113" s="774"/>
      <c r="DO113" s="774"/>
      <c r="DP113" s="775"/>
      <c r="DQ113" s="776" t="s">
        <v>
73</v>
      </c>
      <c r="DR113" s="774"/>
      <c r="DS113" s="774"/>
      <c r="DT113" s="774"/>
      <c r="DU113" s="775"/>
      <c r="DV113" s="777" t="s">
        <v>
73</v>
      </c>
      <c r="DW113" s="778"/>
      <c r="DX113" s="778"/>
      <c r="DY113" s="778"/>
      <c r="DZ113" s="779"/>
    </row>
    <row r="114" spans="1:130" s="499" customFormat="1" ht="26.25" customHeight="1">
      <c r="A114" s="780"/>
      <c r="B114" s="781"/>
      <c r="C114" s="758" t="s">
        <v>
394</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
89904</v>
      </c>
      <c r="AB114" s="774"/>
      <c r="AC114" s="774"/>
      <c r="AD114" s="774"/>
      <c r="AE114" s="775"/>
      <c r="AF114" s="776">
        <v>
78277</v>
      </c>
      <c r="AG114" s="774"/>
      <c r="AH114" s="774"/>
      <c r="AI114" s="774"/>
      <c r="AJ114" s="775"/>
      <c r="AK114" s="776">
        <v>
69566</v>
      </c>
      <c r="AL114" s="774"/>
      <c r="AM114" s="774"/>
      <c r="AN114" s="774"/>
      <c r="AO114" s="775"/>
      <c r="AP114" s="777">
        <v>
0.5</v>
      </c>
      <c r="AQ114" s="778"/>
      <c r="AR114" s="778"/>
      <c r="AS114" s="778"/>
      <c r="AT114" s="779"/>
      <c r="AU114" s="755"/>
      <c r="AV114" s="756"/>
      <c r="AW114" s="756"/>
      <c r="AX114" s="756"/>
      <c r="AY114" s="756"/>
      <c r="AZ114" s="757" t="s">
        <v>
395</v>
      </c>
      <c r="BA114" s="758"/>
      <c r="BB114" s="758"/>
      <c r="BC114" s="758"/>
      <c r="BD114" s="758"/>
      <c r="BE114" s="758"/>
      <c r="BF114" s="758"/>
      <c r="BG114" s="758"/>
      <c r="BH114" s="758"/>
      <c r="BI114" s="758"/>
      <c r="BJ114" s="758"/>
      <c r="BK114" s="758"/>
      <c r="BL114" s="758"/>
      <c r="BM114" s="758"/>
      <c r="BN114" s="758"/>
      <c r="BO114" s="758"/>
      <c r="BP114" s="759"/>
      <c r="BQ114" s="760">
        <v>
4775018</v>
      </c>
      <c r="BR114" s="761"/>
      <c r="BS114" s="761"/>
      <c r="BT114" s="761"/>
      <c r="BU114" s="761"/>
      <c r="BV114" s="761">
        <v>
4729619</v>
      </c>
      <c r="BW114" s="761"/>
      <c r="BX114" s="761"/>
      <c r="BY114" s="761"/>
      <c r="BZ114" s="761"/>
      <c r="CA114" s="761">
        <v>
4659227</v>
      </c>
      <c r="CB114" s="761"/>
      <c r="CC114" s="761"/>
      <c r="CD114" s="761"/>
      <c r="CE114" s="761"/>
      <c r="CF114" s="762">
        <v>
33.4</v>
      </c>
      <c r="CG114" s="763"/>
      <c r="CH114" s="763"/>
      <c r="CI114" s="763"/>
      <c r="CJ114" s="763"/>
      <c r="CK114" s="764"/>
      <c r="CL114" s="765"/>
      <c r="CM114" s="766" t="s">
        <v>
396</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
73</v>
      </c>
      <c r="DH114" s="774"/>
      <c r="DI114" s="774"/>
      <c r="DJ114" s="774"/>
      <c r="DK114" s="775"/>
      <c r="DL114" s="776" t="s">
        <v>
73</v>
      </c>
      <c r="DM114" s="774"/>
      <c r="DN114" s="774"/>
      <c r="DO114" s="774"/>
      <c r="DP114" s="775"/>
      <c r="DQ114" s="776" t="s">
        <v>
73</v>
      </c>
      <c r="DR114" s="774"/>
      <c r="DS114" s="774"/>
      <c r="DT114" s="774"/>
      <c r="DU114" s="775"/>
      <c r="DV114" s="777" t="s">
        <v>
73</v>
      </c>
      <c r="DW114" s="778"/>
      <c r="DX114" s="778"/>
      <c r="DY114" s="778"/>
      <c r="DZ114" s="779"/>
    </row>
    <row r="115" spans="1:130" s="499" customFormat="1" ht="26.25" customHeight="1">
      <c r="A115" s="780"/>
      <c r="B115" s="781"/>
      <c r="C115" s="758" t="s">
        <v>
397</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v>
10784</v>
      </c>
      <c r="AB115" s="749"/>
      <c r="AC115" s="749"/>
      <c r="AD115" s="749"/>
      <c r="AE115" s="750"/>
      <c r="AF115" s="751">
        <v>
11323</v>
      </c>
      <c r="AG115" s="749"/>
      <c r="AH115" s="749"/>
      <c r="AI115" s="749"/>
      <c r="AJ115" s="750"/>
      <c r="AK115" s="751">
        <v>
10942</v>
      </c>
      <c r="AL115" s="749"/>
      <c r="AM115" s="749"/>
      <c r="AN115" s="749"/>
      <c r="AO115" s="750"/>
      <c r="AP115" s="752">
        <v>
0.1</v>
      </c>
      <c r="AQ115" s="753"/>
      <c r="AR115" s="753"/>
      <c r="AS115" s="753"/>
      <c r="AT115" s="754"/>
      <c r="AU115" s="755"/>
      <c r="AV115" s="756"/>
      <c r="AW115" s="756"/>
      <c r="AX115" s="756"/>
      <c r="AY115" s="756"/>
      <c r="AZ115" s="757" t="s">
        <v>
398</v>
      </c>
      <c r="BA115" s="758"/>
      <c r="BB115" s="758"/>
      <c r="BC115" s="758"/>
      <c r="BD115" s="758"/>
      <c r="BE115" s="758"/>
      <c r="BF115" s="758"/>
      <c r="BG115" s="758"/>
      <c r="BH115" s="758"/>
      <c r="BI115" s="758"/>
      <c r="BJ115" s="758"/>
      <c r="BK115" s="758"/>
      <c r="BL115" s="758"/>
      <c r="BM115" s="758"/>
      <c r="BN115" s="758"/>
      <c r="BO115" s="758"/>
      <c r="BP115" s="759"/>
      <c r="BQ115" s="760">
        <v>
58008</v>
      </c>
      <c r="BR115" s="761"/>
      <c r="BS115" s="761"/>
      <c r="BT115" s="761"/>
      <c r="BU115" s="761"/>
      <c r="BV115" s="761">
        <v>
54009</v>
      </c>
      <c r="BW115" s="761"/>
      <c r="BX115" s="761"/>
      <c r="BY115" s="761"/>
      <c r="BZ115" s="761"/>
      <c r="CA115" s="761">
        <v>
50342</v>
      </c>
      <c r="CB115" s="761"/>
      <c r="CC115" s="761"/>
      <c r="CD115" s="761"/>
      <c r="CE115" s="761"/>
      <c r="CF115" s="762">
        <v>
0.4</v>
      </c>
      <c r="CG115" s="763"/>
      <c r="CH115" s="763"/>
      <c r="CI115" s="763"/>
      <c r="CJ115" s="763"/>
      <c r="CK115" s="764"/>
      <c r="CL115" s="765"/>
      <c r="CM115" s="757" t="s">
        <v>
399</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
73</v>
      </c>
      <c r="DH115" s="774"/>
      <c r="DI115" s="774"/>
      <c r="DJ115" s="774"/>
      <c r="DK115" s="775"/>
      <c r="DL115" s="776">
        <v>
135427</v>
      </c>
      <c r="DM115" s="774"/>
      <c r="DN115" s="774"/>
      <c r="DO115" s="774"/>
      <c r="DP115" s="775"/>
      <c r="DQ115" s="776">
        <v>
435357</v>
      </c>
      <c r="DR115" s="774"/>
      <c r="DS115" s="774"/>
      <c r="DT115" s="774"/>
      <c r="DU115" s="775"/>
      <c r="DV115" s="777">
        <v>
3.1</v>
      </c>
      <c r="DW115" s="778"/>
      <c r="DX115" s="778"/>
      <c r="DY115" s="778"/>
      <c r="DZ115" s="779"/>
    </row>
    <row r="116" spans="1:130" s="499" customFormat="1" ht="26.25" customHeight="1">
      <c r="A116" s="783"/>
      <c r="B116" s="784"/>
      <c r="C116" s="785" t="s">
        <v>
400</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v>
46</v>
      </c>
      <c r="AB116" s="774"/>
      <c r="AC116" s="774"/>
      <c r="AD116" s="774"/>
      <c r="AE116" s="775"/>
      <c r="AF116" s="776">
        <v>
84</v>
      </c>
      <c r="AG116" s="774"/>
      <c r="AH116" s="774"/>
      <c r="AI116" s="774"/>
      <c r="AJ116" s="775"/>
      <c r="AK116" s="776">
        <v>
41</v>
      </c>
      <c r="AL116" s="774"/>
      <c r="AM116" s="774"/>
      <c r="AN116" s="774"/>
      <c r="AO116" s="775"/>
      <c r="AP116" s="777">
        <v>
0</v>
      </c>
      <c r="AQ116" s="778"/>
      <c r="AR116" s="778"/>
      <c r="AS116" s="778"/>
      <c r="AT116" s="779"/>
      <c r="AU116" s="755"/>
      <c r="AV116" s="756"/>
      <c r="AW116" s="756"/>
      <c r="AX116" s="756"/>
      <c r="AY116" s="756"/>
      <c r="AZ116" s="787" t="s">
        <v>
401</v>
      </c>
      <c r="BA116" s="788"/>
      <c r="BB116" s="788"/>
      <c r="BC116" s="788"/>
      <c r="BD116" s="788"/>
      <c r="BE116" s="788"/>
      <c r="BF116" s="788"/>
      <c r="BG116" s="788"/>
      <c r="BH116" s="788"/>
      <c r="BI116" s="788"/>
      <c r="BJ116" s="788"/>
      <c r="BK116" s="788"/>
      <c r="BL116" s="788"/>
      <c r="BM116" s="788"/>
      <c r="BN116" s="788"/>
      <c r="BO116" s="788"/>
      <c r="BP116" s="789"/>
      <c r="BQ116" s="760" t="s">
        <v>
73</v>
      </c>
      <c r="BR116" s="761"/>
      <c r="BS116" s="761"/>
      <c r="BT116" s="761"/>
      <c r="BU116" s="761"/>
      <c r="BV116" s="761" t="s">
        <v>
73</v>
      </c>
      <c r="BW116" s="761"/>
      <c r="BX116" s="761"/>
      <c r="BY116" s="761"/>
      <c r="BZ116" s="761"/>
      <c r="CA116" s="761" t="s">
        <v>
73</v>
      </c>
      <c r="CB116" s="761"/>
      <c r="CC116" s="761"/>
      <c r="CD116" s="761"/>
      <c r="CE116" s="761"/>
      <c r="CF116" s="762" t="s">
        <v>
73</v>
      </c>
      <c r="CG116" s="763"/>
      <c r="CH116" s="763"/>
      <c r="CI116" s="763"/>
      <c r="CJ116" s="763"/>
      <c r="CK116" s="764"/>
      <c r="CL116" s="765"/>
      <c r="CM116" s="766" t="s">
        <v>
402</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v>
179461</v>
      </c>
      <c r="DH116" s="774"/>
      <c r="DI116" s="774"/>
      <c r="DJ116" s="774"/>
      <c r="DK116" s="775"/>
      <c r="DL116" s="776">
        <v>
135859</v>
      </c>
      <c r="DM116" s="774"/>
      <c r="DN116" s="774"/>
      <c r="DO116" s="774"/>
      <c r="DP116" s="775"/>
      <c r="DQ116" s="776">
        <v>
92485</v>
      </c>
      <c r="DR116" s="774"/>
      <c r="DS116" s="774"/>
      <c r="DT116" s="774"/>
      <c r="DU116" s="775"/>
      <c r="DV116" s="777">
        <v>
0.7</v>
      </c>
      <c r="DW116" s="778"/>
      <c r="DX116" s="778"/>
      <c r="DY116" s="778"/>
      <c r="DZ116" s="779"/>
    </row>
    <row r="117" spans="1:130" s="499" customFormat="1" ht="26.25" customHeight="1">
      <c r="A117" s="715" t="s">
        <v>
132</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
403</v>
      </c>
      <c r="Z117" s="717"/>
      <c r="AA117" s="791">
        <v>
2231576</v>
      </c>
      <c r="AB117" s="792"/>
      <c r="AC117" s="792"/>
      <c r="AD117" s="792"/>
      <c r="AE117" s="793"/>
      <c r="AF117" s="794">
        <v>
2067376</v>
      </c>
      <c r="AG117" s="792"/>
      <c r="AH117" s="792"/>
      <c r="AI117" s="792"/>
      <c r="AJ117" s="793"/>
      <c r="AK117" s="794">
        <v>
2035655</v>
      </c>
      <c r="AL117" s="792"/>
      <c r="AM117" s="792"/>
      <c r="AN117" s="792"/>
      <c r="AO117" s="793"/>
      <c r="AP117" s="795"/>
      <c r="AQ117" s="796"/>
      <c r="AR117" s="796"/>
      <c r="AS117" s="796"/>
      <c r="AT117" s="797"/>
      <c r="AU117" s="755"/>
      <c r="AV117" s="756"/>
      <c r="AW117" s="756"/>
      <c r="AX117" s="756"/>
      <c r="AY117" s="756"/>
      <c r="AZ117" s="787" t="s">
        <v>
404</v>
      </c>
      <c r="BA117" s="788"/>
      <c r="BB117" s="788"/>
      <c r="BC117" s="788"/>
      <c r="BD117" s="788"/>
      <c r="BE117" s="788"/>
      <c r="BF117" s="788"/>
      <c r="BG117" s="788"/>
      <c r="BH117" s="788"/>
      <c r="BI117" s="788"/>
      <c r="BJ117" s="788"/>
      <c r="BK117" s="788"/>
      <c r="BL117" s="788"/>
      <c r="BM117" s="788"/>
      <c r="BN117" s="788"/>
      <c r="BO117" s="788"/>
      <c r="BP117" s="789"/>
      <c r="BQ117" s="760" t="s">
        <v>
73</v>
      </c>
      <c r="BR117" s="761"/>
      <c r="BS117" s="761"/>
      <c r="BT117" s="761"/>
      <c r="BU117" s="761"/>
      <c r="BV117" s="761" t="s">
        <v>
73</v>
      </c>
      <c r="BW117" s="761"/>
      <c r="BX117" s="761"/>
      <c r="BY117" s="761"/>
      <c r="BZ117" s="761"/>
      <c r="CA117" s="761" t="s">
        <v>
73</v>
      </c>
      <c r="CB117" s="761"/>
      <c r="CC117" s="761"/>
      <c r="CD117" s="761"/>
      <c r="CE117" s="761"/>
      <c r="CF117" s="762" t="s">
        <v>
73</v>
      </c>
      <c r="CG117" s="763"/>
      <c r="CH117" s="763"/>
      <c r="CI117" s="763"/>
      <c r="CJ117" s="763"/>
      <c r="CK117" s="764"/>
      <c r="CL117" s="765"/>
      <c r="CM117" s="766" t="s">
        <v>
405</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
73</v>
      </c>
      <c r="DH117" s="774"/>
      <c r="DI117" s="774"/>
      <c r="DJ117" s="774"/>
      <c r="DK117" s="775"/>
      <c r="DL117" s="776" t="s">
        <v>
73</v>
      </c>
      <c r="DM117" s="774"/>
      <c r="DN117" s="774"/>
      <c r="DO117" s="774"/>
      <c r="DP117" s="775"/>
      <c r="DQ117" s="776" t="s">
        <v>
73</v>
      </c>
      <c r="DR117" s="774"/>
      <c r="DS117" s="774"/>
      <c r="DT117" s="774"/>
      <c r="DU117" s="775"/>
      <c r="DV117" s="777" t="s">
        <v>
73</v>
      </c>
      <c r="DW117" s="778"/>
      <c r="DX117" s="778"/>
      <c r="DY117" s="778"/>
      <c r="DZ117" s="779"/>
    </row>
    <row r="118" spans="1:130" s="499" customFormat="1" ht="26.25" customHeight="1">
      <c r="A118" s="715" t="s">
        <v>
378</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
376</v>
      </c>
      <c r="AB118" s="716"/>
      <c r="AC118" s="716"/>
      <c r="AD118" s="716"/>
      <c r="AE118" s="717"/>
      <c r="AF118" s="718" t="s">
        <v>
249</v>
      </c>
      <c r="AG118" s="716"/>
      <c r="AH118" s="716"/>
      <c r="AI118" s="716"/>
      <c r="AJ118" s="717"/>
      <c r="AK118" s="718" t="s">
        <v>
248</v>
      </c>
      <c r="AL118" s="716"/>
      <c r="AM118" s="716"/>
      <c r="AN118" s="716"/>
      <c r="AO118" s="717"/>
      <c r="AP118" s="798" t="s">
        <v>
377</v>
      </c>
      <c r="AQ118" s="799"/>
      <c r="AR118" s="799"/>
      <c r="AS118" s="799"/>
      <c r="AT118" s="800"/>
      <c r="AU118" s="755"/>
      <c r="AV118" s="756"/>
      <c r="AW118" s="756"/>
      <c r="AX118" s="756"/>
      <c r="AY118" s="756"/>
      <c r="AZ118" s="801" t="s">
        <v>
406</v>
      </c>
      <c r="BA118" s="785"/>
      <c r="BB118" s="785"/>
      <c r="BC118" s="785"/>
      <c r="BD118" s="785"/>
      <c r="BE118" s="785"/>
      <c r="BF118" s="785"/>
      <c r="BG118" s="785"/>
      <c r="BH118" s="785"/>
      <c r="BI118" s="785"/>
      <c r="BJ118" s="785"/>
      <c r="BK118" s="785"/>
      <c r="BL118" s="785"/>
      <c r="BM118" s="785"/>
      <c r="BN118" s="785"/>
      <c r="BO118" s="785"/>
      <c r="BP118" s="786"/>
      <c r="BQ118" s="802" t="s">
        <v>
73</v>
      </c>
      <c r="BR118" s="803"/>
      <c r="BS118" s="803"/>
      <c r="BT118" s="803"/>
      <c r="BU118" s="803"/>
      <c r="BV118" s="803" t="s">
        <v>
73</v>
      </c>
      <c r="BW118" s="803"/>
      <c r="BX118" s="803"/>
      <c r="BY118" s="803"/>
      <c r="BZ118" s="803"/>
      <c r="CA118" s="803" t="s">
        <v>
73</v>
      </c>
      <c r="CB118" s="803"/>
      <c r="CC118" s="803"/>
      <c r="CD118" s="803"/>
      <c r="CE118" s="803"/>
      <c r="CF118" s="762" t="s">
        <v>
73</v>
      </c>
      <c r="CG118" s="763"/>
      <c r="CH118" s="763"/>
      <c r="CI118" s="763"/>
      <c r="CJ118" s="763"/>
      <c r="CK118" s="764"/>
      <c r="CL118" s="765"/>
      <c r="CM118" s="766" t="s">
        <v>
407</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
73</v>
      </c>
      <c r="DH118" s="774"/>
      <c r="DI118" s="774"/>
      <c r="DJ118" s="774"/>
      <c r="DK118" s="775"/>
      <c r="DL118" s="776" t="s">
        <v>
73</v>
      </c>
      <c r="DM118" s="774"/>
      <c r="DN118" s="774"/>
      <c r="DO118" s="774"/>
      <c r="DP118" s="775"/>
      <c r="DQ118" s="776" t="s">
        <v>
73</v>
      </c>
      <c r="DR118" s="774"/>
      <c r="DS118" s="774"/>
      <c r="DT118" s="774"/>
      <c r="DU118" s="775"/>
      <c r="DV118" s="777" t="s">
        <v>
73</v>
      </c>
      <c r="DW118" s="778"/>
      <c r="DX118" s="778"/>
      <c r="DY118" s="778"/>
      <c r="DZ118" s="779"/>
    </row>
    <row r="119" spans="1:130" s="499" customFormat="1" ht="26.25" customHeight="1">
      <c r="A119" s="804" t="s">
        <v>
382</v>
      </c>
      <c r="B119" s="739"/>
      <c r="C119" s="740" t="s">
        <v>
383</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
73</v>
      </c>
      <c r="AB119" s="725"/>
      <c r="AC119" s="725"/>
      <c r="AD119" s="725"/>
      <c r="AE119" s="726"/>
      <c r="AF119" s="727" t="s">
        <v>
73</v>
      </c>
      <c r="AG119" s="725"/>
      <c r="AH119" s="725"/>
      <c r="AI119" s="725"/>
      <c r="AJ119" s="726"/>
      <c r="AK119" s="727" t="s">
        <v>
73</v>
      </c>
      <c r="AL119" s="725"/>
      <c r="AM119" s="725"/>
      <c r="AN119" s="725"/>
      <c r="AO119" s="726"/>
      <c r="AP119" s="728" t="s">
        <v>
73</v>
      </c>
      <c r="AQ119" s="729"/>
      <c r="AR119" s="729"/>
      <c r="AS119" s="729"/>
      <c r="AT119" s="730"/>
      <c r="AU119" s="805"/>
      <c r="AV119" s="806"/>
      <c r="AW119" s="806"/>
      <c r="AX119" s="806"/>
      <c r="AY119" s="806"/>
      <c r="AZ119" s="807" t="s">
        <v>
132</v>
      </c>
      <c r="BA119" s="807"/>
      <c r="BB119" s="807"/>
      <c r="BC119" s="807"/>
      <c r="BD119" s="807"/>
      <c r="BE119" s="807"/>
      <c r="BF119" s="807"/>
      <c r="BG119" s="807"/>
      <c r="BH119" s="807"/>
      <c r="BI119" s="807"/>
      <c r="BJ119" s="807"/>
      <c r="BK119" s="807"/>
      <c r="BL119" s="807"/>
      <c r="BM119" s="807"/>
      <c r="BN119" s="807"/>
      <c r="BO119" s="790" t="s">
        <v>
408</v>
      </c>
      <c r="BP119" s="808"/>
      <c r="BQ119" s="802">
        <v>
25291606</v>
      </c>
      <c r="BR119" s="803"/>
      <c r="BS119" s="803"/>
      <c r="BT119" s="803"/>
      <c r="BU119" s="803"/>
      <c r="BV119" s="803">
        <v>
24742371</v>
      </c>
      <c r="BW119" s="803"/>
      <c r="BX119" s="803"/>
      <c r="BY119" s="803"/>
      <c r="BZ119" s="803"/>
      <c r="CA119" s="803">
        <v>
25038474</v>
      </c>
      <c r="CB119" s="803"/>
      <c r="CC119" s="803"/>
      <c r="CD119" s="803"/>
      <c r="CE119" s="803"/>
      <c r="CF119" s="809"/>
      <c r="CG119" s="810"/>
      <c r="CH119" s="810"/>
      <c r="CI119" s="810"/>
      <c r="CJ119" s="811"/>
      <c r="CK119" s="812"/>
      <c r="CL119" s="813"/>
      <c r="CM119" s="814" t="s">
        <v>
409</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t="s">
        <v>
73</v>
      </c>
      <c r="DH119" s="818"/>
      <c r="DI119" s="818"/>
      <c r="DJ119" s="818"/>
      <c r="DK119" s="819"/>
      <c r="DL119" s="820" t="s">
        <v>
73</v>
      </c>
      <c r="DM119" s="818"/>
      <c r="DN119" s="818"/>
      <c r="DO119" s="818"/>
      <c r="DP119" s="819"/>
      <c r="DQ119" s="820" t="s">
        <v>
73</v>
      </c>
      <c r="DR119" s="818"/>
      <c r="DS119" s="818"/>
      <c r="DT119" s="818"/>
      <c r="DU119" s="819"/>
      <c r="DV119" s="821" t="s">
        <v>
73</v>
      </c>
      <c r="DW119" s="822"/>
      <c r="DX119" s="822"/>
      <c r="DY119" s="822"/>
      <c r="DZ119" s="823"/>
    </row>
    <row r="120" spans="1:130" s="499" customFormat="1" ht="26.25" customHeight="1">
      <c r="A120" s="824"/>
      <c r="B120" s="765"/>
      <c r="C120" s="766" t="s">
        <v>
386</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
73</v>
      </c>
      <c r="AB120" s="774"/>
      <c r="AC120" s="774"/>
      <c r="AD120" s="774"/>
      <c r="AE120" s="775"/>
      <c r="AF120" s="776" t="s">
        <v>
73</v>
      </c>
      <c r="AG120" s="774"/>
      <c r="AH120" s="774"/>
      <c r="AI120" s="774"/>
      <c r="AJ120" s="775"/>
      <c r="AK120" s="776" t="s">
        <v>
73</v>
      </c>
      <c r="AL120" s="774"/>
      <c r="AM120" s="774"/>
      <c r="AN120" s="774"/>
      <c r="AO120" s="775"/>
      <c r="AP120" s="777" t="s">
        <v>
73</v>
      </c>
      <c r="AQ120" s="778"/>
      <c r="AR120" s="778"/>
      <c r="AS120" s="778"/>
      <c r="AT120" s="779"/>
      <c r="AU120" s="825" t="s">
        <v>
410</v>
      </c>
      <c r="AV120" s="826"/>
      <c r="AW120" s="826"/>
      <c r="AX120" s="826"/>
      <c r="AY120" s="827"/>
      <c r="AZ120" s="733" t="s">
        <v>
411</v>
      </c>
      <c r="BA120" s="722"/>
      <c r="BB120" s="722"/>
      <c r="BC120" s="722"/>
      <c r="BD120" s="722"/>
      <c r="BE120" s="722"/>
      <c r="BF120" s="722"/>
      <c r="BG120" s="722"/>
      <c r="BH120" s="722"/>
      <c r="BI120" s="722"/>
      <c r="BJ120" s="722"/>
      <c r="BK120" s="722"/>
      <c r="BL120" s="722"/>
      <c r="BM120" s="722"/>
      <c r="BN120" s="722"/>
      <c r="BO120" s="722"/>
      <c r="BP120" s="723"/>
      <c r="BQ120" s="734">
        <v>
3820642</v>
      </c>
      <c r="BR120" s="735"/>
      <c r="BS120" s="735"/>
      <c r="BT120" s="735"/>
      <c r="BU120" s="735"/>
      <c r="BV120" s="735">
        <v>
4309514</v>
      </c>
      <c r="BW120" s="735"/>
      <c r="BX120" s="735"/>
      <c r="BY120" s="735"/>
      <c r="BZ120" s="735"/>
      <c r="CA120" s="735">
        <v>
4571868</v>
      </c>
      <c r="CB120" s="735"/>
      <c r="CC120" s="735"/>
      <c r="CD120" s="735"/>
      <c r="CE120" s="735"/>
      <c r="CF120" s="736">
        <v>
32.799999999999997</v>
      </c>
      <c r="CG120" s="737"/>
      <c r="CH120" s="737"/>
      <c r="CI120" s="737"/>
      <c r="CJ120" s="737"/>
      <c r="CK120" s="828" t="s">
        <v>
412</v>
      </c>
      <c r="CL120" s="829"/>
      <c r="CM120" s="829"/>
      <c r="CN120" s="829"/>
      <c r="CO120" s="830"/>
      <c r="CP120" s="831" t="s">
        <v>
350</v>
      </c>
      <c r="CQ120" s="832"/>
      <c r="CR120" s="832"/>
      <c r="CS120" s="832"/>
      <c r="CT120" s="832"/>
      <c r="CU120" s="832"/>
      <c r="CV120" s="832"/>
      <c r="CW120" s="832"/>
      <c r="CX120" s="832"/>
      <c r="CY120" s="832"/>
      <c r="CZ120" s="832"/>
      <c r="DA120" s="832"/>
      <c r="DB120" s="832"/>
      <c r="DC120" s="832"/>
      <c r="DD120" s="832"/>
      <c r="DE120" s="832"/>
      <c r="DF120" s="833"/>
      <c r="DG120" s="734">
        <v>
865786</v>
      </c>
      <c r="DH120" s="735"/>
      <c r="DI120" s="735"/>
      <c r="DJ120" s="735"/>
      <c r="DK120" s="735"/>
      <c r="DL120" s="735">
        <v>
629760</v>
      </c>
      <c r="DM120" s="735"/>
      <c r="DN120" s="735"/>
      <c r="DO120" s="735"/>
      <c r="DP120" s="735"/>
      <c r="DQ120" s="735">
        <v>
454355</v>
      </c>
      <c r="DR120" s="735"/>
      <c r="DS120" s="735"/>
      <c r="DT120" s="735"/>
      <c r="DU120" s="735"/>
      <c r="DV120" s="743">
        <v>
3.3</v>
      </c>
      <c r="DW120" s="743"/>
      <c r="DX120" s="743"/>
      <c r="DY120" s="743"/>
      <c r="DZ120" s="744"/>
    </row>
    <row r="121" spans="1:130" s="499" customFormat="1" ht="26.25" customHeight="1">
      <c r="A121" s="824"/>
      <c r="B121" s="765"/>
      <c r="C121" s="787" t="s">
        <v>
413</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
73</v>
      </c>
      <c r="AB121" s="774"/>
      <c r="AC121" s="774"/>
      <c r="AD121" s="774"/>
      <c r="AE121" s="775"/>
      <c r="AF121" s="776" t="s">
        <v>
73</v>
      </c>
      <c r="AG121" s="774"/>
      <c r="AH121" s="774"/>
      <c r="AI121" s="774"/>
      <c r="AJ121" s="775"/>
      <c r="AK121" s="776" t="s">
        <v>
73</v>
      </c>
      <c r="AL121" s="774"/>
      <c r="AM121" s="774"/>
      <c r="AN121" s="774"/>
      <c r="AO121" s="775"/>
      <c r="AP121" s="777" t="s">
        <v>
73</v>
      </c>
      <c r="AQ121" s="778"/>
      <c r="AR121" s="778"/>
      <c r="AS121" s="778"/>
      <c r="AT121" s="779"/>
      <c r="AU121" s="834"/>
      <c r="AV121" s="835"/>
      <c r="AW121" s="835"/>
      <c r="AX121" s="835"/>
      <c r="AY121" s="836"/>
      <c r="AZ121" s="757" t="s">
        <v>
414</v>
      </c>
      <c r="BA121" s="758"/>
      <c r="BB121" s="758"/>
      <c r="BC121" s="758"/>
      <c r="BD121" s="758"/>
      <c r="BE121" s="758"/>
      <c r="BF121" s="758"/>
      <c r="BG121" s="758"/>
      <c r="BH121" s="758"/>
      <c r="BI121" s="758"/>
      <c r="BJ121" s="758"/>
      <c r="BK121" s="758"/>
      <c r="BL121" s="758"/>
      <c r="BM121" s="758"/>
      <c r="BN121" s="758"/>
      <c r="BO121" s="758"/>
      <c r="BP121" s="759"/>
      <c r="BQ121" s="760">
        <v>
1666147</v>
      </c>
      <c r="BR121" s="761"/>
      <c r="BS121" s="761"/>
      <c r="BT121" s="761"/>
      <c r="BU121" s="761"/>
      <c r="BV121" s="761">
        <v>
1298286</v>
      </c>
      <c r="BW121" s="761"/>
      <c r="BX121" s="761"/>
      <c r="BY121" s="761"/>
      <c r="BZ121" s="761"/>
      <c r="CA121" s="761">
        <v>
1206332</v>
      </c>
      <c r="CB121" s="761"/>
      <c r="CC121" s="761"/>
      <c r="CD121" s="761"/>
      <c r="CE121" s="761"/>
      <c r="CF121" s="762">
        <v>
8.6999999999999993</v>
      </c>
      <c r="CG121" s="763"/>
      <c r="CH121" s="763"/>
      <c r="CI121" s="763"/>
      <c r="CJ121" s="763"/>
      <c r="CK121" s="837"/>
      <c r="CL121" s="838"/>
      <c r="CM121" s="838"/>
      <c r="CN121" s="838"/>
      <c r="CO121" s="839"/>
      <c r="CP121" s="840" t="s">
        <v>
415</v>
      </c>
      <c r="CQ121" s="841"/>
      <c r="CR121" s="841"/>
      <c r="CS121" s="841"/>
      <c r="CT121" s="841"/>
      <c r="CU121" s="841"/>
      <c r="CV121" s="841"/>
      <c r="CW121" s="841"/>
      <c r="CX121" s="841"/>
      <c r="CY121" s="841"/>
      <c r="CZ121" s="841"/>
      <c r="DA121" s="841"/>
      <c r="DB121" s="841"/>
      <c r="DC121" s="841"/>
      <c r="DD121" s="841"/>
      <c r="DE121" s="841"/>
      <c r="DF121" s="842"/>
      <c r="DG121" s="760" t="s">
        <v>
416</v>
      </c>
      <c r="DH121" s="761"/>
      <c r="DI121" s="761"/>
      <c r="DJ121" s="761"/>
      <c r="DK121" s="761"/>
      <c r="DL121" s="761" t="s">
        <v>
331</v>
      </c>
      <c r="DM121" s="761"/>
      <c r="DN121" s="761"/>
      <c r="DO121" s="761"/>
      <c r="DP121" s="761"/>
      <c r="DQ121" s="761" t="s">
        <v>
331</v>
      </c>
      <c r="DR121" s="761"/>
      <c r="DS121" s="761"/>
      <c r="DT121" s="761"/>
      <c r="DU121" s="761"/>
      <c r="DV121" s="769" t="s">
        <v>
331</v>
      </c>
      <c r="DW121" s="769"/>
      <c r="DX121" s="769"/>
      <c r="DY121" s="769"/>
      <c r="DZ121" s="770"/>
    </row>
    <row r="122" spans="1:130" s="499" customFormat="1" ht="26.25" customHeight="1">
      <c r="A122" s="824"/>
      <c r="B122" s="765"/>
      <c r="C122" s="766" t="s">
        <v>
396</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
73</v>
      </c>
      <c r="AB122" s="774"/>
      <c r="AC122" s="774"/>
      <c r="AD122" s="774"/>
      <c r="AE122" s="775"/>
      <c r="AF122" s="776" t="s">
        <v>
73</v>
      </c>
      <c r="AG122" s="774"/>
      <c r="AH122" s="774"/>
      <c r="AI122" s="774"/>
      <c r="AJ122" s="775"/>
      <c r="AK122" s="776" t="s">
        <v>
73</v>
      </c>
      <c r="AL122" s="774"/>
      <c r="AM122" s="774"/>
      <c r="AN122" s="774"/>
      <c r="AO122" s="775"/>
      <c r="AP122" s="777" t="s">
        <v>
73</v>
      </c>
      <c r="AQ122" s="778"/>
      <c r="AR122" s="778"/>
      <c r="AS122" s="778"/>
      <c r="AT122" s="779"/>
      <c r="AU122" s="834"/>
      <c r="AV122" s="835"/>
      <c r="AW122" s="835"/>
      <c r="AX122" s="835"/>
      <c r="AY122" s="836"/>
      <c r="AZ122" s="801" t="s">
        <v>
417</v>
      </c>
      <c r="BA122" s="785"/>
      <c r="BB122" s="785"/>
      <c r="BC122" s="785"/>
      <c r="BD122" s="785"/>
      <c r="BE122" s="785"/>
      <c r="BF122" s="785"/>
      <c r="BG122" s="785"/>
      <c r="BH122" s="785"/>
      <c r="BI122" s="785"/>
      <c r="BJ122" s="785"/>
      <c r="BK122" s="785"/>
      <c r="BL122" s="785"/>
      <c r="BM122" s="785"/>
      <c r="BN122" s="785"/>
      <c r="BO122" s="785"/>
      <c r="BP122" s="786"/>
      <c r="BQ122" s="802">
        <v>
15754760</v>
      </c>
      <c r="BR122" s="803"/>
      <c r="BS122" s="803"/>
      <c r="BT122" s="803"/>
      <c r="BU122" s="803"/>
      <c r="BV122" s="803">
        <v>
15860482</v>
      </c>
      <c r="BW122" s="803"/>
      <c r="BX122" s="803"/>
      <c r="BY122" s="803"/>
      <c r="BZ122" s="803"/>
      <c r="CA122" s="803">
        <v>
15992446</v>
      </c>
      <c r="CB122" s="803"/>
      <c r="CC122" s="803"/>
      <c r="CD122" s="803"/>
      <c r="CE122" s="803"/>
      <c r="CF122" s="843">
        <v>
114.7</v>
      </c>
      <c r="CG122" s="844"/>
      <c r="CH122" s="844"/>
      <c r="CI122" s="844"/>
      <c r="CJ122" s="844"/>
      <c r="CK122" s="837"/>
      <c r="CL122" s="838"/>
      <c r="CM122" s="838"/>
      <c r="CN122" s="838"/>
      <c r="CO122" s="839"/>
      <c r="CP122" s="840" t="s">
        <v>
418</v>
      </c>
      <c r="CQ122" s="841"/>
      <c r="CR122" s="841"/>
      <c r="CS122" s="841"/>
      <c r="CT122" s="841"/>
      <c r="CU122" s="841"/>
      <c r="CV122" s="841"/>
      <c r="CW122" s="841"/>
      <c r="CX122" s="841"/>
      <c r="CY122" s="841"/>
      <c r="CZ122" s="841"/>
      <c r="DA122" s="841"/>
      <c r="DB122" s="841"/>
      <c r="DC122" s="841"/>
      <c r="DD122" s="841"/>
      <c r="DE122" s="841"/>
      <c r="DF122" s="842"/>
      <c r="DG122" s="760" t="s">
        <v>
331</v>
      </c>
      <c r="DH122" s="761"/>
      <c r="DI122" s="761"/>
      <c r="DJ122" s="761"/>
      <c r="DK122" s="761"/>
      <c r="DL122" s="761" t="s">
        <v>
331</v>
      </c>
      <c r="DM122" s="761"/>
      <c r="DN122" s="761"/>
      <c r="DO122" s="761"/>
      <c r="DP122" s="761"/>
      <c r="DQ122" s="761" t="s">
        <v>
331</v>
      </c>
      <c r="DR122" s="761"/>
      <c r="DS122" s="761"/>
      <c r="DT122" s="761"/>
      <c r="DU122" s="761"/>
      <c r="DV122" s="769" t="s">
        <v>
331</v>
      </c>
      <c r="DW122" s="769"/>
      <c r="DX122" s="769"/>
      <c r="DY122" s="769"/>
      <c r="DZ122" s="770"/>
    </row>
    <row r="123" spans="1:130" s="499" customFormat="1" ht="26.25" customHeight="1">
      <c r="A123" s="824"/>
      <c r="B123" s="765"/>
      <c r="C123" s="766" t="s">
        <v>
402</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v>
8935</v>
      </c>
      <c r="AB123" s="774"/>
      <c r="AC123" s="774"/>
      <c r="AD123" s="774"/>
      <c r="AE123" s="775"/>
      <c r="AF123" s="776">
        <v>
9302</v>
      </c>
      <c r="AG123" s="774"/>
      <c r="AH123" s="774"/>
      <c r="AI123" s="774"/>
      <c r="AJ123" s="775"/>
      <c r="AK123" s="776">
        <v>
8873</v>
      </c>
      <c r="AL123" s="774"/>
      <c r="AM123" s="774"/>
      <c r="AN123" s="774"/>
      <c r="AO123" s="775"/>
      <c r="AP123" s="777">
        <v>
0.1</v>
      </c>
      <c r="AQ123" s="778"/>
      <c r="AR123" s="778"/>
      <c r="AS123" s="778"/>
      <c r="AT123" s="779"/>
      <c r="AU123" s="845"/>
      <c r="AV123" s="846"/>
      <c r="AW123" s="846"/>
      <c r="AX123" s="846"/>
      <c r="AY123" s="846"/>
      <c r="AZ123" s="807" t="s">
        <v>
132</v>
      </c>
      <c r="BA123" s="807"/>
      <c r="BB123" s="807"/>
      <c r="BC123" s="807"/>
      <c r="BD123" s="807"/>
      <c r="BE123" s="807"/>
      <c r="BF123" s="807"/>
      <c r="BG123" s="807"/>
      <c r="BH123" s="807"/>
      <c r="BI123" s="807"/>
      <c r="BJ123" s="807"/>
      <c r="BK123" s="807"/>
      <c r="BL123" s="807"/>
      <c r="BM123" s="807"/>
      <c r="BN123" s="807"/>
      <c r="BO123" s="790" t="s">
        <v>
419</v>
      </c>
      <c r="BP123" s="808"/>
      <c r="BQ123" s="847">
        <v>
21241549</v>
      </c>
      <c r="BR123" s="848"/>
      <c r="BS123" s="848"/>
      <c r="BT123" s="848"/>
      <c r="BU123" s="848"/>
      <c r="BV123" s="848">
        <v>
21468282</v>
      </c>
      <c r="BW123" s="848"/>
      <c r="BX123" s="848"/>
      <c r="BY123" s="848"/>
      <c r="BZ123" s="848"/>
      <c r="CA123" s="848">
        <v>
21770646</v>
      </c>
      <c r="CB123" s="848"/>
      <c r="CC123" s="848"/>
      <c r="CD123" s="848"/>
      <c r="CE123" s="848"/>
      <c r="CF123" s="809"/>
      <c r="CG123" s="810"/>
      <c r="CH123" s="810"/>
      <c r="CI123" s="810"/>
      <c r="CJ123" s="811"/>
      <c r="CK123" s="837"/>
      <c r="CL123" s="838"/>
      <c r="CM123" s="838"/>
      <c r="CN123" s="838"/>
      <c r="CO123" s="839"/>
      <c r="CP123" s="840" t="s">
        <v>
420</v>
      </c>
      <c r="CQ123" s="841"/>
      <c r="CR123" s="841"/>
      <c r="CS123" s="841"/>
      <c r="CT123" s="841"/>
      <c r="CU123" s="841"/>
      <c r="CV123" s="841"/>
      <c r="CW123" s="841"/>
      <c r="CX123" s="841"/>
      <c r="CY123" s="841"/>
      <c r="CZ123" s="841"/>
      <c r="DA123" s="841"/>
      <c r="DB123" s="841"/>
      <c r="DC123" s="841"/>
      <c r="DD123" s="841"/>
      <c r="DE123" s="841"/>
      <c r="DF123" s="842"/>
      <c r="DG123" s="773" t="s">
        <v>
331</v>
      </c>
      <c r="DH123" s="774"/>
      <c r="DI123" s="774"/>
      <c r="DJ123" s="774"/>
      <c r="DK123" s="775"/>
      <c r="DL123" s="776" t="s">
        <v>
331</v>
      </c>
      <c r="DM123" s="774"/>
      <c r="DN123" s="774"/>
      <c r="DO123" s="774"/>
      <c r="DP123" s="775"/>
      <c r="DQ123" s="776" t="s">
        <v>
331</v>
      </c>
      <c r="DR123" s="774"/>
      <c r="DS123" s="774"/>
      <c r="DT123" s="774"/>
      <c r="DU123" s="775"/>
      <c r="DV123" s="777" t="s">
        <v>
331</v>
      </c>
      <c r="DW123" s="778"/>
      <c r="DX123" s="778"/>
      <c r="DY123" s="778"/>
      <c r="DZ123" s="779"/>
    </row>
    <row r="124" spans="1:130" s="499" customFormat="1" ht="26.25" customHeight="1" thickBot="1">
      <c r="A124" s="824"/>
      <c r="B124" s="765"/>
      <c r="C124" s="766" t="s">
        <v>
405</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
73</v>
      </c>
      <c r="AB124" s="774"/>
      <c r="AC124" s="774"/>
      <c r="AD124" s="774"/>
      <c r="AE124" s="775"/>
      <c r="AF124" s="776" t="s">
        <v>
73</v>
      </c>
      <c r="AG124" s="774"/>
      <c r="AH124" s="774"/>
      <c r="AI124" s="774"/>
      <c r="AJ124" s="775"/>
      <c r="AK124" s="776" t="s">
        <v>
73</v>
      </c>
      <c r="AL124" s="774"/>
      <c r="AM124" s="774"/>
      <c r="AN124" s="774"/>
      <c r="AO124" s="775"/>
      <c r="AP124" s="777" t="s">
        <v>
73</v>
      </c>
      <c r="AQ124" s="778"/>
      <c r="AR124" s="778"/>
      <c r="AS124" s="778"/>
      <c r="AT124" s="779"/>
      <c r="AU124" s="849" t="s">
        <v>
421</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
29.4</v>
      </c>
      <c r="BR124" s="853"/>
      <c r="BS124" s="853"/>
      <c r="BT124" s="853"/>
      <c r="BU124" s="853"/>
      <c r="BV124" s="853">
        <v>
23.7</v>
      </c>
      <c r="BW124" s="853"/>
      <c r="BX124" s="853"/>
      <c r="BY124" s="853"/>
      <c r="BZ124" s="853"/>
      <c r="CA124" s="853">
        <v>
23.4</v>
      </c>
      <c r="CB124" s="853"/>
      <c r="CC124" s="853"/>
      <c r="CD124" s="853"/>
      <c r="CE124" s="853"/>
      <c r="CF124" s="854"/>
      <c r="CG124" s="855"/>
      <c r="CH124" s="855"/>
      <c r="CI124" s="855"/>
      <c r="CJ124" s="856"/>
      <c r="CK124" s="857"/>
      <c r="CL124" s="857"/>
      <c r="CM124" s="857"/>
      <c r="CN124" s="857"/>
      <c r="CO124" s="858"/>
      <c r="CP124" s="840" t="s">
        <v>
422</v>
      </c>
      <c r="CQ124" s="841"/>
      <c r="CR124" s="841"/>
      <c r="CS124" s="841"/>
      <c r="CT124" s="841"/>
      <c r="CU124" s="841"/>
      <c r="CV124" s="841"/>
      <c r="CW124" s="841"/>
      <c r="CX124" s="841"/>
      <c r="CY124" s="841"/>
      <c r="CZ124" s="841"/>
      <c r="DA124" s="841"/>
      <c r="DB124" s="841"/>
      <c r="DC124" s="841"/>
      <c r="DD124" s="841"/>
      <c r="DE124" s="841"/>
      <c r="DF124" s="842"/>
      <c r="DG124" s="817" t="s">
        <v>
73</v>
      </c>
      <c r="DH124" s="818"/>
      <c r="DI124" s="818"/>
      <c r="DJ124" s="818"/>
      <c r="DK124" s="819"/>
      <c r="DL124" s="820" t="s">
        <v>
73</v>
      </c>
      <c r="DM124" s="818"/>
      <c r="DN124" s="818"/>
      <c r="DO124" s="818"/>
      <c r="DP124" s="819"/>
      <c r="DQ124" s="820" t="s">
        <v>
73</v>
      </c>
      <c r="DR124" s="818"/>
      <c r="DS124" s="818"/>
      <c r="DT124" s="818"/>
      <c r="DU124" s="819"/>
      <c r="DV124" s="821" t="s">
        <v>
73</v>
      </c>
      <c r="DW124" s="822"/>
      <c r="DX124" s="822"/>
      <c r="DY124" s="822"/>
      <c r="DZ124" s="823"/>
    </row>
    <row r="125" spans="1:130" s="499" customFormat="1" ht="26.25" customHeight="1">
      <c r="A125" s="824"/>
      <c r="B125" s="765"/>
      <c r="C125" s="766" t="s">
        <v>
407</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
73</v>
      </c>
      <c r="AB125" s="774"/>
      <c r="AC125" s="774"/>
      <c r="AD125" s="774"/>
      <c r="AE125" s="775"/>
      <c r="AF125" s="776" t="s">
        <v>
73</v>
      </c>
      <c r="AG125" s="774"/>
      <c r="AH125" s="774"/>
      <c r="AI125" s="774"/>
      <c r="AJ125" s="775"/>
      <c r="AK125" s="776" t="s">
        <v>
73</v>
      </c>
      <c r="AL125" s="774"/>
      <c r="AM125" s="774"/>
      <c r="AN125" s="774"/>
      <c r="AO125" s="775"/>
      <c r="AP125" s="777" t="s">
        <v>
73</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
423</v>
      </c>
      <c r="CL125" s="829"/>
      <c r="CM125" s="829"/>
      <c r="CN125" s="829"/>
      <c r="CO125" s="830"/>
      <c r="CP125" s="733" t="s">
        <v>
424</v>
      </c>
      <c r="CQ125" s="722"/>
      <c r="CR125" s="722"/>
      <c r="CS125" s="722"/>
      <c r="CT125" s="722"/>
      <c r="CU125" s="722"/>
      <c r="CV125" s="722"/>
      <c r="CW125" s="722"/>
      <c r="CX125" s="722"/>
      <c r="CY125" s="722"/>
      <c r="CZ125" s="722"/>
      <c r="DA125" s="722"/>
      <c r="DB125" s="722"/>
      <c r="DC125" s="722"/>
      <c r="DD125" s="722"/>
      <c r="DE125" s="722"/>
      <c r="DF125" s="723"/>
      <c r="DG125" s="734" t="s">
        <v>
73</v>
      </c>
      <c r="DH125" s="735"/>
      <c r="DI125" s="735"/>
      <c r="DJ125" s="735"/>
      <c r="DK125" s="735"/>
      <c r="DL125" s="735" t="s">
        <v>
73</v>
      </c>
      <c r="DM125" s="735"/>
      <c r="DN125" s="735"/>
      <c r="DO125" s="735"/>
      <c r="DP125" s="735"/>
      <c r="DQ125" s="735" t="s">
        <v>
73</v>
      </c>
      <c r="DR125" s="735"/>
      <c r="DS125" s="735"/>
      <c r="DT125" s="735"/>
      <c r="DU125" s="735"/>
      <c r="DV125" s="743" t="s">
        <v>
73</v>
      </c>
      <c r="DW125" s="743"/>
      <c r="DX125" s="743"/>
      <c r="DY125" s="743"/>
      <c r="DZ125" s="744"/>
    </row>
    <row r="126" spans="1:130" s="499" customFormat="1" ht="26.25" customHeight="1" thickBot="1">
      <c r="A126" s="824"/>
      <c r="B126" s="765"/>
      <c r="C126" s="766" t="s">
        <v>
409</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t="s">
        <v>
73</v>
      </c>
      <c r="AB126" s="774"/>
      <c r="AC126" s="774"/>
      <c r="AD126" s="774"/>
      <c r="AE126" s="775"/>
      <c r="AF126" s="776" t="s">
        <v>
73</v>
      </c>
      <c r="AG126" s="774"/>
      <c r="AH126" s="774"/>
      <c r="AI126" s="774"/>
      <c r="AJ126" s="775"/>
      <c r="AK126" s="776" t="s">
        <v>
73</v>
      </c>
      <c r="AL126" s="774"/>
      <c r="AM126" s="774"/>
      <c r="AN126" s="774"/>
      <c r="AO126" s="775"/>
      <c r="AP126" s="777" t="s">
        <v>
73</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
425</v>
      </c>
      <c r="CQ126" s="758"/>
      <c r="CR126" s="758"/>
      <c r="CS126" s="758"/>
      <c r="CT126" s="758"/>
      <c r="CU126" s="758"/>
      <c r="CV126" s="758"/>
      <c r="CW126" s="758"/>
      <c r="CX126" s="758"/>
      <c r="CY126" s="758"/>
      <c r="CZ126" s="758"/>
      <c r="DA126" s="758"/>
      <c r="DB126" s="758"/>
      <c r="DC126" s="758"/>
      <c r="DD126" s="758"/>
      <c r="DE126" s="758"/>
      <c r="DF126" s="759"/>
      <c r="DG126" s="760" t="s">
        <v>
73</v>
      </c>
      <c r="DH126" s="761"/>
      <c r="DI126" s="761"/>
      <c r="DJ126" s="761"/>
      <c r="DK126" s="761"/>
      <c r="DL126" s="761" t="s">
        <v>
73</v>
      </c>
      <c r="DM126" s="761"/>
      <c r="DN126" s="761"/>
      <c r="DO126" s="761"/>
      <c r="DP126" s="761"/>
      <c r="DQ126" s="761" t="s">
        <v>
73</v>
      </c>
      <c r="DR126" s="761"/>
      <c r="DS126" s="761"/>
      <c r="DT126" s="761"/>
      <c r="DU126" s="761"/>
      <c r="DV126" s="769" t="s">
        <v>
73</v>
      </c>
      <c r="DW126" s="769"/>
      <c r="DX126" s="769"/>
      <c r="DY126" s="769"/>
      <c r="DZ126" s="770"/>
    </row>
    <row r="127" spans="1:130" s="499" customFormat="1" ht="26.25" customHeight="1">
      <c r="A127" s="867"/>
      <c r="B127" s="813"/>
      <c r="C127" s="814" t="s">
        <v>
426</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v>
1849</v>
      </c>
      <c r="AB127" s="774"/>
      <c r="AC127" s="774"/>
      <c r="AD127" s="774"/>
      <c r="AE127" s="775"/>
      <c r="AF127" s="776">
        <v>
2021</v>
      </c>
      <c r="AG127" s="774"/>
      <c r="AH127" s="774"/>
      <c r="AI127" s="774"/>
      <c r="AJ127" s="775"/>
      <c r="AK127" s="776">
        <v>
2069</v>
      </c>
      <c r="AL127" s="774"/>
      <c r="AM127" s="774"/>
      <c r="AN127" s="774"/>
      <c r="AO127" s="775"/>
      <c r="AP127" s="777">
        <v>
0</v>
      </c>
      <c r="AQ127" s="778"/>
      <c r="AR127" s="778"/>
      <c r="AS127" s="778"/>
      <c r="AT127" s="779"/>
      <c r="AU127" s="864"/>
      <c r="AV127" s="864"/>
      <c r="AW127" s="864"/>
      <c r="AX127" s="868" t="s">
        <v>
427</v>
      </c>
      <c r="AY127" s="869"/>
      <c r="AZ127" s="869"/>
      <c r="BA127" s="869"/>
      <c r="BB127" s="869"/>
      <c r="BC127" s="869"/>
      <c r="BD127" s="869"/>
      <c r="BE127" s="870"/>
      <c r="BF127" s="871" t="s">
        <v>
428</v>
      </c>
      <c r="BG127" s="869"/>
      <c r="BH127" s="869"/>
      <c r="BI127" s="869"/>
      <c r="BJ127" s="869"/>
      <c r="BK127" s="869"/>
      <c r="BL127" s="870"/>
      <c r="BM127" s="871" t="s">
        <v>
429</v>
      </c>
      <c r="BN127" s="869"/>
      <c r="BO127" s="869"/>
      <c r="BP127" s="869"/>
      <c r="BQ127" s="869"/>
      <c r="BR127" s="869"/>
      <c r="BS127" s="870"/>
      <c r="BT127" s="871" t="s">
        <v>
430</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
431</v>
      </c>
      <c r="CQ127" s="758"/>
      <c r="CR127" s="758"/>
      <c r="CS127" s="758"/>
      <c r="CT127" s="758"/>
      <c r="CU127" s="758"/>
      <c r="CV127" s="758"/>
      <c r="CW127" s="758"/>
      <c r="CX127" s="758"/>
      <c r="CY127" s="758"/>
      <c r="CZ127" s="758"/>
      <c r="DA127" s="758"/>
      <c r="DB127" s="758"/>
      <c r="DC127" s="758"/>
      <c r="DD127" s="758"/>
      <c r="DE127" s="758"/>
      <c r="DF127" s="759"/>
      <c r="DG127" s="760" t="s">
        <v>
73</v>
      </c>
      <c r="DH127" s="761"/>
      <c r="DI127" s="761"/>
      <c r="DJ127" s="761"/>
      <c r="DK127" s="761"/>
      <c r="DL127" s="761" t="s">
        <v>
73</v>
      </c>
      <c r="DM127" s="761"/>
      <c r="DN127" s="761"/>
      <c r="DO127" s="761"/>
      <c r="DP127" s="761"/>
      <c r="DQ127" s="761" t="s">
        <v>
73</v>
      </c>
      <c r="DR127" s="761"/>
      <c r="DS127" s="761"/>
      <c r="DT127" s="761"/>
      <c r="DU127" s="761"/>
      <c r="DV127" s="769" t="s">
        <v>
73</v>
      </c>
      <c r="DW127" s="769"/>
      <c r="DX127" s="769"/>
      <c r="DY127" s="769"/>
      <c r="DZ127" s="770"/>
    </row>
    <row r="128" spans="1:130" s="499" customFormat="1" ht="26.25" customHeight="1" thickBot="1">
      <c r="A128" s="873" t="s">
        <v>
432</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
433</v>
      </c>
      <c r="X128" s="875"/>
      <c r="Y128" s="875"/>
      <c r="Z128" s="876"/>
      <c r="AA128" s="877">
        <v>
309830</v>
      </c>
      <c r="AB128" s="878"/>
      <c r="AC128" s="878"/>
      <c r="AD128" s="878"/>
      <c r="AE128" s="879"/>
      <c r="AF128" s="880">
        <v>
207134</v>
      </c>
      <c r="AG128" s="878"/>
      <c r="AH128" s="878"/>
      <c r="AI128" s="878"/>
      <c r="AJ128" s="879"/>
      <c r="AK128" s="880">
        <v>
189474</v>
      </c>
      <c r="AL128" s="878"/>
      <c r="AM128" s="878"/>
      <c r="AN128" s="878"/>
      <c r="AO128" s="879"/>
      <c r="AP128" s="881"/>
      <c r="AQ128" s="882"/>
      <c r="AR128" s="882"/>
      <c r="AS128" s="882"/>
      <c r="AT128" s="883"/>
      <c r="AU128" s="864"/>
      <c r="AV128" s="864"/>
      <c r="AW128" s="864"/>
      <c r="AX128" s="721" t="s">
        <v>
434</v>
      </c>
      <c r="AY128" s="722"/>
      <c r="AZ128" s="722"/>
      <c r="BA128" s="722"/>
      <c r="BB128" s="722"/>
      <c r="BC128" s="722"/>
      <c r="BD128" s="722"/>
      <c r="BE128" s="723"/>
      <c r="BF128" s="884" t="s">
        <v>
73</v>
      </c>
      <c r="BG128" s="885"/>
      <c r="BH128" s="885"/>
      <c r="BI128" s="885"/>
      <c r="BJ128" s="885"/>
      <c r="BK128" s="885"/>
      <c r="BL128" s="886"/>
      <c r="BM128" s="884">
        <v>
12.76</v>
      </c>
      <c r="BN128" s="885"/>
      <c r="BO128" s="885"/>
      <c r="BP128" s="885"/>
      <c r="BQ128" s="885"/>
      <c r="BR128" s="885"/>
      <c r="BS128" s="886"/>
      <c r="BT128" s="884">
        <v>
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
435</v>
      </c>
      <c r="CQ128" s="892"/>
      <c r="CR128" s="892"/>
      <c r="CS128" s="892"/>
      <c r="CT128" s="892"/>
      <c r="CU128" s="892"/>
      <c r="CV128" s="892"/>
      <c r="CW128" s="892"/>
      <c r="CX128" s="892"/>
      <c r="CY128" s="892"/>
      <c r="CZ128" s="892"/>
      <c r="DA128" s="892"/>
      <c r="DB128" s="892"/>
      <c r="DC128" s="892"/>
      <c r="DD128" s="892"/>
      <c r="DE128" s="892"/>
      <c r="DF128" s="893"/>
      <c r="DG128" s="894">
        <v>
58008</v>
      </c>
      <c r="DH128" s="895"/>
      <c r="DI128" s="895"/>
      <c r="DJ128" s="895"/>
      <c r="DK128" s="895"/>
      <c r="DL128" s="895">
        <v>
54009</v>
      </c>
      <c r="DM128" s="895"/>
      <c r="DN128" s="895"/>
      <c r="DO128" s="895"/>
      <c r="DP128" s="895"/>
      <c r="DQ128" s="895">
        <v>
50342</v>
      </c>
      <c r="DR128" s="895"/>
      <c r="DS128" s="895"/>
      <c r="DT128" s="895"/>
      <c r="DU128" s="895"/>
      <c r="DV128" s="896">
        <v>
0.4</v>
      </c>
      <c r="DW128" s="896"/>
      <c r="DX128" s="896"/>
      <c r="DY128" s="896"/>
      <c r="DZ128" s="897"/>
    </row>
    <row r="129" spans="1:131" s="499" customFormat="1" ht="26.25" customHeight="1">
      <c r="A129" s="745" t="s">
        <v>
50</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
436</v>
      </c>
      <c r="X129" s="899"/>
      <c r="Y129" s="899"/>
      <c r="Z129" s="900"/>
      <c r="AA129" s="773">
        <v>
15012618</v>
      </c>
      <c r="AB129" s="774"/>
      <c r="AC129" s="774"/>
      <c r="AD129" s="774"/>
      <c r="AE129" s="775"/>
      <c r="AF129" s="776">
        <v>
15080056</v>
      </c>
      <c r="AG129" s="774"/>
      <c r="AH129" s="774"/>
      <c r="AI129" s="774"/>
      <c r="AJ129" s="775"/>
      <c r="AK129" s="776">
        <v>
15280649</v>
      </c>
      <c r="AL129" s="774"/>
      <c r="AM129" s="774"/>
      <c r="AN129" s="774"/>
      <c r="AO129" s="775"/>
      <c r="AP129" s="901"/>
      <c r="AQ129" s="902"/>
      <c r="AR129" s="902"/>
      <c r="AS129" s="902"/>
      <c r="AT129" s="903"/>
      <c r="AU129" s="904"/>
      <c r="AV129" s="904"/>
      <c r="AW129" s="904"/>
      <c r="AX129" s="905" t="s">
        <v>
437</v>
      </c>
      <c r="AY129" s="758"/>
      <c r="AZ129" s="758"/>
      <c r="BA129" s="758"/>
      <c r="BB129" s="758"/>
      <c r="BC129" s="758"/>
      <c r="BD129" s="758"/>
      <c r="BE129" s="759"/>
      <c r="BF129" s="906" t="s">
        <v>
73</v>
      </c>
      <c r="BG129" s="907"/>
      <c r="BH129" s="907"/>
      <c r="BI129" s="907"/>
      <c r="BJ129" s="907"/>
      <c r="BK129" s="907"/>
      <c r="BL129" s="908"/>
      <c r="BM129" s="906">
        <v>
17.760000000000002</v>
      </c>
      <c r="BN129" s="907"/>
      <c r="BO129" s="907"/>
      <c r="BP129" s="907"/>
      <c r="BQ129" s="907"/>
      <c r="BR129" s="907"/>
      <c r="BS129" s="908"/>
      <c r="BT129" s="906">
        <v>
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c r="A130" s="745" t="s">
        <v>
438</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
439</v>
      </c>
      <c r="X130" s="899"/>
      <c r="Y130" s="899"/>
      <c r="Z130" s="900"/>
      <c r="AA130" s="773">
        <v>
1262646</v>
      </c>
      <c r="AB130" s="774"/>
      <c r="AC130" s="774"/>
      <c r="AD130" s="774"/>
      <c r="AE130" s="775"/>
      <c r="AF130" s="776">
        <v>
1299238</v>
      </c>
      <c r="AG130" s="774"/>
      <c r="AH130" s="774"/>
      <c r="AI130" s="774"/>
      <c r="AJ130" s="775"/>
      <c r="AK130" s="776">
        <v>
1339358</v>
      </c>
      <c r="AL130" s="774"/>
      <c r="AM130" s="774"/>
      <c r="AN130" s="774"/>
      <c r="AO130" s="775"/>
      <c r="AP130" s="901"/>
      <c r="AQ130" s="902"/>
      <c r="AR130" s="902"/>
      <c r="AS130" s="902"/>
      <c r="AT130" s="903"/>
      <c r="AU130" s="904"/>
      <c r="AV130" s="904"/>
      <c r="AW130" s="904"/>
      <c r="AX130" s="905" t="s">
        <v>
440</v>
      </c>
      <c r="AY130" s="758"/>
      <c r="AZ130" s="758"/>
      <c r="BA130" s="758"/>
      <c r="BB130" s="758"/>
      <c r="BC130" s="758"/>
      <c r="BD130" s="758"/>
      <c r="BE130" s="759"/>
      <c r="BF130" s="912">
        <v>
4.0999999999999996</v>
      </c>
      <c r="BG130" s="913"/>
      <c r="BH130" s="913"/>
      <c r="BI130" s="913"/>
      <c r="BJ130" s="913"/>
      <c r="BK130" s="913"/>
      <c r="BL130" s="914"/>
      <c r="BM130" s="912">
        <v>
25</v>
      </c>
      <c r="BN130" s="913"/>
      <c r="BO130" s="913"/>
      <c r="BP130" s="913"/>
      <c r="BQ130" s="913"/>
      <c r="BR130" s="913"/>
      <c r="BS130" s="914"/>
      <c r="BT130" s="912">
        <v>
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
441</v>
      </c>
      <c r="X131" s="920"/>
      <c r="Y131" s="920"/>
      <c r="Z131" s="921"/>
      <c r="AA131" s="817">
        <v>
13749972</v>
      </c>
      <c r="AB131" s="818"/>
      <c r="AC131" s="818"/>
      <c r="AD131" s="818"/>
      <c r="AE131" s="819"/>
      <c r="AF131" s="820">
        <v>
13780818</v>
      </c>
      <c r="AG131" s="818"/>
      <c r="AH131" s="818"/>
      <c r="AI131" s="818"/>
      <c r="AJ131" s="819"/>
      <c r="AK131" s="820">
        <v>
13941291</v>
      </c>
      <c r="AL131" s="818"/>
      <c r="AM131" s="818"/>
      <c r="AN131" s="818"/>
      <c r="AO131" s="819"/>
      <c r="AP131" s="922"/>
      <c r="AQ131" s="923"/>
      <c r="AR131" s="923"/>
      <c r="AS131" s="923"/>
      <c r="AT131" s="924"/>
      <c r="AU131" s="904"/>
      <c r="AV131" s="904"/>
      <c r="AW131" s="904"/>
      <c r="AX131" s="925" t="s">
        <v>
442</v>
      </c>
      <c r="AY131" s="892"/>
      <c r="AZ131" s="892"/>
      <c r="BA131" s="892"/>
      <c r="BB131" s="892"/>
      <c r="BC131" s="892"/>
      <c r="BD131" s="892"/>
      <c r="BE131" s="893"/>
      <c r="BF131" s="926">
        <v>
23.4</v>
      </c>
      <c r="BG131" s="927"/>
      <c r="BH131" s="927"/>
      <c r="BI131" s="927"/>
      <c r="BJ131" s="927"/>
      <c r="BK131" s="927"/>
      <c r="BL131" s="928"/>
      <c r="BM131" s="926">
        <v>
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c r="A132" s="932" t="s">
        <v>
443</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
444</v>
      </c>
      <c r="W132" s="934"/>
      <c r="X132" s="934"/>
      <c r="Y132" s="934"/>
      <c r="Z132" s="935"/>
      <c r="AA132" s="936">
        <v>
4.7934643069999998</v>
      </c>
      <c r="AB132" s="937"/>
      <c r="AC132" s="937"/>
      <c r="AD132" s="937"/>
      <c r="AE132" s="938"/>
      <c r="AF132" s="939">
        <v>
4.0709049349999997</v>
      </c>
      <c r="AG132" s="937"/>
      <c r="AH132" s="937"/>
      <c r="AI132" s="937"/>
      <c r="AJ132" s="938"/>
      <c r="AK132" s="939">
        <v>
3.6354093750000001</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
445</v>
      </c>
      <c r="W133" s="945"/>
      <c r="X133" s="945"/>
      <c r="Y133" s="945"/>
      <c r="Z133" s="946"/>
      <c r="AA133" s="947">
        <v>
4.4000000000000004</v>
      </c>
      <c r="AB133" s="948"/>
      <c r="AC133" s="948"/>
      <c r="AD133" s="948"/>
      <c r="AE133" s="949"/>
      <c r="AF133" s="947">
        <v>
4.2</v>
      </c>
      <c r="AG133" s="948"/>
      <c r="AH133" s="948"/>
      <c r="AI133" s="948"/>
      <c r="AJ133" s="949"/>
      <c r="AK133" s="947">
        <v>
4.0999999999999996</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sheetData>
  <sheetProtection algorithmName="SHA-512" hashValue="gohCRRh4Sk9bhcoGST4g9cJGXg8caq/zEQDIva+Duul+CGzJfY6QpGr/60V/sj8+qZk77qxTyv288zVStgwcyw==" saltValue="ts+ggP0hRDhtTTGGE3eo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
446</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D7LLHx7qLNnmaZ0KSTBWjbdxBBUfZ0z+VW5E2aCg6AJQv8hp5lF/M1Op+57Q2Ijb8QflA/qZBgPCo04Q7UbKHQ==" saltValue="uXriht3HtcQC4FmLa6UF5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LZpFABFTVyMMcidLq//e4/vNLB6FaXc6CjKw9HOqwaf8NIT23Fqf9YxlUSDRrd3532WwpP2j99LYevirn0/VA==" saltValue="3HT5lck9TzMICtvk4UdaV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c r="AS1" s="954"/>
      <c r="AT1" s="954"/>
    </row>
    <row r="2" spans="1:46">
      <c r="AS2" s="954"/>
      <c r="AT2" s="954"/>
    </row>
    <row r="3" spans="1:46">
      <c r="AS3" s="954"/>
      <c r="AT3" s="954"/>
    </row>
    <row r="4" spans="1:46">
      <c r="AS4" s="954"/>
      <c r="AT4" s="954"/>
    </row>
    <row r="5" spans="1:46" ht="17.25">
      <c r="A5" s="955" t="s">
        <v>
447</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
448</v>
      </c>
      <c r="AL6" s="959"/>
      <c r="AM6" s="959"/>
      <c r="AN6" s="959"/>
      <c r="AO6" s="954"/>
      <c r="AP6" s="954"/>
      <c r="AQ6" s="954"/>
      <c r="AR6" s="954"/>
    </row>
    <row r="7" spans="1:46">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
449</v>
      </c>
      <c r="AP7" s="965"/>
      <c r="AQ7" s="966" t="s">
        <v>
450</v>
      </c>
      <c r="AR7" s="967"/>
    </row>
    <row r="8" spans="1:46">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
451</v>
      </c>
      <c r="AQ8" s="973" t="s">
        <v>
452</v>
      </c>
      <c r="AR8" s="974" t="s">
        <v>
453</v>
      </c>
    </row>
    <row r="9" spans="1:46">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
454</v>
      </c>
      <c r="AL9" s="976"/>
      <c r="AM9" s="976"/>
      <c r="AN9" s="977"/>
      <c r="AO9" s="978">
        <v>
4567659</v>
      </c>
      <c r="AP9" s="978">
        <v>
61028</v>
      </c>
      <c r="AQ9" s="979">
        <v>
57316</v>
      </c>
      <c r="AR9" s="980">
        <v>
6.5</v>
      </c>
    </row>
    <row r="10" spans="1:46">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
455</v>
      </c>
      <c r="AL10" s="976"/>
      <c r="AM10" s="976"/>
      <c r="AN10" s="977"/>
      <c r="AO10" s="981">
        <v>
131989</v>
      </c>
      <c r="AP10" s="981">
        <v>
1763</v>
      </c>
      <c r="AQ10" s="982">
        <v>
3762</v>
      </c>
      <c r="AR10" s="983">
        <v>
-53.1</v>
      </c>
    </row>
    <row r="11" spans="1:46" ht="13.5" customHeight="1">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
456</v>
      </c>
      <c r="AL11" s="976"/>
      <c r="AM11" s="976"/>
      <c r="AN11" s="977"/>
      <c r="AO11" s="981">
        <v>
82247</v>
      </c>
      <c r="AP11" s="981">
        <v>
1099</v>
      </c>
      <c r="AQ11" s="982">
        <v>
6408</v>
      </c>
      <c r="AR11" s="983">
        <v>
-82.8</v>
      </c>
    </row>
    <row r="12" spans="1:46" ht="13.5" customHeight="1">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
457</v>
      </c>
      <c r="AL12" s="976"/>
      <c r="AM12" s="976"/>
      <c r="AN12" s="977"/>
      <c r="AO12" s="981">
        <v>
59527</v>
      </c>
      <c r="AP12" s="981">
        <v>
795</v>
      </c>
      <c r="AQ12" s="982">
        <v>
891</v>
      </c>
      <c r="AR12" s="983">
        <v>
-10.8</v>
      </c>
    </row>
    <row r="13" spans="1:46" ht="13.5" customHeight="1">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
458</v>
      </c>
      <c r="AL13" s="976"/>
      <c r="AM13" s="976"/>
      <c r="AN13" s="977"/>
      <c r="AO13" s="981" t="s">
        <v>
331</v>
      </c>
      <c r="AP13" s="981" t="s">
        <v>
331</v>
      </c>
      <c r="AQ13" s="982">
        <v>
1</v>
      </c>
      <c r="AR13" s="983" t="s">
        <v>
331</v>
      </c>
    </row>
    <row r="14" spans="1:46" ht="13.5" customHeight="1">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
459</v>
      </c>
      <c r="AL14" s="976"/>
      <c r="AM14" s="976"/>
      <c r="AN14" s="977"/>
      <c r="AO14" s="981">
        <v>
223428</v>
      </c>
      <c r="AP14" s="981">
        <v>
2985</v>
      </c>
      <c r="AQ14" s="982">
        <v>
2694</v>
      </c>
      <c r="AR14" s="983">
        <v>
10.8</v>
      </c>
    </row>
    <row r="15" spans="1:46" ht="13.5" customHeight="1">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
460</v>
      </c>
      <c r="AL15" s="976"/>
      <c r="AM15" s="976"/>
      <c r="AN15" s="977"/>
      <c r="AO15" s="981">
        <v>
67458</v>
      </c>
      <c r="AP15" s="981">
        <v>
901</v>
      </c>
      <c r="AQ15" s="982">
        <v>
1362</v>
      </c>
      <c r="AR15" s="983">
        <v>
-33.799999999999997</v>
      </c>
    </row>
    <row r="16" spans="1:46">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
461</v>
      </c>
      <c r="AL16" s="985"/>
      <c r="AM16" s="985"/>
      <c r="AN16" s="986"/>
      <c r="AO16" s="981">
        <v>
-294942</v>
      </c>
      <c r="AP16" s="981">
        <v>
-3941</v>
      </c>
      <c r="AQ16" s="982">
        <v>
-4530</v>
      </c>
      <c r="AR16" s="983">
        <v>
-13</v>
      </c>
    </row>
    <row r="17" spans="1:46">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
132</v>
      </c>
      <c r="AL17" s="985"/>
      <c r="AM17" s="985"/>
      <c r="AN17" s="986"/>
      <c r="AO17" s="981">
        <v>
4837366</v>
      </c>
      <c r="AP17" s="981">
        <v>
64632</v>
      </c>
      <c r="AQ17" s="982">
        <v>
67903</v>
      </c>
      <c r="AR17" s="983">
        <v>
-4.8</v>
      </c>
    </row>
    <row r="18" spans="1:46">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
462</v>
      </c>
      <c r="AL19" s="954"/>
      <c r="AM19" s="954"/>
      <c r="AN19" s="954"/>
      <c r="AO19" s="954"/>
      <c r="AP19" s="954"/>
      <c r="AQ19" s="954"/>
      <c r="AR19" s="954"/>
    </row>
    <row r="20" spans="1:46">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
463</v>
      </c>
      <c r="AP20" s="992" t="s">
        <v>
464</v>
      </c>
      <c r="AQ20" s="993" t="s">
        <v>
465</v>
      </c>
      <c r="AR20" s="994"/>
    </row>
    <row r="21" spans="1:46" s="1003" customFormat="1">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
466</v>
      </c>
      <c r="AL21" s="997"/>
      <c r="AM21" s="997"/>
      <c r="AN21" s="998"/>
      <c r="AO21" s="999">
        <v>
5.41</v>
      </c>
      <c r="AP21" s="1000">
        <v>
6.2</v>
      </c>
      <c r="AQ21" s="1001">
        <v>
-0.79</v>
      </c>
      <c r="AR21" s="959"/>
      <c r="AS21" s="1002"/>
      <c r="AT21" s="995"/>
    </row>
    <row r="22" spans="1:46" s="1003" customFormat="1">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
467</v>
      </c>
      <c r="AL22" s="997"/>
      <c r="AM22" s="997"/>
      <c r="AN22" s="998"/>
      <c r="AO22" s="1004">
        <v>
100.7</v>
      </c>
      <c r="AP22" s="1005">
        <v>
98.7</v>
      </c>
      <c r="AQ22" s="1006">
        <v>
2</v>
      </c>
      <c r="AR22" s="987"/>
      <c r="AS22" s="1002"/>
      <c r="AT22" s="995"/>
    </row>
    <row r="23" spans="1:46" s="1003" customFormat="1">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c r="A26" s="959" t="s">
        <v>
468</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c r="A27" s="1011" t="s">
        <v>
469</v>
      </c>
      <c r="AO27" s="954"/>
      <c r="AP27" s="954"/>
      <c r="AQ27" s="954"/>
      <c r="AR27" s="954"/>
      <c r="AS27" s="954"/>
      <c r="AT27" s="954"/>
    </row>
    <row r="28" spans="1:46" ht="17.25">
      <c r="A28" s="955" t="s">
        <v>
470</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
471</v>
      </c>
      <c r="AL29" s="959"/>
      <c r="AM29" s="959"/>
      <c r="AN29" s="959"/>
      <c r="AO29" s="954"/>
      <c r="AP29" s="954"/>
      <c r="AQ29" s="954"/>
      <c r="AR29" s="954"/>
      <c r="AS29" s="1013"/>
    </row>
    <row r="30" spans="1:46">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
449</v>
      </c>
      <c r="AP30" s="965"/>
      <c r="AQ30" s="966" t="s">
        <v>
450</v>
      </c>
      <c r="AR30" s="967"/>
    </row>
    <row r="31" spans="1:46">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
451</v>
      </c>
      <c r="AQ31" s="973" t="s">
        <v>
452</v>
      </c>
      <c r="AR31" s="974" t="s">
        <v>
453</v>
      </c>
    </row>
    <row r="32" spans="1:46" ht="27" customHeight="1">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
472</v>
      </c>
      <c r="AL32" s="1015"/>
      <c r="AM32" s="1015"/>
      <c r="AN32" s="1016"/>
      <c r="AO32" s="1017">
        <v>
1899308</v>
      </c>
      <c r="AP32" s="1017">
        <v>
25377</v>
      </c>
      <c r="AQ32" s="1018">
        <v>
34720</v>
      </c>
      <c r="AR32" s="1019">
        <v>
-26.9</v>
      </c>
    </row>
    <row r="33" spans="1:46" ht="13.5" customHeight="1">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
473</v>
      </c>
      <c r="AL33" s="1015"/>
      <c r="AM33" s="1015"/>
      <c r="AN33" s="1016"/>
      <c r="AO33" s="1017" t="s">
        <v>
331</v>
      </c>
      <c r="AP33" s="1017" t="s">
        <v>
331</v>
      </c>
      <c r="AQ33" s="1018">
        <v>
1</v>
      </c>
      <c r="AR33" s="1019" t="s">
        <v>
331</v>
      </c>
    </row>
    <row r="34" spans="1:46" ht="27" customHeight="1">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
474</v>
      </c>
      <c r="AL34" s="1015"/>
      <c r="AM34" s="1015"/>
      <c r="AN34" s="1016"/>
      <c r="AO34" s="1017" t="s">
        <v>
331</v>
      </c>
      <c r="AP34" s="1017" t="s">
        <v>
331</v>
      </c>
      <c r="AQ34" s="1018">
        <v>
22</v>
      </c>
      <c r="AR34" s="1019" t="s">
        <v>
331</v>
      </c>
    </row>
    <row r="35" spans="1:46" ht="27" customHeight="1">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
475</v>
      </c>
      <c r="AL35" s="1015"/>
      <c r="AM35" s="1015"/>
      <c r="AN35" s="1016"/>
      <c r="AO35" s="1017">
        <v>
55798</v>
      </c>
      <c r="AP35" s="1017">
        <v>
746</v>
      </c>
      <c r="AQ35" s="1018">
        <v>
9232</v>
      </c>
      <c r="AR35" s="1019">
        <v>
-91.9</v>
      </c>
    </row>
    <row r="36" spans="1:46" ht="27" customHeight="1">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
476</v>
      </c>
      <c r="AL36" s="1015"/>
      <c r="AM36" s="1015"/>
      <c r="AN36" s="1016"/>
      <c r="AO36" s="1017">
        <v>
69566</v>
      </c>
      <c r="AP36" s="1017">
        <v>
929</v>
      </c>
      <c r="AQ36" s="1018">
        <v>
2017</v>
      </c>
      <c r="AR36" s="1019">
        <v>
-53.9</v>
      </c>
    </row>
    <row r="37" spans="1:46" ht="13.5" customHeight="1">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
477</v>
      </c>
      <c r="AL37" s="1015"/>
      <c r="AM37" s="1015"/>
      <c r="AN37" s="1016"/>
      <c r="AO37" s="1017">
        <v>
10942</v>
      </c>
      <c r="AP37" s="1017">
        <v>
146</v>
      </c>
      <c r="AQ37" s="1018">
        <v>
1146</v>
      </c>
      <c r="AR37" s="1019">
        <v>
-87.3</v>
      </c>
    </row>
    <row r="38" spans="1:46" ht="27" customHeight="1">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
478</v>
      </c>
      <c r="AL38" s="1021"/>
      <c r="AM38" s="1021"/>
      <c r="AN38" s="1022"/>
      <c r="AO38" s="1023">
        <v>
41</v>
      </c>
      <c r="AP38" s="1023">
        <v>
1</v>
      </c>
      <c r="AQ38" s="1024">
        <v>
1</v>
      </c>
      <c r="AR38" s="1006">
        <v>
0</v>
      </c>
      <c r="AS38" s="1013"/>
    </row>
    <row r="39" spans="1:46">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
479</v>
      </c>
      <c r="AL39" s="1021"/>
      <c r="AM39" s="1021"/>
      <c r="AN39" s="1022"/>
      <c r="AO39" s="1017">
        <v>
-189474</v>
      </c>
      <c r="AP39" s="1017">
        <v>
-2532</v>
      </c>
      <c r="AQ39" s="1018">
        <v>
-6713</v>
      </c>
      <c r="AR39" s="1019">
        <v>
-62.3</v>
      </c>
      <c r="AS39" s="1013"/>
    </row>
    <row r="40" spans="1:46" ht="27" customHeight="1">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
480</v>
      </c>
      <c r="AL40" s="1015"/>
      <c r="AM40" s="1015"/>
      <c r="AN40" s="1016"/>
      <c r="AO40" s="1017">
        <v>
-1339358</v>
      </c>
      <c r="AP40" s="1017">
        <v>
-17895</v>
      </c>
      <c r="AQ40" s="1018">
        <v>
-28519</v>
      </c>
      <c r="AR40" s="1019">
        <v>
-37.299999999999997</v>
      </c>
      <c r="AS40" s="1013"/>
    </row>
    <row r="41" spans="1:46">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
243</v>
      </c>
      <c r="AL41" s="1026"/>
      <c r="AM41" s="1026"/>
      <c r="AN41" s="1027"/>
      <c r="AO41" s="1017">
        <v>
506823</v>
      </c>
      <c r="AP41" s="1017">
        <v>
6772</v>
      </c>
      <c r="AQ41" s="1018">
        <v>
11906</v>
      </c>
      <c r="AR41" s="1019">
        <v>
-43.1</v>
      </c>
      <c r="AS41" s="1013"/>
    </row>
    <row r="42" spans="1:46">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
481</v>
      </c>
      <c r="AL42" s="954"/>
      <c r="AM42" s="954"/>
      <c r="AN42" s="954"/>
      <c r="AO42" s="954"/>
      <c r="AP42" s="954"/>
      <c r="AQ42" s="987"/>
      <c r="AR42" s="987"/>
      <c r="AS42" s="1013"/>
    </row>
    <row r="43" spans="1:46">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c r="A47" s="1032" t="s">
        <v>
482</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
483</v>
      </c>
      <c r="AL48" s="1033"/>
      <c r="AM48" s="1033"/>
      <c r="AN48" s="1033"/>
      <c r="AO48" s="1033"/>
      <c r="AP48" s="1033"/>
      <c r="AQ48" s="1034"/>
      <c r="AR48" s="1033"/>
    </row>
    <row r="49" spans="1:44" ht="13.5" customHeight="1">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
449</v>
      </c>
      <c r="AN49" s="1038" t="s">
        <v>
484</v>
      </c>
      <c r="AO49" s="1039"/>
      <c r="AP49" s="1039"/>
      <c r="AQ49" s="1039"/>
      <c r="AR49" s="1040"/>
    </row>
    <row r="50" spans="1:44">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
485</v>
      </c>
      <c r="AO50" s="1045" t="s">
        <v>
486</v>
      </c>
      <c r="AP50" s="1046" t="s">
        <v>
487</v>
      </c>
      <c r="AQ50" s="1047" t="s">
        <v>
488</v>
      </c>
      <c r="AR50" s="1048" t="s">
        <v>
489</v>
      </c>
    </row>
    <row r="51" spans="1:44">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
490</v>
      </c>
      <c r="AL51" s="1036"/>
      <c r="AM51" s="1049">
        <v>
1555882</v>
      </c>
      <c r="AN51" s="1050">
        <v>
20964</v>
      </c>
      <c r="AO51" s="1051">
        <v>
10.7</v>
      </c>
      <c r="AP51" s="1052">
        <v>
63956</v>
      </c>
      <c r="AQ51" s="1053">
        <v>
25.7</v>
      </c>
      <c r="AR51" s="1054">
        <v>
-15</v>
      </c>
    </row>
    <row r="52" spans="1:44">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
491</v>
      </c>
      <c r="AM52" s="1057">
        <v>
1241920</v>
      </c>
      <c r="AN52" s="1058">
        <v>
16734</v>
      </c>
      <c r="AO52" s="1059">
        <v>
50</v>
      </c>
      <c r="AP52" s="1060">
        <v>
29239</v>
      </c>
      <c r="AQ52" s="1061">
        <v>
8.8000000000000007</v>
      </c>
      <c r="AR52" s="1062">
        <v>
41.2</v>
      </c>
    </row>
    <row r="53" spans="1:44">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
492</v>
      </c>
      <c r="AL53" s="1036"/>
      <c r="AM53" s="1049">
        <v>
2541777</v>
      </c>
      <c r="AN53" s="1050">
        <v>
34176</v>
      </c>
      <c r="AO53" s="1051">
        <v>
63</v>
      </c>
      <c r="AP53" s="1052">
        <v>
66255</v>
      </c>
      <c r="AQ53" s="1053">
        <v>
3.6</v>
      </c>
      <c r="AR53" s="1054">
        <v>
59.4</v>
      </c>
    </row>
    <row r="54" spans="1:44">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
491</v>
      </c>
      <c r="AM54" s="1057">
        <v>
1972811</v>
      </c>
      <c r="AN54" s="1058">
        <v>
26526</v>
      </c>
      <c r="AO54" s="1059">
        <v>
58.5</v>
      </c>
      <c r="AP54" s="1060">
        <v>
31822</v>
      </c>
      <c r="AQ54" s="1061">
        <v>
8.8000000000000007</v>
      </c>
      <c r="AR54" s="1062">
        <v>
49.7</v>
      </c>
    </row>
    <row r="55" spans="1:44">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
493</v>
      </c>
      <c r="AL55" s="1036"/>
      <c r="AM55" s="1049">
        <v>
1365288</v>
      </c>
      <c r="AN55" s="1050">
        <v>
18350</v>
      </c>
      <c r="AO55" s="1051">
        <v>
-46.3</v>
      </c>
      <c r="AP55" s="1052">
        <v>
47278</v>
      </c>
      <c r="AQ55" s="1053">
        <v>
-28.6</v>
      </c>
      <c r="AR55" s="1054">
        <v>
-17.7</v>
      </c>
    </row>
    <row r="56" spans="1:44">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
491</v>
      </c>
      <c r="AM56" s="1057">
        <v>
1071215</v>
      </c>
      <c r="AN56" s="1058">
        <v>
14397</v>
      </c>
      <c r="AO56" s="1059">
        <v>
-45.7</v>
      </c>
      <c r="AP56" s="1060">
        <v>
24096</v>
      </c>
      <c r="AQ56" s="1061">
        <v>
-24.3</v>
      </c>
      <c r="AR56" s="1062">
        <v>
-21.4</v>
      </c>
    </row>
    <row r="57" spans="1:44">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
494</v>
      </c>
      <c r="AL57" s="1036"/>
      <c r="AM57" s="1049">
        <v>
1571814</v>
      </c>
      <c r="AN57" s="1050">
        <v>
21095</v>
      </c>
      <c r="AO57" s="1051">
        <v>
15</v>
      </c>
      <c r="AP57" s="1052">
        <v>
44504</v>
      </c>
      <c r="AQ57" s="1053">
        <v>
-5.9</v>
      </c>
      <c r="AR57" s="1054">
        <v>
20.9</v>
      </c>
    </row>
    <row r="58" spans="1:44">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
491</v>
      </c>
      <c r="AM58" s="1057">
        <v>
1206872</v>
      </c>
      <c r="AN58" s="1058">
        <v>
16197</v>
      </c>
      <c r="AO58" s="1059">
        <v>
12.5</v>
      </c>
      <c r="AP58" s="1060">
        <v>
25876</v>
      </c>
      <c r="AQ58" s="1061">
        <v>
7.4</v>
      </c>
      <c r="AR58" s="1062">
        <v>
5.0999999999999996</v>
      </c>
    </row>
    <row r="59" spans="1:44">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
495</v>
      </c>
      <c r="AL59" s="1036"/>
      <c r="AM59" s="1049">
        <v>
2412014</v>
      </c>
      <c r="AN59" s="1050">
        <v>
32227</v>
      </c>
      <c r="AO59" s="1051">
        <v>
52.8</v>
      </c>
      <c r="AP59" s="1052">
        <v>
47820</v>
      </c>
      <c r="AQ59" s="1053">
        <v>
7.5</v>
      </c>
      <c r="AR59" s="1054">
        <v>
45.3</v>
      </c>
    </row>
    <row r="60" spans="1:44">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
491</v>
      </c>
      <c r="AM60" s="1057">
        <v>
1660543</v>
      </c>
      <c r="AN60" s="1058">
        <v>
22186</v>
      </c>
      <c r="AO60" s="1059">
        <v>
37</v>
      </c>
      <c r="AP60" s="1060">
        <v>
25855</v>
      </c>
      <c r="AQ60" s="1061">
        <v>
-0.1</v>
      </c>
      <c r="AR60" s="1062">
        <v>
37.1</v>
      </c>
    </row>
    <row r="61" spans="1:44">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
496</v>
      </c>
      <c r="AL61" s="1063"/>
      <c r="AM61" s="1064">
        <v>
1889355</v>
      </c>
      <c r="AN61" s="1065">
        <v>
25362</v>
      </c>
      <c r="AO61" s="1066">
        <v>
19</v>
      </c>
      <c r="AP61" s="1067">
        <v>
53963</v>
      </c>
      <c r="AQ61" s="1068">
        <v>
0.5</v>
      </c>
      <c r="AR61" s="1054">
        <v>
18.5</v>
      </c>
    </row>
    <row r="62" spans="1:44">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
491</v>
      </c>
      <c r="AM62" s="1057">
        <v>
1430672</v>
      </c>
      <c r="AN62" s="1058">
        <v>
19208</v>
      </c>
      <c r="AO62" s="1059">
        <v>
22.5</v>
      </c>
      <c r="AP62" s="1060">
        <v>
27378</v>
      </c>
      <c r="AQ62" s="1061">
        <v>
0.1</v>
      </c>
      <c r="AR62" s="1062">
        <v>
22.4</v>
      </c>
    </row>
    <row r="63" spans="1:44">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c r="AK67" s="954"/>
      <c r="AL67" s="954"/>
      <c r="AM67" s="954"/>
      <c r="AN67" s="954"/>
      <c r="AO67" s="954"/>
      <c r="AP67" s="954"/>
      <c r="AQ67" s="954"/>
      <c r="AR67" s="954"/>
      <c r="AS67" s="954"/>
      <c r="AT67" s="954"/>
    </row>
    <row r="68" spans="1:46" ht="13.5" hidden="1" customHeight="1">
      <c r="AK68" s="954"/>
      <c r="AL68" s="954"/>
      <c r="AM68" s="954"/>
      <c r="AN68" s="954"/>
      <c r="AO68" s="954"/>
      <c r="AP68" s="954"/>
      <c r="AQ68" s="954"/>
      <c r="AR68" s="954"/>
    </row>
    <row r="69" spans="1:46" ht="13.5" hidden="1" customHeight="1">
      <c r="AK69" s="954"/>
      <c r="AL69" s="954"/>
      <c r="AM69" s="954"/>
      <c r="AN69" s="954"/>
      <c r="AO69" s="954"/>
      <c r="AP69" s="954"/>
      <c r="AQ69" s="954"/>
      <c r="AR69" s="954"/>
    </row>
    <row r="70" spans="1:46" hidden="1">
      <c r="AK70" s="954"/>
      <c r="AL70" s="954"/>
      <c r="AM70" s="954"/>
      <c r="AN70" s="954"/>
      <c r="AO70" s="954"/>
      <c r="AP70" s="954"/>
      <c r="AQ70" s="954"/>
      <c r="AR70" s="954"/>
    </row>
    <row r="71" spans="1:46" hidden="1">
      <c r="AK71" s="954"/>
      <c r="AL71" s="954"/>
      <c r="AM71" s="954"/>
      <c r="AN71" s="954"/>
      <c r="AO71" s="954"/>
      <c r="AP71" s="954"/>
      <c r="AQ71" s="954"/>
      <c r="AR71" s="954"/>
    </row>
    <row r="72" spans="1:46" hidden="1">
      <c r="AK72" s="954"/>
      <c r="AL72" s="954"/>
      <c r="AM72" s="954"/>
      <c r="AN72" s="954"/>
      <c r="AO72" s="954"/>
      <c r="AP72" s="954"/>
      <c r="AQ72" s="954"/>
      <c r="AR72" s="954"/>
    </row>
    <row r="73" spans="1:46" hidden="1">
      <c r="AK73" s="954"/>
      <c r="AL73" s="954"/>
      <c r="AM73" s="954"/>
      <c r="AN73" s="954"/>
      <c r="AO73" s="954"/>
      <c r="AP73" s="954"/>
      <c r="AQ73" s="954"/>
      <c r="AR73" s="954"/>
    </row>
    <row r="74" spans="1:46" hidden="1"/>
  </sheetData>
  <sheetProtection algorithmName="SHA-512" hashValue="85rpM15UPtFxMsfGotcv91Pl5hDERmnLvboRi3PnhpAINJrfvLp70nGKkQXNpUJSKr2DOPXZpu6cjl44f1KRfw==" saltValue="XmEb+IMURRW70KiVV+eFK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
497</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Yn2ML8M2yzGHlS0bmqstHtm2KwfqfAtVdF0iRpLopdwX474AFd/8AufIngWyoFsFb3pEjnNC6oapyoZqnzNsw==" saltValue="2ZnLwfRY/hZl2d5q1JCzP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
498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GmK9Lhlk3UOly1gw1NRU4Bw1Y9iacSbu1oZSVP07Yel/ijmq+nc7XHCC85mcpgScqmro929iQXSDEFGBtOiLg==" saltValue="AhhOvM6tRpVYu8CQeS5Ct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1071" customWidth="1"/>
    <col min="2" max="16" width="14.625" style="1071" customWidth="1"/>
    <col min="17" max="16384" width="0" style="107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72"/>
      <c r="C45" s="1072"/>
      <c r="D45" s="1072"/>
      <c r="E45" s="1072"/>
      <c r="F45" s="1072"/>
      <c r="G45" s="1072"/>
      <c r="H45" s="1072"/>
      <c r="I45" s="1072"/>
      <c r="J45" s="1073" t="s">
        <v>
499</v>
      </c>
    </row>
    <row r="46" spans="2:10" ht="29.25" customHeight="1" thickBot="1">
      <c r="B46" s="1074" t="s">
        <v>
29</v>
      </c>
      <c r="C46" s="1075"/>
      <c r="D46" s="1075"/>
      <c r="E46" s="1076" t="s">
        <v>
500</v>
      </c>
      <c r="F46" s="1077" t="s">
        <v>
4</v>
      </c>
      <c r="G46" s="1078" t="s">
        <v>
5</v>
      </c>
      <c r="H46" s="1078" t="s">
        <v>
6</v>
      </c>
      <c r="I46" s="1078" t="s">
        <v>
7</v>
      </c>
      <c r="J46" s="1079" t="s">
        <v>
8</v>
      </c>
    </row>
    <row r="47" spans="2:10" ht="57.75" customHeight="1">
      <c r="B47" s="1080"/>
      <c r="C47" s="1081" t="s">
        <v>
501</v>
      </c>
      <c r="D47" s="1081"/>
      <c r="E47" s="1082"/>
      <c r="F47" s="1083">
        <v>
9.52</v>
      </c>
      <c r="G47" s="1084">
        <v>
9.76</v>
      </c>
      <c r="H47" s="1084">
        <v>
8.9600000000000009</v>
      </c>
      <c r="I47" s="1084">
        <v>
9.07</v>
      </c>
      <c r="J47" s="1085">
        <v>
8.8000000000000007</v>
      </c>
    </row>
    <row r="48" spans="2:10" ht="57.75" customHeight="1">
      <c r="B48" s="1086"/>
      <c r="C48" s="1087" t="s">
        <v>
502</v>
      </c>
      <c r="D48" s="1087"/>
      <c r="E48" s="1088"/>
      <c r="F48" s="1089">
        <v>
5.19</v>
      </c>
      <c r="G48" s="1090">
        <v>
5.26</v>
      </c>
      <c r="H48" s="1090">
        <v>
7.28</v>
      </c>
      <c r="I48" s="1090">
        <v>
6.47</v>
      </c>
      <c r="J48" s="1091">
        <v>
7.26</v>
      </c>
    </row>
    <row r="49" spans="2:10" ht="57.75" customHeight="1" thickBot="1">
      <c r="B49" s="1092"/>
      <c r="C49" s="1093" t="s">
        <v>
503</v>
      </c>
      <c r="D49" s="1093"/>
      <c r="E49" s="1094"/>
      <c r="F49" s="1095">
        <v>
1.82</v>
      </c>
      <c r="G49" s="1096">
        <v>
0.45</v>
      </c>
      <c r="H49" s="1096">
        <v>
1.28</v>
      </c>
      <c r="I49" s="1096" t="s">
        <v>
504</v>
      </c>
      <c r="J49" s="1097">
        <v>
0.72</v>
      </c>
    </row>
    <row r="50" spans="2:10" ht="13.5" customHeight="1"/>
    <row r="51" spans="2:10" ht="13.5" hidden="1" customHeight="1"/>
    <row r="52" spans="2:10" ht="13.5" hidden="1" customHeight="1"/>
    <row r="53" spans="2:10" ht="13.5" hidden="1" customHeight="1"/>
  </sheetData>
  <sheetProtection algorithmName="SHA-512" hashValue="cAFp5Nq3VUqiJiJa9FekFdc6JPH9sKv0sJQOLvUKXlYA1JfphDH96yjVfkLgqLtG0Urb8+Ig/Mj4P/xcclqr9A==" saltValue="6ciErkSrnhbgqfjlQlGik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2019-10-18T12:29:33Z</cp:lastPrinted>
  <dcterms:created xsi:type="dcterms:W3CDTF">2019-06-06T09:39:02Z</dcterms:created>
  <dcterms:modified xsi:type="dcterms:W3CDTF">2019-10-24T01:12:58Z</dcterms:modified>
</cp:coreProperties>
</file>