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6345" windowWidth="19440" windowHeight="6405" firstSheet="14" activeTab="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<sst xmlns="http://schemas.openxmlformats.org/spreadsheetml/2006/main" xmlns:r="http://schemas.openxmlformats.org/officeDocument/2006/relationships" count="539" uniqueCount="539">
  <si>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</si>
  <si>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</si>
  <si>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</si>
  <si>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</si>
  <si>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-0.5</t>
  </si>
  <si>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</si>
  <si>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</si>
  <si>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</si>
  <si>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</si>
  <si>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</si>
  <si>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</si>
  <si>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</si>
  <si>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阿伎留病院企業団</t>
    <rPh sb="0" eb="1">
      <t>ア</t>
    </rPh>
    <rPh sb="1" eb="2">
      <t>キ</t>
    </rPh>
    <rPh sb="2" eb="3">
      <t>ル</t>
    </rPh>
    <rPh sb="3" eb="5">
      <t>ビョウイン</t>
    </rPh>
    <rPh sb="5" eb="7">
      <t>キギョウ</t>
    </rPh>
    <rPh sb="7" eb="8">
      <t>ダン</t>
    </rPh>
    <phoneticPr fontId="6"/>
  </si>
  <si>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</si>
  <si>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</si>
  <si>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</si>
  <si>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</si>
  <si>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</si>
  <si>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</si>
  <si>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</si>
  <si>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</si>
  <si>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</si>
  <si>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</si>
  <si>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</si>
  <si>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</si>
  <si>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</si>
  <si>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</si>
  <si>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</si>
  <si>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</si>
  <si>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</si>
  <si>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</si>
  <si>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</si>
  <si>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</si>
  <si>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</si>
  <si>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</si>
  <si>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</si>
  <si>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</si>
  <si>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</si>
  <si>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</si>
  <si>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</si>
  <si>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</si>
  <si>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</si>
  <si>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</si>
  <si>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</si>
  <si>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</si>
  <si>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</si>
  <si>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下水道事業特別会計</t>
  </si>
  <si>
    <t>算入公債費等(B)</t>
  </si>
  <si>
    <t>基金残高に係る経年分析</t>
  </si>
  <si>
    <t>算入公債費等</t>
  </si>
  <si>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31"/>
  </si>
  <si>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</si>
  <si>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</si>
  <si>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</si>
  <si>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</si>
  <si>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</si>
  <si>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</si>
  <si>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</si>
  <si>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</si>
  <si>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</si>
  <si>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</si>
  <si>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</si>
  <si>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</si>
  <si>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東京都三市収益事業組合</t>
    <rPh sb="0" eb="3">
      <t>トウキョウト</t>
    </rPh>
    <rPh sb="3" eb="5">
      <t>サンシ</t>
    </rPh>
    <rPh sb="5" eb="7">
      <t>シュウエキ</t>
    </rPh>
    <rPh sb="7" eb="9">
      <t>ジギョウ</t>
    </rPh>
    <rPh sb="9" eb="11">
      <t>クミアイ</t>
    </rPh>
    <phoneticPr fontId="6"/>
  </si>
  <si>
    <t>黒字額</t>
    <rPh sb="0" eb="2">
      <t>クロジ</t>
    </rPh>
    <rPh sb="2" eb="3">
      <t>ガク</t>
    </rPh>
    <phoneticPr fontId="32"/>
  </si>
  <si>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</si>
  <si>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</si>
  <si>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</si>
  <si>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</si>
  <si>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</si>
  <si>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</si>
  <si>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</si>
  <si>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</si>
  <si>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</si>
  <si>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</si>
  <si>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</si>
  <si>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</si>
  <si>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</si>
  <si>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</si>
  <si>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</si>
  <si>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</si>
  <si>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</si>
  <si>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新四季創造㈱</t>
    <rPh sb="0" eb="1">
      <t>シン</t>
    </rPh>
    <rPh sb="1" eb="3">
      <t>シキ</t>
    </rPh>
    <rPh sb="3" eb="5">
      <t>ソウゾウ</t>
    </rPh>
    <phoneticPr fontId="6"/>
  </si>
  <si>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</si>
  <si>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</si>
  <si>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</si>
  <si>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</si>
  <si>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</si>
  <si>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</si>
  <si>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</si>
  <si>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</si>
  <si>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</si>
  <si>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</si>
  <si>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</si>
  <si>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</si>
  <si>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</si>
  <si>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</si>
  <si>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3"/>
  </si>
  <si>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</si>
  <si>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</si>
  <si>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</si>
  <si>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</si>
  <si>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</si>
  <si>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</si>
  <si>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</si>
  <si>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テレビ共同受信施設整備基金</t>
    <rPh sb="3" eb="5">
      <t>キョウドウ</t>
    </rPh>
    <rPh sb="5" eb="7">
      <t>ジュシン</t>
    </rPh>
    <rPh sb="7" eb="9">
      <t>シセツ</t>
    </rPh>
    <rPh sb="9" eb="11">
      <t>セイビ</t>
    </rPh>
    <rPh sb="11" eb="13">
      <t>キキン</t>
    </rPh>
    <phoneticPr fontId="34"/>
  </si>
  <si>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</si>
  <si>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</si>
  <si>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</si>
  <si>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</si>
  <si>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</si>
  <si>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</si>
  <si>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</si>
  <si>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</si>
  <si>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2"/>
  </si>
  <si>
    <t>赤字額</t>
    <rPh sb="0" eb="2">
      <t>アカジ</t>
    </rPh>
    <rPh sb="2" eb="3">
      <t>ガク</t>
    </rPh>
    <phoneticPr fontId="32"/>
  </si>
  <si>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</si>
  <si>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</si>
  <si>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</si>
  <si>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</si>
  <si>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</si>
  <si>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</si>
  <si>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</si>
  <si>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</si>
  <si>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32"/>
  </si>
  <si>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</si>
  <si>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</si>
  <si>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</si>
  <si>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</si>
  <si>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</si>
  <si>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</si>
  <si>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</si>
  <si>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</si>
  <si>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東京都</t>
  </si>
  <si>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</si>
  <si>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</si>
  <si>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Ⅱ－３</t>
  </si>
  <si>
    <t>　実質赤字比率</t>
    <rPh sb="1" eb="3">
      <t>ジッシツ</t>
    </rPh>
    <rPh sb="3" eb="5">
      <t>アカジ</t>
    </rPh>
    <rPh sb="5" eb="7">
      <t>ヒリツ</t>
    </rPh>
    <phoneticPr fontId="6"/>
  </si>
  <si>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</si>
  <si>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</si>
  <si>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</si>
  <si>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</si>
  <si>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</si>
  <si>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</si>
  <si>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</si>
  <si>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</si>
  <si>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</si>
  <si>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</si>
  <si>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</si>
  <si>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</si>
  <si>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</si>
  <si>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秋多都市計画事業武蔵引田駅北口土地区画整理事業特別会計</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</si>
  <si>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</si>
  <si>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</si>
  <si>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</si>
  <si>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</si>
  <si>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あきる野市</t>
  </si>
  <si>
    <t>地方特例交付金</t>
  </si>
  <si>
    <t>地方交付税種地</t>
    <rPh sb="0" eb="2">
      <t>チホウ</t>
    </rPh>
    <rPh sb="2" eb="5">
      <t>コウフゼイ</t>
    </rPh>
    <rPh sb="5" eb="6">
      <t>シュ</t>
    </rPh>
    <rPh sb="6" eb="7">
      <t>チ</t>
    </rPh>
    <phoneticPr fontId="6"/>
  </si>
  <si>
    <t>2-6</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</si>
  <si>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</si>
  <si>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</si>
  <si>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</si>
  <si>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</si>
  <si>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</si>
  <si>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</si>
  <si>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参考</t>
    <rPh sb="0" eb="2">
      <t>サンコウ</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</si>
  <si>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</si>
  <si>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</si>
  <si>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</si>
  <si>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</si>
  <si>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</si>
  <si>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</si>
  <si>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</si>
  <si>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</si>
  <si>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</si>
  <si>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</si>
  <si>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</si>
  <si>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</si>
  <si>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</si>
  <si>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</si>
  <si>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秋川流域斎場組合</t>
    <rPh sb="0" eb="2">
      <t>アキガワ</t>
    </rPh>
    <rPh sb="2" eb="4">
      <t>リュウイキ</t>
    </rPh>
    <rPh sb="4" eb="6">
      <t>サイジョウ</t>
    </rPh>
    <rPh sb="6" eb="8">
      <t>クミアイ</t>
    </rPh>
    <phoneticPr fontId="6"/>
  </si>
  <si>
    <t>過疎</t>
    <rPh sb="0" eb="2">
      <t>カソ</t>
    </rPh>
    <phoneticPr fontId="6"/>
  </si>
  <si>
    <t>一般会計等の一覧</t>
  </si>
  <si>
    <t>積立金</t>
  </si>
  <si>
    <t>健全化判断比率</t>
  </si>
  <si>
    <t>　　　法人均等割</t>
  </si>
  <si>
    <t>0.1</t>
  </si>
  <si>
    <t>山振</t>
    <rPh sb="0" eb="1">
      <t>ヤマ</t>
    </rPh>
    <rPh sb="1" eb="2">
      <t>フ</t>
    </rPh>
    <phoneticPr fontId="6"/>
  </si>
  <si>
    <t>繰上償還金</t>
  </si>
  <si>
    <t>※5：産業構造の比率は、分母を就業人口総数とし、分類不能の産業を除いて算出。</t>
  </si>
  <si>
    <t>　人件費</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</si>
  <si>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</si>
  <si>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</si>
  <si>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</si>
  <si>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</si>
  <si>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36"/>
  </si>
  <si>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</si>
  <si>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</si>
  <si>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</si>
  <si>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</si>
  <si>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</si>
  <si>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</si>
  <si>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</si>
  <si>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</si>
  <si>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</si>
  <si>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</si>
  <si>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</si>
  <si>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</si>
  <si>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</si>
  <si>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</si>
  <si>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</si>
  <si>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</si>
  <si>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</si>
  <si>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</si>
  <si>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</si>
  <si>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</si>
  <si>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</si>
  <si>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</si>
  <si>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後期高齢者医療特別会計</t>
  </si>
  <si>
    <t>基準財政収入額</t>
  </si>
  <si>
    <t>労働費</t>
  </si>
  <si>
    <t>増減率  (％)</t>
    <rPh sb="0" eb="2">
      <t>ゾウゲン</t>
    </rPh>
    <rPh sb="2" eb="3">
      <t>リツ</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</si>
  <si>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</si>
  <si>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</si>
  <si>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</si>
  <si>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</si>
  <si>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</si>
  <si>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</si>
  <si>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</si>
  <si>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</si>
  <si>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</si>
  <si>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</si>
  <si>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</si>
  <si>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</si>
  <si>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</si>
  <si>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</si>
  <si>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</si>
  <si>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</si>
  <si>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</si>
  <si>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</si>
  <si>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</si>
  <si>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</si>
  <si>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</si>
  <si>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</si>
  <si>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</si>
  <si>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</si>
  <si>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</si>
  <si>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</si>
  <si>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</si>
  <si>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</si>
  <si>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</si>
  <si>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</si>
  <si>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</si>
  <si>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</si>
  <si>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</si>
  <si>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</si>
  <si>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</si>
  <si>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</si>
  <si>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</si>
  <si>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</si>
  <si>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</si>
  <si>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</si>
  <si>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</si>
  <si>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</si>
  <si>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</si>
  <si>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</si>
  <si>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7"/>
  </si>
  <si>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</si>
  <si>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</si>
  <si>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</si>
  <si>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</si>
  <si>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</si>
  <si>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</si>
  <si>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</si>
  <si>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</si>
  <si>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</si>
  <si>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</si>
  <si>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</si>
  <si>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 1.09</t>
  </si>
  <si>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</si>
  <si>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</si>
  <si>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</si>
  <si>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</si>
  <si>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</si>
  <si>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東京都あきる野市</t>
  </si>
  <si>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</si>
  <si>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</si>
  <si>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</si>
  <si>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</si>
  <si>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</si>
  <si>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</si>
  <si>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</si>
  <si>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</si>
  <si>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</si>
  <si>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</si>
  <si>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</si>
  <si>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東京都市町村職員退職手当組合</t>
    <rPh sb="0" eb="3">
      <t>トウキョウト</t>
    </rPh>
    <rPh sb="3" eb="6">
      <t>シチョウソン</t>
    </rPh>
    <rPh sb="6" eb="8">
      <t>ショクイン</t>
    </rPh>
    <rPh sb="8" eb="10">
      <t>タイショク</t>
    </rPh>
    <rPh sb="10" eb="12">
      <t>テアテ</t>
    </rPh>
    <rPh sb="12" eb="14">
      <t>クミアイ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</si>
  <si>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</si>
  <si>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</si>
  <si>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</si>
  <si>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</si>
  <si>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</si>
  <si>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</si>
  <si>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</si>
  <si>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</si>
  <si>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</si>
  <si>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</si>
  <si>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</si>
  <si>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</si>
  <si>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</si>
  <si>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</si>
  <si>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</si>
  <si>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36"/>
  </si>
  <si>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</si>
  <si>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</si>
  <si>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</si>
  <si>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</si>
  <si>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</si>
  <si>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</si>
  <si>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</si>
  <si>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</si>
  <si>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</si>
  <si>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</si>
  <si>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</si>
  <si>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</si>
  <si>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6"/>
  </si>
  <si>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</si>
  <si>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</si>
  <si>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</si>
  <si>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</si>
  <si>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</si>
  <si>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</si>
  <si>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</si>
  <si>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</si>
  <si>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</si>
  <si>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</si>
  <si>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</si>
  <si>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</si>
  <si>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</si>
  <si>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</si>
  <si>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</si>
  <si>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</si>
  <si>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</si>
  <si>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</si>
  <si>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</si>
  <si>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</si>
  <si>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</si>
  <si>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</si>
  <si>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</si>
  <si>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</si>
  <si>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</si>
  <si>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</si>
  <si>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7"/>
  </si>
  <si>
    <t>目的税</t>
  </si>
  <si>
    <t>前年度繰上充用金</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</si>
  <si>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31"/>
  </si>
  <si>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</si>
  <si>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</si>
  <si>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</si>
  <si>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</si>
  <si>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</si>
  <si>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</si>
  <si>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</si>
  <si>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</si>
  <si>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</si>
  <si>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</si>
  <si>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</si>
  <si>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</si>
  <si>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</si>
  <si>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</si>
  <si>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</si>
  <si>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</si>
  <si>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</si>
  <si>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5"/>
  </si>
  <si>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</si>
  <si>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</si>
  <si>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</si>
  <si>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</si>
  <si>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</si>
  <si>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</si>
  <si>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</si>
  <si>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</si>
  <si>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</si>
  <si>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</si>
  <si>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</si>
  <si>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</si>
  <si>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</si>
  <si>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</si>
  <si>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</si>
  <si>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</si>
  <si>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</si>
  <si>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</si>
  <si>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</si>
  <si>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</si>
  <si>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</si>
  <si>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</si>
  <si>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</si>
  <si>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</si>
  <si>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</si>
  <si>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</si>
  <si>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</si>
  <si>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</si>
  <si>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</si>
  <si>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2"/>
  </si>
  <si>
    <t>下水道</t>
  </si>
  <si>
    <t>財政再生基準</t>
  </si>
  <si>
    <t>　将来負担比率については、市債の通常償還が進んでいることや、繰上償還の実施などにより減少傾向となっている。
　実質公債費比率については、一部事務組合の起債償還に対する負担金が前年度より増加したことなどから、平成２８年度と比較し増加となった。今後、市債残高の減少に伴い、実質公債費比率も減少すると見込んでいる。
　いずれも類似団体平均と比較して高い水準となっていることから、引き続き繰上償還の実施や新たな起債の抑制などにより長期的な数値の改善に努める。</t>
    <rPh sb="1" eb="3">
      <t>ショウライ</t>
    </rPh>
    <rPh sb="3" eb="5">
      <t>フタン</t>
    </rPh>
    <rPh sb="5" eb="7">
      <t>ヒリツ</t>
    </rPh>
    <rPh sb="13" eb="15">
      <t>シサイ</t>
    </rPh>
    <rPh sb="16" eb="18">
      <t>ツウジョウ</t>
    </rPh>
    <rPh sb="18" eb="20">
      <t>ショウカン</t>
    </rPh>
    <rPh sb="21" eb="22">
      <t>スス</t>
    </rPh>
    <rPh sb="30" eb="34">
      <t>クリアゲショウカン</t>
    </rPh>
    <rPh sb="35" eb="37">
      <t>ジッシ</t>
    </rPh>
    <rPh sb="42" eb="44">
      <t>ゲンショウ</t>
    </rPh>
    <rPh sb="44" eb="46">
      <t>ケイコウ</t>
    </rPh>
    <rPh sb="55" eb="57">
      <t>ジッシツ</t>
    </rPh>
    <rPh sb="57" eb="60">
      <t>コウサイヒ</t>
    </rPh>
    <rPh sb="60" eb="62">
      <t>ヒリツ</t>
    </rPh>
    <rPh sb="68" eb="70">
      <t>イチブ</t>
    </rPh>
    <rPh sb="70" eb="72">
      <t>ジム</t>
    </rPh>
    <rPh sb="72" eb="74">
      <t>クミアイ</t>
    </rPh>
    <rPh sb="75" eb="77">
      <t>キサイ</t>
    </rPh>
    <rPh sb="77" eb="79">
      <t>ショウカン</t>
    </rPh>
    <rPh sb="80" eb="81">
      <t>タイ</t>
    </rPh>
    <rPh sb="83" eb="86">
      <t>フタンキン</t>
    </rPh>
    <rPh sb="87" eb="90">
      <t>ゼンネンド</t>
    </rPh>
    <rPh sb="92" eb="94">
      <t>ゾウカ</t>
    </rPh>
    <rPh sb="103" eb="105">
      <t>ヘイセイ</t>
    </rPh>
    <rPh sb="107" eb="109">
      <t>ネンド</t>
    </rPh>
    <rPh sb="110" eb="112">
      <t>ヒカク</t>
    </rPh>
    <rPh sb="113" eb="115">
      <t>ゾウカ</t>
    </rPh>
    <rPh sb="120" eb="122">
      <t>コンゴ</t>
    </rPh>
    <rPh sb="123" eb="125">
      <t>シサイ</t>
    </rPh>
    <rPh sb="125" eb="127">
      <t>ザンダカ</t>
    </rPh>
    <rPh sb="128" eb="130">
      <t>ゲンショウ</t>
    </rPh>
    <rPh sb="131" eb="132">
      <t>トモナ</t>
    </rPh>
    <rPh sb="134" eb="136">
      <t>ジッシツ</t>
    </rPh>
    <rPh sb="136" eb="139">
      <t>コウサイヒ</t>
    </rPh>
    <rPh sb="139" eb="141">
      <t>ヒリツ</t>
    </rPh>
    <rPh sb="142" eb="144">
      <t>ゲンショウ</t>
    </rPh>
    <rPh sb="147" eb="149">
      <t>ミコ</t>
    </rPh>
    <rPh sb="160" eb="162">
      <t>ルイジ</t>
    </rPh>
    <rPh sb="162" eb="164">
      <t>ダンタイ</t>
    </rPh>
    <rPh sb="164" eb="166">
      <t>ヘイキン</t>
    </rPh>
    <rPh sb="167" eb="169">
      <t>ヒカク</t>
    </rPh>
    <rPh sb="171" eb="172">
      <t>タカ</t>
    </rPh>
    <rPh sb="173" eb="175">
      <t>スイジュン</t>
    </rPh>
    <rPh sb="186" eb="187">
      <t>ヒ</t>
    </rPh>
    <rPh sb="188" eb="189">
      <t>ツヅ</t>
    </rPh>
    <rPh sb="190" eb="194">
      <t>クリアゲショウカン</t>
    </rPh>
    <rPh sb="195" eb="197">
      <t>ジッシ</t>
    </rPh>
    <rPh sb="198" eb="199">
      <t>アラ</t>
    </rPh>
    <rPh sb="201" eb="203">
      <t>キサイ</t>
    </rPh>
    <rPh sb="204" eb="206">
      <t>ヨクセイ</t>
    </rPh>
    <rPh sb="211" eb="214">
      <t>チョウキテキ</t>
    </rPh>
    <rPh sb="215" eb="217">
      <t>スウチ</t>
    </rPh>
    <rPh sb="218" eb="220">
      <t>カイゼン</t>
    </rPh>
    <rPh sb="221" eb="222">
      <t>ツト</t>
    </rPh>
    <phoneticPr fontId="6"/>
  </si>
  <si>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</si>
  <si>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</si>
  <si>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</si>
  <si>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</si>
  <si>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</si>
  <si>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</si>
  <si>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</si>
  <si>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</si>
  <si>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</si>
  <si>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</si>
  <si>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</si>
  <si>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</si>
  <si>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</si>
  <si>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</si>
  <si>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</si>
  <si>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</si>
  <si>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</si>
  <si>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</si>
  <si>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</si>
  <si>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</si>
  <si>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</si>
  <si>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</si>
  <si>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</si>
  <si>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</si>
  <si>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</si>
  <si>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</si>
  <si>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</si>
  <si>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5"/>
  </si>
  <si>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</si>
  <si>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</si>
  <si>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</si>
  <si>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</si>
  <si>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</si>
  <si>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</si>
  <si>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</si>
  <si>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</si>
  <si>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</si>
  <si>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</si>
  <si>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</si>
  <si>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</si>
  <si>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</si>
  <si>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</si>
  <si>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</si>
  <si>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テレビ共同受信事業特別会計</t>
  </si>
  <si>
    <t>人口1人当たり決算額</t>
    <rPh sb="0" eb="2">
      <t>ジンコウ</t>
    </rPh>
    <rPh sb="2" eb="4">
      <t>ヒトリ</t>
    </rPh>
    <rPh sb="4" eb="5">
      <t>ア</t>
    </rPh>
    <rPh sb="7" eb="9">
      <t>ケッサン</t>
    </rPh>
    <rPh sb="9" eb="10">
      <t>ガク</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</si>
  <si>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</si>
  <si>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</si>
  <si>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</si>
  <si>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</si>
  <si>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</si>
  <si>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</si>
  <si>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</si>
  <si>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</si>
  <si>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</si>
  <si>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</si>
  <si>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</si>
  <si>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</si>
  <si>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</si>
  <si>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</si>
  <si>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</si>
  <si>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</si>
  <si>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</si>
  <si>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5"/>
  </si>
  <si>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</si>
  <si>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</si>
  <si>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</si>
  <si>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</si>
  <si>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</si>
  <si>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</si>
  <si>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</si>
  <si>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</si>
  <si>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</si>
  <si>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</si>
  <si>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</si>
  <si>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</si>
  <si>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</si>
  <si>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</si>
  <si>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</si>
  <si>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</si>
  <si>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その他会計（黒字）</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</si>
  <si>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</si>
  <si>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</si>
  <si>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</si>
  <si>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</si>
  <si>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</si>
  <si>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</si>
  <si>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5"/>
  </si>
  <si>
    <t>平成29年度</t>
    <rPh sb="0" eb="2">
      <t>ヘイセイ</t>
    </rPh>
    <rPh sb="4" eb="6">
      <t>ネンド</t>
    </rPh>
    <phoneticPr fontId="35"/>
  </si>
  <si>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</si>
  <si>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</si>
  <si>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</si>
  <si>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</si>
  <si>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</si>
  <si>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</si>
  <si>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</si>
  <si>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</si>
  <si>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</si>
  <si>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</si>
  <si>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</si>
  <si>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</si>
  <si>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</si>
  <si>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9"/>
  </si>
  <si>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</si>
  <si>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0"/>
  </si>
  <si>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</si>
  <si>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</si>
  <si>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</si>
  <si>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</si>
  <si>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</si>
  <si>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</si>
  <si>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</si>
  <si>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</si>
  <si>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</si>
  <si>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</si>
  <si>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</si>
  <si>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</si>
  <si>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その他会計（赤字）</t>
  </si>
  <si>
    <t>西秋川衛生組合</t>
    <rPh sb="0" eb="1">
      <t>ニシ</t>
    </rPh>
    <rPh sb="1" eb="3">
      <t>アキガワ</t>
    </rPh>
    <rPh sb="3" eb="5">
      <t>エイセイ</t>
    </rPh>
    <rPh sb="5" eb="7">
      <t>クミアイ</t>
    </rPh>
    <phoneticPr fontId="6"/>
  </si>
  <si>
    <t>東京都市町村総合事務組合(交通災害共済事業特別会計)</t>
    <rPh sb="0" eb="3">
      <t>トウキョウト</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</si>
  <si>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6"/>
  </si>
  <si>
    <t>㈱秋川総合開発公社</t>
    <rPh sb="1" eb="3">
      <t>アキガワ</t>
    </rPh>
    <rPh sb="3" eb="5">
      <t>ソウゴウ</t>
    </rPh>
    <rPh sb="5" eb="7">
      <t>カイハツ</t>
    </rPh>
    <rPh sb="7" eb="9">
      <t>コウシャ</t>
    </rPh>
    <phoneticPr fontId="6"/>
  </si>
  <si>
    <t>公共施設整備基金</t>
    <rPh sb="0" eb="2">
      <t>コウキョウ</t>
    </rPh>
    <rPh sb="2" eb="4">
      <t>シセツ</t>
    </rPh>
    <rPh sb="4" eb="6">
      <t>セイビ</t>
    </rPh>
    <rPh sb="6" eb="8">
      <t>キキン</t>
    </rPh>
    <phoneticPr fontId="34"/>
  </si>
  <si>
    <t>環境保全基金</t>
    <rPh sb="0" eb="2">
      <t>カンキョウ</t>
    </rPh>
    <rPh sb="2" eb="4">
      <t>ホゼン</t>
    </rPh>
    <rPh sb="4" eb="6">
      <t>キキン</t>
    </rPh>
    <phoneticPr fontId="34"/>
  </si>
  <si>
    <t>産業振興基金</t>
    <rPh sb="0" eb="2">
      <t>サンギョウ</t>
    </rPh>
    <rPh sb="2" eb="4">
      <t>シンコウ</t>
    </rPh>
    <rPh sb="4" eb="6">
      <t>キキン</t>
    </rPh>
    <phoneticPr fontId="34"/>
  </si>
  <si>
    <t>保健福祉基金</t>
    <rPh sb="0" eb="2">
      <t>ホケン</t>
    </rPh>
    <rPh sb="2" eb="4">
      <t>フクシ</t>
    </rPh>
    <rPh sb="4" eb="6">
      <t>キキン</t>
    </rPh>
    <phoneticPr fontId="34"/>
  </si>
  <si>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</si>
  <si>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</si>
  <si>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</si>
  <si>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</si>
  <si>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</si>
  <si>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平成２９年度末の将来負担比率は５１．５％、有形固定資産減価償却率は７２．９％となっており、いずれも類似団体平均より高い水準となっている。将来負担比率は、市債の通常償還が進んでいることや繰上償還の実施により減少傾向にあるものの、有形固定資産減価償却率は老朽化により増加傾向にある。有形固定資産については、個別施設計画を踏まえた更新・修繕などにより老朽化対策に努めるとともに、将来負担比率については、引き続き市債の繰上償還の実施などにより縮減に向けて取り組む。</t>
    <rPh sb="1" eb="3">
      <t>ヘイセイ</t>
    </rPh>
    <rPh sb="5" eb="7">
      <t>ネンド</t>
    </rPh>
    <rPh sb="7" eb="8">
      <t>マツ</t>
    </rPh>
    <rPh sb="9" eb="11">
      <t>ショウライ</t>
    </rPh>
    <rPh sb="11" eb="13">
      <t>フタン</t>
    </rPh>
    <rPh sb="13" eb="15">
      <t>ヒリツ</t>
    </rPh>
    <rPh sb="22" eb="24">
      <t>ユウケイ</t>
    </rPh>
    <rPh sb="24" eb="28">
      <t>コテイシサン</t>
    </rPh>
    <rPh sb="28" eb="30">
      <t>ゲンカ</t>
    </rPh>
    <rPh sb="30" eb="33">
      <t>ショウキャクリツ</t>
    </rPh>
    <rPh sb="50" eb="52">
      <t>ルイジ</t>
    </rPh>
    <rPh sb="52" eb="54">
      <t>ダンタイ</t>
    </rPh>
    <rPh sb="54" eb="56">
      <t>ヘイキン</t>
    </rPh>
    <rPh sb="58" eb="59">
      <t>タカ</t>
    </rPh>
    <rPh sb="60" eb="62">
      <t>スイジュン</t>
    </rPh>
    <rPh sb="69" eb="71">
      <t>ショウライ</t>
    </rPh>
    <rPh sb="71" eb="73">
      <t>フタン</t>
    </rPh>
    <rPh sb="73" eb="75">
      <t>ヒリツ</t>
    </rPh>
    <rPh sb="77" eb="79">
      <t>シサイ</t>
    </rPh>
    <rPh sb="80" eb="82">
      <t>ツウジョウ</t>
    </rPh>
    <rPh sb="82" eb="84">
      <t>ショウカン</t>
    </rPh>
    <rPh sb="85" eb="86">
      <t>スス</t>
    </rPh>
    <rPh sb="93" eb="97">
      <t>クリアゲショウカン</t>
    </rPh>
    <rPh sb="98" eb="100">
      <t>ジッシ</t>
    </rPh>
    <rPh sb="103" eb="105">
      <t>ゲンショウ</t>
    </rPh>
    <rPh sb="105" eb="107">
      <t>ケイコウ</t>
    </rPh>
    <rPh sb="114" eb="116">
      <t>ユウケイ</t>
    </rPh>
    <rPh sb="116" eb="118">
      <t>コテイ</t>
    </rPh>
    <rPh sb="118" eb="120">
      <t>シサン</t>
    </rPh>
    <rPh sb="120" eb="122">
      <t>ゲンカ</t>
    </rPh>
    <rPh sb="122" eb="125">
      <t>ショウキャクリツ</t>
    </rPh>
    <rPh sb="126" eb="129">
      <t>ロウキュウカ</t>
    </rPh>
    <rPh sb="132" eb="134">
      <t>ゾウカ</t>
    </rPh>
    <rPh sb="134" eb="136">
      <t>ケイコウ</t>
    </rPh>
    <rPh sb="140" eb="142">
      <t>ユウケイ</t>
    </rPh>
    <rPh sb="142" eb="146">
      <t>コテイシサン</t>
    </rPh>
    <rPh sb="152" eb="154">
      <t>コベツ</t>
    </rPh>
    <rPh sb="154" eb="156">
      <t>シセツ</t>
    </rPh>
    <rPh sb="156" eb="158">
      <t>ケイカク</t>
    </rPh>
    <rPh sb="159" eb="160">
      <t>フ</t>
    </rPh>
    <rPh sb="163" eb="165">
      <t>コウシン</t>
    </rPh>
    <rPh sb="166" eb="168">
      <t>シュウゼン</t>
    </rPh>
    <rPh sb="173" eb="176">
      <t>ロウキュウカ</t>
    </rPh>
    <rPh sb="176" eb="178">
      <t>タイサク</t>
    </rPh>
    <rPh sb="179" eb="180">
      <t>ツト</t>
    </rPh>
    <rPh sb="187" eb="189">
      <t>ショウライ</t>
    </rPh>
    <rPh sb="189" eb="191">
      <t>フタン</t>
    </rPh>
    <rPh sb="191" eb="193">
      <t>ヒリツ</t>
    </rPh>
    <rPh sb="199" eb="200">
      <t>ヒ</t>
    </rPh>
    <rPh sb="201" eb="202">
      <t>ツヅ</t>
    </rPh>
    <rPh sb="203" eb="205">
      <t>シサイ</t>
    </rPh>
    <rPh sb="206" eb="210">
      <t>クリアゲショウカン</t>
    </rPh>
    <rPh sb="211" eb="213">
      <t>ジッシ</t>
    </rPh>
    <rPh sb="218" eb="220">
      <t>シュクゲン</t>
    </rPh>
    <rPh sb="221" eb="222">
      <t>ム</t>
    </rPh>
    <rPh sb="224" eb="225">
      <t>ト</t>
    </rPh>
    <rPh sb="226" eb="227">
      <t>ク</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</si>
</sst>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4"/>
      <color indexed="8"/>
      <name val="ＭＳ ゴシック"/>
      <family val="3"/>
    </font>
    <font>
      <sz val="11"/>
      <color auto="1"/>
      <name val="ＭＳ Ｐゴシック"/>
      <family val="3"/>
    </font>
    <font>
      <b/>
      <sz val="9"/>
      <color indexed="9"/>
      <name val="ＭＳ ゴシック"/>
      <family val="3"/>
    </font>
    <font>
      <sz val="6"/>
      <color auto="1"/>
      <name val="游ゴシック"/>
      <family val="2"/>
      <scheme val="minor"/>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0" borderId="101"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9"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worksheet" Target="worksheets/sheet15.xml" />
<Relationship Id="rId16" Type="http://schemas.openxmlformats.org/officeDocument/2006/relationships/worksheet" Target="worksheets/sheet16.xml" />
<Relationship Id="rId17" Type="http://schemas.openxmlformats.org/officeDocument/2006/relationships/worksheet" Target="worksheets/sheet17.xml" />
<Relationship Id="rId18" Type="http://schemas.openxmlformats.org/officeDocument/2006/relationships/theme" Target="theme/theme1.xml" />
<Relationship Id="rId19" Type="http://schemas.openxmlformats.org/officeDocument/2006/relationships/sharedStrings" Target="sharedStrings.xml" />
<Relationship Id="rId20" Type="http://schemas.openxmlformats.org/officeDocument/2006/relationships/styles" Target="styles.xml" />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44504</c:v>
                </c:pt>
                <c:pt idx="4">
                  <c:v>47820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40790</c:v>
                </c:pt>
                <c:pt idx="1">
                  <c:v>40913</c:v>
                </c:pt>
                <c:pt idx="2">
                  <c:v>32032</c:v>
                </c:pt>
                <c:pt idx="3">
                  <c:v>18982</c:v>
                </c:pt>
                <c:pt idx="4">
                  <c:v>28195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4.1100000000000003</c:v>
                </c:pt>
                <c:pt idx="1">
                  <c:v>4.21</c:v>
                </c:pt>
                <c:pt idx="2">
                  <c:v>5.03</c:v>
                </c:pt>
                <c:pt idx="3">
                  <c:v>2.5</c:v>
                </c:pt>
                <c:pt idx="4">
                  <c:v>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9.91</c:v>
                </c:pt>
                <c:pt idx="1">
                  <c:v>9.94</c:v>
                </c:pt>
                <c:pt idx="2">
                  <c:v>9.84</c:v>
                </c:pt>
                <c:pt idx="3">
                  <c:v>10.15</c:v>
                </c:pt>
                <c:pt idx="4">
                  <c:v>10.09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3.35</c:v>
                </c:pt>
                <c:pt idx="1">
                  <c:v>0.54</c:v>
                </c:pt>
                <c:pt idx="2">
                  <c:v>3.77</c:v>
                </c:pt>
                <c:pt idx="3">
                  <c:v>-1.0900000000000001</c:v>
                </c:pt>
                <c:pt idx="4">
                  <c:v>1.59</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テレビ共同受信事業特別会計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秋多都市計画事業武蔵引田駅北口土地区画整理事業特別会計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0.27</c:v>
                </c:pt>
                <c:pt idx="2">
                  <c:v>#N/A</c:v>
                </c:pt>
                <c:pt idx="3">
                  <c:v>0.12</c:v>
                </c:pt>
                <c:pt idx="4">
                  <c:v>#N/A</c:v>
                </c:pt>
                <c:pt idx="5">
                  <c:v>0.3</c:v>
                </c:pt>
                <c:pt idx="6">
                  <c:v>#N/A</c:v>
                </c:pt>
                <c:pt idx="7">
                  <c:v>0.12</c:v>
                </c:pt>
                <c:pt idx="8">
                  <c:v>#N/A</c:v>
                </c:pt>
                <c:pt idx="9">
                  <c:v>9.e-002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0.14000000000000001</c:v>
                </c:pt>
                <c:pt idx="2">
                  <c:v>#N/A</c:v>
                </c:pt>
                <c:pt idx="3">
                  <c:v>6.e-002</c:v>
                </c:pt>
                <c:pt idx="4">
                  <c:v>#N/A</c:v>
                </c:pt>
                <c:pt idx="5">
                  <c:v>0.25</c:v>
                </c:pt>
                <c:pt idx="6">
                  <c:v>#N/A</c:v>
                </c:pt>
                <c:pt idx="7">
                  <c:v>0.15</c:v>
                </c:pt>
                <c:pt idx="8">
                  <c:v>#N/A</c:v>
                </c:pt>
                <c:pt idx="9">
                  <c:v>0.17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0.81</c:v>
                </c:pt>
                <c:pt idx="2">
                  <c:v>#N/A</c:v>
                </c:pt>
                <c:pt idx="3">
                  <c:v>0.67</c:v>
                </c:pt>
                <c:pt idx="4">
                  <c:v>#N/A</c:v>
                </c:pt>
                <c:pt idx="5">
                  <c:v>0.76</c:v>
                </c:pt>
                <c:pt idx="6">
                  <c:v>#N/A</c:v>
                </c:pt>
                <c:pt idx="7">
                  <c:v>1.46</c:v>
                </c:pt>
                <c:pt idx="8">
                  <c:v>#N/A</c:v>
                </c:pt>
                <c:pt idx="9">
                  <c:v>1.79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c:v>
                </c:pt>
                <c:pt idx="2">
                  <c:v>#N/A</c:v>
                </c:pt>
                <c:pt idx="3">
                  <c:v>2.99</c:v>
                </c:pt>
                <c:pt idx="4">
                  <c:v>#N/A</c:v>
                </c:pt>
                <c:pt idx="5">
                  <c:v>2.14</c:v>
                </c:pt>
                <c:pt idx="6">
                  <c:v>#N/A</c:v>
                </c:pt>
                <c:pt idx="7">
                  <c:v>2.41</c:v>
                </c:pt>
                <c:pt idx="8">
                  <c:v>#N/A</c:v>
                </c:pt>
                <c:pt idx="9">
                  <c:v>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4.0999999999999996</c:v>
                </c:pt>
                <c:pt idx="2">
                  <c:v>#N/A</c:v>
                </c:pt>
                <c:pt idx="3">
                  <c:v>4.2</c:v>
                </c:pt>
                <c:pt idx="4">
                  <c:v>#N/A</c:v>
                </c:pt>
                <c:pt idx="5">
                  <c:v>5.03</c:v>
                </c:pt>
                <c:pt idx="6">
                  <c:v>#N/A</c:v>
                </c:pt>
                <c:pt idx="7">
                  <c:v>2.48</c:v>
                </c:pt>
                <c:pt idx="8">
                  <c:v>#N/A</c:v>
                </c:pt>
                <c:pt idx="9">
                  <c:v>3.79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3057</c:v>
                </c:pt>
                <c:pt idx="5">
                  <c:v>3180</c:v>
                </c:pt>
                <c:pt idx="8">
                  <c:v>3091</c:v>
                </c:pt>
                <c:pt idx="11">
                  <c:v>3064</c:v>
                </c:pt>
                <c:pt idx="14">
                  <c:v>3224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c:v>
                </c:pt>
                <c:pt idx="3">
                  <c:v>22</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377</c:v>
                </c:pt>
                <c:pt idx="3">
                  <c:v>399</c:v>
                </c:pt>
                <c:pt idx="6">
                  <c:v>501</c:v>
                </c:pt>
                <c:pt idx="9">
                  <c:v>496</c:v>
                </c:pt>
                <c:pt idx="12">
                  <c:v>642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1000</c:v>
                </c:pt>
                <c:pt idx="3">
                  <c:v>1042</c:v>
                </c:pt>
                <c:pt idx="6">
                  <c:v>1099</c:v>
                </c:pt>
                <c:pt idx="9">
                  <c:v>1152</c:v>
                </c:pt>
                <c:pt idx="12">
                  <c:v>1140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2655</c:v>
                </c:pt>
                <c:pt idx="3">
                  <c:v>2669</c:v>
                </c:pt>
                <c:pt idx="6">
                  <c:v>2587</c:v>
                </c:pt>
                <c:pt idx="9">
                  <c:v>2632</c:v>
                </c:pt>
                <c:pt idx="12">
                  <c:v>2688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1010</c:v>
                </c:pt>
                <c:pt idx="2">
                  <c:v>#N/A</c:v>
                </c:pt>
                <c:pt idx="3">
                  <c:v>#N/A</c:v>
                </c:pt>
                <c:pt idx="4">
                  <c:v>952</c:v>
                </c:pt>
                <c:pt idx="5">
                  <c:v>#N/A</c:v>
                </c:pt>
                <c:pt idx="6">
                  <c:v>#N/A</c:v>
                </c:pt>
                <c:pt idx="7">
                  <c:v>1096</c:v>
                </c:pt>
                <c:pt idx="8">
                  <c:v>#N/A</c:v>
                </c:pt>
                <c:pt idx="9">
                  <c:v>#N/A</c:v>
                </c:pt>
                <c:pt idx="10">
                  <c:v>1216</c:v>
                </c:pt>
                <c:pt idx="11">
                  <c:v>#N/A</c:v>
                </c:pt>
                <c:pt idx="12">
                  <c:v>#N/A</c:v>
                </c:pt>
                <c:pt idx="13">
                  <c:v>1246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32700</c:v>
                </c:pt>
                <c:pt idx="5">
                  <c:v>32380</c:v>
                </c:pt>
                <c:pt idx="8">
                  <c:v>31983</c:v>
                </c:pt>
                <c:pt idx="11">
                  <c:v>31346</c:v>
                </c:pt>
                <c:pt idx="14">
                  <c:v>30733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9740</c:v>
                </c:pt>
                <c:pt idx="5">
                  <c:v>9545</c:v>
                </c:pt>
                <c:pt idx="8">
                  <c:v>9579</c:v>
                </c:pt>
                <c:pt idx="11">
                  <c:v>9367</c:v>
                </c:pt>
                <c:pt idx="14">
                  <c:v>8789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3839</c:v>
                </c:pt>
                <c:pt idx="5">
                  <c:v>3357</c:v>
                </c:pt>
                <c:pt idx="8">
                  <c:v>3647</c:v>
                </c:pt>
                <c:pt idx="11">
                  <c:v>3691</c:v>
                </c:pt>
                <c:pt idx="14">
                  <c:v>3954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4178</c:v>
                </c:pt>
                <c:pt idx="3">
                  <c:v>4220</c:v>
                </c:pt>
                <c:pt idx="6">
                  <c:v>4142</c:v>
                </c:pt>
                <c:pt idx="9">
                  <c:v>4131</c:v>
                </c:pt>
                <c:pt idx="12">
                  <c:v>4284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7666</c:v>
                </c:pt>
                <c:pt idx="3">
                  <c:v>7662</c:v>
                </c:pt>
                <c:pt idx="6">
                  <c:v>7699</c:v>
                </c:pt>
                <c:pt idx="9">
                  <c:v>7219</c:v>
                </c:pt>
                <c:pt idx="12">
                  <c:v>7340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14222</c:v>
                </c:pt>
                <c:pt idx="3">
                  <c:v>13955</c:v>
                </c:pt>
                <c:pt idx="6">
                  <c:v>13705</c:v>
                </c:pt>
                <c:pt idx="9">
                  <c:v>13456</c:v>
                </c:pt>
                <c:pt idx="12">
                  <c:v>13058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1821</c:v>
                </c:pt>
                <c:pt idx="3">
                  <c:v>1799</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27108</c:v>
                </c:pt>
                <c:pt idx="3">
                  <c:v>26706</c:v>
                </c:pt>
                <c:pt idx="6">
                  <c:v>28363</c:v>
                </c:pt>
                <c:pt idx="9">
                  <c:v>27049</c:v>
                </c:pt>
                <c:pt idx="12">
                  <c:v>25960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8715</c:v>
                </c:pt>
                <c:pt idx="2">
                  <c:v>#N/A</c:v>
                </c:pt>
                <c:pt idx="3">
                  <c:v>#N/A</c:v>
                </c:pt>
                <c:pt idx="4">
                  <c:v>9059</c:v>
                </c:pt>
                <c:pt idx="5">
                  <c:v>#N/A</c:v>
                </c:pt>
                <c:pt idx="6">
                  <c:v>#N/A</c:v>
                </c:pt>
                <c:pt idx="7">
                  <c:v>8701</c:v>
                </c:pt>
                <c:pt idx="8">
                  <c:v>#N/A</c:v>
                </c:pt>
                <c:pt idx="9">
                  <c:v>#N/A</c:v>
                </c:pt>
                <c:pt idx="10">
                  <c:v>7452</c:v>
                </c:pt>
                <c:pt idx="11">
                  <c:v>#N/A</c:v>
                </c:pt>
                <c:pt idx="12">
                  <c:v>#N/A</c:v>
                </c:pt>
                <c:pt idx="13">
                  <c:v>7166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1621</c:v>
                </c:pt>
                <c:pt idx="1">
                  <c:v>1647</c:v>
                </c:pt>
                <c:pt idx="2">
                  <c:v>1651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133</c:v>
                </c:pt>
                <c:pt idx="1">
                  <c:v>8</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1353</c:v>
                </c:pt>
                <c:pt idx="1">
                  <c:v>1430</c:v>
                </c:pt>
                <c:pt idx="2">
                  <c:v>1473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{F147C6F6-BCEC-44C0-AA07-7C33AA5DF728}</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{E5E8BEC8-5C42-4399-B8AE-BB8927005ED4}</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{877640C7-0AFF-41FB-8047-AB11246A8BED}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{036AE727-A9E6-46C8-8994-C721E974898C}</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{B8AB4E5B-CEA6-4102-BBAD-B42F20A25B33}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{805DCAB6-DC9B-4BFF-9727-11384FC33580}</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{4308D297-8A45-4F8B-A230-F99AA0C6054B}</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{99156685-C7E9-4078-AB70-1EE8A312A828}</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{F3BDCA8B-3911-4091-A152-E7806B4A754F}</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70.900000000000006</c:v>
                </c:pt>
                <c:pt idx="24">
                  <c:v>72</c:v>
                </c:pt>
                <c:pt idx="32">
                  <c:v>72.900000000000006</c:v>
                </c:pt>
              </c:numCache>
            </c:numRef>
          </c:xVal>
          <c:yVal>
            <c:numRef>
              <c:f>'公会計指標分析・財政指標組合せ分析表'!$BP$51:$DC$51</c:f>
              <c:numCache>
                <c:formatCode>#,##0.0;"▲ "#,##0.0</c:formatCode>
                <c:ptCount val="40"/>
                <c:pt idx="16">
                  <c:v>61.8</c:v>
                </c:pt>
                <c:pt idx="24">
                  <c:v>53.7</c:v>
                </c:pt>
                <c:pt idx="32">
                  <c:v>51.5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{93F2672A-8BB5-4EC5-81C0-BAD6449B7214}</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{F438BF29-8C47-4469-AA7F-59D4A5C0795A}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{61FE268F-6CD2-4F6F-A536-1823663D4954}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{6E67D328-3A94-4464-9C0F-DAD89E9DA127}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{DF6D2103-30FE-4F01-8581-C24E3DEA1E8C}</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{CD5E4581-09A4-44DB-B1D4-55721B2DFEC6}</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{D3B3CB37-908C-442F-9FDA-95CA05ED26C4}</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{231EA461-A728-4D82-B846-251FC8AAE4CE}</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{8887308E-0A50-4AB4-ABC2-EA8857DB849C}</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55.4</c:v>
                </c:pt>
                <c:pt idx="24">
                  <c:v>60.4</c:v>
                </c:pt>
                <c:pt idx="32">
                  <c:v>60.8</c:v>
                </c:pt>
              </c:numCache>
            </c:numRef>
          </c:xVal>
          <c:yVal>
            <c:numRef>
              <c:f>'公会計指標分析・財政指標組合せ分析表'!$BP$55:$DC$55</c:f>
              <c:numCache>
                <c:formatCode>#,##0.0;"▲ "#,##0.0</c:formatCode>
                <c:ptCount val="40"/>
                <c:pt idx="16">
                  <c:v>39</c:v>
                </c:pt>
                <c:pt idx="24">
                  <c:v>35.299999999999997</c:v>
                </c:pt>
                <c:pt idx="32">
                  <c:v>31.9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5"/>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7"/>
          <c:min val="2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315317381443e-002"/>
              <c:y val="0.250881038518833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{8CF8B7EB-8A28-4E04-A70E-F63211DCE08C}</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{95A131B1-C7B8-4185-95EB-A951D5507322}</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{08C98376-45B4-4D4A-95CD-4AEF06CFF5B2}</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{A758D96B-94D3-4269-B911-B7F407707517}</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{0A8A3DB0-808C-412C-BDE1-2DE596F55BDF}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{8E516573-45F5-49AC-83A4-A65E1C2B6391}</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{24930535-0078-4861-95CC-548FB4D8FA72}</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{70244AA8-38D2-471B-9B7C-EBD041415896}</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{57D04772-6ED7-4AEE-B44A-3674384128F7}</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7.1</c:v>
                </c:pt>
                <c:pt idx="8">
                  <c:v>7</c:v>
                </c:pt>
                <c:pt idx="16">
                  <c:v>7.3</c:v>
                </c:pt>
                <c:pt idx="24">
                  <c:v>7.8</c:v>
                </c:pt>
                <c:pt idx="32">
                  <c:v>8.5</c:v>
                </c:pt>
              </c:numCache>
            </c:numRef>
          </c:xVal>
          <c:yVal>
            <c:numRef>
              <c:f>'公会計指標分析・財政指標組合せ分析表'!$BP$73:$DC$73</c:f>
              <c:numCache>
                <c:formatCode>#,##0.0;"▲ "#,##0.0</c:formatCode>
                <c:ptCount val="40"/>
                <c:pt idx="0">
                  <c:v>62.9</c:v>
                </c:pt>
                <c:pt idx="8">
                  <c:v>66.3</c:v>
                </c:pt>
                <c:pt idx="16">
                  <c:v>61.8</c:v>
                </c:pt>
                <c:pt idx="24">
                  <c:v>53.7</c:v>
                </c:pt>
                <c:pt idx="32">
                  <c:v>51.5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{87D7BE0C-C578-44B8-882B-357E1D8091EF}</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{CD340F1F-BB4F-423F-9357-9FEB10F3F228}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{72C1D416-BF32-4673-9962-F70D2993179C}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{39ADC757-83AD-472D-BD7C-CC12C1F2CE99}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{BE190E4B-84EC-4013-81AE-60DC7CC494ED}</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{62956A92-2FDD-41EF-B42B-72306AE6A188}</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{E87E5328-48FD-4C97-8636-13EA68FA7528}</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{2CC31DFB-6EA3-4D2E-9BE7-FD5CA64199F8}</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{74F60C5E-9DD2-41DE-AFD5-F38B389753A2}</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c:v>
                </c:pt>
                <c:pt idx="8">
                  <c:v>8.8000000000000007</c:v>
                </c:pt>
                <c:pt idx="16">
                  <c:v>9</c:v>
                </c:pt>
                <c:pt idx="24">
                  <c:v>6.9</c:v>
                </c:pt>
                <c:pt idx="32">
                  <c:v>6.6</c:v>
                </c:pt>
              </c:numCache>
            </c:numRef>
          </c:xVal>
          <c:yVal>
            <c:numRef>
              <c:f>'公会計指標分析・財政指標組合せ分析表'!$BP$77:$DC$77</c:f>
              <c:numCache>
                <c:formatCode>#,##0.0;"▲ "#,##0.0</c:formatCode>
                <c:ptCount val="40"/>
                <c:pt idx="0">
                  <c:v>50.3</c:v>
                </c:pt>
                <c:pt idx="8">
                  <c:v>45.9</c:v>
                </c:pt>
                <c:pt idx="16">
                  <c:v>39</c:v>
                </c:pt>
                <c:pt idx="24">
                  <c:v>35.299999999999997</c:v>
                </c:pt>
                <c:pt idx="32">
                  <c:v>31.9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9"/>
          <c:min val="6.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3"/>
          <c:min val="2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西秋川衛生組合のごみ処理施設建設などの起債償還に対する負担金が増加したため、実質公債費比率の分子は増加した。元金償還のピークを迎え、今後起債残高は減少傾向であるが、引き続き繰上償還の実施など負担軽減に向けた取組を進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昨年度に引き続き、平成</a:t>
          </a:r>
          <a:r>
            <a:rPr kumimoji="1" lang="en-US" altLang="ja-JP" sz="1400">
              <a:latin typeface="ＭＳ ゴシック"/>
              <a:ea typeface="ＭＳ ゴシック"/>
            </a:rPr>
            <a:t>29</a:t>
          </a:r>
          <a:r>
            <a:rPr kumimoji="1" lang="ja-JP" altLang="en-US" sz="1400">
              <a:latin typeface="ＭＳ ゴシック"/>
              <a:ea typeface="ＭＳ ゴシック"/>
            </a:rPr>
            <a:t>年度も起債償還額が進んでいることや、繰上償還の実施などにより将来負担比率の分子については減少傾向となっている。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今後も第三セクター等改革推進債の償還が進んでいくことなどから減少が見込まれるが、実質公債費比率と同様、東京都平均と比較し高い水準となっているため、繰上償還の実施など将来負担額の縮減に向けた取組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東京都あきる野市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環境保全基金から「森林レンジャー経費」や「菅生緑地購入費」として</a:t>
          </a:r>
          <a:r>
            <a:rPr kumimoji="1" lang="en-US" altLang="ja-JP" sz="1300">
              <a:solidFill>
                <a:schemeClr val="dk1"/>
              </a:solidFill>
              <a:effectLst/>
              <a:latin typeface="ＭＳ ゴシック"/>
              <a:ea typeface="ＭＳ ゴシック"/>
              <a:cs typeface="+mn-cs"/>
            </a:rPr>
            <a:t>11</a:t>
          </a:r>
          <a:r>
            <a:rPr kumimoji="1" lang="ja-JP" altLang="en-US" sz="1300">
              <a:solidFill>
                <a:schemeClr val="dk1"/>
              </a:solidFill>
              <a:effectLst/>
              <a:latin typeface="ＭＳ ゴシック"/>
              <a:ea typeface="ＭＳ ゴシック"/>
              <a:cs typeface="+mn-cs"/>
            </a:rPr>
            <a:t>百万円などを取り崩した一方、広域的に利用する特別養護老人ホームの整備に伴う地域福祉推進交付金を保健福祉基金に</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百万円積み立てたことや、基金の目的に相当する指定寄附金（ふるさと納税）などを積み立てたこと等により、基金全体としては</a:t>
          </a:r>
          <a:r>
            <a:rPr kumimoji="1" lang="en-US" altLang="ja-JP" sz="1300">
              <a:solidFill>
                <a:schemeClr val="dk1"/>
              </a:solidFill>
              <a:effectLst/>
              <a:latin typeface="ＭＳ ゴシック"/>
              <a:ea typeface="ＭＳ ゴシック"/>
              <a:cs typeface="+mn-cs"/>
            </a:rPr>
            <a:t>39</a:t>
          </a:r>
          <a:r>
            <a:rPr kumimoji="1" lang="ja-JP" altLang="en-US" sz="1300">
              <a:solidFill>
                <a:schemeClr val="dk1"/>
              </a:solidFill>
              <a:effectLst/>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基金の積み立てについては、当該基金の利子と基金の目的に相当する指定寄附金を合わせて積み立てる。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テレビ共同受信施設整備基金：テレビ共同受信施設を整備。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環境保全基金：生物多様性の保全、緑の保全、緑化の推進、郷土の恵みの森づくりその他の環境保全施策を推進。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保健福祉基金：健康づくり、子育て支援その他の福祉施設を推進。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産業振興基金：観光その他の産業振興施策を推進。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市営住宅整備基金：市営住宅の整備資金。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安心安全まちづくり基金：防災、防犯その他の安心安全なまちづくりの施策を推進。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教育文化基金：教育、文化、スポーツ等の施策を推進。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テレビ共同受信施設整備基金：施設補修工事に</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百万円を取り崩したことなどによる減少。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公共施設整備基金：土地建物貸付収入の一部を積み立てたことなどによる増加。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環境保全基金：森林レンジャー経費や菅生緑地購入費として</a:t>
          </a:r>
          <a:r>
            <a:rPr kumimoji="1" lang="en-US" altLang="ja-JP" sz="1300">
              <a:solidFill>
                <a:schemeClr val="dk1"/>
              </a:solidFill>
              <a:effectLst/>
              <a:latin typeface="ＭＳ ゴシック"/>
              <a:ea typeface="ＭＳ ゴシック"/>
              <a:cs typeface="+mn-cs"/>
            </a:rPr>
            <a:t>11</a:t>
          </a:r>
          <a:r>
            <a:rPr kumimoji="1" lang="ja-JP" altLang="en-US" sz="1300">
              <a:solidFill>
                <a:schemeClr val="dk1"/>
              </a:solidFill>
              <a:effectLst/>
              <a:latin typeface="ＭＳ ゴシック"/>
              <a:ea typeface="ＭＳ ゴシック"/>
              <a:cs typeface="+mn-cs"/>
            </a:rPr>
            <a:t>百万円どを取り崩したことなどによる減少。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産業振興基金：入湯税</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百万円を積み立てたことなどによる増加。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保健福祉基金：広域的に利用する特別養護老人ホームの整備に伴う地域福祉推進交付金</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百万円を積み立てたことなどによる増加。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当該基金の利子と基金の目的に相当する指定寄付金を合わせて積み立てる。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決算剰余金の一部を積み立てたことによる増加。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％程度目途に積立を行っている。財源調整等の理由で取り崩したときは、優先的に補てんを行い、それを維持していく。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繰上償還のため全額を取り崩したことによる減少。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現在は、積み立てを行っていないが、財政状況を踏まえ必要に応じて積み立てを行う。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80,985
80,233
73.47
30,617,786
29,961,975
621,868
16,359,752
25,960,481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4635"/>
    <xdr:sp macro="" textlink="">
      <xdr:nvSpPr>
        <xdr:cNvPr id="32" name="テキスト ボックス 31"/>
        <xdr:cNvSpPr txBox="1"/>
      </xdr:nvSpPr>
      <xdr:spPr>
        <a:xfrm>
          <a:off x="419100" y="30734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4635"/>
    <xdr:sp macro="" textlink="">
      <xdr:nvSpPr>
        <xdr:cNvPr id="34" name="テキスト ボックス 33"/>
        <xdr:cNvSpPr txBox="1"/>
      </xdr:nvSpPr>
      <xdr:spPr>
        <a:xfrm>
          <a:off x="419100" y="3657600"/>
          <a:ext cx="112242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[ 72.9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平成２９年度末については、前年度と比較して０．９ポイント増加し、</a:t>
          </a:r>
        </a:p>
        <a:p>
          <a:r>
            <a:rPr lang="ja-JP" altLang="en-US">
              <a:latin typeface="ＭＳ Ｐゴシック"/>
              <a:ea typeface="ＭＳ Ｐゴシック"/>
            </a:rPr>
            <a:t>７２．９％となっており、類似団体平均と比較して高い水準となっている。公共施設全体が老朽化しているが、特に学校施設などについて老朽化が進んでいる。現在策定に取り組んでいる個別施設計画を踏まえ</a:t>
          </a:r>
          <a:r>
            <a:rPr lang="ja-JP" altLang="en-US">
              <a:latin typeface="ＭＳ Ｐゴシック"/>
              <a:ea typeface="ＭＳ Ｐゴシック"/>
            </a:rPr>
            <a:t>、公共施設の長寿命化や再編・再配置など適正化を図る</a:t>
          </a:r>
          <a:r>
            <a:rPr lang="ja-JP" altLang="en-US">
              <a:latin typeface="ＭＳ Ｐゴシック"/>
              <a:ea typeface="ＭＳ Ｐゴシック"/>
            </a:rPr>
            <a:t>。</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4965" cy="220980"/>
    <xdr:sp macro="" textlink="">
      <xdr:nvSpPr>
        <xdr:cNvPr id="50" name="テキスト ボックス 49"/>
        <xdr:cNvSpPr txBox="1"/>
      </xdr:nvSpPr>
      <xdr:spPr>
        <a:xfrm>
          <a:off x="847090" y="701865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4965" cy="220980"/>
    <xdr:sp macro="" textlink="">
      <xdr:nvSpPr>
        <xdr:cNvPr id="52" name="テキスト ボックス 51"/>
        <xdr:cNvSpPr txBox="1"/>
      </xdr:nvSpPr>
      <xdr:spPr>
        <a:xfrm>
          <a:off x="847090" y="671004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4965" cy="220980"/>
    <xdr:sp macro="" textlink="">
      <xdr:nvSpPr>
        <xdr:cNvPr id="54" name="テキスト ボックス 53"/>
        <xdr:cNvSpPr txBox="1"/>
      </xdr:nvSpPr>
      <xdr:spPr>
        <a:xfrm>
          <a:off x="847090" y="640143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4965" cy="220980"/>
    <xdr:sp macro="" textlink="">
      <xdr:nvSpPr>
        <xdr:cNvPr id="56" name="テキスト ボックス 55"/>
        <xdr:cNvSpPr txBox="1"/>
      </xdr:nvSpPr>
      <xdr:spPr>
        <a:xfrm>
          <a:off x="847090" y="609282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4965" cy="220980"/>
    <xdr:sp macro="" textlink="">
      <xdr:nvSpPr>
        <xdr:cNvPr id="58" name="テキスト ボックス 57"/>
        <xdr:cNvSpPr txBox="1"/>
      </xdr:nvSpPr>
      <xdr:spPr>
        <a:xfrm>
          <a:off x="847090" y="578421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4965" cy="220980"/>
    <xdr:sp macro="" textlink="">
      <xdr:nvSpPr>
        <xdr:cNvPr id="60" name="テキスト ボックス 59"/>
        <xdr:cNvSpPr txBox="1"/>
      </xdr:nvSpPr>
      <xdr:spPr>
        <a:xfrm>
          <a:off x="847090" y="547624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4965" cy="220980"/>
    <xdr:sp macro="" textlink="">
      <xdr:nvSpPr>
        <xdr:cNvPr id="62" name="テキスト ボックス 61"/>
        <xdr:cNvSpPr txBox="1"/>
      </xdr:nvSpPr>
      <xdr:spPr>
        <a:xfrm>
          <a:off x="847090" y="516763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4965" cy="220980"/>
    <xdr:sp macro="" textlink="">
      <xdr:nvSpPr>
        <xdr:cNvPr id="64" name="テキスト ボックス 63"/>
        <xdr:cNvSpPr txBox="1"/>
      </xdr:nvSpPr>
      <xdr:spPr>
        <a:xfrm>
          <a:off x="847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16510</xdr:rowOff>
    </xdr:from>
    <xdr:to xmlns:xdr="http://schemas.openxmlformats.org/drawingml/2006/spreadsheetDrawing">
      <xdr:col>23</xdr:col>
      <xdr:colOff>85090</xdr:colOff>
      <xdr:row>34</xdr:row>
      <xdr:rowOff>39370</xdr:rowOff>
    </xdr:to>
    <xdr:cxnSp macro="">
      <xdr:nvCxnSpPr>
        <xdr:cNvPr id="66" name="直線コネクタ 65"/>
        <xdr:cNvCxnSpPr/>
      </xdr:nvCxnSpPr>
      <xdr:spPr>
        <a:xfrm flipV="1">
          <a:off x="4760595" y="5245735"/>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43180</xdr:rowOff>
    </xdr:from>
    <xdr:ext cx="400685" cy="254635"/>
    <xdr:sp macro="" textlink="">
      <xdr:nvSpPr>
        <xdr:cNvPr id="67" name="有形固定資産減価償却率最小値テキスト"/>
        <xdr:cNvSpPr txBox="1"/>
      </xdr:nvSpPr>
      <xdr:spPr>
        <a:xfrm>
          <a:off x="4813300" y="66440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39370</xdr:rowOff>
    </xdr:from>
    <xdr:to xmlns:xdr="http://schemas.openxmlformats.org/drawingml/2006/spreadsheetDrawing">
      <xdr:col>23</xdr:col>
      <xdr:colOff>174625</xdr:colOff>
      <xdr:row>34</xdr:row>
      <xdr:rowOff>39370</xdr:rowOff>
    </xdr:to>
    <xdr:cxnSp macro="">
      <xdr:nvCxnSpPr>
        <xdr:cNvPr id="68" name="直線コネクタ 67"/>
        <xdr:cNvCxnSpPr/>
      </xdr:nvCxnSpPr>
      <xdr:spPr>
        <a:xfrm>
          <a:off x="4673600" y="664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134620</xdr:rowOff>
    </xdr:from>
    <xdr:ext cx="400685" cy="254635"/>
    <xdr:sp macro="" textlink="">
      <xdr:nvSpPr>
        <xdr:cNvPr id="69" name="有形固定資産減価償却率最大値テキスト"/>
        <xdr:cNvSpPr txBox="1"/>
      </xdr:nvSpPr>
      <xdr:spPr>
        <a:xfrm>
          <a:off x="4813300" y="50209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16510</xdr:rowOff>
    </xdr:from>
    <xdr:to xmlns:xdr="http://schemas.openxmlformats.org/drawingml/2006/spreadsheetDrawing">
      <xdr:col>23</xdr:col>
      <xdr:colOff>174625</xdr:colOff>
      <xdr:row>26</xdr:row>
      <xdr:rowOff>16510</xdr:rowOff>
    </xdr:to>
    <xdr:cxnSp macro="">
      <xdr:nvCxnSpPr>
        <xdr:cNvPr id="70" name="直線コネクタ 69"/>
        <xdr:cNvCxnSpPr/>
      </xdr:nvCxnSpPr>
      <xdr:spPr>
        <a:xfrm>
          <a:off x="4673600" y="524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37465</xdr:rowOff>
    </xdr:from>
    <xdr:ext cx="400685" cy="259080"/>
    <xdr:sp macro="" textlink="">
      <xdr:nvSpPr>
        <xdr:cNvPr id="71" name="有形固定資産減価償却率平均値テキスト"/>
        <xdr:cNvSpPr txBox="1"/>
      </xdr:nvSpPr>
      <xdr:spPr>
        <a:xfrm>
          <a:off x="4813300" y="5781040"/>
          <a:ext cx="400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59055</xdr:rowOff>
    </xdr:from>
    <xdr:to xmlns:xdr="http://schemas.openxmlformats.org/drawingml/2006/spreadsheetDrawing">
      <xdr:col>23</xdr:col>
      <xdr:colOff>136525</xdr:colOff>
      <xdr:row>29</xdr:row>
      <xdr:rowOff>160655</xdr:rowOff>
    </xdr:to>
    <xdr:sp macro="" textlink="">
      <xdr:nvSpPr>
        <xdr:cNvPr id="72" name="フローチャート: 判断 71"/>
        <xdr:cNvSpPr/>
      </xdr:nvSpPr>
      <xdr:spPr>
        <a:xfrm>
          <a:off x="4711700" y="5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71755</xdr:rowOff>
    </xdr:from>
    <xdr:to xmlns:xdr="http://schemas.openxmlformats.org/drawingml/2006/spreadsheetDrawing">
      <xdr:col>19</xdr:col>
      <xdr:colOff>187325</xdr:colOff>
      <xdr:row>30</xdr:row>
      <xdr:rowOff>1905</xdr:rowOff>
    </xdr:to>
    <xdr:sp macro="" textlink="">
      <xdr:nvSpPr>
        <xdr:cNvPr id="73" name="フローチャート: 判断 72"/>
        <xdr:cNvSpPr/>
      </xdr:nvSpPr>
      <xdr:spPr>
        <a:xfrm>
          <a:off x="4000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54610</xdr:rowOff>
    </xdr:from>
    <xdr:to xmlns:xdr="http://schemas.openxmlformats.org/drawingml/2006/spreadsheetDrawing">
      <xdr:col>15</xdr:col>
      <xdr:colOff>187325</xdr:colOff>
      <xdr:row>30</xdr:row>
      <xdr:rowOff>156210</xdr:rowOff>
    </xdr:to>
    <xdr:sp macro="" textlink="">
      <xdr:nvSpPr>
        <xdr:cNvPr id="74" name="フローチャート: 判断 73"/>
        <xdr:cNvSpPr/>
      </xdr:nvSpPr>
      <xdr:spPr>
        <a:xfrm>
          <a:off x="3238500" y="59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0980"/>
    <xdr:sp macro="" textlink="">
      <xdr:nvSpPr>
        <xdr:cNvPr id="75" name="テキスト ボックス 74"/>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7555" cy="220980"/>
    <xdr:sp macro="" textlink="">
      <xdr:nvSpPr>
        <xdr:cNvPr id="76" name="テキスト ボックス 75"/>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7555" cy="220980"/>
    <xdr:sp macro="" textlink="">
      <xdr:nvSpPr>
        <xdr:cNvPr id="77" name="テキスト ボックス 76"/>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7555" cy="220980"/>
    <xdr:sp macro="" textlink="">
      <xdr:nvSpPr>
        <xdr:cNvPr id="78" name="テキスト ボックス 77"/>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7555" cy="220980"/>
    <xdr:sp macro="" textlink="">
      <xdr:nvSpPr>
        <xdr:cNvPr id="79" name="テキスト ボックス 78"/>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29210</xdr:rowOff>
    </xdr:from>
    <xdr:to xmlns:xdr="http://schemas.openxmlformats.org/drawingml/2006/spreadsheetDrawing">
      <xdr:col>23</xdr:col>
      <xdr:colOff>136525</xdr:colOff>
      <xdr:row>27</xdr:row>
      <xdr:rowOff>130810</xdr:rowOff>
    </xdr:to>
    <xdr:sp macro="" textlink="">
      <xdr:nvSpPr>
        <xdr:cNvPr id="80" name="楕円 79"/>
        <xdr:cNvSpPr/>
      </xdr:nvSpPr>
      <xdr:spPr>
        <a:xfrm>
          <a:off x="4711700" y="5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26</xdr:row>
      <xdr:rowOff>52070</xdr:rowOff>
    </xdr:from>
    <xdr:ext cx="400685" cy="254635"/>
    <xdr:sp macro="" textlink="">
      <xdr:nvSpPr>
        <xdr:cNvPr id="81" name="有形固定資産減価償却率該当値テキスト"/>
        <xdr:cNvSpPr txBox="1"/>
      </xdr:nvSpPr>
      <xdr:spPr>
        <a:xfrm>
          <a:off x="4813300" y="52812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27</xdr:row>
      <xdr:rowOff>56515</xdr:rowOff>
    </xdr:from>
    <xdr:to xmlns:xdr="http://schemas.openxmlformats.org/drawingml/2006/spreadsheetDrawing">
      <xdr:col>19</xdr:col>
      <xdr:colOff>187325</xdr:colOff>
      <xdr:row>27</xdr:row>
      <xdr:rowOff>158115</xdr:rowOff>
    </xdr:to>
    <xdr:sp macro="" textlink="">
      <xdr:nvSpPr>
        <xdr:cNvPr id="82" name="楕円 81"/>
        <xdr:cNvSpPr/>
      </xdr:nvSpPr>
      <xdr:spPr>
        <a:xfrm>
          <a:off x="4000500" y="5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27</xdr:row>
      <xdr:rowOff>80010</xdr:rowOff>
    </xdr:from>
    <xdr:to xmlns:xdr="http://schemas.openxmlformats.org/drawingml/2006/spreadsheetDrawing">
      <xdr:col>23</xdr:col>
      <xdr:colOff>85725</xdr:colOff>
      <xdr:row>27</xdr:row>
      <xdr:rowOff>107315</xdr:rowOff>
    </xdr:to>
    <xdr:cxnSp macro="">
      <xdr:nvCxnSpPr>
        <xdr:cNvPr id="83" name="直線コネクタ 82"/>
        <xdr:cNvCxnSpPr/>
      </xdr:nvCxnSpPr>
      <xdr:spPr>
        <a:xfrm flipV="1">
          <a:off x="4051300" y="5480685"/>
          <a:ext cx="711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27</xdr:row>
      <xdr:rowOff>90805</xdr:rowOff>
    </xdr:from>
    <xdr:to xmlns:xdr="http://schemas.openxmlformats.org/drawingml/2006/spreadsheetDrawing">
      <xdr:col>15</xdr:col>
      <xdr:colOff>187325</xdr:colOff>
      <xdr:row>28</xdr:row>
      <xdr:rowOff>20955</xdr:rowOff>
    </xdr:to>
    <xdr:sp macro="" textlink="">
      <xdr:nvSpPr>
        <xdr:cNvPr id="84" name="楕円 83"/>
        <xdr:cNvSpPr/>
      </xdr:nvSpPr>
      <xdr:spPr>
        <a:xfrm>
          <a:off x="3238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27</xdr:row>
      <xdr:rowOff>107315</xdr:rowOff>
    </xdr:from>
    <xdr:to xmlns:xdr="http://schemas.openxmlformats.org/drawingml/2006/spreadsheetDrawing">
      <xdr:col>19</xdr:col>
      <xdr:colOff>136525</xdr:colOff>
      <xdr:row>27</xdr:row>
      <xdr:rowOff>141605</xdr:rowOff>
    </xdr:to>
    <xdr:cxnSp macro="">
      <xdr:nvCxnSpPr>
        <xdr:cNvPr id="85" name="直線コネクタ 84"/>
        <xdr:cNvCxnSpPr/>
      </xdr:nvCxnSpPr>
      <xdr:spPr>
        <a:xfrm flipV="1">
          <a:off x="3289300" y="550799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164465</xdr:rowOff>
    </xdr:from>
    <xdr:ext cx="400685" cy="259080"/>
    <xdr:sp macro="" textlink="">
      <xdr:nvSpPr>
        <xdr:cNvPr id="86" name="n_1aveValue有形固定資産減価償却率"/>
        <xdr:cNvSpPr txBox="1"/>
      </xdr:nvSpPr>
      <xdr:spPr>
        <a:xfrm>
          <a:off x="3836035" y="59080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147320</xdr:rowOff>
    </xdr:from>
    <xdr:ext cx="400685" cy="259080"/>
    <xdr:sp macro="" textlink="">
      <xdr:nvSpPr>
        <xdr:cNvPr id="87" name="n_2aveValue有形固定資産減価償却率"/>
        <xdr:cNvSpPr txBox="1"/>
      </xdr:nvSpPr>
      <xdr:spPr>
        <a:xfrm>
          <a:off x="3086735" y="6062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3175</xdr:rowOff>
    </xdr:from>
    <xdr:ext cx="400685" cy="259080"/>
    <xdr:sp macro="" textlink="">
      <xdr:nvSpPr>
        <xdr:cNvPr id="88" name="n_1mainValue有形固定資産減価償却率"/>
        <xdr:cNvSpPr txBox="1"/>
      </xdr:nvSpPr>
      <xdr:spPr>
        <a:xfrm>
          <a:off x="3836035" y="52324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37465</xdr:rowOff>
    </xdr:from>
    <xdr:ext cx="400685" cy="259080"/>
    <xdr:sp macro="" textlink="">
      <xdr:nvSpPr>
        <xdr:cNvPr id="89" name="n_2mainValue有形固定資産減価償却率"/>
        <xdr:cNvSpPr txBox="1"/>
      </xdr:nvSpPr>
      <xdr:spPr>
        <a:xfrm>
          <a:off x="3086735" y="52666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0" name="正方形/長方形 89"/>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91" name="正方形/長方形 90"/>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92" name="正方形/長方形 91"/>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[ 8.7</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3" name="正方形/長方形 92"/>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4" name="正方形/長方形 93"/>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5" name="正方形/長方形 94"/>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6" name="正方形/長方形 95"/>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7" name="正方形/長方形 96"/>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8" name="正方形/長方形 97"/>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平成２９年度の債務償還可能年数は８．７年となり、類似団体平均を上回っている。</a:t>
          </a:r>
        </a:p>
        <a:p>
          <a:r>
            <a:rPr lang="ja-JP" altLang="en-US"/>
            <a:t>　市債の通常償還が進むことに加え、繰上償還の実施などにより</a:t>
          </a:r>
          <a:r>
            <a:rPr lang="ja-JP" altLang="en-US"/>
            <a:t>、将来負担額の減少に努め</a:t>
          </a:r>
          <a:r>
            <a:rPr lang="ja-JP" altLang="en-US"/>
            <a:t>、債務償還可能年数の縮減に取り組む。</a:t>
          </a:r>
        </a:p>
        <a:p>
          <a:r>
            <a:rPr lang="ja-JP" altLang="en-US"/>
            <a:t>　</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3" name="テキスト ボックス 102"/>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4" name="直線コネクタ 103"/>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05" name="直線コネクタ 10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0980"/>
    <xdr:sp macro="" textlink="">
      <xdr:nvSpPr>
        <xdr:cNvPr id="106" name="テキスト ボックス 105"/>
        <xdr:cNvSpPr txBox="1"/>
      </xdr:nvSpPr>
      <xdr:spPr>
        <a:xfrm>
          <a:off x="10931525" y="671004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07" name="直線コネクタ 10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143510</xdr:rowOff>
    </xdr:from>
    <xdr:ext cx="307975" cy="220980"/>
    <xdr:sp macro="" textlink="">
      <xdr:nvSpPr>
        <xdr:cNvPr id="108" name="テキスト ボックス 107"/>
        <xdr:cNvSpPr txBox="1"/>
      </xdr:nvSpPr>
      <xdr:spPr>
        <a:xfrm>
          <a:off x="10931525" y="640143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09" name="直線コネクタ 10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31</xdr:row>
      <xdr:rowOff>6350</xdr:rowOff>
    </xdr:from>
    <xdr:ext cx="307975" cy="220980"/>
    <xdr:sp macro="" textlink="">
      <xdr:nvSpPr>
        <xdr:cNvPr id="110" name="テキスト ボックス 109"/>
        <xdr:cNvSpPr txBox="1"/>
      </xdr:nvSpPr>
      <xdr:spPr>
        <a:xfrm>
          <a:off x="10931525" y="609282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1" name="直線コネクタ 11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29</xdr:row>
      <xdr:rowOff>40640</xdr:rowOff>
    </xdr:from>
    <xdr:ext cx="307975" cy="220980"/>
    <xdr:sp macro="" textlink="">
      <xdr:nvSpPr>
        <xdr:cNvPr id="112" name="テキスト ボックス 111"/>
        <xdr:cNvSpPr txBox="1"/>
      </xdr:nvSpPr>
      <xdr:spPr>
        <a:xfrm>
          <a:off x="10931525" y="578421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13" name="直線コネクタ 11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27</xdr:row>
      <xdr:rowOff>75565</xdr:rowOff>
    </xdr:from>
    <xdr:ext cx="354965" cy="220980"/>
    <xdr:sp macro="" textlink="">
      <xdr:nvSpPr>
        <xdr:cNvPr id="114" name="テキスト ボックス 113"/>
        <xdr:cNvSpPr txBox="1"/>
      </xdr:nvSpPr>
      <xdr:spPr>
        <a:xfrm>
          <a:off x="10880090" y="547624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15" name="直線コネクタ 11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109855</xdr:rowOff>
    </xdr:from>
    <xdr:ext cx="354965" cy="220980"/>
    <xdr:sp macro="" textlink="">
      <xdr:nvSpPr>
        <xdr:cNvPr id="116" name="テキスト ボックス 115"/>
        <xdr:cNvSpPr txBox="1"/>
      </xdr:nvSpPr>
      <xdr:spPr>
        <a:xfrm>
          <a:off x="10880090" y="516763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7" name="直線コネクタ 11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4965" cy="220980"/>
    <xdr:sp macro="" textlink="">
      <xdr:nvSpPr>
        <xdr:cNvPr id="118" name="テキスト ボックス 117"/>
        <xdr:cNvSpPr txBox="1"/>
      </xdr:nvSpPr>
      <xdr:spPr>
        <a:xfrm>
          <a:off x="10880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155575</xdr:rowOff>
    </xdr:from>
    <xdr:to xmlns:xdr="http://schemas.openxmlformats.org/drawingml/2006/spreadsheetDrawing">
      <xdr:col>76</xdr:col>
      <xdr:colOff>21590</xdr:colOff>
      <xdr:row>35</xdr:row>
      <xdr:rowOff>31115</xdr:rowOff>
    </xdr:to>
    <xdr:cxnSp macro="">
      <xdr:nvCxnSpPr>
        <xdr:cNvPr id="120" name="直線コネクタ 119"/>
        <xdr:cNvCxnSpPr/>
      </xdr:nvCxnSpPr>
      <xdr:spPr>
        <a:xfrm flipV="1">
          <a:off x="14793595" y="538480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34925</xdr:rowOff>
    </xdr:from>
    <xdr:ext cx="335915" cy="259080"/>
    <xdr:sp macro="" textlink="">
      <xdr:nvSpPr>
        <xdr:cNvPr id="121" name="債務償還可能年数最小値テキスト"/>
        <xdr:cNvSpPr txBox="1"/>
      </xdr:nvSpPr>
      <xdr:spPr>
        <a:xfrm>
          <a:off x="14846300" y="680720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31115</xdr:rowOff>
    </xdr:from>
    <xdr:to xmlns:xdr="http://schemas.openxmlformats.org/drawingml/2006/spreadsheetDrawing">
      <xdr:col>76</xdr:col>
      <xdr:colOff>111125</xdr:colOff>
      <xdr:row>35</xdr:row>
      <xdr:rowOff>31115</xdr:rowOff>
    </xdr:to>
    <xdr:cxnSp macro="">
      <xdr:nvCxnSpPr>
        <xdr:cNvPr id="122" name="直線コネクタ 121"/>
        <xdr:cNvCxnSpPr/>
      </xdr:nvCxnSpPr>
      <xdr:spPr>
        <a:xfrm>
          <a:off x="14706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102235</xdr:rowOff>
    </xdr:from>
    <xdr:ext cx="400685" cy="258445"/>
    <xdr:sp macro="" textlink="">
      <xdr:nvSpPr>
        <xdr:cNvPr id="123" name="債務償還可能年数最大値テキスト"/>
        <xdr:cNvSpPr txBox="1"/>
      </xdr:nvSpPr>
      <xdr:spPr>
        <a:xfrm>
          <a:off x="14846300" y="5160010"/>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155575</xdr:rowOff>
    </xdr:from>
    <xdr:to xmlns:xdr="http://schemas.openxmlformats.org/drawingml/2006/spreadsheetDrawing">
      <xdr:col>76</xdr:col>
      <xdr:colOff>111125</xdr:colOff>
      <xdr:row>26</xdr:row>
      <xdr:rowOff>155575</xdr:rowOff>
    </xdr:to>
    <xdr:cxnSp macro="">
      <xdr:nvCxnSpPr>
        <xdr:cNvPr id="124" name="直線コネクタ 123"/>
        <xdr:cNvCxnSpPr/>
      </xdr:nvCxnSpPr>
      <xdr:spPr>
        <a:xfrm>
          <a:off x="14706600" y="538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116840</xdr:rowOff>
    </xdr:from>
    <xdr:ext cx="335915" cy="259080"/>
    <xdr:sp macro="" textlink="">
      <xdr:nvSpPr>
        <xdr:cNvPr id="125" name="債務償還可能年数平均値テキスト"/>
        <xdr:cNvSpPr txBox="1"/>
      </xdr:nvSpPr>
      <xdr:spPr>
        <a:xfrm>
          <a:off x="14846300" y="6031865"/>
          <a:ext cx="3359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138430</xdr:rowOff>
    </xdr:from>
    <xdr:to xmlns:xdr="http://schemas.openxmlformats.org/drawingml/2006/spreadsheetDrawing">
      <xdr:col>76</xdr:col>
      <xdr:colOff>73025</xdr:colOff>
      <xdr:row>31</xdr:row>
      <xdr:rowOff>68580</xdr:rowOff>
    </xdr:to>
    <xdr:sp macro="" textlink="">
      <xdr:nvSpPr>
        <xdr:cNvPr id="126" name="フローチャート: 判断 125"/>
        <xdr:cNvSpPr/>
      </xdr:nvSpPr>
      <xdr:spPr>
        <a:xfrm>
          <a:off x="14744700" y="605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0980"/>
    <xdr:sp macro="" textlink="">
      <xdr:nvSpPr>
        <xdr:cNvPr id="127" name="テキスト ボックス 126"/>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7555" cy="220980"/>
    <xdr:sp macro="" textlink="">
      <xdr:nvSpPr>
        <xdr:cNvPr id="128" name="テキスト ボックス 127"/>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7555" cy="220980"/>
    <xdr:sp macro="" textlink="">
      <xdr:nvSpPr>
        <xdr:cNvPr id="129" name="テキスト ボックス 128"/>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7555" cy="220980"/>
    <xdr:sp macro="" textlink="">
      <xdr:nvSpPr>
        <xdr:cNvPr id="130" name="テキスト ボックス 129"/>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7555" cy="220980"/>
    <xdr:sp macro="" textlink="">
      <xdr:nvSpPr>
        <xdr:cNvPr id="131" name="テキスト ボックス 130"/>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114935</xdr:rowOff>
    </xdr:from>
    <xdr:to xmlns:xdr="http://schemas.openxmlformats.org/drawingml/2006/spreadsheetDrawing">
      <xdr:col>76</xdr:col>
      <xdr:colOff>73025</xdr:colOff>
      <xdr:row>30</xdr:row>
      <xdr:rowOff>45085</xdr:rowOff>
    </xdr:to>
    <xdr:sp macro="" textlink="">
      <xdr:nvSpPr>
        <xdr:cNvPr id="132" name="楕円 131"/>
        <xdr:cNvSpPr/>
      </xdr:nvSpPr>
      <xdr:spPr>
        <a:xfrm>
          <a:off x="147447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137795</xdr:rowOff>
    </xdr:from>
    <xdr:ext cx="335915" cy="259080"/>
    <xdr:sp macro="" textlink="">
      <xdr:nvSpPr>
        <xdr:cNvPr id="133" name="債務償還可能年数該当値テキスト"/>
        <xdr:cNvSpPr txBox="1"/>
      </xdr:nvSpPr>
      <xdr:spPr>
        <a:xfrm>
          <a:off x="14846300" y="570992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5" name="正方形/長方形 134"/>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36" name="テキスト ボックス 135"/>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5760" cy="238125"/>
    <xdr:sp macro="" textlink="">
      <xdr:nvSpPr>
        <xdr:cNvPr id="137" name="テキスト ボックス 136"/>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38" name="テキスト ボックス 137"/>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5760" cy="241300"/>
    <xdr:sp macro="" textlink="">
      <xdr:nvSpPr>
        <xdr:cNvPr id="139" name="テキスト ボックス 138"/>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80,985
80,233
73.47
30,617,786
29,961,975
621,868
16,359,752
25,960,481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005" cy="225425"/>
    <xdr:sp macro="" textlink="">
      <xdr:nvSpPr>
        <xdr:cNvPr id="40" name="テキスト ボックス 39"/>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4645" cy="254635"/>
    <xdr:sp macro="" textlink="">
      <xdr:nvSpPr>
        <xdr:cNvPr id="43" name="テキスト ボックス 42"/>
        <xdr:cNvSpPr txBox="1"/>
      </xdr:nvSpPr>
      <xdr:spPr>
        <a:xfrm>
          <a:off x="422910" y="715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4635"/>
    <xdr:sp macro="" textlink="">
      <xdr:nvSpPr>
        <xdr:cNvPr id="47" name="テキスト ボックス 46"/>
        <xdr:cNvSpPr txBox="1"/>
      </xdr:nvSpPr>
      <xdr:spPr>
        <a:xfrm>
          <a:off x="358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2915" cy="254635"/>
    <xdr:sp macro="" textlink="">
      <xdr:nvSpPr>
        <xdr:cNvPr id="53" name="テキスト ボックス 52"/>
        <xdr:cNvSpPr txBox="1"/>
      </xdr:nvSpPr>
      <xdr:spPr>
        <a:xfrm>
          <a:off x="294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2915" cy="259080"/>
    <xdr:sp macro="" textlink="">
      <xdr:nvSpPr>
        <xdr:cNvPr id="55" name="テキスト ボックス 54"/>
        <xdr:cNvSpPr txBox="1"/>
      </xdr:nvSpPr>
      <xdr:spPr>
        <a:xfrm>
          <a:off x="294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89535</xdr:rowOff>
    </xdr:to>
    <xdr:cxnSp macro="">
      <xdr:nvCxnSpPr>
        <xdr:cNvPr id="57" name="直線コネクタ 56"/>
        <xdr:cNvCxnSpPr/>
      </xdr:nvCxnSpPr>
      <xdr:spPr>
        <a:xfrm flipV="1">
          <a:off x="4634865" y="5660390"/>
          <a:ext cx="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93345</xdr:rowOff>
    </xdr:from>
    <xdr:ext cx="340360" cy="259080"/>
    <xdr:sp macro="" textlink="">
      <xdr:nvSpPr>
        <xdr:cNvPr id="58" name="【道路】&#10;有形固定資産減価償却率最小値テキスト"/>
        <xdr:cNvSpPr txBox="1"/>
      </xdr:nvSpPr>
      <xdr:spPr>
        <a:xfrm>
          <a:off x="4673600" y="72942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89535</xdr:rowOff>
    </xdr:from>
    <xdr:to xmlns:xdr="http://schemas.openxmlformats.org/drawingml/2006/spreadsheetDrawing">
      <xdr:col>24</xdr:col>
      <xdr:colOff>152400</xdr:colOff>
      <xdr:row>42</xdr:row>
      <xdr:rowOff>89535</xdr:rowOff>
    </xdr:to>
    <xdr:cxnSp macro="">
      <xdr:nvCxnSpPr>
        <xdr:cNvPr id="59" name="直線コネクタ 58"/>
        <xdr:cNvCxnSpPr/>
      </xdr:nvCxnSpPr>
      <xdr:spPr>
        <a:xfrm>
          <a:off x="4546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469900" cy="254635"/>
    <xdr:sp macro="" textlink="">
      <xdr:nvSpPr>
        <xdr:cNvPr id="60" name="【道路】&#10;有形固定資産減価償却率最大値テキスト"/>
        <xdr:cNvSpPr txBox="1"/>
      </xdr:nvSpPr>
      <xdr:spPr>
        <a:xfrm>
          <a:off x="4673600" y="54356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78740</xdr:rowOff>
    </xdr:from>
    <xdr:ext cx="405130" cy="259080"/>
    <xdr:sp macro="" textlink="">
      <xdr:nvSpPr>
        <xdr:cNvPr id="62" name="【道路】&#10;有形固定資産減価償却率平均値テキスト"/>
        <xdr:cNvSpPr txBox="1"/>
      </xdr:nvSpPr>
      <xdr:spPr>
        <a:xfrm>
          <a:off x="4673600" y="62509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100330</xdr:rowOff>
    </xdr:from>
    <xdr:to xmlns:xdr="http://schemas.openxmlformats.org/drawingml/2006/spreadsheetDrawing">
      <xdr:col>24</xdr:col>
      <xdr:colOff>114300</xdr:colOff>
      <xdr:row>37</xdr:row>
      <xdr:rowOff>30480</xdr:rowOff>
    </xdr:to>
    <xdr:sp macro="" textlink="">
      <xdr:nvSpPr>
        <xdr:cNvPr id="63" name="フローチャート: 判断 62"/>
        <xdr:cNvSpPr/>
      </xdr:nvSpPr>
      <xdr:spPr>
        <a:xfrm>
          <a:off x="45847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116840</xdr:rowOff>
    </xdr:from>
    <xdr:to xmlns:xdr="http://schemas.openxmlformats.org/drawingml/2006/spreadsheetDrawing">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19050</xdr:rowOff>
    </xdr:from>
    <xdr:to xmlns:xdr="http://schemas.openxmlformats.org/drawingml/2006/spreadsheetDrawing">
      <xdr:col>15</xdr:col>
      <xdr:colOff>101600</xdr:colOff>
      <xdr:row>37</xdr:row>
      <xdr:rowOff>120650</xdr:rowOff>
    </xdr:to>
    <xdr:sp macro="" textlink="">
      <xdr:nvSpPr>
        <xdr:cNvPr id="65" name="フローチャート: 判断 64"/>
        <xdr:cNvSpPr/>
      </xdr:nvSpPr>
      <xdr:spPr>
        <a:xfrm>
          <a:off x="2857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130175</xdr:rowOff>
    </xdr:from>
    <xdr:to xmlns:xdr="http://schemas.openxmlformats.org/drawingml/2006/spreadsheetDrawing">
      <xdr:col>24</xdr:col>
      <xdr:colOff>114300</xdr:colOff>
      <xdr:row>35</xdr:row>
      <xdr:rowOff>60325</xdr:rowOff>
    </xdr:to>
    <xdr:sp macro="" textlink="">
      <xdr:nvSpPr>
        <xdr:cNvPr id="71" name="楕円 70"/>
        <xdr:cNvSpPr/>
      </xdr:nvSpPr>
      <xdr:spPr>
        <a:xfrm>
          <a:off x="45847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153035</xdr:rowOff>
    </xdr:from>
    <xdr:ext cx="405130" cy="259080"/>
    <xdr:sp macro="" textlink="">
      <xdr:nvSpPr>
        <xdr:cNvPr id="72" name="【道路】&#10;有形固定資産減価償却率該当値テキスト"/>
        <xdr:cNvSpPr txBox="1"/>
      </xdr:nvSpPr>
      <xdr:spPr>
        <a:xfrm>
          <a:off x="4673600" y="581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153035</xdr:rowOff>
    </xdr:from>
    <xdr:to xmlns:xdr="http://schemas.openxmlformats.org/drawingml/2006/spreadsheetDrawing">
      <xdr:col>20</xdr:col>
      <xdr:colOff>38100</xdr:colOff>
      <xdr:row>35</xdr:row>
      <xdr:rowOff>83185</xdr:rowOff>
    </xdr:to>
    <xdr:sp macro="" textlink="">
      <xdr:nvSpPr>
        <xdr:cNvPr id="73" name="楕円 72"/>
        <xdr:cNvSpPr/>
      </xdr:nvSpPr>
      <xdr:spPr>
        <a:xfrm>
          <a:off x="3746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9525</xdr:rowOff>
    </xdr:from>
    <xdr:to xmlns:xdr="http://schemas.openxmlformats.org/drawingml/2006/spreadsheetDrawing">
      <xdr:col>24</xdr:col>
      <xdr:colOff>63500</xdr:colOff>
      <xdr:row>35</xdr:row>
      <xdr:rowOff>32385</xdr:rowOff>
    </xdr:to>
    <xdr:cxnSp macro="">
      <xdr:nvCxnSpPr>
        <xdr:cNvPr id="74" name="直線コネクタ 73"/>
        <xdr:cNvCxnSpPr/>
      </xdr:nvCxnSpPr>
      <xdr:spPr>
        <a:xfrm flipV="1">
          <a:off x="3797300" y="60102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151130</xdr:rowOff>
    </xdr:from>
    <xdr:to xmlns:xdr="http://schemas.openxmlformats.org/drawingml/2006/spreadsheetDrawing">
      <xdr:col>15</xdr:col>
      <xdr:colOff>101600</xdr:colOff>
      <xdr:row>35</xdr:row>
      <xdr:rowOff>81280</xdr:rowOff>
    </xdr:to>
    <xdr:sp macro="" textlink="">
      <xdr:nvSpPr>
        <xdr:cNvPr id="75" name="楕円 74"/>
        <xdr:cNvSpPr/>
      </xdr:nvSpPr>
      <xdr:spPr>
        <a:xfrm>
          <a:off x="2857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30480</xdr:rowOff>
    </xdr:from>
    <xdr:to xmlns:xdr="http://schemas.openxmlformats.org/drawingml/2006/spreadsheetDrawing">
      <xdr:col>19</xdr:col>
      <xdr:colOff>177800</xdr:colOff>
      <xdr:row>35</xdr:row>
      <xdr:rowOff>32385</xdr:rowOff>
    </xdr:to>
    <xdr:cxnSp macro="">
      <xdr:nvCxnSpPr>
        <xdr:cNvPr id="76" name="直線コネクタ 75"/>
        <xdr:cNvCxnSpPr/>
      </xdr:nvCxnSpPr>
      <xdr:spPr>
        <a:xfrm>
          <a:off x="2908300" y="60312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38100</xdr:rowOff>
    </xdr:from>
    <xdr:ext cx="405130" cy="259080"/>
    <xdr:sp macro="" textlink="">
      <xdr:nvSpPr>
        <xdr:cNvPr id="77" name="n_1aveValue【道路】&#10;有形固定資産減価償却率"/>
        <xdr:cNvSpPr txBox="1"/>
      </xdr:nvSpPr>
      <xdr:spPr>
        <a:xfrm>
          <a:off x="3582035" y="6381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111760</xdr:rowOff>
    </xdr:from>
    <xdr:ext cx="400685" cy="254635"/>
    <xdr:sp macro="" textlink="">
      <xdr:nvSpPr>
        <xdr:cNvPr id="78" name="n_2aveValue【道路】&#10;有形固定資産減価償却率"/>
        <xdr:cNvSpPr txBox="1"/>
      </xdr:nvSpPr>
      <xdr:spPr>
        <a:xfrm>
          <a:off x="2705735" y="64554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99695</xdr:rowOff>
    </xdr:from>
    <xdr:ext cx="405130" cy="254635"/>
    <xdr:sp macro="" textlink="">
      <xdr:nvSpPr>
        <xdr:cNvPr id="79" name="n_1mainValue【道路】&#10;有形固定資産減価償却率"/>
        <xdr:cNvSpPr txBox="1"/>
      </xdr:nvSpPr>
      <xdr:spPr>
        <a:xfrm>
          <a:off x="3582035" y="57575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97790</xdr:rowOff>
    </xdr:from>
    <xdr:ext cx="400685" cy="254635"/>
    <xdr:sp macro="" textlink="">
      <xdr:nvSpPr>
        <xdr:cNvPr id="80" name="n_2mainValue【道路】&#10;有形固定資産減価償却率"/>
        <xdr:cNvSpPr txBox="1"/>
      </xdr:nvSpPr>
      <xdr:spPr>
        <a:xfrm>
          <a:off x="2705735" y="57556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090" cy="225425"/>
    <xdr:sp macro="" textlink="">
      <xdr:nvSpPr>
        <xdr:cNvPr id="89" name="テキスト ボックス 88"/>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0" name="直線コネクタ 8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1" name="直線コネクタ 9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2915" cy="254635"/>
    <xdr:sp macro="" textlink="">
      <xdr:nvSpPr>
        <xdr:cNvPr id="92" name="テキスト ボックス 91"/>
        <xdr:cNvSpPr txBox="1"/>
      </xdr:nvSpPr>
      <xdr:spPr>
        <a:xfrm>
          <a:off x="6136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3" name="直線コネクタ 9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94" name="テキスト ボックス 9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5" name="直線コネクタ 9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4635"/>
    <xdr:sp macro="" textlink="">
      <xdr:nvSpPr>
        <xdr:cNvPr id="96" name="テキスト ボックス 95"/>
        <xdr:cNvSpPr txBox="1"/>
      </xdr:nvSpPr>
      <xdr:spPr>
        <a:xfrm>
          <a:off x="6072505" y="649859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7" name="直線コネクタ 9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98" name="テキスト ボックス 9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9" name="直線コネクタ 9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100" name="テキスト ボックス 99"/>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1" name="直線コネクタ 10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1185" cy="254635"/>
    <xdr:sp macro="" textlink="">
      <xdr:nvSpPr>
        <xdr:cNvPr id="102" name="テキスト ボックス 101"/>
        <xdr:cNvSpPr txBox="1"/>
      </xdr:nvSpPr>
      <xdr:spPr>
        <a:xfrm>
          <a:off x="6008370" y="551815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1185" cy="259080"/>
    <xdr:sp macro="" textlink="">
      <xdr:nvSpPr>
        <xdr:cNvPr id="104" name="テキスト ボックス 103"/>
        <xdr:cNvSpPr txBox="1"/>
      </xdr:nvSpPr>
      <xdr:spPr>
        <a:xfrm>
          <a:off x="6008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147320</xdr:rowOff>
    </xdr:from>
    <xdr:to xmlns:xdr="http://schemas.openxmlformats.org/drawingml/2006/spreadsheetDrawing">
      <xdr:col>54</xdr:col>
      <xdr:colOff>189865</xdr:colOff>
      <xdr:row>42</xdr:row>
      <xdr:rowOff>60960</xdr:rowOff>
    </xdr:to>
    <xdr:cxnSp macro="">
      <xdr:nvCxnSpPr>
        <xdr:cNvPr id="106" name="直線コネクタ 105"/>
        <xdr:cNvCxnSpPr/>
      </xdr:nvCxnSpPr>
      <xdr:spPr>
        <a:xfrm flipV="1">
          <a:off x="10476865" y="580517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64770</xdr:rowOff>
    </xdr:from>
    <xdr:ext cx="469900" cy="254635"/>
    <xdr:sp macro="" textlink="">
      <xdr:nvSpPr>
        <xdr:cNvPr id="107" name="【道路】&#10;一人当たり延長最小値テキスト"/>
        <xdr:cNvSpPr txBox="1"/>
      </xdr:nvSpPr>
      <xdr:spPr>
        <a:xfrm>
          <a:off x="10515600" y="72656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60960</xdr:rowOff>
    </xdr:from>
    <xdr:to xmlns:xdr="http://schemas.openxmlformats.org/drawingml/2006/spreadsheetDrawing">
      <xdr:col>55</xdr:col>
      <xdr:colOff>88900</xdr:colOff>
      <xdr:row>42</xdr:row>
      <xdr:rowOff>60960</xdr:rowOff>
    </xdr:to>
    <xdr:cxnSp macro="">
      <xdr:nvCxnSpPr>
        <xdr:cNvPr id="108" name="直線コネクタ 107"/>
        <xdr:cNvCxnSpPr/>
      </xdr:nvCxnSpPr>
      <xdr:spPr>
        <a:xfrm>
          <a:off x="10388600" y="726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93980</xdr:rowOff>
    </xdr:from>
    <xdr:ext cx="534670" cy="259080"/>
    <xdr:sp macro="" textlink="">
      <xdr:nvSpPr>
        <xdr:cNvPr id="109" name="【道路】&#10;一人当たり延長最大値テキスト"/>
        <xdr:cNvSpPr txBox="1"/>
      </xdr:nvSpPr>
      <xdr:spPr>
        <a:xfrm>
          <a:off x="10515600" y="558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147320</xdr:rowOff>
    </xdr:from>
    <xdr:to xmlns:xdr="http://schemas.openxmlformats.org/drawingml/2006/spreadsheetDrawing">
      <xdr:col>55</xdr:col>
      <xdr:colOff>88900</xdr:colOff>
      <xdr:row>33</xdr:row>
      <xdr:rowOff>147320</xdr:rowOff>
    </xdr:to>
    <xdr:cxnSp macro="">
      <xdr:nvCxnSpPr>
        <xdr:cNvPr id="110" name="直線コネクタ 109"/>
        <xdr:cNvCxnSpPr/>
      </xdr:nvCxnSpPr>
      <xdr:spPr>
        <a:xfrm>
          <a:off x="10388600" y="58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85090</xdr:rowOff>
    </xdr:from>
    <xdr:ext cx="469900" cy="259080"/>
    <xdr:sp macro="" textlink="">
      <xdr:nvSpPr>
        <xdr:cNvPr id="111" name="【道路】&#10;一人当たり延長平均値テキスト"/>
        <xdr:cNvSpPr txBox="1"/>
      </xdr:nvSpPr>
      <xdr:spPr>
        <a:xfrm>
          <a:off x="10515600" y="6943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62230</xdr:rowOff>
    </xdr:from>
    <xdr:to xmlns:xdr="http://schemas.openxmlformats.org/drawingml/2006/spreadsheetDrawing">
      <xdr:col>55</xdr:col>
      <xdr:colOff>50800</xdr:colOff>
      <xdr:row>41</xdr:row>
      <xdr:rowOff>163830</xdr:rowOff>
    </xdr:to>
    <xdr:sp macro="" textlink="">
      <xdr:nvSpPr>
        <xdr:cNvPr id="112" name="フローチャート: 判断 111"/>
        <xdr:cNvSpPr/>
      </xdr:nvSpPr>
      <xdr:spPr>
        <a:xfrm>
          <a:off x="10426700" y="70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76200</xdr:rowOff>
    </xdr:from>
    <xdr:to xmlns:xdr="http://schemas.openxmlformats.org/drawingml/2006/spreadsheetDrawing">
      <xdr:col>50</xdr:col>
      <xdr:colOff>165100</xdr:colOff>
      <xdr:row>42</xdr:row>
      <xdr:rowOff>6350</xdr:rowOff>
    </xdr:to>
    <xdr:sp macro="" textlink="">
      <xdr:nvSpPr>
        <xdr:cNvPr id="113" name="フローチャート: 判断 112"/>
        <xdr:cNvSpPr/>
      </xdr:nvSpPr>
      <xdr:spPr>
        <a:xfrm>
          <a:off x="9588500" y="71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109855</xdr:rowOff>
    </xdr:from>
    <xdr:to xmlns:xdr="http://schemas.openxmlformats.org/drawingml/2006/spreadsheetDrawing">
      <xdr:col>46</xdr:col>
      <xdr:colOff>38100</xdr:colOff>
      <xdr:row>41</xdr:row>
      <xdr:rowOff>40640</xdr:rowOff>
    </xdr:to>
    <xdr:sp macro="" textlink="">
      <xdr:nvSpPr>
        <xdr:cNvPr id="114" name="フローチャート: 判断 113"/>
        <xdr:cNvSpPr/>
      </xdr:nvSpPr>
      <xdr:spPr>
        <a:xfrm>
          <a:off x="8699500" y="6967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5" name="テキスト ボックス 11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6" name="テキスト ボックス 11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7" name="テキスト ボックス 11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8" name="テキスト ボックス 11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9" name="テキスト ボックス 11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73660</xdr:rowOff>
    </xdr:from>
    <xdr:to xmlns:xdr="http://schemas.openxmlformats.org/drawingml/2006/spreadsheetDrawing">
      <xdr:col>55</xdr:col>
      <xdr:colOff>50800</xdr:colOff>
      <xdr:row>42</xdr:row>
      <xdr:rowOff>3810</xdr:rowOff>
    </xdr:to>
    <xdr:sp macro="" textlink="">
      <xdr:nvSpPr>
        <xdr:cNvPr id="120" name="楕円 119"/>
        <xdr:cNvSpPr/>
      </xdr:nvSpPr>
      <xdr:spPr>
        <a:xfrm>
          <a:off x="104267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40640</xdr:rowOff>
    </xdr:from>
    <xdr:ext cx="469900" cy="254635"/>
    <xdr:sp macro="" textlink="">
      <xdr:nvSpPr>
        <xdr:cNvPr id="121" name="【道路】&#10;一人当たり延長該当値テキスト"/>
        <xdr:cNvSpPr txBox="1"/>
      </xdr:nvSpPr>
      <xdr:spPr>
        <a:xfrm>
          <a:off x="10515600" y="70700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72390</xdr:rowOff>
    </xdr:from>
    <xdr:to xmlns:xdr="http://schemas.openxmlformats.org/drawingml/2006/spreadsheetDrawing">
      <xdr:col>50</xdr:col>
      <xdr:colOff>165100</xdr:colOff>
      <xdr:row>42</xdr:row>
      <xdr:rowOff>2540</xdr:rowOff>
    </xdr:to>
    <xdr:sp macro="" textlink="">
      <xdr:nvSpPr>
        <xdr:cNvPr id="122" name="楕円 121"/>
        <xdr:cNvSpPr/>
      </xdr:nvSpPr>
      <xdr:spPr>
        <a:xfrm>
          <a:off x="95885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123190</xdr:rowOff>
    </xdr:from>
    <xdr:to xmlns:xdr="http://schemas.openxmlformats.org/drawingml/2006/spreadsheetDrawing">
      <xdr:col>55</xdr:col>
      <xdr:colOff>0</xdr:colOff>
      <xdr:row>41</xdr:row>
      <xdr:rowOff>124460</xdr:rowOff>
    </xdr:to>
    <xdr:cxnSp macro="">
      <xdr:nvCxnSpPr>
        <xdr:cNvPr id="123" name="直線コネクタ 122"/>
        <xdr:cNvCxnSpPr/>
      </xdr:nvCxnSpPr>
      <xdr:spPr>
        <a:xfrm>
          <a:off x="9639300" y="71526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73025</xdr:rowOff>
    </xdr:from>
    <xdr:to xmlns:xdr="http://schemas.openxmlformats.org/drawingml/2006/spreadsheetDrawing">
      <xdr:col>46</xdr:col>
      <xdr:colOff>38100</xdr:colOff>
      <xdr:row>42</xdr:row>
      <xdr:rowOff>3175</xdr:rowOff>
    </xdr:to>
    <xdr:sp macro="" textlink="">
      <xdr:nvSpPr>
        <xdr:cNvPr id="124" name="楕円 123"/>
        <xdr:cNvSpPr/>
      </xdr:nvSpPr>
      <xdr:spPr>
        <a:xfrm>
          <a:off x="8699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123190</xdr:rowOff>
    </xdr:from>
    <xdr:to xmlns:xdr="http://schemas.openxmlformats.org/drawingml/2006/spreadsheetDrawing">
      <xdr:col>50</xdr:col>
      <xdr:colOff>114300</xdr:colOff>
      <xdr:row>41</xdr:row>
      <xdr:rowOff>123825</xdr:rowOff>
    </xdr:to>
    <xdr:cxnSp macro="">
      <xdr:nvCxnSpPr>
        <xdr:cNvPr id="125" name="直線コネクタ 124"/>
        <xdr:cNvCxnSpPr/>
      </xdr:nvCxnSpPr>
      <xdr:spPr>
        <a:xfrm flipV="1">
          <a:off x="8750300" y="71526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168910</xdr:rowOff>
    </xdr:from>
    <xdr:ext cx="469900" cy="254635"/>
    <xdr:sp macro="" textlink="">
      <xdr:nvSpPr>
        <xdr:cNvPr id="126" name="n_1aveValue【道路】&#10;一人当たり延長"/>
        <xdr:cNvSpPr txBox="1"/>
      </xdr:nvSpPr>
      <xdr:spPr>
        <a:xfrm>
          <a:off x="9391650" y="71983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56515</xdr:rowOff>
    </xdr:from>
    <xdr:ext cx="530225" cy="258445"/>
    <xdr:sp macro="" textlink="">
      <xdr:nvSpPr>
        <xdr:cNvPr id="127" name="n_2aveValue【道路】&#10;一人当たり延長"/>
        <xdr:cNvSpPr txBox="1"/>
      </xdr:nvSpPr>
      <xdr:spPr>
        <a:xfrm>
          <a:off x="8482965" y="67430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19685</xdr:rowOff>
    </xdr:from>
    <xdr:ext cx="469900" cy="254635"/>
    <xdr:sp macro="" textlink="">
      <xdr:nvSpPr>
        <xdr:cNvPr id="128" name="n_1mainValue【道路】&#10;一人当たり延長"/>
        <xdr:cNvSpPr txBox="1"/>
      </xdr:nvSpPr>
      <xdr:spPr>
        <a:xfrm>
          <a:off x="9391650" y="68776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166370</xdr:rowOff>
    </xdr:from>
    <xdr:ext cx="465455" cy="254635"/>
    <xdr:sp macro="" textlink="">
      <xdr:nvSpPr>
        <xdr:cNvPr id="129" name="n_2mainValue【道路】&#10;一人当たり延長"/>
        <xdr:cNvSpPr txBox="1"/>
      </xdr:nvSpPr>
      <xdr:spPr>
        <a:xfrm>
          <a:off x="8515350" y="71958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005" cy="225425"/>
    <xdr:sp macro="" textlink="">
      <xdr:nvSpPr>
        <xdr:cNvPr id="138" name="テキスト ボックス 137"/>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9" name="直線コネクタ 13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0" name="直線コネクタ 13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4645" cy="259080"/>
    <xdr:sp macro="" textlink="">
      <xdr:nvSpPr>
        <xdr:cNvPr id="141" name="テキスト ボックス 140"/>
        <xdr:cNvSpPr txBox="1"/>
      </xdr:nvSpPr>
      <xdr:spPr>
        <a:xfrm>
          <a:off x="422910" y="1096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42" name="直線コネクタ 14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43" name="テキスト ボックス 14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4" name="直線コネクタ 14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4635"/>
    <xdr:sp macro="" textlink="">
      <xdr:nvSpPr>
        <xdr:cNvPr id="145" name="テキスト ボックス 144"/>
        <xdr:cNvSpPr txBox="1"/>
      </xdr:nvSpPr>
      <xdr:spPr>
        <a:xfrm>
          <a:off x="358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6" name="直線コネクタ 14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47" name="テキスト ボックス 14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48" name="直線コネクタ 14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4635"/>
    <xdr:sp macro="" textlink="">
      <xdr:nvSpPr>
        <xdr:cNvPr id="149" name="テキスト ボックス 148"/>
        <xdr:cNvSpPr txBox="1"/>
      </xdr:nvSpPr>
      <xdr:spPr>
        <a:xfrm>
          <a:off x="358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0" name="直線コネクタ 14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2915" cy="259080"/>
    <xdr:sp macro="" textlink="">
      <xdr:nvSpPr>
        <xdr:cNvPr id="151" name="テキスト ボックス 150"/>
        <xdr:cNvSpPr txBox="1"/>
      </xdr:nvSpPr>
      <xdr:spPr>
        <a:xfrm>
          <a:off x="294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2" name="直線コネクタ 15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2915" cy="254635"/>
    <xdr:sp macro="" textlink="">
      <xdr:nvSpPr>
        <xdr:cNvPr id="153" name="テキスト ボックス 152"/>
        <xdr:cNvSpPr txBox="1"/>
      </xdr:nvSpPr>
      <xdr:spPr>
        <a:xfrm>
          <a:off x="294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65405</xdr:rowOff>
    </xdr:from>
    <xdr:to xmlns:xdr="http://schemas.openxmlformats.org/drawingml/2006/spreadsheetDrawing">
      <xdr:col>24</xdr:col>
      <xdr:colOff>62865</xdr:colOff>
      <xdr:row>64</xdr:row>
      <xdr:rowOff>3175</xdr:rowOff>
    </xdr:to>
    <xdr:cxnSp macro="">
      <xdr:nvCxnSpPr>
        <xdr:cNvPr id="155" name="直線コネクタ 154"/>
        <xdr:cNvCxnSpPr/>
      </xdr:nvCxnSpPr>
      <xdr:spPr>
        <a:xfrm flipV="1">
          <a:off x="4634865" y="9666605"/>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6985</xdr:rowOff>
    </xdr:from>
    <xdr:ext cx="340360" cy="254635"/>
    <xdr:sp macro="" textlink="">
      <xdr:nvSpPr>
        <xdr:cNvPr id="156" name="【橋りょう・トンネル】&#10;有形固定資産減価償却率最小値テキスト"/>
        <xdr:cNvSpPr txBox="1"/>
      </xdr:nvSpPr>
      <xdr:spPr>
        <a:xfrm>
          <a:off x="4673600" y="1097978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3175</xdr:rowOff>
    </xdr:from>
    <xdr:to xmlns:xdr="http://schemas.openxmlformats.org/drawingml/2006/spreadsheetDrawing">
      <xdr:col>24</xdr:col>
      <xdr:colOff>152400</xdr:colOff>
      <xdr:row>64</xdr:row>
      <xdr:rowOff>3175</xdr:rowOff>
    </xdr:to>
    <xdr:cxnSp macro="">
      <xdr:nvCxnSpPr>
        <xdr:cNvPr id="157" name="直線コネクタ 156"/>
        <xdr:cNvCxnSpPr/>
      </xdr:nvCxnSpPr>
      <xdr:spPr>
        <a:xfrm>
          <a:off x="4546600" y="1097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12065</xdr:rowOff>
    </xdr:from>
    <xdr:ext cx="405130" cy="259080"/>
    <xdr:sp macro="" textlink="">
      <xdr:nvSpPr>
        <xdr:cNvPr id="158" name="【橋りょう・トンネル】&#10;有形固定資産減価償却率最大値テキスト"/>
        <xdr:cNvSpPr txBox="1"/>
      </xdr:nvSpPr>
      <xdr:spPr>
        <a:xfrm>
          <a:off x="4673600" y="9441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65405</xdr:rowOff>
    </xdr:from>
    <xdr:to xmlns:xdr="http://schemas.openxmlformats.org/drawingml/2006/spreadsheetDrawing">
      <xdr:col>24</xdr:col>
      <xdr:colOff>152400</xdr:colOff>
      <xdr:row>56</xdr:row>
      <xdr:rowOff>65405</xdr:rowOff>
    </xdr:to>
    <xdr:cxnSp macro="">
      <xdr:nvCxnSpPr>
        <xdr:cNvPr id="159" name="直線コネクタ 158"/>
        <xdr:cNvCxnSpPr/>
      </xdr:nvCxnSpPr>
      <xdr:spPr>
        <a:xfrm>
          <a:off x="4546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29210</xdr:rowOff>
    </xdr:from>
    <xdr:ext cx="405130" cy="254635"/>
    <xdr:sp macro="" textlink="">
      <xdr:nvSpPr>
        <xdr:cNvPr id="160" name="【橋りょう・トンネル】&#10;有形固定資産減価償却率平均値テキスト"/>
        <xdr:cNvSpPr txBox="1"/>
      </xdr:nvSpPr>
      <xdr:spPr>
        <a:xfrm>
          <a:off x="4673600" y="1014476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50165</xdr:rowOff>
    </xdr:from>
    <xdr:to xmlns:xdr="http://schemas.openxmlformats.org/drawingml/2006/spreadsheetDrawing">
      <xdr:col>24</xdr:col>
      <xdr:colOff>114300</xdr:colOff>
      <xdr:row>59</xdr:row>
      <xdr:rowOff>151765</xdr:rowOff>
    </xdr:to>
    <xdr:sp macro="" textlink="">
      <xdr:nvSpPr>
        <xdr:cNvPr id="161" name="フローチャート: 判断 160"/>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46990</xdr:rowOff>
    </xdr:from>
    <xdr:to xmlns:xdr="http://schemas.openxmlformats.org/drawingml/2006/spreadsheetDrawing">
      <xdr:col>20</xdr:col>
      <xdr:colOff>38100</xdr:colOff>
      <xdr:row>59</xdr:row>
      <xdr:rowOff>148590</xdr:rowOff>
    </xdr:to>
    <xdr:sp macro="" textlink="">
      <xdr:nvSpPr>
        <xdr:cNvPr id="162" name="フローチャート: 判断 161"/>
        <xdr:cNvSpPr/>
      </xdr:nvSpPr>
      <xdr:spPr>
        <a:xfrm>
          <a:off x="3746500" y="1016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153035</xdr:rowOff>
    </xdr:from>
    <xdr:to xmlns:xdr="http://schemas.openxmlformats.org/drawingml/2006/spreadsheetDrawing">
      <xdr:col>15</xdr:col>
      <xdr:colOff>101600</xdr:colOff>
      <xdr:row>59</xdr:row>
      <xdr:rowOff>83185</xdr:rowOff>
    </xdr:to>
    <xdr:sp macro="" textlink="">
      <xdr:nvSpPr>
        <xdr:cNvPr id="163" name="フローチャート: 判断 162"/>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635"/>
    <xdr:sp macro="" textlink="">
      <xdr:nvSpPr>
        <xdr:cNvPr id="164" name="テキスト ボックス 163"/>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635"/>
    <xdr:sp macro="" textlink="">
      <xdr:nvSpPr>
        <xdr:cNvPr id="165" name="テキスト ボックス 164"/>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635"/>
    <xdr:sp macro="" textlink="">
      <xdr:nvSpPr>
        <xdr:cNvPr id="166" name="テキスト ボックス 165"/>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635"/>
    <xdr:sp macro="" textlink="">
      <xdr:nvSpPr>
        <xdr:cNvPr id="167" name="テキスト ボックス 166"/>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635"/>
    <xdr:sp macro="" textlink="">
      <xdr:nvSpPr>
        <xdr:cNvPr id="168" name="テキスト ボックス 167"/>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120650</xdr:rowOff>
    </xdr:from>
    <xdr:to xmlns:xdr="http://schemas.openxmlformats.org/drawingml/2006/spreadsheetDrawing">
      <xdr:col>24</xdr:col>
      <xdr:colOff>114300</xdr:colOff>
      <xdr:row>58</xdr:row>
      <xdr:rowOff>50800</xdr:rowOff>
    </xdr:to>
    <xdr:sp macro="" textlink="">
      <xdr:nvSpPr>
        <xdr:cNvPr id="169" name="楕円 168"/>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143510</xdr:rowOff>
    </xdr:from>
    <xdr:ext cx="405130" cy="254635"/>
    <xdr:sp macro="" textlink="">
      <xdr:nvSpPr>
        <xdr:cNvPr id="170" name="【橋りょう・トンネル】&#10;有形固定資産減価償却率該当値テキスト"/>
        <xdr:cNvSpPr txBox="1"/>
      </xdr:nvSpPr>
      <xdr:spPr>
        <a:xfrm>
          <a:off x="4673600" y="97447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168275</xdr:rowOff>
    </xdr:from>
    <xdr:to xmlns:xdr="http://schemas.openxmlformats.org/drawingml/2006/spreadsheetDrawing">
      <xdr:col>20</xdr:col>
      <xdr:colOff>38100</xdr:colOff>
      <xdr:row>58</xdr:row>
      <xdr:rowOff>98425</xdr:rowOff>
    </xdr:to>
    <xdr:sp macro="" textlink="">
      <xdr:nvSpPr>
        <xdr:cNvPr id="171" name="楕円 170"/>
        <xdr:cNvSpPr/>
      </xdr:nvSpPr>
      <xdr:spPr>
        <a:xfrm>
          <a:off x="3746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0</xdr:rowOff>
    </xdr:from>
    <xdr:to xmlns:xdr="http://schemas.openxmlformats.org/drawingml/2006/spreadsheetDrawing">
      <xdr:col>24</xdr:col>
      <xdr:colOff>63500</xdr:colOff>
      <xdr:row>58</xdr:row>
      <xdr:rowOff>47625</xdr:rowOff>
    </xdr:to>
    <xdr:cxnSp macro="">
      <xdr:nvCxnSpPr>
        <xdr:cNvPr id="172" name="直線コネクタ 171"/>
        <xdr:cNvCxnSpPr/>
      </xdr:nvCxnSpPr>
      <xdr:spPr>
        <a:xfrm flipV="1">
          <a:off x="3797300" y="994410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168275</xdr:rowOff>
    </xdr:from>
    <xdr:to xmlns:xdr="http://schemas.openxmlformats.org/drawingml/2006/spreadsheetDrawing">
      <xdr:col>15</xdr:col>
      <xdr:colOff>101600</xdr:colOff>
      <xdr:row>58</xdr:row>
      <xdr:rowOff>98425</xdr:rowOff>
    </xdr:to>
    <xdr:sp macro="" textlink="">
      <xdr:nvSpPr>
        <xdr:cNvPr id="173" name="楕円 172"/>
        <xdr:cNvSpPr/>
      </xdr:nvSpPr>
      <xdr:spPr>
        <a:xfrm>
          <a:off x="2857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47625</xdr:rowOff>
    </xdr:from>
    <xdr:to xmlns:xdr="http://schemas.openxmlformats.org/drawingml/2006/spreadsheetDrawing">
      <xdr:col>19</xdr:col>
      <xdr:colOff>177800</xdr:colOff>
      <xdr:row>58</xdr:row>
      <xdr:rowOff>47625</xdr:rowOff>
    </xdr:to>
    <xdr:cxnSp macro="">
      <xdr:nvCxnSpPr>
        <xdr:cNvPr id="174" name="直線コネクタ 173"/>
        <xdr:cNvCxnSpPr/>
      </xdr:nvCxnSpPr>
      <xdr:spPr>
        <a:xfrm>
          <a:off x="2908300" y="99917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139700</xdr:rowOff>
    </xdr:from>
    <xdr:ext cx="405130" cy="259080"/>
    <xdr:sp macro="" textlink="">
      <xdr:nvSpPr>
        <xdr:cNvPr id="175" name="n_1aveValue【橋りょう・トンネル】&#10;有形固定資産減価償却率"/>
        <xdr:cNvSpPr txBox="1"/>
      </xdr:nvSpPr>
      <xdr:spPr>
        <a:xfrm>
          <a:off x="3582035" y="10255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74930</xdr:rowOff>
    </xdr:from>
    <xdr:ext cx="400685" cy="254635"/>
    <xdr:sp macro="" textlink="">
      <xdr:nvSpPr>
        <xdr:cNvPr id="176" name="n_2aveValue【橋りょう・トンネル】&#10;有形固定資産減価償却率"/>
        <xdr:cNvSpPr txBox="1"/>
      </xdr:nvSpPr>
      <xdr:spPr>
        <a:xfrm>
          <a:off x="2705735" y="101904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114935</xdr:rowOff>
    </xdr:from>
    <xdr:ext cx="405130" cy="259080"/>
    <xdr:sp macro="" textlink="">
      <xdr:nvSpPr>
        <xdr:cNvPr id="177" name="n_1mainValue【橋りょう・トンネル】&#10;有形固定資産減価償却率"/>
        <xdr:cNvSpPr txBox="1"/>
      </xdr:nvSpPr>
      <xdr:spPr>
        <a:xfrm>
          <a:off x="3582035" y="9716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114935</xdr:rowOff>
    </xdr:from>
    <xdr:ext cx="400685" cy="259080"/>
    <xdr:sp macro="" textlink="">
      <xdr:nvSpPr>
        <xdr:cNvPr id="178" name="n_2mainValue【橋りょう・トンネル】&#10;有形固定資産減価償却率"/>
        <xdr:cNvSpPr txBox="1"/>
      </xdr:nvSpPr>
      <xdr:spPr>
        <a:xfrm>
          <a:off x="2705735" y="97161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5440" cy="225425"/>
    <xdr:sp macro="" textlink="">
      <xdr:nvSpPr>
        <xdr:cNvPr id="187" name="テキスト ボックス 186"/>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8" name="直線コネクタ 18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9" name="直線コネクタ 18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4475" cy="259080"/>
    <xdr:sp macro="" textlink="">
      <xdr:nvSpPr>
        <xdr:cNvPr id="190" name="テキスト ボックス 189"/>
        <xdr:cNvSpPr txBox="1"/>
      </xdr:nvSpPr>
      <xdr:spPr>
        <a:xfrm>
          <a:off x="6355080" y="1090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91" name="直線コネクタ 19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1185" cy="259080"/>
    <xdr:sp macro="" textlink="">
      <xdr:nvSpPr>
        <xdr:cNvPr id="192" name="テキスト ボックス 191"/>
        <xdr:cNvSpPr txBox="1"/>
      </xdr:nvSpPr>
      <xdr:spPr>
        <a:xfrm>
          <a:off x="6008370" y="1052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93" name="直線コネクタ 19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1185" cy="254635"/>
    <xdr:sp macro="" textlink="">
      <xdr:nvSpPr>
        <xdr:cNvPr id="194" name="テキスト ボックス 193"/>
        <xdr:cNvSpPr txBox="1"/>
      </xdr:nvSpPr>
      <xdr:spPr>
        <a:xfrm>
          <a:off x="6008370" y="1014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5" name="直線コネクタ 19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1185" cy="259080"/>
    <xdr:sp macro="" textlink="">
      <xdr:nvSpPr>
        <xdr:cNvPr id="196" name="テキスト ボックス 195"/>
        <xdr:cNvSpPr txBox="1"/>
      </xdr:nvSpPr>
      <xdr:spPr>
        <a:xfrm>
          <a:off x="6008370" y="976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7" name="直線コネクタ 19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1355" cy="259080"/>
    <xdr:sp macro="" textlink="">
      <xdr:nvSpPr>
        <xdr:cNvPr id="198" name="テキスト ボックス 197"/>
        <xdr:cNvSpPr txBox="1"/>
      </xdr:nvSpPr>
      <xdr:spPr>
        <a:xfrm>
          <a:off x="5918200" y="9382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9" name="直線コネクタ 19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1355" cy="254635"/>
    <xdr:sp macro="" textlink="">
      <xdr:nvSpPr>
        <xdr:cNvPr id="200" name="テキスト ボックス 199"/>
        <xdr:cNvSpPr txBox="1"/>
      </xdr:nvSpPr>
      <xdr:spPr>
        <a:xfrm>
          <a:off x="5918200" y="900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129540</xdr:rowOff>
    </xdr:from>
    <xdr:to xmlns:xdr="http://schemas.openxmlformats.org/drawingml/2006/spreadsheetDrawing">
      <xdr:col>54</xdr:col>
      <xdr:colOff>189865</xdr:colOff>
      <xdr:row>64</xdr:row>
      <xdr:rowOff>73025</xdr:rowOff>
    </xdr:to>
    <xdr:cxnSp macro="">
      <xdr:nvCxnSpPr>
        <xdr:cNvPr id="202" name="直線コネクタ 201"/>
        <xdr:cNvCxnSpPr/>
      </xdr:nvCxnSpPr>
      <xdr:spPr>
        <a:xfrm flipV="1">
          <a:off x="10476865" y="9730740"/>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76835</xdr:rowOff>
    </xdr:from>
    <xdr:ext cx="469900" cy="254635"/>
    <xdr:sp macro="" textlink="">
      <xdr:nvSpPr>
        <xdr:cNvPr id="203" name="【橋りょう・トンネル】&#10;一人当たり有形固定資産（償却資産）額最小値テキスト"/>
        <xdr:cNvSpPr txBox="1"/>
      </xdr:nvSpPr>
      <xdr:spPr>
        <a:xfrm>
          <a:off x="10515600" y="110496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73025</xdr:rowOff>
    </xdr:from>
    <xdr:to xmlns:xdr="http://schemas.openxmlformats.org/drawingml/2006/spreadsheetDrawing">
      <xdr:col>55</xdr:col>
      <xdr:colOff>88900</xdr:colOff>
      <xdr:row>64</xdr:row>
      <xdr:rowOff>73025</xdr:rowOff>
    </xdr:to>
    <xdr:cxnSp macro="">
      <xdr:nvCxnSpPr>
        <xdr:cNvPr id="204" name="直線コネクタ 203"/>
        <xdr:cNvCxnSpPr/>
      </xdr:nvCxnSpPr>
      <xdr:spPr>
        <a:xfrm>
          <a:off x="10388600" y="1104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76200</xdr:rowOff>
    </xdr:from>
    <xdr:ext cx="690245" cy="254635"/>
    <xdr:sp macro="" textlink="">
      <xdr:nvSpPr>
        <xdr:cNvPr id="205" name="【橋りょう・トンネル】&#10;一人当たり有形固定資産（償却資産）額最大値テキスト"/>
        <xdr:cNvSpPr txBox="1"/>
      </xdr:nvSpPr>
      <xdr:spPr>
        <a:xfrm>
          <a:off x="10515600" y="9505950"/>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1,038,156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129540</xdr:rowOff>
    </xdr:from>
    <xdr:to xmlns:xdr="http://schemas.openxmlformats.org/drawingml/2006/spreadsheetDrawing">
      <xdr:col>55</xdr:col>
      <xdr:colOff>88900</xdr:colOff>
      <xdr:row>56</xdr:row>
      <xdr:rowOff>129540</xdr:rowOff>
    </xdr:to>
    <xdr:cxnSp macro="">
      <xdr:nvCxnSpPr>
        <xdr:cNvPr id="206" name="直線コネクタ 205"/>
        <xdr:cNvCxnSpPr/>
      </xdr:nvCxnSpPr>
      <xdr:spPr>
        <a:xfrm>
          <a:off x="10388600" y="973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80645</xdr:rowOff>
    </xdr:from>
    <xdr:ext cx="598805" cy="259080"/>
    <xdr:sp macro="" textlink="">
      <xdr:nvSpPr>
        <xdr:cNvPr id="207" name="【橋りょう・トンネル】&#10;一人当たり有形固定資産（償却資産）額平均値テキスト"/>
        <xdr:cNvSpPr txBox="1"/>
      </xdr:nvSpPr>
      <xdr:spPr>
        <a:xfrm>
          <a:off x="10515600" y="107105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57785</xdr:rowOff>
    </xdr:from>
    <xdr:to xmlns:xdr="http://schemas.openxmlformats.org/drawingml/2006/spreadsheetDrawing">
      <xdr:col>55</xdr:col>
      <xdr:colOff>50800</xdr:colOff>
      <xdr:row>63</xdr:row>
      <xdr:rowOff>159385</xdr:rowOff>
    </xdr:to>
    <xdr:sp macro="" textlink="">
      <xdr:nvSpPr>
        <xdr:cNvPr id="208" name="フローチャート: 判断 207"/>
        <xdr:cNvSpPr/>
      </xdr:nvSpPr>
      <xdr:spPr>
        <a:xfrm>
          <a:off x="10426700" y="1085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63500</xdr:rowOff>
    </xdr:from>
    <xdr:to xmlns:xdr="http://schemas.openxmlformats.org/drawingml/2006/spreadsheetDrawing">
      <xdr:col>50</xdr:col>
      <xdr:colOff>165100</xdr:colOff>
      <xdr:row>63</xdr:row>
      <xdr:rowOff>164465</xdr:rowOff>
    </xdr:to>
    <xdr:sp macro="" textlink="">
      <xdr:nvSpPr>
        <xdr:cNvPr id="209" name="フローチャート: 判断 208"/>
        <xdr:cNvSpPr/>
      </xdr:nvSpPr>
      <xdr:spPr>
        <a:xfrm>
          <a:off x="9588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168275</xdr:rowOff>
    </xdr:from>
    <xdr:to xmlns:xdr="http://schemas.openxmlformats.org/drawingml/2006/spreadsheetDrawing">
      <xdr:col>46</xdr:col>
      <xdr:colOff>38100</xdr:colOff>
      <xdr:row>62</xdr:row>
      <xdr:rowOff>98425</xdr:rowOff>
    </xdr:to>
    <xdr:sp macro="" textlink="">
      <xdr:nvSpPr>
        <xdr:cNvPr id="210" name="フローチャート: 判断 209"/>
        <xdr:cNvSpPr/>
      </xdr:nvSpPr>
      <xdr:spPr>
        <a:xfrm>
          <a:off x="86995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635"/>
    <xdr:sp macro="" textlink="">
      <xdr:nvSpPr>
        <xdr:cNvPr id="211" name="テキスト ボックス 210"/>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635"/>
    <xdr:sp macro="" textlink="">
      <xdr:nvSpPr>
        <xdr:cNvPr id="212" name="テキスト ボックス 211"/>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635"/>
    <xdr:sp macro="" textlink="">
      <xdr:nvSpPr>
        <xdr:cNvPr id="213" name="テキスト ボックス 212"/>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635"/>
    <xdr:sp macro="" textlink="">
      <xdr:nvSpPr>
        <xdr:cNvPr id="214" name="テキスト ボックス 213"/>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635"/>
    <xdr:sp macro="" textlink="">
      <xdr:nvSpPr>
        <xdr:cNvPr id="215" name="テキスト ボックス 214"/>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79375</xdr:rowOff>
    </xdr:from>
    <xdr:to xmlns:xdr="http://schemas.openxmlformats.org/drawingml/2006/spreadsheetDrawing">
      <xdr:col>55</xdr:col>
      <xdr:colOff>50800</xdr:colOff>
      <xdr:row>64</xdr:row>
      <xdr:rowOff>9525</xdr:rowOff>
    </xdr:to>
    <xdr:sp macro="" textlink="">
      <xdr:nvSpPr>
        <xdr:cNvPr id="216" name="楕円 215"/>
        <xdr:cNvSpPr/>
      </xdr:nvSpPr>
      <xdr:spPr>
        <a:xfrm>
          <a:off x="104267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36195</xdr:rowOff>
    </xdr:from>
    <xdr:ext cx="534670" cy="259080"/>
    <xdr:sp macro="" textlink="">
      <xdr:nvSpPr>
        <xdr:cNvPr id="217" name="【橋りょう・トンネル】&#10;一人当たり有形固定資産（償却資産）額該当値テキスト"/>
        <xdr:cNvSpPr txBox="1"/>
      </xdr:nvSpPr>
      <xdr:spPr>
        <a:xfrm>
          <a:off x="10515600" y="10837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78740</xdr:rowOff>
    </xdr:from>
    <xdr:to xmlns:xdr="http://schemas.openxmlformats.org/drawingml/2006/spreadsheetDrawing">
      <xdr:col>50</xdr:col>
      <xdr:colOff>165100</xdr:colOff>
      <xdr:row>64</xdr:row>
      <xdr:rowOff>8890</xdr:rowOff>
    </xdr:to>
    <xdr:sp macro="" textlink="">
      <xdr:nvSpPr>
        <xdr:cNvPr id="218" name="楕円 217"/>
        <xdr:cNvSpPr/>
      </xdr:nvSpPr>
      <xdr:spPr>
        <a:xfrm>
          <a:off x="958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129540</xdr:rowOff>
    </xdr:from>
    <xdr:to xmlns:xdr="http://schemas.openxmlformats.org/drawingml/2006/spreadsheetDrawing">
      <xdr:col>55</xdr:col>
      <xdr:colOff>0</xdr:colOff>
      <xdr:row>63</xdr:row>
      <xdr:rowOff>130175</xdr:rowOff>
    </xdr:to>
    <xdr:cxnSp macro="">
      <xdr:nvCxnSpPr>
        <xdr:cNvPr id="219" name="直線コネクタ 218"/>
        <xdr:cNvCxnSpPr/>
      </xdr:nvCxnSpPr>
      <xdr:spPr>
        <a:xfrm>
          <a:off x="9639300" y="109308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78740</xdr:rowOff>
    </xdr:from>
    <xdr:to xmlns:xdr="http://schemas.openxmlformats.org/drawingml/2006/spreadsheetDrawing">
      <xdr:col>46</xdr:col>
      <xdr:colOff>38100</xdr:colOff>
      <xdr:row>64</xdr:row>
      <xdr:rowOff>8890</xdr:rowOff>
    </xdr:to>
    <xdr:sp macro="" textlink="">
      <xdr:nvSpPr>
        <xdr:cNvPr id="220" name="楕円 219"/>
        <xdr:cNvSpPr/>
      </xdr:nvSpPr>
      <xdr:spPr>
        <a:xfrm>
          <a:off x="8699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129540</xdr:rowOff>
    </xdr:from>
    <xdr:to xmlns:xdr="http://schemas.openxmlformats.org/drawingml/2006/spreadsheetDrawing">
      <xdr:col>50</xdr:col>
      <xdr:colOff>114300</xdr:colOff>
      <xdr:row>63</xdr:row>
      <xdr:rowOff>129540</xdr:rowOff>
    </xdr:to>
    <xdr:cxnSp macro="">
      <xdr:nvCxnSpPr>
        <xdr:cNvPr id="221" name="直線コネクタ 220"/>
        <xdr:cNvCxnSpPr/>
      </xdr:nvCxnSpPr>
      <xdr:spPr>
        <a:xfrm flipV="1">
          <a:off x="8750300" y="10930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9525</xdr:rowOff>
    </xdr:from>
    <xdr:ext cx="594360" cy="254635"/>
    <xdr:sp macro="" textlink="">
      <xdr:nvSpPr>
        <xdr:cNvPr id="222" name="n_1aveValue【橋りょう・トンネル】&#10;一人当たり有形固定資産（償却資産）額"/>
        <xdr:cNvSpPr txBox="1"/>
      </xdr:nvSpPr>
      <xdr:spPr>
        <a:xfrm>
          <a:off x="9326880" y="106394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114935</xdr:rowOff>
    </xdr:from>
    <xdr:ext cx="594360" cy="259080"/>
    <xdr:sp macro="" textlink="">
      <xdr:nvSpPr>
        <xdr:cNvPr id="223" name="n_2aveValue【橋りょう・トンネル】&#10;一人当たり有形固定資産（償却資産）額"/>
        <xdr:cNvSpPr txBox="1"/>
      </xdr:nvSpPr>
      <xdr:spPr>
        <a:xfrm>
          <a:off x="8450580" y="104019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63</xdr:row>
      <xdr:rowOff>171450</xdr:rowOff>
    </xdr:from>
    <xdr:ext cx="534670" cy="259080"/>
    <xdr:sp macro="" textlink="">
      <xdr:nvSpPr>
        <xdr:cNvPr id="224" name="n_1mainValue【橋りょう・トンネル】&#10;一人当たり有形固定資産（償却資産）額"/>
        <xdr:cNvSpPr txBox="1"/>
      </xdr:nvSpPr>
      <xdr:spPr>
        <a:xfrm>
          <a:off x="9359265" y="1097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0</xdr:rowOff>
    </xdr:from>
    <xdr:ext cx="530225" cy="259080"/>
    <xdr:sp macro="" textlink="">
      <xdr:nvSpPr>
        <xdr:cNvPr id="225" name="n_2mainValue【橋りょう・トンネル】&#10;一人当たり有形固定資産（償却資産）額"/>
        <xdr:cNvSpPr txBox="1"/>
      </xdr:nvSpPr>
      <xdr:spPr>
        <a:xfrm>
          <a:off x="8482965" y="10972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005" cy="220980"/>
    <xdr:sp macro="" textlink="">
      <xdr:nvSpPr>
        <xdr:cNvPr id="234" name="テキスト ボックス 233"/>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5" name="直線コネクタ 23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4645" cy="259080"/>
    <xdr:sp macro="" textlink="">
      <xdr:nvSpPr>
        <xdr:cNvPr id="236" name="テキスト ボックス 235"/>
        <xdr:cNvSpPr txBox="1"/>
      </xdr:nvSpPr>
      <xdr:spPr>
        <a:xfrm>
          <a:off x="422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7" name="直線コネクタ 23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4635"/>
    <xdr:sp macro="" textlink="">
      <xdr:nvSpPr>
        <xdr:cNvPr id="238" name="テキスト ボックス 237"/>
        <xdr:cNvSpPr txBox="1"/>
      </xdr:nvSpPr>
      <xdr:spPr>
        <a:xfrm>
          <a:off x="358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9" name="直線コネクタ 23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40" name="テキスト ボックス 23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41" name="直線コネクタ 24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42" name="テキスト ボックス 24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43" name="直線コネクタ 24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635"/>
    <xdr:sp macro="" textlink="">
      <xdr:nvSpPr>
        <xdr:cNvPr id="244" name="テキスト ボックス 243"/>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5" name="直線コネクタ 24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2915" cy="259080"/>
    <xdr:sp macro="" textlink="">
      <xdr:nvSpPr>
        <xdr:cNvPr id="246" name="テキスト ボックス 245"/>
        <xdr:cNvSpPr txBox="1"/>
      </xdr:nvSpPr>
      <xdr:spPr>
        <a:xfrm>
          <a:off x="294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7" name="直線コネクタ 24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2915" cy="259080"/>
    <xdr:sp macro="" textlink="">
      <xdr:nvSpPr>
        <xdr:cNvPr id="248" name="テキスト ボックス 247"/>
        <xdr:cNvSpPr txBox="1"/>
      </xdr:nvSpPr>
      <xdr:spPr>
        <a:xfrm>
          <a:off x="294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121920</xdr:rowOff>
    </xdr:to>
    <xdr:cxnSp macro="">
      <xdr:nvCxnSpPr>
        <xdr:cNvPr id="250" name="直線コネクタ 249"/>
        <xdr:cNvCxnSpPr/>
      </xdr:nvCxnSpPr>
      <xdr:spPr>
        <a:xfrm flipV="1">
          <a:off x="4634865" y="1333500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125730</xdr:rowOff>
    </xdr:from>
    <xdr:ext cx="405130" cy="259080"/>
    <xdr:sp macro="" textlink="">
      <xdr:nvSpPr>
        <xdr:cNvPr id="251" name="【公営住宅】&#10;有形固定資産減価償却率最小値テキスト"/>
        <xdr:cNvSpPr txBox="1"/>
      </xdr:nvSpPr>
      <xdr:spPr>
        <a:xfrm>
          <a:off x="4673600" y="14870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121920</xdr:rowOff>
    </xdr:from>
    <xdr:to xmlns:xdr="http://schemas.openxmlformats.org/drawingml/2006/spreadsheetDrawing">
      <xdr:col>24</xdr:col>
      <xdr:colOff>152400</xdr:colOff>
      <xdr:row>86</xdr:row>
      <xdr:rowOff>121920</xdr:rowOff>
    </xdr:to>
    <xdr:cxnSp macro="">
      <xdr:nvCxnSpPr>
        <xdr:cNvPr id="252" name="直線コネクタ 251"/>
        <xdr:cNvCxnSpPr/>
      </xdr:nvCxnSpPr>
      <xdr:spPr>
        <a:xfrm>
          <a:off x="4546600" y="1486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53"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54" name="直線コネクタ 253"/>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124460</xdr:rowOff>
    </xdr:from>
    <xdr:ext cx="405130" cy="259080"/>
    <xdr:sp macro="" textlink="">
      <xdr:nvSpPr>
        <xdr:cNvPr id="255" name="【公営住宅】&#10;有形固定資産減価償却率平均値テキスト"/>
        <xdr:cNvSpPr txBox="1"/>
      </xdr:nvSpPr>
      <xdr:spPr>
        <a:xfrm>
          <a:off x="4673600" y="13840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101600</xdr:rowOff>
    </xdr:from>
    <xdr:to xmlns:xdr="http://schemas.openxmlformats.org/drawingml/2006/spreadsheetDrawing">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160655</xdr:rowOff>
    </xdr:from>
    <xdr:to xmlns:xdr="http://schemas.openxmlformats.org/drawingml/2006/spreadsheetDrawing">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52070</xdr:rowOff>
    </xdr:from>
    <xdr:to xmlns:xdr="http://schemas.openxmlformats.org/drawingml/2006/spreadsheetDrawing">
      <xdr:col>15</xdr:col>
      <xdr:colOff>101600</xdr:colOff>
      <xdr:row>81</xdr:row>
      <xdr:rowOff>153670</xdr:rowOff>
    </xdr:to>
    <xdr:sp macro="" textlink="">
      <xdr:nvSpPr>
        <xdr:cNvPr id="258" name="フローチャート: 判断 257"/>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9" name="テキスト ボックス 25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60" name="テキスト ボックス 25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61" name="テキスト ボックス 26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62" name="テキスト ボックス 26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3" name="テキスト ボックス 26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31115</xdr:rowOff>
    </xdr:from>
    <xdr:to xmlns:xdr="http://schemas.openxmlformats.org/drawingml/2006/spreadsheetDrawing">
      <xdr:col>24</xdr:col>
      <xdr:colOff>114300</xdr:colOff>
      <xdr:row>83</xdr:row>
      <xdr:rowOff>132715</xdr:rowOff>
    </xdr:to>
    <xdr:sp macro="" textlink="">
      <xdr:nvSpPr>
        <xdr:cNvPr id="264" name="楕円 263"/>
        <xdr:cNvSpPr/>
      </xdr:nvSpPr>
      <xdr:spPr>
        <a:xfrm>
          <a:off x="45847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9525</xdr:rowOff>
    </xdr:from>
    <xdr:ext cx="405130" cy="254635"/>
    <xdr:sp macro="" textlink="">
      <xdr:nvSpPr>
        <xdr:cNvPr id="265" name="【公営住宅】&#10;有形固定資産減価償却率該当値テキスト"/>
        <xdr:cNvSpPr txBox="1"/>
      </xdr:nvSpPr>
      <xdr:spPr>
        <a:xfrm>
          <a:off x="4673600" y="142398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120650</xdr:rowOff>
    </xdr:from>
    <xdr:to xmlns:xdr="http://schemas.openxmlformats.org/drawingml/2006/spreadsheetDrawing">
      <xdr:col>20</xdr:col>
      <xdr:colOff>38100</xdr:colOff>
      <xdr:row>84</xdr:row>
      <xdr:rowOff>50800</xdr:rowOff>
    </xdr:to>
    <xdr:sp macro="" textlink="">
      <xdr:nvSpPr>
        <xdr:cNvPr id="266" name="楕円 265"/>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81915</xdr:rowOff>
    </xdr:from>
    <xdr:to xmlns:xdr="http://schemas.openxmlformats.org/drawingml/2006/spreadsheetDrawing">
      <xdr:col>24</xdr:col>
      <xdr:colOff>63500</xdr:colOff>
      <xdr:row>84</xdr:row>
      <xdr:rowOff>0</xdr:rowOff>
    </xdr:to>
    <xdr:cxnSp macro="">
      <xdr:nvCxnSpPr>
        <xdr:cNvPr id="267" name="直線コネクタ 266"/>
        <xdr:cNvCxnSpPr/>
      </xdr:nvCxnSpPr>
      <xdr:spPr>
        <a:xfrm flipV="1">
          <a:off x="3797300" y="1431226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120650</xdr:rowOff>
    </xdr:from>
    <xdr:to xmlns:xdr="http://schemas.openxmlformats.org/drawingml/2006/spreadsheetDrawing">
      <xdr:col>15</xdr:col>
      <xdr:colOff>101600</xdr:colOff>
      <xdr:row>84</xdr:row>
      <xdr:rowOff>50800</xdr:rowOff>
    </xdr:to>
    <xdr:sp macro="" textlink="">
      <xdr:nvSpPr>
        <xdr:cNvPr id="268" name="楕円 267"/>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0</xdr:rowOff>
    </xdr:from>
    <xdr:to xmlns:xdr="http://schemas.openxmlformats.org/drawingml/2006/spreadsheetDrawing">
      <xdr:col>19</xdr:col>
      <xdr:colOff>177800</xdr:colOff>
      <xdr:row>84</xdr:row>
      <xdr:rowOff>0</xdr:rowOff>
    </xdr:to>
    <xdr:cxnSp macro="">
      <xdr:nvCxnSpPr>
        <xdr:cNvPr id="269" name="直線コネクタ 268"/>
        <xdr:cNvCxnSpPr/>
      </xdr:nvCxnSpPr>
      <xdr:spPr>
        <a:xfrm>
          <a:off x="2908300" y="1440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107315</xdr:rowOff>
    </xdr:from>
    <xdr:ext cx="405130" cy="259080"/>
    <xdr:sp macro="" textlink="">
      <xdr:nvSpPr>
        <xdr:cNvPr id="270" name="n_1aveValue【公営住宅】&#10;有形固定資産減価償却率"/>
        <xdr:cNvSpPr txBox="1"/>
      </xdr:nvSpPr>
      <xdr:spPr>
        <a:xfrm>
          <a:off x="3582035" y="1382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170180</xdr:rowOff>
    </xdr:from>
    <xdr:ext cx="400685" cy="259080"/>
    <xdr:sp macro="" textlink="">
      <xdr:nvSpPr>
        <xdr:cNvPr id="271" name="n_2aveValue【公営住宅】&#10;有形固定資産減価償却率"/>
        <xdr:cNvSpPr txBox="1"/>
      </xdr:nvSpPr>
      <xdr:spPr>
        <a:xfrm>
          <a:off x="2705735" y="137147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41910</xdr:rowOff>
    </xdr:from>
    <xdr:ext cx="405130" cy="254635"/>
    <xdr:sp macro="" textlink="">
      <xdr:nvSpPr>
        <xdr:cNvPr id="272" name="n_1mainValue【公営住宅】&#10;有形固定資産減価償却率"/>
        <xdr:cNvSpPr txBox="1"/>
      </xdr:nvSpPr>
      <xdr:spPr>
        <a:xfrm>
          <a:off x="3582035" y="144437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41910</xdr:rowOff>
    </xdr:from>
    <xdr:ext cx="400685" cy="254635"/>
    <xdr:sp macro="" textlink="">
      <xdr:nvSpPr>
        <xdr:cNvPr id="273" name="n_2mainValue【公営住宅】&#10;有形固定資産減価償却率"/>
        <xdr:cNvSpPr txBox="1"/>
      </xdr:nvSpPr>
      <xdr:spPr>
        <a:xfrm>
          <a:off x="2705735" y="144437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5440" cy="220980"/>
    <xdr:sp macro="" textlink="">
      <xdr:nvSpPr>
        <xdr:cNvPr id="282" name="テキスト ボックス 281"/>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83" name="直線コネクタ 28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84" name="直線コネクタ 283"/>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2915" cy="259080"/>
    <xdr:sp macro="" textlink="">
      <xdr:nvSpPr>
        <xdr:cNvPr id="285" name="テキスト ボックス 284"/>
        <xdr:cNvSpPr txBox="1"/>
      </xdr:nvSpPr>
      <xdr:spPr>
        <a:xfrm>
          <a:off x="6136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86" name="直線コネクタ 285"/>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2915" cy="259080"/>
    <xdr:sp macro="" textlink="">
      <xdr:nvSpPr>
        <xdr:cNvPr id="287" name="テキスト ボックス 286"/>
        <xdr:cNvSpPr txBox="1"/>
      </xdr:nvSpPr>
      <xdr:spPr>
        <a:xfrm>
          <a:off x="6136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88" name="直線コネクタ 287"/>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2915" cy="259080"/>
    <xdr:sp macro="" textlink="">
      <xdr:nvSpPr>
        <xdr:cNvPr id="289" name="テキスト ボックス 288"/>
        <xdr:cNvSpPr txBox="1"/>
      </xdr:nvSpPr>
      <xdr:spPr>
        <a:xfrm>
          <a:off x="6136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90" name="直線コネクタ 289"/>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2915" cy="259080"/>
    <xdr:sp macro="" textlink="">
      <xdr:nvSpPr>
        <xdr:cNvPr id="291" name="テキスト ボックス 290"/>
        <xdr:cNvSpPr txBox="1"/>
      </xdr:nvSpPr>
      <xdr:spPr>
        <a:xfrm>
          <a:off x="6136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2" name="直線コネクタ 29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915" cy="259080"/>
    <xdr:sp macro="" textlink="">
      <xdr:nvSpPr>
        <xdr:cNvPr id="293" name="テキスト ボックス 292"/>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73025</xdr:rowOff>
    </xdr:from>
    <xdr:to xmlns:xdr="http://schemas.openxmlformats.org/drawingml/2006/spreadsheetDrawing">
      <xdr:col>54</xdr:col>
      <xdr:colOff>189865</xdr:colOff>
      <xdr:row>86</xdr:row>
      <xdr:rowOff>36195</xdr:rowOff>
    </xdr:to>
    <xdr:cxnSp macro="">
      <xdr:nvCxnSpPr>
        <xdr:cNvPr id="295" name="直線コネクタ 294"/>
        <xdr:cNvCxnSpPr/>
      </xdr:nvCxnSpPr>
      <xdr:spPr>
        <a:xfrm flipV="1">
          <a:off x="10476865" y="13274675"/>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40640</xdr:rowOff>
    </xdr:from>
    <xdr:ext cx="469900" cy="254635"/>
    <xdr:sp macro="" textlink="">
      <xdr:nvSpPr>
        <xdr:cNvPr id="296" name="【公営住宅】&#10;一人当たり面積最小値テキスト"/>
        <xdr:cNvSpPr txBox="1"/>
      </xdr:nvSpPr>
      <xdr:spPr>
        <a:xfrm>
          <a:off x="10515600" y="147853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36195</xdr:rowOff>
    </xdr:from>
    <xdr:to xmlns:xdr="http://schemas.openxmlformats.org/drawingml/2006/spreadsheetDrawing">
      <xdr:col>55</xdr:col>
      <xdr:colOff>88900</xdr:colOff>
      <xdr:row>86</xdr:row>
      <xdr:rowOff>36195</xdr:rowOff>
    </xdr:to>
    <xdr:cxnSp macro="">
      <xdr:nvCxnSpPr>
        <xdr:cNvPr id="297" name="直線コネクタ 296"/>
        <xdr:cNvCxnSpPr/>
      </xdr:nvCxnSpPr>
      <xdr:spPr>
        <a:xfrm>
          <a:off x="10388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19685</xdr:rowOff>
    </xdr:from>
    <xdr:ext cx="469900" cy="254635"/>
    <xdr:sp macro="" textlink="">
      <xdr:nvSpPr>
        <xdr:cNvPr id="298" name="【公営住宅】&#10;一人当たり面積最大値テキスト"/>
        <xdr:cNvSpPr txBox="1"/>
      </xdr:nvSpPr>
      <xdr:spPr>
        <a:xfrm>
          <a:off x="10515600" y="130498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73025</xdr:rowOff>
    </xdr:from>
    <xdr:to xmlns:xdr="http://schemas.openxmlformats.org/drawingml/2006/spreadsheetDrawing">
      <xdr:col>55</xdr:col>
      <xdr:colOff>88900</xdr:colOff>
      <xdr:row>77</xdr:row>
      <xdr:rowOff>73025</xdr:rowOff>
    </xdr:to>
    <xdr:cxnSp macro="">
      <xdr:nvCxnSpPr>
        <xdr:cNvPr id="299" name="直線コネクタ 298"/>
        <xdr:cNvCxnSpPr/>
      </xdr:nvCxnSpPr>
      <xdr:spPr>
        <a:xfrm>
          <a:off x="10388600" y="13274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122555</xdr:rowOff>
    </xdr:from>
    <xdr:ext cx="469900" cy="254635"/>
    <xdr:sp macro="" textlink="">
      <xdr:nvSpPr>
        <xdr:cNvPr id="300" name="【公営住宅】&#10;一人当たり面積平均値テキスト"/>
        <xdr:cNvSpPr txBox="1"/>
      </xdr:nvSpPr>
      <xdr:spPr>
        <a:xfrm>
          <a:off x="10515600" y="1435290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99695</xdr:rowOff>
    </xdr:from>
    <xdr:to xmlns:xdr="http://schemas.openxmlformats.org/drawingml/2006/spreadsheetDrawing">
      <xdr:col>55</xdr:col>
      <xdr:colOff>50800</xdr:colOff>
      <xdr:row>85</xdr:row>
      <xdr:rowOff>29845</xdr:rowOff>
    </xdr:to>
    <xdr:sp macro="" textlink="">
      <xdr:nvSpPr>
        <xdr:cNvPr id="301" name="フローチャート: 判断 300"/>
        <xdr:cNvSpPr/>
      </xdr:nvSpPr>
      <xdr:spPr>
        <a:xfrm>
          <a:off x="10426700" y="1450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99695</xdr:rowOff>
    </xdr:from>
    <xdr:to xmlns:xdr="http://schemas.openxmlformats.org/drawingml/2006/spreadsheetDrawing">
      <xdr:col>50</xdr:col>
      <xdr:colOff>165100</xdr:colOff>
      <xdr:row>85</xdr:row>
      <xdr:rowOff>29845</xdr:rowOff>
    </xdr:to>
    <xdr:sp macro="" textlink="">
      <xdr:nvSpPr>
        <xdr:cNvPr id="302" name="フローチャート: 判断 301"/>
        <xdr:cNvSpPr/>
      </xdr:nvSpPr>
      <xdr:spPr>
        <a:xfrm>
          <a:off x="9588500" y="1450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27305</xdr:rowOff>
    </xdr:from>
    <xdr:to xmlns:xdr="http://schemas.openxmlformats.org/drawingml/2006/spreadsheetDrawing">
      <xdr:col>46</xdr:col>
      <xdr:colOff>38100</xdr:colOff>
      <xdr:row>84</xdr:row>
      <xdr:rowOff>128905</xdr:rowOff>
    </xdr:to>
    <xdr:sp macro="" textlink="">
      <xdr:nvSpPr>
        <xdr:cNvPr id="303" name="フローチャート: 判断 302"/>
        <xdr:cNvSpPr/>
      </xdr:nvSpPr>
      <xdr:spPr>
        <a:xfrm>
          <a:off x="8699500" y="1442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4" name="テキスト ボックス 30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5" name="テキスト ボックス 30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6" name="テキスト ボックス 30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7" name="テキスト ボックス 30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8" name="テキスト ボックス 30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80010</xdr:rowOff>
    </xdr:from>
    <xdr:to xmlns:xdr="http://schemas.openxmlformats.org/drawingml/2006/spreadsheetDrawing">
      <xdr:col>55</xdr:col>
      <xdr:colOff>50800</xdr:colOff>
      <xdr:row>86</xdr:row>
      <xdr:rowOff>10160</xdr:rowOff>
    </xdr:to>
    <xdr:sp macro="" textlink="">
      <xdr:nvSpPr>
        <xdr:cNvPr id="309" name="楕円 308"/>
        <xdr:cNvSpPr/>
      </xdr:nvSpPr>
      <xdr:spPr>
        <a:xfrm>
          <a:off x="10426700" y="146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166370</xdr:rowOff>
    </xdr:from>
    <xdr:ext cx="469900" cy="254635"/>
    <xdr:sp macro="" textlink="">
      <xdr:nvSpPr>
        <xdr:cNvPr id="310" name="【公営住宅】&#10;一人当たり面積該当値テキスト"/>
        <xdr:cNvSpPr txBox="1"/>
      </xdr:nvSpPr>
      <xdr:spPr>
        <a:xfrm>
          <a:off x="10515600" y="145681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82550</xdr:rowOff>
    </xdr:from>
    <xdr:to xmlns:xdr="http://schemas.openxmlformats.org/drawingml/2006/spreadsheetDrawing">
      <xdr:col>50</xdr:col>
      <xdr:colOff>165100</xdr:colOff>
      <xdr:row>86</xdr:row>
      <xdr:rowOff>12700</xdr:rowOff>
    </xdr:to>
    <xdr:sp macro="" textlink="">
      <xdr:nvSpPr>
        <xdr:cNvPr id="311" name="楕円 310"/>
        <xdr:cNvSpPr/>
      </xdr:nvSpPr>
      <xdr:spPr>
        <a:xfrm>
          <a:off x="958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130810</xdr:rowOff>
    </xdr:from>
    <xdr:to xmlns:xdr="http://schemas.openxmlformats.org/drawingml/2006/spreadsheetDrawing">
      <xdr:col>55</xdr:col>
      <xdr:colOff>0</xdr:colOff>
      <xdr:row>85</xdr:row>
      <xdr:rowOff>133350</xdr:rowOff>
    </xdr:to>
    <xdr:cxnSp macro="">
      <xdr:nvCxnSpPr>
        <xdr:cNvPr id="312" name="直線コネクタ 311"/>
        <xdr:cNvCxnSpPr/>
      </xdr:nvCxnSpPr>
      <xdr:spPr>
        <a:xfrm flipV="1">
          <a:off x="9639300" y="147040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83185</xdr:rowOff>
    </xdr:from>
    <xdr:to xmlns:xdr="http://schemas.openxmlformats.org/drawingml/2006/spreadsheetDrawing">
      <xdr:col>46</xdr:col>
      <xdr:colOff>38100</xdr:colOff>
      <xdr:row>86</xdr:row>
      <xdr:rowOff>13335</xdr:rowOff>
    </xdr:to>
    <xdr:sp macro="" textlink="">
      <xdr:nvSpPr>
        <xdr:cNvPr id="313" name="楕円 312"/>
        <xdr:cNvSpPr/>
      </xdr:nvSpPr>
      <xdr:spPr>
        <a:xfrm>
          <a:off x="8699500" y="146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133350</xdr:rowOff>
    </xdr:from>
    <xdr:to xmlns:xdr="http://schemas.openxmlformats.org/drawingml/2006/spreadsheetDrawing">
      <xdr:col>50</xdr:col>
      <xdr:colOff>114300</xdr:colOff>
      <xdr:row>85</xdr:row>
      <xdr:rowOff>133985</xdr:rowOff>
    </xdr:to>
    <xdr:cxnSp macro="">
      <xdr:nvCxnSpPr>
        <xdr:cNvPr id="314" name="直線コネクタ 313"/>
        <xdr:cNvCxnSpPr/>
      </xdr:nvCxnSpPr>
      <xdr:spPr>
        <a:xfrm flipV="1">
          <a:off x="8750300" y="147066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46355</xdr:rowOff>
    </xdr:from>
    <xdr:ext cx="469900" cy="259080"/>
    <xdr:sp macro="" textlink="">
      <xdr:nvSpPr>
        <xdr:cNvPr id="315" name="n_1aveValue【公営住宅】&#10;一人当たり面積"/>
        <xdr:cNvSpPr txBox="1"/>
      </xdr:nvSpPr>
      <xdr:spPr>
        <a:xfrm>
          <a:off x="9391650" y="14276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145415</xdr:rowOff>
    </xdr:from>
    <xdr:ext cx="465455" cy="254635"/>
    <xdr:sp macro="" textlink="">
      <xdr:nvSpPr>
        <xdr:cNvPr id="316" name="n_2aveValue【公営住宅】&#10;一人当たり面積"/>
        <xdr:cNvSpPr txBox="1"/>
      </xdr:nvSpPr>
      <xdr:spPr>
        <a:xfrm>
          <a:off x="8515350" y="142043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4445</xdr:rowOff>
    </xdr:from>
    <xdr:ext cx="469900" cy="259080"/>
    <xdr:sp macro="" textlink="">
      <xdr:nvSpPr>
        <xdr:cNvPr id="317" name="n_1mainValue【公営住宅】&#10;一人当たり面積"/>
        <xdr:cNvSpPr txBox="1"/>
      </xdr:nvSpPr>
      <xdr:spPr>
        <a:xfrm>
          <a:off x="9391650" y="14749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4445</xdr:rowOff>
    </xdr:from>
    <xdr:ext cx="465455" cy="259080"/>
    <xdr:sp macro="" textlink="">
      <xdr:nvSpPr>
        <xdr:cNvPr id="318" name="n_2mainValue【公営住宅】&#10;一人当たり面積"/>
        <xdr:cNvSpPr txBox="1"/>
      </xdr:nvSpPr>
      <xdr:spPr>
        <a:xfrm>
          <a:off x="8515350" y="147491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25425"/>
    <xdr:sp macro="" textlink="">
      <xdr:nvSpPr>
        <xdr:cNvPr id="343" name="テキスト ボックス 342"/>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44" name="直線コネクタ 34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4645" cy="259080"/>
    <xdr:sp macro="" textlink="">
      <xdr:nvSpPr>
        <xdr:cNvPr id="345" name="テキスト ボックス 344"/>
        <xdr:cNvSpPr txBox="1"/>
      </xdr:nvSpPr>
      <xdr:spPr>
        <a:xfrm>
          <a:off x="12106910" y="747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46" name="直線コネクタ 34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47" name="テキスト ボックス 346"/>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48" name="直線コネクタ 34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4635"/>
    <xdr:sp macro="" textlink="">
      <xdr:nvSpPr>
        <xdr:cNvPr id="349" name="テキスト ボックス 348"/>
        <xdr:cNvSpPr txBox="1"/>
      </xdr:nvSpPr>
      <xdr:spPr>
        <a:xfrm>
          <a:off x="12042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50" name="直線コネクタ 34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51" name="テキスト ボックス 35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52" name="直線コネクタ 35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53" name="テキスト ボックス 35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54" name="直線コネクタ 35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2915" cy="254635"/>
    <xdr:sp macro="" textlink="">
      <xdr:nvSpPr>
        <xdr:cNvPr id="355" name="テキスト ボックス 354"/>
        <xdr:cNvSpPr txBox="1"/>
      </xdr:nvSpPr>
      <xdr:spPr>
        <a:xfrm>
          <a:off x="11978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6" name="直線コネクタ 35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2915" cy="259080"/>
    <xdr:sp macro="" textlink="">
      <xdr:nvSpPr>
        <xdr:cNvPr id="357" name="テキスト ボックス 356"/>
        <xdr:cNvSpPr txBox="1"/>
      </xdr:nvSpPr>
      <xdr:spPr>
        <a:xfrm>
          <a:off x="11978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152400</xdr:rowOff>
    </xdr:from>
    <xdr:to xmlns:xdr="http://schemas.openxmlformats.org/drawingml/2006/spreadsheetDrawing">
      <xdr:col>85</xdr:col>
      <xdr:colOff>126365</xdr:colOff>
      <xdr:row>41</xdr:row>
      <xdr:rowOff>133350</xdr:rowOff>
    </xdr:to>
    <xdr:cxnSp macro="">
      <xdr:nvCxnSpPr>
        <xdr:cNvPr id="359" name="直線コネクタ 358"/>
        <xdr:cNvCxnSpPr/>
      </xdr:nvCxnSpPr>
      <xdr:spPr>
        <a:xfrm flipV="1">
          <a:off x="16318865" y="58102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137160</xdr:rowOff>
    </xdr:from>
    <xdr:ext cx="405130" cy="259080"/>
    <xdr:sp macro="" textlink="">
      <xdr:nvSpPr>
        <xdr:cNvPr id="360" name="【認定こども園・幼稚園・保育所】&#10;有形固定資産減価償却率最小値テキスト"/>
        <xdr:cNvSpPr txBox="1"/>
      </xdr:nvSpPr>
      <xdr:spPr>
        <a:xfrm>
          <a:off x="16357600" y="716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133350</xdr:rowOff>
    </xdr:from>
    <xdr:to xmlns:xdr="http://schemas.openxmlformats.org/drawingml/2006/spreadsheetDrawing">
      <xdr:col>86</xdr:col>
      <xdr:colOff>25400</xdr:colOff>
      <xdr:row>41</xdr:row>
      <xdr:rowOff>133350</xdr:rowOff>
    </xdr:to>
    <xdr:cxnSp macro="">
      <xdr:nvCxnSpPr>
        <xdr:cNvPr id="361" name="直線コネクタ 360"/>
        <xdr:cNvCxnSpPr/>
      </xdr:nvCxnSpPr>
      <xdr:spPr>
        <a:xfrm>
          <a:off x="16230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99060</xdr:rowOff>
    </xdr:from>
    <xdr:ext cx="405130" cy="254635"/>
    <xdr:sp macro="" textlink="">
      <xdr:nvSpPr>
        <xdr:cNvPr id="362" name="【認定こども園・幼稚園・保育所】&#10;有形固定資産減価償却率最大値テキスト"/>
        <xdr:cNvSpPr txBox="1"/>
      </xdr:nvSpPr>
      <xdr:spPr>
        <a:xfrm>
          <a:off x="16357600" y="55854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152400</xdr:rowOff>
    </xdr:from>
    <xdr:to xmlns:xdr="http://schemas.openxmlformats.org/drawingml/2006/spreadsheetDrawing">
      <xdr:col>86</xdr:col>
      <xdr:colOff>25400</xdr:colOff>
      <xdr:row>33</xdr:row>
      <xdr:rowOff>152400</xdr:rowOff>
    </xdr:to>
    <xdr:cxnSp macro="">
      <xdr:nvCxnSpPr>
        <xdr:cNvPr id="363" name="直線コネクタ 362"/>
        <xdr:cNvCxnSpPr/>
      </xdr:nvCxnSpPr>
      <xdr:spPr>
        <a:xfrm>
          <a:off x="16230600" y="581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164465</xdr:rowOff>
    </xdr:from>
    <xdr:ext cx="405130" cy="259080"/>
    <xdr:sp macro="" textlink="">
      <xdr:nvSpPr>
        <xdr:cNvPr id="364" name="【認定こども園・幼稚園・保育所】&#10;有形固定資産減価償却率平均値テキスト"/>
        <xdr:cNvSpPr txBox="1"/>
      </xdr:nvSpPr>
      <xdr:spPr>
        <a:xfrm>
          <a:off x="16357600" y="63366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141605</xdr:rowOff>
    </xdr:from>
    <xdr:to xmlns:xdr="http://schemas.openxmlformats.org/drawingml/2006/spreadsheetDrawing">
      <xdr:col>85</xdr:col>
      <xdr:colOff>177800</xdr:colOff>
      <xdr:row>38</xdr:row>
      <xdr:rowOff>71755</xdr:rowOff>
    </xdr:to>
    <xdr:sp macro="" textlink="">
      <xdr:nvSpPr>
        <xdr:cNvPr id="365" name="フローチャート: 判断 364"/>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156845</xdr:rowOff>
    </xdr:from>
    <xdr:to xmlns:xdr="http://schemas.openxmlformats.org/drawingml/2006/spreadsheetDrawing">
      <xdr:col>81</xdr:col>
      <xdr:colOff>101600</xdr:colOff>
      <xdr:row>38</xdr:row>
      <xdr:rowOff>86995</xdr:rowOff>
    </xdr:to>
    <xdr:sp macro="" textlink="">
      <xdr:nvSpPr>
        <xdr:cNvPr id="366" name="フローチャート: 判断 365"/>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145415</xdr:rowOff>
    </xdr:from>
    <xdr:to xmlns:xdr="http://schemas.openxmlformats.org/drawingml/2006/spreadsheetDrawing">
      <xdr:col>76</xdr:col>
      <xdr:colOff>165100</xdr:colOff>
      <xdr:row>38</xdr:row>
      <xdr:rowOff>75565</xdr:rowOff>
    </xdr:to>
    <xdr:sp macro="" textlink="">
      <xdr:nvSpPr>
        <xdr:cNvPr id="367" name="フローチャート: 判断 366"/>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8" name="テキスト ボックス 36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9" name="テキスト ボックス 36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70" name="テキスト ボックス 36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71" name="テキスト ボックス 37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72" name="テキスト ボックス 37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162560</xdr:rowOff>
    </xdr:from>
    <xdr:to xmlns:xdr="http://schemas.openxmlformats.org/drawingml/2006/spreadsheetDrawing">
      <xdr:col>85</xdr:col>
      <xdr:colOff>177800</xdr:colOff>
      <xdr:row>38</xdr:row>
      <xdr:rowOff>92710</xdr:rowOff>
    </xdr:to>
    <xdr:sp macro="" textlink="">
      <xdr:nvSpPr>
        <xdr:cNvPr id="373" name="楕円 372"/>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140970</xdr:rowOff>
    </xdr:from>
    <xdr:ext cx="405130" cy="259080"/>
    <xdr:sp macro="" textlink="">
      <xdr:nvSpPr>
        <xdr:cNvPr id="374" name="【認定こども園・幼稚園・保育所】&#10;有形固定資産減価償却率該当値テキスト"/>
        <xdr:cNvSpPr txBox="1"/>
      </xdr:nvSpPr>
      <xdr:spPr>
        <a:xfrm>
          <a:off x="16357600" y="6484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63500</xdr:rowOff>
    </xdr:from>
    <xdr:to xmlns:xdr="http://schemas.openxmlformats.org/drawingml/2006/spreadsheetDrawing">
      <xdr:col>81</xdr:col>
      <xdr:colOff>101600</xdr:colOff>
      <xdr:row>38</xdr:row>
      <xdr:rowOff>165100</xdr:rowOff>
    </xdr:to>
    <xdr:sp macro="" textlink="">
      <xdr:nvSpPr>
        <xdr:cNvPr id="375" name="楕円 374"/>
        <xdr:cNvSpPr/>
      </xdr:nvSpPr>
      <xdr:spPr>
        <a:xfrm>
          <a:off x="1543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41910</xdr:rowOff>
    </xdr:from>
    <xdr:to xmlns:xdr="http://schemas.openxmlformats.org/drawingml/2006/spreadsheetDrawing">
      <xdr:col>85</xdr:col>
      <xdr:colOff>127000</xdr:colOff>
      <xdr:row>38</xdr:row>
      <xdr:rowOff>114300</xdr:rowOff>
    </xdr:to>
    <xdr:cxnSp macro="">
      <xdr:nvCxnSpPr>
        <xdr:cNvPr id="376" name="直線コネクタ 375"/>
        <xdr:cNvCxnSpPr/>
      </xdr:nvCxnSpPr>
      <xdr:spPr>
        <a:xfrm flipV="1">
          <a:off x="15481300" y="655701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63500</xdr:rowOff>
    </xdr:from>
    <xdr:to xmlns:xdr="http://schemas.openxmlformats.org/drawingml/2006/spreadsheetDrawing">
      <xdr:col>76</xdr:col>
      <xdr:colOff>165100</xdr:colOff>
      <xdr:row>38</xdr:row>
      <xdr:rowOff>165100</xdr:rowOff>
    </xdr:to>
    <xdr:sp macro="" textlink="">
      <xdr:nvSpPr>
        <xdr:cNvPr id="377" name="楕円 376"/>
        <xdr:cNvSpPr/>
      </xdr:nvSpPr>
      <xdr:spPr>
        <a:xfrm>
          <a:off x="1454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114300</xdr:rowOff>
    </xdr:from>
    <xdr:to xmlns:xdr="http://schemas.openxmlformats.org/drawingml/2006/spreadsheetDrawing">
      <xdr:col>81</xdr:col>
      <xdr:colOff>50800</xdr:colOff>
      <xdr:row>38</xdr:row>
      <xdr:rowOff>114300</xdr:rowOff>
    </xdr:to>
    <xdr:cxnSp macro="">
      <xdr:nvCxnSpPr>
        <xdr:cNvPr id="378" name="直線コネクタ 377"/>
        <xdr:cNvCxnSpPr/>
      </xdr:nvCxnSpPr>
      <xdr:spPr>
        <a:xfrm>
          <a:off x="14592300" y="6629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103505</xdr:rowOff>
    </xdr:from>
    <xdr:ext cx="405130" cy="259080"/>
    <xdr:sp macro="" textlink="">
      <xdr:nvSpPr>
        <xdr:cNvPr id="379" name="n_1aveValue【認定こども園・幼稚園・保育所】&#10;有形固定資産減価償却率"/>
        <xdr:cNvSpPr txBox="1"/>
      </xdr:nvSpPr>
      <xdr:spPr>
        <a:xfrm>
          <a:off x="15266035" y="6275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92075</xdr:rowOff>
    </xdr:from>
    <xdr:ext cx="400685" cy="259080"/>
    <xdr:sp macro="" textlink="">
      <xdr:nvSpPr>
        <xdr:cNvPr id="380" name="n_2aveValue【認定こども園・幼稚園・保育所】&#10;有形固定資産減価償却率"/>
        <xdr:cNvSpPr txBox="1"/>
      </xdr:nvSpPr>
      <xdr:spPr>
        <a:xfrm>
          <a:off x="14389735" y="62642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156210</xdr:rowOff>
    </xdr:from>
    <xdr:ext cx="405130" cy="254635"/>
    <xdr:sp macro="" textlink="">
      <xdr:nvSpPr>
        <xdr:cNvPr id="381" name="n_1mainValue【認定こども園・幼稚園・保育所】&#10;有形固定資産減価償却率"/>
        <xdr:cNvSpPr txBox="1"/>
      </xdr:nvSpPr>
      <xdr:spPr>
        <a:xfrm>
          <a:off x="15266035" y="66713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156210</xdr:rowOff>
    </xdr:from>
    <xdr:ext cx="400685" cy="254635"/>
    <xdr:sp macro="" textlink="">
      <xdr:nvSpPr>
        <xdr:cNvPr id="382" name="n_2mainValue【認定こども園・幼稚園・保育所】&#10;有形固定資産減価償却率"/>
        <xdr:cNvSpPr txBox="1"/>
      </xdr:nvSpPr>
      <xdr:spPr>
        <a:xfrm>
          <a:off x="14389735" y="66713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5440" cy="225425"/>
    <xdr:sp macro="" textlink="">
      <xdr:nvSpPr>
        <xdr:cNvPr id="391" name="テキスト ボックス 390"/>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92" name="直線コネクタ 39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93" name="直線コネクタ 39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2915" cy="259080"/>
    <xdr:sp macro="" textlink="">
      <xdr:nvSpPr>
        <xdr:cNvPr id="394" name="テキスト ボックス 393"/>
        <xdr:cNvSpPr txBox="1"/>
      </xdr:nvSpPr>
      <xdr:spPr>
        <a:xfrm>
          <a:off x="17820640" y="702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95" name="直線コネクタ 39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2915" cy="259080"/>
    <xdr:sp macro="" textlink="">
      <xdr:nvSpPr>
        <xdr:cNvPr id="396" name="テキスト ボックス 395"/>
        <xdr:cNvSpPr txBox="1"/>
      </xdr:nvSpPr>
      <xdr:spPr>
        <a:xfrm>
          <a:off x="17820640" y="656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97" name="直線コネクタ 39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2915" cy="259080"/>
    <xdr:sp macro="" textlink="">
      <xdr:nvSpPr>
        <xdr:cNvPr id="398" name="テキスト ボックス 397"/>
        <xdr:cNvSpPr txBox="1"/>
      </xdr:nvSpPr>
      <xdr:spPr>
        <a:xfrm>
          <a:off x="17820640" y="610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99" name="直線コネクタ 39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2915" cy="259080"/>
    <xdr:sp macro="" textlink="">
      <xdr:nvSpPr>
        <xdr:cNvPr id="400" name="テキスト ボックス 399"/>
        <xdr:cNvSpPr txBox="1"/>
      </xdr:nvSpPr>
      <xdr:spPr>
        <a:xfrm>
          <a:off x="17820640" y="564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01" name="直線コネクタ 40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2915" cy="259080"/>
    <xdr:sp macro="" textlink="">
      <xdr:nvSpPr>
        <xdr:cNvPr id="402" name="テキスト ボックス 401"/>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126365</xdr:rowOff>
    </xdr:from>
    <xdr:to xmlns:xdr="http://schemas.openxmlformats.org/drawingml/2006/spreadsheetDrawing">
      <xdr:col>116</xdr:col>
      <xdr:colOff>62865</xdr:colOff>
      <xdr:row>41</xdr:row>
      <xdr:rowOff>114935</xdr:rowOff>
    </xdr:to>
    <xdr:cxnSp macro="">
      <xdr:nvCxnSpPr>
        <xdr:cNvPr id="404" name="直線コネクタ 403"/>
        <xdr:cNvCxnSpPr/>
      </xdr:nvCxnSpPr>
      <xdr:spPr>
        <a:xfrm flipV="1">
          <a:off x="22160865" y="595566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118745</xdr:rowOff>
    </xdr:from>
    <xdr:ext cx="469900" cy="259080"/>
    <xdr:sp macro="" textlink="">
      <xdr:nvSpPr>
        <xdr:cNvPr id="405"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114935</xdr:rowOff>
    </xdr:from>
    <xdr:to xmlns:xdr="http://schemas.openxmlformats.org/drawingml/2006/spreadsheetDrawing">
      <xdr:col>116</xdr:col>
      <xdr:colOff>152400</xdr:colOff>
      <xdr:row>41</xdr:row>
      <xdr:rowOff>114935</xdr:rowOff>
    </xdr:to>
    <xdr:cxnSp macro="">
      <xdr:nvCxnSpPr>
        <xdr:cNvPr id="406" name="直線コネクタ 405"/>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73025</xdr:rowOff>
    </xdr:from>
    <xdr:ext cx="469900" cy="259080"/>
    <xdr:sp macro="" textlink="">
      <xdr:nvSpPr>
        <xdr:cNvPr id="407" name="【認定こども園・幼稚園・保育所】&#10;一人当たり面積最大値テキスト"/>
        <xdr:cNvSpPr txBox="1"/>
      </xdr:nvSpPr>
      <xdr:spPr>
        <a:xfrm>
          <a:off x="22199600" y="573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126365</xdr:rowOff>
    </xdr:from>
    <xdr:to xmlns:xdr="http://schemas.openxmlformats.org/drawingml/2006/spreadsheetDrawing">
      <xdr:col>116</xdr:col>
      <xdr:colOff>152400</xdr:colOff>
      <xdr:row>34</xdr:row>
      <xdr:rowOff>126365</xdr:rowOff>
    </xdr:to>
    <xdr:cxnSp macro="">
      <xdr:nvCxnSpPr>
        <xdr:cNvPr id="408" name="直線コネクタ 407"/>
        <xdr:cNvCxnSpPr/>
      </xdr:nvCxnSpPr>
      <xdr:spPr>
        <a:xfrm>
          <a:off x="22072600" y="595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50800</xdr:rowOff>
    </xdr:from>
    <xdr:ext cx="469900" cy="259080"/>
    <xdr:sp macro="" textlink="">
      <xdr:nvSpPr>
        <xdr:cNvPr id="409" name="【認定こども園・幼稚園・保育所】&#10;一人当たり面積平均値テキスト"/>
        <xdr:cNvSpPr txBox="1"/>
      </xdr:nvSpPr>
      <xdr:spPr>
        <a:xfrm>
          <a:off x="22199600" y="6565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27940</xdr:rowOff>
    </xdr:from>
    <xdr:to xmlns:xdr="http://schemas.openxmlformats.org/drawingml/2006/spreadsheetDrawing">
      <xdr:col>116</xdr:col>
      <xdr:colOff>114300</xdr:colOff>
      <xdr:row>39</xdr:row>
      <xdr:rowOff>129540</xdr:rowOff>
    </xdr:to>
    <xdr:sp macro="" textlink="">
      <xdr:nvSpPr>
        <xdr:cNvPr id="410" name="フローチャート: 判断 409"/>
        <xdr:cNvSpPr/>
      </xdr:nvSpPr>
      <xdr:spPr>
        <a:xfrm>
          <a:off x="221107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22860</xdr:rowOff>
    </xdr:from>
    <xdr:to xmlns:xdr="http://schemas.openxmlformats.org/drawingml/2006/spreadsheetDrawing">
      <xdr:col>112</xdr:col>
      <xdr:colOff>38100</xdr:colOff>
      <xdr:row>39</xdr:row>
      <xdr:rowOff>124460</xdr:rowOff>
    </xdr:to>
    <xdr:sp macro="" textlink="">
      <xdr:nvSpPr>
        <xdr:cNvPr id="411" name="フローチャート: 判断 410"/>
        <xdr:cNvSpPr/>
      </xdr:nvSpPr>
      <xdr:spPr>
        <a:xfrm>
          <a:off x="21272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6985</xdr:rowOff>
    </xdr:from>
    <xdr:to xmlns:xdr="http://schemas.openxmlformats.org/drawingml/2006/spreadsheetDrawing">
      <xdr:col>107</xdr:col>
      <xdr:colOff>101600</xdr:colOff>
      <xdr:row>38</xdr:row>
      <xdr:rowOff>109220</xdr:rowOff>
    </xdr:to>
    <xdr:sp macro="" textlink="">
      <xdr:nvSpPr>
        <xdr:cNvPr id="412" name="フローチャート: 判断 411"/>
        <xdr:cNvSpPr/>
      </xdr:nvSpPr>
      <xdr:spPr>
        <a:xfrm>
          <a:off x="20383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13" name="テキスト ボックス 41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4" name="テキスト ボックス 41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5" name="テキスト ボックス 41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6" name="テキスト ボックス 41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7" name="テキスト ボックス 41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139700</xdr:rowOff>
    </xdr:from>
    <xdr:to xmlns:xdr="http://schemas.openxmlformats.org/drawingml/2006/spreadsheetDrawing">
      <xdr:col>116</xdr:col>
      <xdr:colOff>114300</xdr:colOff>
      <xdr:row>41</xdr:row>
      <xdr:rowOff>69850</xdr:rowOff>
    </xdr:to>
    <xdr:sp macro="" textlink="">
      <xdr:nvSpPr>
        <xdr:cNvPr id="418" name="楕円 417"/>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54610</xdr:rowOff>
    </xdr:from>
    <xdr:ext cx="469900" cy="254635"/>
    <xdr:sp macro="" textlink="">
      <xdr:nvSpPr>
        <xdr:cNvPr id="419" name="【認定こども園・幼稚園・保育所】&#10;一人当たり面積該当値テキスト"/>
        <xdr:cNvSpPr txBox="1"/>
      </xdr:nvSpPr>
      <xdr:spPr>
        <a:xfrm>
          <a:off x="22199600" y="69126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144145</xdr:rowOff>
    </xdr:from>
    <xdr:to xmlns:xdr="http://schemas.openxmlformats.org/drawingml/2006/spreadsheetDrawing">
      <xdr:col>112</xdr:col>
      <xdr:colOff>38100</xdr:colOff>
      <xdr:row>41</xdr:row>
      <xdr:rowOff>74930</xdr:rowOff>
    </xdr:to>
    <xdr:sp macro="" textlink="">
      <xdr:nvSpPr>
        <xdr:cNvPr id="420" name="楕円 419"/>
        <xdr:cNvSpPr/>
      </xdr:nvSpPr>
      <xdr:spPr>
        <a:xfrm>
          <a:off x="21272500" y="700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19050</xdr:rowOff>
    </xdr:from>
    <xdr:to xmlns:xdr="http://schemas.openxmlformats.org/drawingml/2006/spreadsheetDrawing">
      <xdr:col>116</xdr:col>
      <xdr:colOff>63500</xdr:colOff>
      <xdr:row>41</xdr:row>
      <xdr:rowOff>23495</xdr:rowOff>
    </xdr:to>
    <xdr:cxnSp macro="">
      <xdr:nvCxnSpPr>
        <xdr:cNvPr id="421" name="直線コネクタ 420"/>
        <xdr:cNvCxnSpPr/>
      </xdr:nvCxnSpPr>
      <xdr:spPr>
        <a:xfrm flipV="1">
          <a:off x="21323300" y="70485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144145</xdr:rowOff>
    </xdr:from>
    <xdr:to xmlns:xdr="http://schemas.openxmlformats.org/drawingml/2006/spreadsheetDrawing">
      <xdr:col>107</xdr:col>
      <xdr:colOff>101600</xdr:colOff>
      <xdr:row>41</xdr:row>
      <xdr:rowOff>74930</xdr:rowOff>
    </xdr:to>
    <xdr:sp macro="" textlink="">
      <xdr:nvSpPr>
        <xdr:cNvPr id="422" name="楕円 421"/>
        <xdr:cNvSpPr/>
      </xdr:nvSpPr>
      <xdr:spPr>
        <a:xfrm>
          <a:off x="20383500" y="700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23495</xdr:rowOff>
    </xdr:from>
    <xdr:to xmlns:xdr="http://schemas.openxmlformats.org/drawingml/2006/spreadsheetDrawing">
      <xdr:col>111</xdr:col>
      <xdr:colOff>177800</xdr:colOff>
      <xdr:row>41</xdr:row>
      <xdr:rowOff>23495</xdr:rowOff>
    </xdr:to>
    <xdr:cxnSp macro="">
      <xdr:nvCxnSpPr>
        <xdr:cNvPr id="423" name="直線コネクタ 422"/>
        <xdr:cNvCxnSpPr/>
      </xdr:nvCxnSpPr>
      <xdr:spPr>
        <a:xfrm>
          <a:off x="20434300" y="705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140970</xdr:rowOff>
    </xdr:from>
    <xdr:ext cx="469900" cy="259080"/>
    <xdr:sp macro="" textlink="">
      <xdr:nvSpPr>
        <xdr:cNvPr id="424" name="n_1aveValue【認定こども園・幼稚園・保育所】&#10;一人当たり面積"/>
        <xdr:cNvSpPr txBox="1"/>
      </xdr:nvSpPr>
      <xdr:spPr>
        <a:xfrm>
          <a:off x="21075650" y="648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125095</xdr:rowOff>
    </xdr:from>
    <xdr:ext cx="465455" cy="258445"/>
    <xdr:sp macro="" textlink="">
      <xdr:nvSpPr>
        <xdr:cNvPr id="425" name="n_2aveValue【認定こども園・幼稚園・保育所】&#10;一人当たり面積"/>
        <xdr:cNvSpPr txBox="1"/>
      </xdr:nvSpPr>
      <xdr:spPr>
        <a:xfrm>
          <a:off x="20199350" y="629729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65405</xdr:rowOff>
    </xdr:from>
    <xdr:ext cx="469900" cy="254635"/>
    <xdr:sp macro="" textlink="">
      <xdr:nvSpPr>
        <xdr:cNvPr id="426" name="n_1mainValue【認定こども園・幼稚園・保育所】&#10;一人当たり面積"/>
        <xdr:cNvSpPr txBox="1"/>
      </xdr:nvSpPr>
      <xdr:spPr>
        <a:xfrm>
          <a:off x="21075650" y="70948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65405</xdr:rowOff>
    </xdr:from>
    <xdr:ext cx="465455" cy="254635"/>
    <xdr:sp macro="" textlink="">
      <xdr:nvSpPr>
        <xdr:cNvPr id="427" name="n_2mainValue【認定こども園・幼稚園・保育所】&#10;一人当たり面積"/>
        <xdr:cNvSpPr txBox="1"/>
      </xdr:nvSpPr>
      <xdr:spPr>
        <a:xfrm>
          <a:off x="20199350" y="70948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005" cy="225425"/>
    <xdr:sp macro="" textlink="">
      <xdr:nvSpPr>
        <xdr:cNvPr id="436" name="テキスト ボックス 435"/>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7" name="直線コネクタ 43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4645" cy="254635"/>
    <xdr:sp macro="" textlink="">
      <xdr:nvSpPr>
        <xdr:cNvPr id="438" name="テキスト ボックス 437"/>
        <xdr:cNvSpPr txBox="1"/>
      </xdr:nvSpPr>
      <xdr:spPr>
        <a:xfrm>
          <a:off x="12106910" y="11287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39" name="直線コネクタ 43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40" name="テキスト ボックス 439"/>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41" name="直線コネクタ 44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42" name="テキスト ボックス 441"/>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43" name="直線コネクタ 44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4635"/>
    <xdr:sp macro="" textlink="">
      <xdr:nvSpPr>
        <xdr:cNvPr id="444" name="テキスト ボックス 443"/>
        <xdr:cNvSpPr txBox="1"/>
      </xdr:nvSpPr>
      <xdr:spPr>
        <a:xfrm>
          <a:off x="12042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45" name="直線コネクタ 44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46" name="テキスト ボックス 445"/>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47" name="直線コネクタ 44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2915" cy="259080"/>
    <xdr:sp macro="" textlink="">
      <xdr:nvSpPr>
        <xdr:cNvPr id="448" name="テキスト ボックス 447"/>
        <xdr:cNvSpPr txBox="1"/>
      </xdr:nvSpPr>
      <xdr:spPr>
        <a:xfrm>
          <a:off x="11978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9" name="直線コネクタ 44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2915" cy="254635"/>
    <xdr:sp macro="" textlink="">
      <xdr:nvSpPr>
        <xdr:cNvPr id="450" name="テキスト ボックス 449"/>
        <xdr:cNvSpPr txBox="1"/>
      </xdr:nvSpPr>
      <xdr:spPr>
        <a:xfrm>
          <a:off x="11978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112395</xdr:rowOff>
    </xdr:from>
    <xdr:to xmlns:xdr="http://schemas.openxmlformats.org/drawingml/2006/spreadsheetDrawing">
      <xdr:col>85</xdr:col>
      <xdr:colOff>126365</xdr:colOff>
      <xdr:row>62</xdr:row>
      <xdr:rowOff>152400</xdr:rowOff>
    </xdr:to>
    <xdr:cxnSp macro="">
      <xdr:nvCxnSpPr>
        <xdr:cNvPr id="452" name="直線コネクタ 451"/>
        <xdr:cNvCxnSpPr/>
      </xdr:nvCxnSpPr>
      <xdr:spPr>
        <a:xfrm flipV="1">
          <a:off x="16318865" y="9713595"/>
          <a:ext cx="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156210</xdr:rowOff>
    </xdr:from>
    <xdr:ext cx="405130" cy="254635"/>
    <xdr:sp macro="" textlink="">
      <xdr:nvSpPr>
        <xdr:cNvPr id="453" name="【学校施設】&#10;有形固定資産減価償却率最小値テキスト"/>
        <xdr:cNvSpPr txBox="1"/>
      </xdr:nvSpPr>
      <xdr:spPr>
        <a:xfrm>
          <a:off x="16357600" y="107861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152400</xdr:rowOff>
    </xdr:from>
    <xdr:to xmlns:xdr="http://schemas.openxmlformats.org/drawingml/2006/spreadsheetDrawing">
      <xdr:col>86</xdr:col>
      <xdr:colOff>25400</xdr:colOff>
      <xdr:row>62</xdr:row>
      <xdr:rowOff>152400</xdr:rowOff>
    </xdr:to>
    <xdr:cxnSp macro="">
      <xdr:nvCxnSpPr>
        <xdr:cNvPr id="454" name="直線コネクタ 453"/>
        <xdr:cNvCxnSpPr/>
      </xdr:nvCxnSpPr>
      <xdr:spPr>
        <a:xfrm>
          <a:off x="16230600" y="1078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59055</xdr:rowOff>
    </xdr:from>
    <xdr:ext cx="405130" cy="259080"/>
    <xdr:sp macro="" textlink="">
      <xdr:nvSpPr>
        <xdr:cNvPr id="455" name="【学校施設】&#10;有形固定資産減価償却率最大値テキスト"/>
        <xdr:cNvSpPr txBox="1"/>
      </xdr:nvSpPr>
      <xdr:spPr>
        <a:xfrm>
          <a:off x="16357600" y="9488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112395</xdr:rowOff>
    </xdr:from>
    <xdr:to xmlns:xdr="http://schemas.openxmlformats.org/drawingml/2006/spreadsheetDrawing">
      <xdr:col>86</xdr:col>
      <xdr:colOff>25400</xdr:colOff>
      <xdr:row>56</xdr:row>
      <xdr:rowOff>112395</xdr:rowOff>
    </xdr:to>
    <xdr:cxnSp macro="">
      <xdr:nvCxnSpPr>
        <xdr:cNvPr id="456" name="直線コネクタ 455"/>
        <xdr:cNvCxnSpPr/>
      </xdr:nvCxnSpPr>
      <xdr:spPr>
        <a:xfrm>
          <a:off x="16230600" y="971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9525</xdr:rowOff>
    </xdr:from>
    <xdr:ext cx="405130" cy="254635"/>
    <xdr:sp macro="" textlink="">
      <xdr:nvSpPr>
        <xdr:cNvPr id="457" name="【学校施設】&#10;有形固定資産減価償却率平均値テキスト"/>
        <xdr:cNvSpPr txBox="1"/>
      </xdr:nvSpPr>
      <xdr:spPr>
        <a:xfrm>
          <a:off x="16357600" y="1012507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31115</xdr:rowOff>
    </xdr:from>
    <xdr:to xmlns:xdr="http://schemas.openxmlformats.org/drawingml/2006/spreadsheetDrawing">
      <xdr:col>85</xdr:col>
      <xdr:colOff>177800</xdr:colOff>
      <xdr:row>59</xdr:row>
      <xdr:rowOff>132715</xdr:rowOff>
    </xdr:to>
    <xdr:sp macro="" textlink="">
      <xdr:nvSpPr>
        <xdr:cNvPr id="458" name="フローチャート: 判断 457"/>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52070</xdr:rowOff>
    </xdr:from>
    <xdr:to xmlns:xdr="http://schemas.openxmlformats.org/drawingml/2006/spreadsheetDrawing">
      <xdr:col>81</xdr:col>
      <xdr:colOff>101600</xdr:colOff>
      <xdr:row>59</xdr:row>
      <xdr:rowOff>153670</xdr:rowOff>
    </xdr:to>
    <xdr:sp macro="" textlink="">
      <xdr:nvSpPr>
        <xdr:cNvPr id="459" name="フローチャート: 判断 45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6350</xdr:rowOff>
    </xdr:from>
    <xdr:to xmlns:xdr="http://schemas.openxmlformats.org/drawingml/2006/spreadsheetDrawing">
      <xdr:col>76</xdr:col>
      <xdr:colOff>165100</xdr:colOff>
      <xdr:row>60</xdr:row>
      <xdr:rowOff>107950</xdr:rowOff>
    </xdr:to>
    <xdr:sp macro="" textlink="">
      <xdr:nvSpPr>
        <xdr:cNvPr id="460" name="フローチャート: 判断 45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635"/>
    <xdr:sp macro="" textlink="">
      <xdr:nvSpPr>
        <xdr:cNvPr id="461" name="テキスト ボックス 460"/>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635"/>
    <xdr:sp macro="" textlink="">
      <xdr:nvSpPr>
        <xdr:cNvPr id="462" name="テキスト ボックス 461"/>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635"/>
    <xdr:sp macro="" textlink="">
      <xdr:nvSpPr>
        <xdr:cNvPr id="463" name="テキスト ボックス 462"/>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635"/>
    <xdr:sp macro="" textlink="">
      <xdr:nvSpPr>
        <xdr:cNvPr id="464" name="テキスト ボックス 463"/>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635"/>
    <xdr:sp macro="" textlink="">
      <xdr:nvSpPr>
        <xdr:cNvPr id="465" name="テキスト ボックス 464"/>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84455</xdr:rowOff>
    </xdr:from>
    <xdr:to xmlns:xdr="http://schemas.openxmlformats.org/drawingml/2006/spreadsheetDrawing">
      <xdr:col>85</xdr:col>
      <xdr:colOff>177800</xdr:colOff>
      <xdr:row>57</xdr:row>
      <xdr:rowOff>14605</xdr:rowOff>
    </xdr:to>
    <xdr:sp macro="" textlink="">
      <xdr:nvSpPr>
        <xdr:cNvPr id="466" name="楕円 465"/>
        <xdr:cNvSpPr/>
      </xdr:nvSpPr>
      <xdr:spPr>
        <a:xfrm>
          <a:off x="162687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14605</xdr:rowOff>
    </xdr:from>
    <xdr:ext cx="405130" cy="259080"/>
    <xdr:sp macro="" textlink="">
      <xdr:nvSpPr>
        <xdr:cNvPr id="467" name="【学校施設】&#10;有形固定資産減価償却率該当値テキスト"/>
        <xdr:cNvSpPr txBox="1"/>
      </xdr:nvSpPr>
      <xdr:spPr>
        <a:xfrm>
          <a:off x="16357600" y="9615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116840</xdr:rowOff>
    </xdr:from>
    <xdr:to xmlns:xdr="http://schemas.openxmlformats.org/drawingml/2006/spreadsheetDrawing">
      <xdr:col>81</xdr:col>
      <xdr:colOff>101600</xdr:colOff>
      <xdr:row>57</xdr:row>
      <xdr:rowOff>46990</xdr:rowOff>
    </xdr:to>
    <xdr:sp macro="" textlink="">
      <xdr:nvSpPr>
        <xdr:cNvPr id="468" name="楕円 467"/>
        <xdr:cNvSpPr/>
      </xdr:nvSpPr>
      <xdr:spPr>
        <a:xfrm>
          <a:off x="15430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56</xdr:row>
      <xdr:rowOff>135255</xdr:rowOff>
    </xdr:from>
    <xdr:to xmlns:xdr="http://schemas.openxmlformats.org/drawingml/2006/spreadsheetDrawing">
      <xdr:col>85</xdr:col>
      <xdr:colOff>127000</xdr:colOff>
      <xdr:row>56</xdr:row>
      <xdr:rowOff>167640</xdr:rowOff>
    </xdr:to>
    <xdr:cxnSp macro="">
      <xdr:nvCxnSpPr>
        <xdr:cNvPr id="469" name="直線コネクタ 468"/>
        <xdr:cNvCxnSpPr/>
      </xdr:nvCxnSpPr>
      <xdr:spPr>
        <a:xfrm flipV="1">
          <a:off x="15481300" y="97364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116840</xdr:rowOff>
    </xdr:from>
    <xdr:to xmlns:xdr="http://schemas.openxmlformats.org/drawingml/2006/spreadsheetDrawing">
      <xdr:col>76</xdr:col>
      <xdr:colOff>165100</xdr:colOff>
      <xdr:row>57</xdr:row>
      <xdr:rowOff>46990</xdr:rowOff>
    </xdr:to>
    <xdr:sp macro="" textlink="">
      <xdr:nvSpPr>
        <xdr:cNvPr id="470" name="楕円 469"/>
        <xdr:cNvSpPr/>
      </xdr:nvSpPr>
      <xdr:spPr>
        <a:xfrm>
          <a:off x="14541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167640</xdr:rowOff>
    </xdr:from>
    <xdr:to xmlns:xdr="http://schemas.openxmlformats.org/drawingml/2006/spreadsheetDrawing">
      <xdr:col>81</xdr:col>
      <xdr:colOff>50800</xdr:colOff>
      <xdr:row>56</xdr:row>
      <xdr:rowOff>167640</xdr:rowOff>
    </xdr:to>
    <xdr:cxnSp macro="">
      <xdr:nvCxnSpPr>
        <xdr:cNvPr id="471" name="直線コネクタ 470"/>
        <xdr:cNvCxnSpPr/>
      </xdr:nvCxnSpPr>
      <xdr:spPr>
        <a:xfrm>
          <a:off x="14592300" y="9768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144780</xdr:rowOff>
    </xdr:from>
    <xdr:ext cx="405130" cy="254635"/>
    <xdr:sp macro="" textlink="">
      <xdr:nvSpPr>
        <xdr:cNvPr id="472" name="n_1aveValue【学校施設】&#10;有形固定資産減価償却率"/>
        <xdr:cNvSpPr txBox="1"/>
      </xdr:nvSpPr>
      <xdr:spPr>
        <a:xfrm>
          <a:off x="15266035" y="102603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99060</xdr:rowOff>
    </xdr:from>
    <xdr:ext cx="400685" cy="254635"/>
    <xdr:sp macro="" textlink="">
      <xdr:nvSpPr>
        <xdr:cNvPr id="473" name="n_2aveValue【学校施設】&#10;有形固定資産減価償却率"/>
        <xdr:cNvSpPr txBox="1"/>
      </xdr:nvSpPr>
      <xdr:spPr>
        <a:xfrm>
          <a:off x="14389735" y="103860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55</xdr:row>
      <xdr:rowOff>63500</xdr:rowOff>
    </xdr:from>
    <xdr:ext cx="405130" cy="254635"/>
    <xdr:sp macro="" textlink="">
      <xdr:nvSpPr>
        <xdr:cNvPr id="474" name="n_1mainValue【学校施設】&#10;有形固定資産減価償却率"/>
        <xdr:cNvSpPr txBox="1"/>
      </xdr:nvSpPr>
      <xdr:spPr>
        <a:xfrm>
          <a:off x="15266035" y="94932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63500</xdr:rowOff>
    </xdr:from>
    <xdr:ext cx="400685" cy="254635"/>
    <xdr:sp macro="" textlink="">
      <xdr:nvSpPr>
        <xdr:cNvPr id="475" name="n_2mainValue【学校施設】&#10;有形固定資産減価償却率"/>
        <xdr:cNvSpPr txBox="1"/>
      </xdr:nvSpPr>
      <xdr:spPr>
        <a:xfrm>
          <a:off x="14389735" y="94932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5440" cy="225425"/>
    <xdr:sp macro="" textlink="">
      <xdr:nvSpPr>
        <xdr:cNvPr id="484" name="テキスト ボックス 483"/>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5" name="直線コネクタ 48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2915" cy="254635"/>
    <xdr:sp macro="" textlink="">
      <xdr:nvSpPr>
        <xdr:cNvPr id="486" name="テキスト ボックス 485"/>
        <xdr:cNvSpPr txBox="1"/>
      </xdr:nvSpPr>
      <xdr:spPr>
        <a:xfrm>
          <a:off x="17820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87" name="直線コネクタ 48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2915" cy="254635"/>
    <xdr:sp macro="" textlink="">
      <xdr:nvSpPr>
        <xdr:cNvPr id="488" name="テキスト ボックス 487"/>
        <xdr:cNvSpPr txBox="1"/>
      </xdr:nvSpPr>
      <xdr:spPr>
        <a:xfrm>
          <a:off x="17820640" y="10830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89" name="直線コネクタ 48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2915" cy="254635"/>
    <xdr:sp macro="" textlink="">
      <xdr:nvSpPr>
        <xdr:cNvPr id="490" name="テキスト ボックス 489"/>
        <xdr:cNvSpPr txBox="1"/>
      </xdr:nvSpPr>
      <xdr:spPr>
        <a:xfrm>
          <a:off x="17820640" y="10373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91" name="直線コネクタ 49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2915" cy="254635"/>
    <xdr:sp macro="" textlink="">
      <xdr:nvSpPr>
        <xdr:cNvPr id="492" name="テキスト ボックス 491"/>
        <xdr:cNvSpPr txBox="1"/>
      </xdr:nvSpPr>
      <xdr:spPr>
        <a:xfrm>
          <a:off x="17820640" y="9916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93" name="直線コネクタ 49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2915" cy="254635"/>
    <xdr:sp macro="" textlink="">
      <xdr:nvSpPr>
        <xdr:cNvPr id="494" name="テキスト ボックス 493"/>
        <xdr:cNvSpPr txBox="1"/>
      </xdr:nvSpPr>
      <xdr:spPr>
        <a:xfrm>
          <a:off x="17820640" y="9458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5" name="直線コネクタ 49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2915" cy="254635"/>
    <xdr:sp macro="" textlink="">
      <xdr:nvSpPr>
        <xdr:cNvPr id="496" name="テキスト ボックス 495"/>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118110</xdr:rowOff>
    </xdr:from>
    <xdr:to xmlns:xdr="http://schemas.openxmlformats.org/drawingml/2006/spreadsheetDrawing">
      <xdr:col>116</xdr:col>
      <xdr:colOff>62865</xdr:colOff>
      <xdr:row>64</xdr:row>
      <xdr:rowOff>54610</xdr:rowOff>
    </xdr:to>
    <xdr:cxnSp macro="">
      <xdr:nvCxnSpPr>
        <xdr:cNvPr id="498" name="直線コネクタ 497"/>
        <xdr:cNvCxnSpPr/>
      </xdr:nvCxnSpPr>
      <xdr:spPr>
        <a:xfrm flipV="1">
          <a:off x="22160865" y="954786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58420</xdr:rowOff>
    </xdr:from>
    <xdr:ext cx="469900" cy="259080"/>
    <xdr:sp macro="" textlink="">
      <xdr:nvSpPr>
        <xdr:cNvPr id="499" name="【学校施設】&#10;一人当たり面積最小値テキスト"/>
        <xdr:cNvSpPr txBox="1"/>
      </xdr:nvSpPr>
      <xdr:spPr>
        <a:xfrm>
          <a:off x="2219960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54610</xdr:rowOff>
    </xdr:from>
    <xdr:to xmlns:xdr="http://schemas.openxmlformats.org/drawingml/2006/spreadsheetDrawing">
      <xdr:col>116</xdr:col>
      <xdr:colOff>152400</xdr:colOff>
      <xdr:row>64</xdr:row>
      <xdr:rowOff>54610</xdr:rowOff>
    </xdr:to>
    <xdr:cxnSp macro="">
      <xdr:nvCxnSpPr>
        <xdr:cNvPr id="500" name="直線コネクタ 499"/>
        <xdr:cNvCxnSpPr/>
      </xdr:nvCxnSpPr>
      <xdr:spPr>
        <a:xfrm>
          <a:off x="22072600" y="1102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65405</xdr:rowOff>
    </xdr:from>
    <xdr:ext cx="469900" cy="254635"/>
    <xdr:sp macro="" textlink="">
      <xdr:nvSpPr>
        <xdr:cNvPr id="501" name="【学校施設】&#10;一人当たり面積最大値テキスト"/>
        <xdr:cNvSpPr txBox="1"/>
      </xdr:nvSpPr>
      <xdr:spPr>
        <a:xfrm>
          <a:off x="22199600" y="93237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118110</xdr:rowOff>
    </xdr:from>
    <xdr:to xmlns:xdr="http://schemas.openxmlformats.org/drawingml/2006/spreadsheetDrawing">
      <xdr:col>116</xdr:col>
      <xdr:colOff>152400</xdr:colOff>
      <xdr:row>55</xdr:row>
      <xdr:rowOff>118110</xdr:rowOff>
    </xdr:to>
    <xdr:cxnSp macro="">
      <xdr:nvCxnSpPr>
        <xdr:cNvPr id="502" name="直線コネクタ 501"/>
        <xdr:cNvCxnSpPr/>
      </xdr:nvCxnSpPr>
      <xdr:spPr>
        <a:xfrm>
          <a:off x="22072600" y="954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127635</xdr:rowOff>
    </xdr:from>
    <xdr:ext cx="469900" cy="259080"/>
    <xdr:sp macro="" textlink="">
      <xdr:nvSpPr>
        <xdr:cNvPr id="503" name="【学校施設】&#10;一人当たり面積平均値テキスト"/>
        <xdr:cNvSpPr txBox="1"/>
      </xdr:nvSpPr>
      <xdr:spPr>
        <a:xfrm>
          <a:off x="22199600" y="10586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104775</xdr:rowOff>
    </xdr:from>
    <xdr:to xmlns:xdr="http://schemas.openxmlformats.org/drawingml/2006/spreadsheetDrawing">
      <xdr:col>116</xdr:col>
      <xdr:colOff>114300</xdr:colOff>
      <xdr:row>63</xdr:row>
      <xdr:rowOff>34925</xdr:rowOff>
    </xdr:to>
    <xdr:sp macro="" textlink="">
      <xdr:nvSpPr>
        <xdr:cNvPr id="504" name="フローチャート: 判断 503"/>
        <xdr:cNvSpPr/>
      </xdr:nvSpPr>
      <xdr:spPr>
        <a:xfrm>
          <a:off x="221107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84455</xdr:rowOff>
    </xdr:from>
    <xdr:to xmlns:xdr="http://schemas.openxmlformats.org/drawingml/2006/spreadsheetDrawing">
      <xdr:col>112</xdr:col>
      <xdr:colOff>38100</xdr:colOff>
      <xdr:row>63</xdr:row>
      <xdr:rowOff>14605</xdr:rowOff>
    </xdr:to>
    <xdr:sp macro="" textlink="">
      <xdr:nvSpPr>
        <xdr:cNvPr id="505" name="フローチャート: 判断 504"/>
        <xdr:cNvSpPr/>
      </xdr:nvSpPr>
      <xdr:spPr>
        <a:xfrm>
          <a:off x="212725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118745</xdr:rowOff>
    </xdr:from>
    <xdr:to xmlns:xdr="http://schemas.openxmlformats.org/drawingml/2006/spreadsheetDrawing">
      <xdr:col>107</xdr:col>
      <xdr:colOff>101600</xdr:colOff>
      <xdr:row>62</xdr:row>
      <xdr:rowOff>48895</xdr:rowOff>
    </xdr:to>
    <xdr:sp macro="" textlink="">
      <xdr:nvSpPr>
        <xdr:cNvPr id="506" name="フローチャート: 判断 505"/>
        <xdr:cNvSpPr/>
      </xdr:nvSpPr>
      <xdr:spPr>
        <a:xfrm>
          <a:off x="203835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635"/>
    <xdr:sp macro="" textlink="">
      <xdr:nvSpPr>
        <xdr:cNvPr id="507" name="テキスト ボックス 506"/>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635"/>
    <xdr:sp macro="" textlink="">
      <xdr:nvSpPr>
        <xdr:cNvPr id="508" name="テキスト ボックス 507"/>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635"/>
    <xdr:sp macro="" textlink="">
      <xdr:nvSpPr>
        <xdr:cNvPr id="509" name="テキスト ボックス 508"/>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635"/>
    <xdr:sp macro="" textlink="">
      <xdr:nvSpPr>
        <xdr:cNvPr id="510" name="テキスト ボックス 509"/>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635"/>
    <xdr:sp macro="" textlink="">
      <xdr:nvSpPr>
        <xdr:cNvPr id="511" name="テキスト ボックス 510"/>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87630</xdr:rowOff>
    </xdr:from>
    <xdr:to xmlns:xdr="http://schemas.openxmlformats.org/drawingml/2006/spreadsheetDrawing">
      <xdr:col>116</xdr:col>
      <xdr:colOff>114300</xdr:colOff>
      <xdr:row>64</xdr:row>
      <xdr:rowOff>17780</xdr:rowOff>
    </xdr:to>
    <xdr:sp macro="" textlink="">
      <xdr:nvSpPr>
        <xdr:cNvPr id="512" name="楕円 511"/>
        <xdr:cNvSpPr/>
      </xdr:nvSpPr>
      <xdr:spPr>
        <a:xfrm>
          <a:off x="221107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2540</xdr:rowOff>
    </xdr:from>
    <xdr:ext cx="469900" cy="259080"/>
    <xdr:sp macro="" textlink="">
      <xdr:nvSpPr>
        <xdr:cNvPr id="513" name="【学校施設】&#10;一人当たり面積該当値テキスト"/>
        <xdr:cNvSpPr txBox="1"/>
      </xdr:nvSpPr>
      <xdr:spPr>
        <a:xfrm>
          <a:off x="22199600" y="10803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90170</xdr:rowOff>
    </xdr:from>
    <xdr:to xmlns:xdr="http://schemas.openxmlformats.org/drawingml/2006/spreadsheetDrawing">
      <xdr:col>112</xdr:col>
      <xdr:colOff>38100</xdr:colOff>
      <xdr:row>64</xdr:row>
      <xdr:rowOff>20320</xdr:rowOff>
    </xdr:to>
    <xdr:sp macro="" textlink="">
      <xdr:nvSpPr>
        <xdr:cNvPr id="514" name="楕円 513"/>
        <xdr:cNvSpPr/>
      </xdr:nvSpPr>
      <xdr:spPr>
        <a:xfrm>
          <a:off x="21272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138430</xdr:rowOff>
    </xdr:from>
    <xdr:to xmlns:xdr="http://schemas.openxmlformats.org/drawingml/2006/spreadsheetDrawing">
      <xdr:col>116</xdr:col>
      <xdr:colOff>63500</xdr:colOff>
      <xdr:row>63</xdr:row>
      <xdr:rowOff>140970</xdr:rowOff>
    </xdr:to>
    <xdr:cxnSp macro="">
      <xdr:nvCxnSpPr>
        <xdr:cNvPr id="515" name="直線コネクタ 514"/>
        <xdr:cNvCxnSpPr/>
      </xdr:nvCxnSpPr>
      <xdr:spPr>
        <a:xfrm flipV="1">
          <a:off x="21323300" y="109397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66040</xdr:rowOff>
    </xdr:from>
    <xdr:to xmlns:xdr="http://schemas.openxmlformats.org/drawingml/2006/spreadsheetDrawing">
      <xdr:col>107</xdr:col>
      <xdr:colOff>101600</xdr:colOff>
      <xdr:row>63</xdr:row>
      <xdr:rowOff>167640</xdr:rowOff>
    </xdr:to>
    <xdr:sp macro="" textlink="">
      <xdr:nvSpPr>
        <xdr:cNvPr id="516" name="楕円 515"/>
        <xdr:cNvSpPr/>
      </xdr:nvSpPr>
      <xdr:spPr>
        <a:xfrm>
          <a:off x="20383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116840</xdr:rowOff>
    </xdr:from>
    <xdr:to xmlns:xdr="http://schemas.openxmlformats.org/drawingml/2006/spreadsheetDrawing">
      <xdr:col>111</xdr:col>
      <xdr:colOff>177800</xdr:colOff>
      <xdr:row>63</xdr:row>
      <xdr:rowOff>140970</xdr:rowOff>
    </xdr:to>
    <xdr:cxnSp macro="">
      <xdr:nvCxnSpPr>
        <xdr:cNvPr id="517" name="直線コネクタ 516"/>
        <xdr:cNvCxnSpPr/>
      </xdr:nvCxnSpPr>
      <xdr:spPr>
        <a:xfrm>
          <a:off x="20434300" y="109181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31115</xdr:rowOff>
    </xdr:from>
    <xdr:ext cx="469900" cy="254635"/>
    <xdr:sp macro="" textlink="">
      <xdr:nvSpPr>
        <xdr:cNvPr id="518" name="n_1aveValue【学校施設】&#10;一人当たり面積"/>
        <xdr:cNvSpPr txBox="1"/>
      </xdr:nvSpPr>
      <xdr:spPr>
        <a:xfrm>
          <a:off x="21075650" y="104895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65405</xdr:rowOff>
    </xdr:from>
    <xdr:ext cx="465455" cy="254635"/>
    <xdr:sp macro="" textlink="">
      <xdr:nvSpPr>
        <xdr:cNvPr id="519" name="n_2aveValue【学校施設】&#10;一人当たり面積"/>
        <xdr:cNvSpPr txBox="1"/>
      </xdr:nvSpPr>
      <xdr:spPr>
        <a:xfrm>
          <a:off x="20199350" y="103524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11430</xdr:rowOff>
    </xdr:from>
    <xdr:ext cx="469900" cy="259080"/>
    <xdr:sp macro="" textlink="">
      <xdr:nvSpPr>
        <xdr:cNvPr id="520" name="n_1mainValue【学校施設】&#10;一人当たり面積"/>
        <xdr:cNvSpPr txBox="1"/>
      </xdr:nvSpPr>
      <xdr:spPr>
        <a:xfrm>
          <a:off x="21075650" y="1098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158750</xdr:rowOff>
    </xdr:from>
    <xdr:ext cx="465455" cy="259080"/>
    <xdr:sp macro="" textlink="">
      <xdr:nvSpPr>
        <xdr:cNvPr id="521" name="n_2mainValue【学校施設】&#10;一人当たり面積"/>
        <xdr:cNvSpPr txBox="1"/>
      </xdr:nvSpPr>
      <xdr:spPr>
        <a:xfrm>
          <a:off x="20199350" y="10960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005" cy="220980"/>
    <xdr:sp macro="" textlink="">
      <xdr:nvSpPr>
        <xdr:cNvPr id="530" name="テキスト ボックス 529"/>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1" name="直線コネクタ 5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4645" cy="259080"/>
    <xdr:sp macro="" textlink="">
      <xdr:nvSpPr>
        <xdr:cNvPr id="532" name="テキスト ボックス 531"/>
        <xdr:cNvSpPr txBox="1"/>
      </xdr:nvSpPr>
      <xdr:spPr>
        <a:xfrm>
          <a:off x="12106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33" name="直線コネクタ 53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4635"/>
    <xdr:sp macro="" textlink="">
      <xdr:nvSpPr>
        <xdr:cNvPr id="534" name="テキスト ボックス 533"/>
        <xdr:cNvSpPr txBox="1"/>
      </xdr:nvSpPr>
      <xdr:spPr>
        <a:xfrm>
          <a:off x="12042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35" name="直線コネクタ 53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36" name="テキスト ボックス 53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37" name="直線コネクタ 53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38" name="テキスト ボックス 53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39" name="直線コネクタ 53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4635"/>
    <xdr:sp macro="" textlink="">
      <xdr:nvSpPr>
        <xdr:cNvPr id="540" name="テキスト ボックス 539"/>
        <xdr:cNvSpPr txBox="1"/>
      </xdr:nvSpPr>
      <xdr:spPr>
        <a:xfrm>
          <a:off x="12042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41" name="直線コネクタ 54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2915" cy="259080"/>
    <xdr:sp macro="" textlink="">
      <xdr:nvSpPr>
        <xdr:cNvPr id="542" name="テキスト ボックス 541"/>
        <xdr:cNvSpPr txBox="1"/>
      </xdr:nvSpPr>
      <xdr:spPr>
        <a:xfrm>
          <a:off x="11978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3" name="直線コネクタ 5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2915" cy="259080"/>
    <xdr:sp macro="" textlink="">
      <xdr:nvSpPr>
        <xdr:cNvPr id="544" name="テキスト ボックス 543"/>
        <xdr:cNvSpPr txBox="1"/>
      </xdr:nvSpPr>
      <xdr:spPr>
        <a:xfrm>
          <a:off x="11978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86</xdr:row>
      <xdr:rowOff>102870</xdr:rowOff>
    </xdr:to>
    <xdr:cxnSp macro="">
      <xdr:nvCxnSpPr>
        <xdr:cNvPr id="546" name="直線コネクタ 545"/>
        <xdr:cNvCxnSpPr/>
      </xdr:nvCxnSpPr>
      <xdr:spPr>
        <a:xfrm flipV="1">
          <a:off x="16318865" y="1333500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106680</xdr:rowOff>
    </xdr:from>
    <xdr:ext cx="405130" cy="259080"/>
    <xdr:sp macro="" textlink="">
      <xdr:nvSpPr>
        <xdr:cNvPr id="547" name="【児童館】&#10;有形固定資産減価償却率最小値テキスト"/>
        <xdr:cNvSpPr txBox="1"/>
      </xdr:nvSpPr>
      <xdr:spPr>
        <a:xfrm>
          <a:off x="16357600" y="1485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102870</xdr:rowOff>
    </xdr:from>
    <xdr:to xmlns:xdr="http://schemas.openxmlformats.org/drawingml/2006/spreadsheetDrawing">
      <xdr:col>86</xdr:col>
      <xdr:colOff>25400</xdr:colOff>
      <xdr:row>86</xdr:row>
      <xdr:rowOff>102870</xdr:rowOff>
    </xdr:to>
    <xdr:cxnSp macro="">
      <xdr:nvCxnSpPr>
        <xdr:cNvPr id="548" name="直線コネクタ 547"/>
        <xdr:cNvCxnSpPr/>
      </xdr:nvCxnSpPr>
      <xdr:spPr>
        <a:xfrm>
          <a:off x="16230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69900" cy="259080"/>
    <xdr:sp macro="" textlink="">
      <xdr:nvSpPr>
        <xdr:cNvPr id="549"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550" name="直線コネクタ 549"/>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34290</xdr:rowOff>
    </xdr:from>
    <xdr:ext cx="405130" cy="259080"/>
    <xdr:sp macro="" textlink="">
      <xdr:nvSpPr>
        <xdr:cNvPr id="551" name="【児童館】&#10;有形固定資産減価償却率平均値テキスト"/>
        <xdr:cNvSpPr txBox="1"/>
      </xdr:nvSpPr>
      <xdr:spPr>
        <a:xfrm>
          <a:off x="16357600" y="1409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55880</xdr:rowOff>
    </xdr:from>
    <xdr:to xmlns:xdr="http://schemas.openxmlformats.org/drawingml/2006/spreadsheetDrawing">
      <xdr:col>85</xdr:col>
      <xdr:colOff>177800</xdr:colOff>
      <xdr:row>82</xdr:row>
      <xdr:rowOff>157480</xdr:rowOff>
    </xdr:to>
    <xdr:sp macro="" textlink="">
      <xdr:nvSpPr>
        <xdr:cNvPr id="552" name="フローチャート: 判断 55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99695</xdr:rowOff>
    </xdr:from>
    <xdr:to xmlns:xdr="http://schemas.openxmlformats.org/drawingml/2006/spreadsheetDrawing">
      <xdr:col>81</xdr:col>
      <xdr:colOff>101600</xdr:colOff>
      <xdr:row>83</xdr:row>
      <xdr:rowOff>29845</xdr:rowOff>
    </xdr:to>
    <xdr:sp macro="" textlink="">
      <xdr:nvSpPr>
        <xdr:cNvPr id="553" name="フローチャート: 判断 55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145415</xdr:rowOff>
    </xdr:from>
    <xdr:to xmlns:xdr="http://schemas.openxmlformats.org/drawingml/2006/spreadsheetDrawing">
      <xdr:col>76</xdr:col>
      <xdr:colOff>165100</xdr:colOff>
      <xdr:row>82</xdr:row>
      <xdr:rowOff>75565</xdr:rowOff>
    </xdr:to>
    <xdr:sp macro="" textlink="">
      <xdr:nvSpPr>
        <xdr:cNvPr id="554" name="フローチャート: 判断 553"/>
        <xdr:cNvSpPr/>
      </xdr:nvSpPr>
      <xdr:spPr>
        <a:xfrm>
          <a:off x="14541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5" name="テキスト ボックス 55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6" name="テキスト ボックス 55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7" name="テキスト ボックス 55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58" name="テキスト ボックス 55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59" name="テキスト ボックス 55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120650</xdr:rowOff>
    </xdr:from>
    <xdr:to xmlns:xdr="http://schemas.openxmlformats.org/drawingml/2006/spreadsheetDrawing">
      <xdr:col>85</xdr:col>
      <xdr:colOff>177800</xdr:colOff>
      <xdr:row>81</xdr:row>
      <xdr:rowOff>50800</xdr:rowOff>
    </xdr:to>
    <xdr:sp macro="" textlink="">
      <xdr:nvSpPr>
        <xdr:cNvPr id="560" name="楕円 559"/>
        <xdr:cNvSpPr/>
      </xdr:nvSpPr>
      <xdr:spPr>
        <a:xfrm>
          <a:off x="16268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143510</xdr:rowOff>
    </xdr:from>
    <xdr:ext cx="405130" cy="254635"/>
    <xdr:sp macro="" textlink="">
      <xdr:nvSpPr>
        <xdr:cNvPr id="561" name="【児童館】&#10;有形固定資産減価償却率該当値テキスト"/>
        <xdr:cNvSpPr txBox="1"/>
      </xdr:nvSpPr>
      <xdr:spPr>
        <a:xfrm>
          <a:off x="16357600" y="136880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27305</xdr:rowOff>
    </xdr:from>
    <xdr:to xmlns:xdr="http://schemas.openxmlformats.org/drawingml/2006/spreadsheetDrawing">
      <xdr:col>81</xdr:col>
      <xdr:colOff>101600</xdr:colOff>
      <xdr:row>81</xdr:row>
      <xdr:rowOff>128905</xdr:rowOff>
    </xdr:to>
    <xdr:sp macro="" textlink="">
      <xdr:nvSpPr>
        <xdr:cNvPr id="562" name="楕円 561"/>
        <xdr:cNvSpPr/>
      </xdr:nvSpPr>
      <xdr:spPr>
        <a:xfrm>
          <a:off x="15430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0</xdr:rowOff>
    </xdr:from>
    <xdr:to xmlns:xdr="http://schemas.openxmlformats.org/drawingml/2006/spreadsheetDrawing">
      <xdr:col>85</xdr:col>
      <xdr:colOff>127000</xdr:colOff>
      <xdr:row>81</xdr:row>
      <xdr:rowOff>78105</xdr:rowOff>
    </xdr:to>
    <xdr:cxnSp macro="">
      <xdr:nvCxnSpPr>
        <xdr:cNvPr id="563" name="直線コネクタ 562"/>
        <xdr:cNvCxnSpPr/>
      </xdr:nvCxnSpPr>
      <xdr:spPr>
        <a:xfrm flipV="1">
          <a:off x="15481300" y="1388745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27305</xdr:rowOff>
    </xdr:from>
    <xdr:to xmlns:xdr="http://schemas.openxmlformats.org/drawingml/2006/spreadsheetDrawing">
      <xdr:col>76</xdr:col>
      <xdr:colOff>165100</xdr:colOff>
      <xdr:row>81</xdr:row>
      <xdr:rowOff>128905</xdr:rowOff>
    </xdr:to>
    <xdr:sp macro="" textlink="">
      <xdr:nvSpPr>
        <xdr:cNvPr id="564" name="楕円 563"/>
        <xdr:cNvSpPr/>
      </xdr:nvSpPr>
      <xdr:spPr>
        <a:xfrm>
          <a:off x="1454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78105</xdr:rowOff>
    </xdr:from>
    <xdr:to xmlns:xdr="http://schemas.openxmlformats.org/drawingml/2006/spreadsheetDrawing">
      <xdr:col>81</xdr:col>
      <xdr:colOff>50800</xdr:colOff>
      <xdr:row>81</xdr:row>
      <xdr:rowOff>78105</xdr:rowOff>
    </xdr:to>
    <xdr:cxnSp macro="">
      <xdr:nvCxnSpPr>
        <xdr:cNvPr id="565" name="直線コネクタ 564"/>
        <xdr:cNvCxnSpPr/>
      </xdr:nvCxnSpPr>
      <xdr:spPr>
        <a:xfrm>
          <a:off x="14592300" y="139655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20955</xdr:rowOff>
    </xdr:from>
    <xdr:ext cx="405130" cy="254635"/>
    <xdr:sp macro="" textlink="">
      <xdr:nvSpPr>
        <xdr:cNvPr id="566" name="n_1aveValue【児童館】&#10;有形固定資産減価償却率"/>
        <xdr:cNvSpPr txBox="1"/>
      </xdr:nvSpPr>
      <xdr:spPr>
        <a:xfrm>
          <a:off x="15266035" y="142513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66675</xdr:rowOff>
    </xdr:from>
    <xdr:ext cx="400685" cy="254635"/>
    <xdr:sp macro="" textlink="">
      <xdr:nvSpPr>
        <xdr:cNvPr id="567" name="n_2aveValue【児童館】&#10;有形固定資産減価償却率"/>
        <xdr:cNvSpPr txBox="1"/>
      </xdr:nvSpPr>
      <xdr:spPr>
        <a:xfrm>
          <a:off x="14389735" y="141255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145415</xdr:rowOff>
    </xdr:from>
    <xdr:ext cx="405130" cy="254635"/>
    <xdr:sp macro="" textlink="">
      <xdr:nvSpPr>
        <xdr:cNvPr id="568" name="n_1mainValue【児童館】&#10;有形固定資産減価償却率"/>
        <xdr:cNvSpPr txBox="1"/>
      </xdr:nvSpPr>
      <xdr:spPr>
        <a:xfrm>
          <a:off x="15266035" y="136899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145415</xdr:rowOff>
    </xdr:from>
    <xdr:ext cx="400685" cy="254635"/>
    <xdr:sp macro="" textlink="">
      <xdr:nvSpPr>
        <xdr:cNvPr id="569" name="n_2mainValue【児童館】&#10;有形固定資産減価償却率"/>
        <xdr:cNvSpPr txBox="1"/>
      </xdr:nvSpPr>
      <xdr:spPr>
        <a:xfrm>
          <a:off x="14389735" y="136899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5440" cy="220980"/>
    <xdr:sp macro="" textlink="">
      <xdr:nvSpPr>
        <xdr:cNvPr id="578" name="テキスト ボックス 577"/>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9" name="直線コネクタ 57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580" name="直線コネクタ 579"/>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2915" cy="259080"/>
    <xdr:sp macro="" textlink="">
      <xdr:nvSpPr>
        <xdr:cNvPr id="581" name="テキスト ボックス 580"/>
        <xdr:cNvSpPr txBox="1"/>
      </xdr:nvSpPr>
      <xdr:spPr>
        <a:xfrm>
          <a:off x="17820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82" name="直線コネクタ 581"/>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2915" cy="254635"/>
    <xdr:sp macro="" textlink="">
      <xdr:nvSpPr>
        <xdr:cNvPr id="583" name="テキスト ボックス 582"/>
        <xdr:cNvSpPr txBox="1"/>
      </xdr:nvSpPr>
      <xdr:spPr>
        <a:xfrm>
          <a:off x="17820640" y="14444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84" name="直線コネクタ 583"/>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2915" cy="259080"/>
    <xdr:sp macro="" textlink="">
      <xdr:nvSpPr>
        <xdr:cNvPr id="585" name="テキスト ボックス 584"/>
        <xdr:cNvSpPr txBox="1"/>
      </xdr:nvSpPr>
      <xdr:spPr>
        <a:xfrm>
          <a:off x="17820640" y="14117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586" name="直線コネクタ 585"/>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2915" cy="254635"/>
    <xdr:sp macro="" textlink="">
      <xdr:nvSpPr>
        <xdr:cNvPr id="587" name="テキスト ボックス 586"/>
        <xdr:cNvSpPr txBox="1"/>
      </xdr:nvSpPr>
      <xdr:spPr>
        <a:xfrm>
          <a:off x="17820640" y="1379156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588" name="直線コネクタ 587"/>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2915" cy="259080"/>
    <xdr:sp macro="" textlink="">
      <xdr:nvSpPr>
        <xdr:cNvPr id="589" name="テキスト ボックス 588"/>
        <xdr:cNvSpPr txBox="1"/>
      </xdr:nvSpPr>
      <xdr:spPr>
        <a:xfrm>
          <a:off x="17820640" y="1346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590" name="直線コネクタ 589"/>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2915" cy="259080"/>
    <xdr:sp macro="" textlink="">
      <xdr:nvSpPr>
        <xdr:cNvPr id="591" name="テキスト ボックス 590"/>
        <xdr:cNvSpPr txBox="1"/>
      </xdr:nvSpPr>
      <xdr:spPr>
        <a:xfrm>
          <a:off x="17820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92" name="直線コネクタ 59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915" cy="259080"/>
    <xdr:sp macro="" textlink="">
      <xdr:nvSpPr>
        <xdr:cNvPr id="593" name="テキスト ボックス 592"/>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86995</xdr:rowOff>
    </xdr:from>
    <xdr:to xmlns:xdr="http://schemas.openxmlformats.org/drawingml/2006/spreadsheetDrawing">
      <xdr:col>116</xdr:col>
      <xdr:colOff>62865</xdr:colOff>
      <xdr:row>86</xdr:row>
      <xdr:rowOff>86995</xdr:rowOff>
    </xdr:to>
    <xdr:cxnSp macro="">
      <xdr:nvCxnSpPr>
        <xdr:cNvPr id="595" name="直線コネクタ 594"/>
        <xdr:cNvCxnSpPr/>
      </xdr:nvCxnSpPr>
      <xdr:spPr>
        <a:xfrm flipV="1">
          <a:off x="22160865" y="134600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90805</xdr:rowOff>
    </xdr:from>
    <xdr:ext cx="469900" cy="258445"/>
    <xdr:sp macro="" textlink="">
      <xdr:nvSpPr>
        <xdr:cNvPr id="596" name="【児童館】&#10;一人当たり面積最小値テキスト"/>
        <xdr:cNvSpPr txBox="1"/>
      </xdr:nvSpPr>
      <xdr:spPr>
        <a:xfrm>
          <a:off x="22199600" y="14835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86995</xdr:rowOff>
    </xdr:from>
    <xdr:to xmlns:xdr="http://schemas.openxmlformats.org/drawingml/2006/spreadsheetDrawing">
      <xdr:col>116</xdr:col>
      <xdr:colOff>152400</xdr:colOff>
      <xdr:row>86</xdr:row>
      <xdr:rowOff>86995</xdr:rowOff>
    </xdr:to>
    <xdr:cxnSp macro="">
      <xdr:nvCxnSpPr>
        <xdr:cNvPr id="597" name="直線コネクタ 596"/>
        <xdr:cNvCxnSpPr/>
      </xdr:nvCxnSpPr>
      <xdr:spPr>
        <a:xfrm>
          <a:off x="22072600" y="1483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33655</xdr:rowOff>
    </xdr:from>
    <xdr:ext cx="469900" cy="258445"/>
    <xdr:sp macro="" textlink="">
      <xdr:nvSpPr>
        <xdr:cNvPr id="598" name="【児童館】&#10;一人当たり面積最大値テキスト"/>
        <xdr:cNvSpPr txBox="1"/>
      </xdr:nvSpPr>
      <xdr:spPr>
        <a:xfrm>
          <a:off x="22199600" y="13235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86995</xdr:rowOff>
    </xdr:from>
    <xdr:to xmlns:xdr="http://schemas.openxmlformats.org/drawingml/2006/spreadsheetDrawing">
      <xdr:col>116</xdr:col>
      <xdr:colOff>152400</xdr:colOff>
      <xdr:row>78</xdr:row>
      <xdr:rowOff>86995</xdr:rowOff>
    </xdr:to>
    <xdr:cxnSp macro="">
      <xdr:nvCxnSpPr>
        <xdr:cNvPr id="599" name="直線コネクタ 598"/>
        <xdr:cNvCxnSpPr/>
      </xdr:nvCxnSpPr>
      <xdr:spPr>
        <a:xfrm>
          <a:off x="22072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14605</xdr:rowOff>
    </xdr:from>
    <xdr:ext cx="469900" cy="259080"/>
    <xdr:sp macro="" textlink="">
      <xdr:nvSpPr>
        <xdr:cNvPr id="600" name="【児童館】&#10;一人当たり面積平均値テキスト"/>
        <xdr:cNvSpPr txBox="1"/>
      </xdr:nvSpPr>
      <xdr:spPr>
        <a:xfrm>
          <a:off x="22199600" y="14416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36195</xdr:rowOff>
    </xdr:from>
    <xdr:to xmlns:xdr="http://schemas.openxmlformats.org/drawingml/2006/spreadsheetDrawing">
      <xdr:col>116</xdr:col>
      <xdr:colOff>114300</xdr:colOff>
      <xdr:row>84</xdr:row>
      <xdr:rowOff>137795</xdr:rowOff>
    </xdr:to>
    <xdr:sp macro="" textlink="">
      <xdr:nvSpPr>
        <xdr:cNvPr id="601" name="フローチャート: 判断 600"/>
        <xdr:cNvSpPr/>
      </xdr:nvSpPr>
      <xdr:spPr>
        <a:xfrm>
          <a:off x="22110700" y="144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52705</xdr:rowOff>
    </xdr:from>
    <xdr:to xmlns:xdr="http://schemas.openxmlformats.org/drawingml/2006/spreadsheetDrawing">
      <xdr:col>112</xdr:col>
      <xdr:colOff>38100</xdr:colOff>
      <xdr:row>84</xdr:row>
      <xdr:rowOff>154940</xdr:rowOff>
    </xdr:to>
    <xdr:sp macro="" textlink="">
      <xdr:nvSpPr>
        <xdr:cNvPr id="602" name="フローチャート: 判断 601"/>
        <xdr:cNvSpPr/>
      </xdr:nvSpPr>
      <xdr:spPr>
        <a:xfrm>
          <a:off x="21272500" y="14454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85090</xdr:rowOff>
    </xdr:from>
    <xdr:to xmlns:xdr="http://schemas.openxmlformats.org/drawingml/2006/spreadsheetDrawing">
      <xdr:col>107</xdr:col>
      <xdr:colOff>101600</xdr:colOff>
      <xdr:row>85</xdr:row>
      <xdr:rowOff>15240</xdr:rowOff>
    </xdr:to>
    <xdr:sp macro="" textlink="">
      <xdr:nvSpPr>
        <xdr:cNvPr id="603" name="フローチャート: 判断 602"/>
        <xdr:cNvSpPr/>
      </xdr:nvSpPr>
      <xdr:spPr>
        <a:xfrm>
          <a:off x="203835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04" name="テキスト ボックス 60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5" name="テキスト ボックス 60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06" name="テキスト ボックス 60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7" name="テキスト ボックス 60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8" name="テキスト ボックス 60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3810</xdr:rowOff>
    </xdr:from>
    <xdr:to xmlns:xdr="http://schemas.openxmlformats.org/drawingml/2006/spreadsheetDrawing">
      <xdr:col>116</xdr:col>
      <xdr:colOff>114300</xdr:colOff>
      <xdr:row>84</xdr:row>
      <xdr:rowOff>105410</xdr:rowOff>
    </xdr:to>
    <xdr:sp macro="" textlink="">
      <xdr:nvSpPr>
        <xdr:cNvPr id="609" name="楕円 608"/>
        <xdr:cNvSpPr/>
      </xdr:nvSpPr>
      <xdr:spPr>
        <a:xfrm>
          <a:off x="221107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26670</xdr:rowOff>
    </xdr:from>
    <xdr:ext cx="469900" cy="259080"/>
    <xdr:sp macro="" textlink="">
      <xdr:nvSpPr>
        <xdr:cNvPr id="610" name="【児童館】&#10;一人当たり面積該当値テキスト"/>
        <xdr:cNvSpPr txBox="1"/>
      </xdr:nvSpPr>
      <xdr:spPr>
        <a:xfrm>
          <a:off x="22199600" y="14257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3810</xdr:rowOff>
    </xdr:from>
    <xdr:to xmlns:xdr="http://schemas.openxmlformats.org/drawingml/2006/spreadsheetDrawing">
      <xdr:col>112</xdr:col>
      <xdr:colOff>38100</xdr:colOff>
      <xdr:row>84</xdr:row>
      <xdr:rowOff>105410</xdr:rowOff>
    </xdr:to>
    <xdr:sp macro="" textlink="">
      <xdr:nvSpPr>
        <xdr:cNvPr id="611" name="楕円 610"/>
        <xdr:cNvSpPr/>
      </xdr:nvSpPr>
      <xdr:spPr>
        <a:xfrm>
          <a:off x="212725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54610</xdr:rowOff>
    </xdr:from>
    <xdr:to xmlns:xdr="http://schemas.openxmlformats.org/drawingml/2006/spreadsheetDrawing">
      <xdr:col>116</xdr:col>
      <xdr:colOff>63500</xdr:colOff>
      <xdr:row>84</xdr:row>
      <xdr:rowOff>54610</xdr:rowOff>
    </xdr:to>
    <xdr:cxnSp macro="">
      <xdr:nvCxnSpPr>
        <xdr:cNvPr id="612" name="直線コネクタ 611"/>
        <xdr:cNvCxnSpPr/>
      </xdr:nvCxnSpPr>
      <xdr:spPr>
        <a:xfrm>
          <a:off x="21323300" y="144564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3810</xdr:rowOff>
    </xdr:from>
    <xdr:to xmlns:xdr="http://schemas.openxmlformats.org/drawingml/2006/spreadsheetDrawing">
      <xdr:col>107</xdr:col>
      <xdr:colOff>101600</xdr:colOff>
      <xdr:row>84</xdr:row>
      <xdr:rowOff>105410</xdr:rowOff>
    </xdr:to>
    <xdr:sp macro="" textlink="">
      <xdr:nvSpPr>
        <xdr:cNvPr id="613" name="楕円 612"/>
        <xdr:cNvSpPr/>
      </xdr:nvSpPr>
      <xdr:spPr>
        <a:xfrm>
          <a:off x="203835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54610</xdr:rowOff>
    </xdr:from>
    <xdr:to xmlns:xdr="http://schemas.openxmlformats.org/drawingml/2006/spreadsheetDrawing">
      <xdr:col>111</xdr:col>
      <xdr:colOff>177800</xdr:colOff>
      <xdr:row>84</xdr:row>
      <xdr:rowOff>54610</xdr:rowOff>
    </xdr:to>
    <xdr:cxnSp macro="">
      <xdr:nvCxnSpPr>
        <xdr:cNvPr id="614" name="直線コネクタ 613"/>
        <xdr:cNvCxnSpPr/>
      </xdr:nvCxnSpPr>
      <xdr:spPr>
        <a:xfrm>
          <a:off x="20434300" y="144564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145415</xdr:rowOff>
    </xdr:from>
    <xdr:ext cx="469900" cy="254635"/>
    <xdr:sp macro="" textlink="">
      <xdr:nvSpPr>
        <xdr:cNvPr id="615" name="n_1aveValue【児童館】&#10;一人当たり面積"/>
        <xdr:cNvSpPr txBox="1"/>
      </xdr:nvSpPr>
      <xdr:spPr>
        <a:xfrm>
          <a:off x="21075650" y="145472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6350</xdr:rowOff>
    </xdr:from>
    <xdr:ext cx="465455" cy="254635"/>
    <xdr:sp macro="" textlink="">
      <xdr:nvSpPr>
        <xdr:cNvPr id="616" name="n_2aveValue【児童館】&#10;一人当たり面積"/>
        <xdr:cNvSpPr txBox="1"/>
      </xdr:nvSpPr>
      <xdr:spPr>
        <a:xfrm>
          <a:off x="20199350" y="145796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121920</xdr:rowOff>
    </xdr:from>
    <xdr:ext cx="469900" cy="254635"/>
    <xdr:sp macro="" textlink="">
      <xdr:nvSpPr>
        <xdr:cNvPr id="617" name="n_1mainValue【児童館】&#10;一人当たり面積"/>
        <xdr:cNvSpPr txBox="1"/>
      </xdr:nvSpPr>
      <xdr:spPr>
        <a:xfrm>
          <a:off x="21075650" y="141808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121920</xdr:rowOff>
    </xdr:from>
    <xdr:ext cx="465455" cy="254635"/>
    <xdr:sp macro="" textlink="">
      <xdr:nvSpPr>
        <xdr:cNvPr id="618" name="n_2mainValue【児童館】&#10;一人当たり面積"/>
        <xdr:cNvSpPr txBox="1"/>
      </xdr:nvSpPr>
      <xdr:spPr>
        <a:xfrm>
          <a:off x="20199350" y="141808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627" name="テキスト ボックス 626"/>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8" name="直線コネクタ 62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4645" cy="259080"/>
    <xdr:sp macro="" textlink="">
      <xdr:nvSpPr>
        <xdr:cNvPr id="629" name="テキスト ボックス 628"/>
        <xdr:cNvSpPr txBox="1"/>
      </xdr:nvSpPr>
      <xdr:spPr>
        <a:xfrm>
          <a:off x="12106910" y="1890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30" name="直線コネクタ 62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631" name="テキスト ボックス 630"/>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32" name="直線コネクタ 63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4635"/>
    <xdr:sp macro="" textlink="">
      <xdr:nvSpPr>
        <xdr:cNvPr id="633" name="テキスト ボックス 632"/>
        <xdr:cNvSpPr txBox="1"/>
      </xdr:nvSpPr>
      <xdr:spPr>
        <a:xfrm>
          <a:off x="12042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34" name="直線コネクタ 63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35" name="テキスト ボックス 63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36" name="直線コネクタ 63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37" name="テキスト ボックス 63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38" name="直線コネクタ 63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2915" cy="254635"/>
    <xdr:sp macro="" textlink="">
      <xdr:nvSpPr>
        <xdr:cNvPr id="639" name="テキスト ボックス 638"/>
        <xdr:cNvSpPr txBox="1"/>
      </xdr:nvSpPr>
      <xdr:spPr>
        <a:xfrm>
          <a:off x="11978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40" name="直線コネクタ 63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2915" cy="259080"/>
    <xdr:sp macro="" textlink="">
      <xdr:nvSpPr>
        <xdr:cNvPr id="641" name="テキスト ボックス 640"/>
        <xdr:cNvSpPr txBox="1"/>
      </xdr:nvSpPr>
      <xdr:spPr>
        <a:xfrm>
          <a:off x="11978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108</xdr:row>
      <xdr:rowOff>32385</xdr:rowOff>
    </xdr:to>
    <xdr:cxnSp macro="">
      <xdr:nvCxnSpPr>
        <xdr:cNvPr id="643" name="直線コネクタ 642"/>
        <xdr:cNvCxnSpPr/>
      </xdr:nvCxnSpPr>
      <xdr:spPr>
        <a:xfrm flipV="1">
          <a:off x="16318865" y="1714500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36195</xdr:rowOff>
    </xdr:from>
    <xdr:ext cx="405130" cy="259080"/>
    <xdr:sp macro="" textlink="">
      <xdr:nvSpPr>
        <xdr:cNvPr id="644" name="【公民館】&#10;有形固定資産減価償却率最小値テキスト"/>
        <xdr:cNvSpPr txBox="1"/>
      </xdr:nvSpPr>
      <xdr:spPr>
        <a:xfrm>
          <a:off x="16357600" y="18552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32385</xdr:rowOff>
    </xdr:from>
    <xdr:to xmlns:xdr="http://schemas.openxmlformats.org/drawingml/2006/spreadsheetDrawing">
      <xdr:col>86</xdr:col>
      <xdr:colOff>25400</xdr:colOff>
      <xdr:row>108</xdr:row>
      <xdr:rowOff>32385</xdr:rowOff>
    </xdr:to>
    <xdr:cxnSp macro="">
      <xdr:nvCxnSpPr>
        <xdr:cNvPr id="645" name="直線コネクタ 644"/>
        <xdr:cNvCxnSpPr/>
      </xdr:nvCxnSpPr>
      <xdr:spPr>
        <a:xfrm>
          <a:off x="16230600" y="1854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469900" cy="259080"/>
    <xdr:sp macro="" textlink="">
      <xdr:nvSpPr>
        <xdr:cNvPr id="646" name="【公民館】&#10;有形固定資産減価償却率最大値テキスト"/>
        <xdr:cNvSpPr txBox="1"/>
      </xdr:nvSpPr>
      <xdr:spPr>
        <a:xfrm>
          <a:off x="16357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647" name="直線コネクタ 646"/>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33020</xdr:rowOff>
    </xdr:from>
    <xdr:ext cx="405130" cy="259080"/>
    <xdr:sp macro="" textlink="">
      <xdr:nvSpPr>
        <xdr:cNvPr id="648" name="【公民館】&#10;有形固定資産減価償却率平均値テキスト"/>
        <xdr:cNvSpPr txBox="1"/>
      </xdr:nvSpPr>
      <xdr:spPr>
        <a:xfrm>
          <a:off x="16357600" y="17692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10160</xdr:rowOff>
    </xdr:from>
    <xdr:to xmlns:xdr="http://schemas.openxmlformats.org/drawingml/2006/spreadsheetDrawing">
      <xdr:col>85</xdr:col>
      <xdr:colOff>177800</xdr:colOff>
      <xdr:row>104</xdr:row>
      <xdr:rowOff>111760</xdr:rowOff>
    </xdr:to>
    <xdr:sp macro="" textlink="">
      <xdr:nvSpPr>
        <xdr:cNvPr id="649" name="フローチャート: 判断 648"/>
        <xdr:cNvSpPr/>
      </xdr:nvSpPr>
      <xdr:spPr>
        <a:xfrm>
          <a:off x="16268700" y="1784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38735</xdr:rowOff>
    </xdr:from>
    <xdr:to xmlns:xdr="http://schemas.openxmlformats.org/drawingml/2006/spreadsheetDrawing">
      <xdr:col>81</xdr:col>
      <xdr:colOff>101600</xdr:colOff>
      <xdr:row>104</xdr:row>
      <xdr:rowOff>140335</xdr:rowOff>
    </xdr:to>
    <xdr:sp macro="" textlink="">
      <xdr:nvSpPr>
        <xdr:cNvPr id="650" name="フローチャート: 判断 649"/>
        <xdr:cNvSpPr/>
      </xdr:nvSpPr>
      <xdr:spPr>
        <a:xfrm>
          <a:off x="15430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42545</xdr:rowOff>
    </xdr:from>
    <xdr:to xmlns:xdr="http://schemas.openxmlformats.org/drawingml/2006/spreadsheetDrawing">
      <xdr:col>76</xdr:col>
      <xdr:colOff>165100</xdr:colOff>
      <xdr:row>104</xdr:row>
      <xdr:rowOff>144145</xdr:rowOff>
    </xdr:to>
    <xdr:sp macro="" textlink="">
      <xdr:nvSpPr>
        <xdr:cNvPr id="651" name="フローチャート: 判断 650"/>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52" name="テキスト ボックス 65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53" name="テキスト ボックス 65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4" name="テキスト ボックス 65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5" name="テキスト ボックス 65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56" name="テキスト ボックス 65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153035</xdr:rowOff>
    </xdr:from>
    <xdr:to xmlns:xdr="http://schemas.openxmlformats.org/drawingml/2006/spreadsheetDrawing">
      <xdr:col>85</xdr:col>
      <xdr:colOff>177800</xdr:colOff>
      <xdr:row>108</xdr:row>
      <xdr:rowOff>83185</xdr:rowOff>
    </xdr:to>
    <xdr:sp macro="" textlink="">
      <xdr:nvSpPr>
        <xdr:cNvPr id="657" name="楕円 656"/>
        <xdr:cNvSpPr/>
      </xdr:nvSpPr>
      <xdr:spPr>
        <a:xfrm>
          <a:off x="16268700" y="184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67945</xdr:rowOff>
    </xdr:from>
    <xdr:ext cx="405130" cy="258445"/>
    <xdr:sp macro="" textlink="">
      <xdr:nvSpPr>
        <xdr:cNvPr id="658" name="【公民館】&#10;有形固定資産減価償却率該当値テキスト"/>
        <xdr:cNvSpPr txBox="1"/>
      </xdr:nvSpPr>
      <xdr:spPr>
        <a:xfrm>
          <a:off x="16357600" y="18413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59690</xdr:rowOff>
    </xdr:from>
    <xdr:to xmlns:xdr="http://schemas.openxmlformats.org/drawingml/2006/spreadsheetDrawing">
      <xdr:col>81</xdr:col>
      <xdr:colOff>101600</xdr:colOff>
      <xdr:row>108</xdr:row>
      <xdr:rowOff>161290</xdr:rowOff>
    </xdr:to>
    <xdr:sp macro="" textlink="">
      <xdr:nvSpPr>
        <xdr:cNvPr id="659" name="楕円 658"/>
        <xdr:cNvSpPr/>
      </xdr:nvSpPr>
      <xdr:spPr>
        <a:xfrm>
          <a:off x="15430500" y="185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32385</xdr:rowOff>
    </xdr:from>
    <xdr:to xmlns:xdr="http://schemas.openxmlformats.org/drawingml/2006/spreadsheetDrawing">
      <xdr:col>85</xdr:col>
      <xdr:colOff>127000</xdr:colOff>
      <xdr:row>108</xdr:row>
      <xdr:rowOff>110490</xdr:rowOff>
    </xdr:to>
    <xdr:cxnSp macro="">
      <xdr:nvCxnSpPr>
        <xdr:cNvPr id="660" name="直線コネクタ 659"/>
        <xdr:cNvCxnSpPr/>
      </xdr:nvCxnSpPr>
      <xdr:spPr>
        <a:xfrm flipV="1">
          <a:off x="15481300" y="1854898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59690</xdr:rowOff>
    </xdr:from>
    <xdr:to xmlns:xdr="http://schemas.openxmlformats.org/drawingml/2006/spreadsheetDrawing">
      <xdr:col>76</xdr:col>
      <xdr:colOff>165100</xdr:colOff>
      <xdr:row>108</xdr:row>
      <xdr:rowOff>161290</xdr:rowOff>
    </xdr:to>
    <xdr:sp macro="" textlink="">
      <xdr:nvSpPr>
        <xdr:cNvPr id="661" name="楕円 660"/>
        <xdr:cNvSpPr/>
      </xdr:nvSpPr>
      <xdr:spPr>
        <a:xfrm>
          <a:off x="14541500" y="185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110490</xdr:rowOff>
    </xdr:from>
    <xdr:to xmlns:xdr="http://schemas.openxmlformats.org/drawingml/2006/spreadsheetDrawing">
      <xdr:col>81</xdr:col>
      <xdr:colOff>50800</xdr:colOff>
      <xdr:row>108</xdr:row>
      <xdr:rowOff>110490</xdr:rowOff>
    </xdr:to>
    <xdr:cxnSp macro="">
      <xdr:nvCxnSpPr>
        <xdr:cNvPr id="662" name="直線コネクタ 661"/>
        <xdr:cNvCxnSpPr/>
      </xdr:nvCxnSpPr>
      <xdr:spPr>
        <a:xfrm>
          <a:off x="14592300" y="186270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156845</xdr:rowOff>
    </xdr:from>
    <xdr:ext cx="405130" cy="254635"/>
    <xdr:sp macro="" textlink="">
      <xdr:nvSpPr>
        <xdr:cNvPr id="663" name="n_1aveValue【公民館】&#10;有形固定資産減価償却率"/>
        <xdr:cNvSpPr txBox="1"/>
      </xdr:nvSpPr>
      <xdr:spPr>
        <a:xfrm>
          <a:off x="15266035" y="176447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160655</xdr:rowOff>
    </xdr:from>
    <xdr:ext cx="400685" cy="259080"/>
    <xdr:sp macro="" textlink="">
      <xdr:nvSpPr>
        <xdr:cNvPr id="664" name="n_2aveValue【公民館】&#10;有形固定資産減価償却率"/>
        <xdr:cNvSpPr txBox="1"/>
      </xdr:nvSpPr>
      <xdr:spPr>
        <a:xfrm>
          <a:off x="14389735" y="176485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152400</xdr:rowOff>
    </xdr:from>
    <xdr:ext cx="405130" cy="259080"/>
    <xdr:sp macro="" textlink="">
      <xdr:nvSpPr>
        <xdr:cNvPr id="665" name="n_1mainValue【公民館】&#10;有形固定資産減価償却率"/>
        <xdr:cNvSpPr txBox="1"/>
      </xdr:nvSpPr>
      <xdr:spPr>
        <a:xfrm>
          <a:off x="15266035" y="1866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152400</xdr:rowOff>
    </xdr:from>
    <xdr:ext cx="400685" cy="259080"/>
    <xdr:sp macro="" textlink="">
      <xdr:nvSpPr>
        <xdr:cNvPr id="666" name="n_2mainValue【公民館】&#10;有形固定資産減価償却率"/>
        <xdr:cNvSpPr txBox="1"/>
      </xdr:nvSpPr>
      <xdr:spPr>
        <a:xfrm>
          <a:off x="14389735" y="186690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675" name="テキスト ボックス 674"/>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6" name="直線コネクタ 67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77" name="直線コネクタ 67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915" cy="254635"/>
    <xdr:sp macro="" textlink="">
      <xdr:nvSpPr>
        <xdr:cNvPr id="678" name="テキスト ボックス 677"/>
        <xdr:cNvSpPr txBox="1"/>
      </xdr:nvSpPr>
      <xdr:spPr>
        <a:xfrm>
          <a:off x="17820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79" name="直線コネクタ 67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915" cy="259080"/>
    <xdr:sp macro="" textlink="">
      <xdr:nvSpPr>
        <xdr:cNvPr id="680" name="テキスト ボックス 679"/>
        <xdr:cNvSpPr txBox="1"/>
      </xdr:nvSpPr>
      <xdr:spPr>
        <a:xfrm>
          <a:off x="17820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81" name="直線コネクタ 68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915" cy="254635"/>
    <xdr:sp macro="" textlink="">
      <xdr:nvSpPr>
        <xdr:cNvPr id="682" name="テキスト ボックス 681"/>
        <xdr:cNvSpPr txBox="1"/>
      </xdr:nvSpPr>
      <xdr:spPr>
        <a:xfrm>
          <a:off x="17820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83" name="直線コネクタ 68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915" cy="258445"/>
    <xdr:sp macro="" textlink="">
      <xdr:nvSpPr>
        <xdr:cNvPr id="684" name="テキスト ボックス 683"/>
        <xdr:cNvSpPr txBox="1"/>
      </xdr:nvSpPr>
      <xdr:spPr>
        <a:xfrm>
          <a:off x="17820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85" name="直線コネクタ 68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915" cy="259080"/>
    <xdr:sp macro="" textlink="">
      <xdr:nvSpPr>
        <xdr:cNvPr id="686" name="テキスト ボックス 685"/>
        <xdr:cNvSpPr txBox="1"/>
      </xdr:nvSpPr>
      <xdr:spPr>
        <a:xfrm>
          <a:off x="17820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87" name="直線コネクタ 68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915" cy="254635"/>
    <xdr:sp macro="" textlink="">
      <xdr:nvSpPr>
        <xdr:cNvPr id="688" name="テキスト ボックス 687"/>
        <xdr:cNvSpPr txBox="1"/>
      </xdr:nvSpPr>
      <xdr:spPr>
        <a:xfrm>
          <a:off x="17820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9" name="直線コネクタ 68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690" name="テキスト ボックス 689"/>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147955</xdr:rowOff>
    </xdr:from>
    <xdr:to xmlns:xdr="http://schemas.openxmlformats.org/drawingml/2006/spreadsheetDrawing">
      <xdr:col>116</xdr:col>
      <xdr:colOff>62865</xdr:colOff>
      <xdr:row>108</xdr:row>
      <xdr:rowOff>167640</xdr:rowOff>
    </xdr:to>
    <xdr:cxnSp macro="">
      <xdr:nvCxnSpPr>
        <xdr:cNvPr id="692" name="直線コネクタ 691"/>
        <xdr:cNvCxnSpPr/>
      </xdr:nvCxnSpPr>
      <xdr:spPr>
        <a:xfrm flipV="1">
          <a:off x="22160865" y="17292955"/>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0</xdr:rowOff>
    </xdr:from>
    <xdr:ext cx="469900" cy="259080"/>
    <xdr:sp macro="" textlink="">
      <xdr:nvSpPr>
        <xdr:cNvPr id="693" name="【公民館】&#10;一人当たり面積最小値テキスト"/>
        <xdr:cNvSpPr txBox="1"/>
      </xdr:nvSpPr>
      <xdr:spPr>
        <a:xfrm>
          <a:off x="22199600" y="18688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167640</xdr:rowOff>
    </xdr:from>
    <xdr:to xmlns:xdr="http://schemas.openxmlformats.org/drawingml/2006/spreadsheetDrawing">
      <xdr:col>116</xdr:col>
      <xdr:colOff>152400</xdr:colOff>
      <xdr:row>108</xdr:row>
      <xdr:rowOff>167640</xdr:rowOff>
    </xdr:to>
    <xdr:cxnSp macro="">
      <xdr:nvCxnSpPr>
        <xdr:cNvPr id="694" name="直線コネクタ 693"/>
        <xdr:cNvCxnSpPr/>
      </xdr:nvCxnSpPr>
      <xdr:spPr>
        <a:xfrm>
          <a:off x="22072600" y="1868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94615</xdr:rowOff>
    </xdr:from>
    <xdr:ext cx="469900" cy="259080"/>
    <xdr:sp macro="" textlink="">
      <xdr:nvSpPr>
        <xdr:cNvPr id="695" name="【公民館】&#10;一人当たり面積最大値テキスト"/>
        <xdr:cNvSpPr txBox="1"/>
      </xdr:nvSpPr>
      <xdr:spPr>
        <a:xfrm>
          <a:off x="22199600" y="17068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147955</xdr:rowOff>
    </xdr:from>
    <xdr:to xmlns:xdr="http://schemas.openxmlformats.org/drawingml/2006/spreadsheetDrawing">
      <xdr:col>116</xdr:col>
      <xdr:colOff>152400</xdr:colOff>
      <xdr:row>100</xdr:row>
      <xdr:rowOff>147955</xdr:rowOff>
    </xdr:to>
    <xdr:cxnSp macro="">
      <xdr:nvCxnSpPr>
        <xdr:cNvPr id="696" name="直線コネクタ 695"/>
        <xdr:cNvCxnSpPr/>
      </xdr:nvCxnSpPr>
      <xdr:spPr>
        <a:xfrm>
          <a:off x="22072600" y="1729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82550</xdr:rowOff>
    </xdr:from>
    <xdr:ext cx="469900" cy="259080"/>
    <xdr:sp macro="" textlink="">
      <xdr:nvSpPr>
        <xdr:cNvPr id="697" name="【公民館】&#10;一人当たり面積平均値テキスト"/>
        <xdr:cNvSpPr txBox="1"/>
      </xdr:nvSpPr>
      <xdr:spPr>
        <a:xfrm>
          <a:off x="22199600" y="18256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59690</xdr:rowOff>
    </xdr:from>
    <xdr:to xmlns:xdr="http://schemas.openxmlformats.org/drawingml/2006/spreadsheetDrawing">
      <xdr:col>116</xdr:col>
      <xdr:colOff>114300</xdr:colOff>
      <xdr:row>107</xdr:row>
      <xdr:rowOff>161290</xdr:rowOff>
    </xdr:to>
    <xdr:sp macro="" textlink="">
      <xdr:nvSpPr>
        <xdr:cNvPr id="698" name="フローチャート: 判断 697"/>
        <xdr:cNvSpPr/>
      </xdr:nvSpPr>
      <xdr:spPr>
        <a:xfrm>
          <a:off x="22110700" y="1840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50165</xdr:rowOff>
    </xdr:from>
    <xdr:to xmlns:xdr="http://schemas.openxmlformats.org/drawingml/2006/spreadsheetDrawing">
      <xdr:col>112</xdr:col>
      <xdr:colOff>38100</xdr:colOff>
      <xdr:row>107</xdr:row>
      <xdr:rowOff>151765</xdr:rowOff>
    </xdr:to>
    <xdr:sp macro="" textlink="">
      <xdr:nvSpPr>
        <xdr:cNvPr id="699" name="フローチャート: 判断 698"/>
        <xdr:cNvSpPr/>
      </xdr:nvSpPr>
      <xdr:spPr>
        <a:xfrm>
          <a:off x="21272500" y="1839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80645</xdr:rowOff>
    </xdr:from>
    <xdr:to xmlns:xdr="http://schemas.openxmlformats.org/drawingml/2006/spreadsheetDrawing">
      <xdr:col>107</xdr:col>
      <xdr:colOff>101600</xdr:colOff>
      <xdr:row>107</xdr:row>
      <xdr:rowOff>10795</xdr:rowOff>
    </xdr:to>
    <xdr:sp macro="" textlink="">
      <xdr:nvSpPr>
        <xdr:cNvPr id="700" name="フローチャート: 判断 699"/>
        <xdr:cNvSpPr/>
      </xdr:nvSpPr>
      <xdr:spPr>
        <a:xfrm>
          <a:off x="20383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01" name="テキスト ボックス 70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02" name="テキスト ボックス 70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03" name="テキスト ボックス 70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04" name="テキスト ボックス 70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5" name="テキスト ボックス 70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31750</xdr:rowOff>
    </xdr:from>
    <xdr:to xmlns:xdr="http://schemas.openxmlformats.org/drawingml/2006/spreadsheetDrawing">
      <xdr:col>116</xdr:col>
      <xdr:colOff>114300</xdr:colOff>
      <xdr:row>108</xdr:row>
      <xdr:rowOff>133350</xdr:rowOff>
    </xdr:to>
    <xdr:sp macro="" textlink="">
      <xdr:nvSpPr>
        <xdr:cNvPr id="706" name="楕円 705"/>
        <xdr:cNvSpPr/>
      </xdr:nvSpPr>
      <xdr:spPr>
        <a:xfrm>
          <a:off x="221107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118110</xdr:rowOff>
    </xdr:from>
    <xdr:ext cx="469900" cy="259080"/>
    <xdr:sp macro="" textlink="">
      <xdr:nvSpPr>
        <xdr:cNvPr id="707" name="【公民館】&#10;一人当たり面積該当値テキスト"/>
        <xdr:cNvSpPr txBox="1"/>
      </xdr:nvSpPr>
      <xdr:spPr>
        <a:xfrm>
          <a:off x="22199600" y="1846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31750</xdr:rowOff>
    </xdr:from>
    <xdr:to xmlns:xdr="http://schemas.openxmlformats.org/drawingml/2006/spreadsheetDrawing">
      <xdr:col>112</xdr:col>
      <xdr:colOff>38100</xdr:colOff>
      <xdr:row>108</xdr:row>
      <xdr:rowOff>133350</xdr:rowOff>
    </xdr:to>
    <xdr:sp macro="" textlink="">
      <xdr:nvSpPr>
        <xdr:cNvPr id="708" name="楕円 707"/>
        <xdr:cNvSpPr/>
      </xdr:nvSpPr>
      <xdr:spPr>
        <a:xfrm>
          <a:off x="212725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82550</xdr:rowOff>
    </xdr:from>
    <xdr:to xmlns:xdr="http://schemas.openxmlformats.org/drawingml/2006/spreadsheetDrawing">
      <xdr:col>116</xdr:col>
      <xdr:colOff>63500</xdr:colOff>
      <xdr:row>108</xdr:row>
      <xdr:rowOff>82550</xdr:rowOff>
    </xdr:to>
    <xdr:cxnSp macro="">
      <xdr:nvCxnSpPr>
        <xdr:cNvPr id="709" name="直線コネクタ 708"/>
        <xdr:cNvCxnSpPr/>
      </xdr:nvCxnSpPr>
      <xdr:spPr>
        <a:xfrm>
          <a:off x="21323300" y="185991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34925</xdr:rowOff>
    </xdr:from>
    <xdr:to xmlns:xdr="http://schemas.openxmlformats.org/drawingml/2006/spreadsheetDrawing">
      <xdr:col>107</xdr:col>
      <xdr:colOff>101600</xdr:colOff>
      <xdr:row>108</xdr:row>
      <xdr:rowOff>136525</xdr:rowOff>
    </xdr:to>
    <xdr:sp macro="" textlink="">
      <xdr:nvSpPr>
        <xdr:cNvPr id="710" name="楕円 709"/>
        <xdr:cNvSpPr/>
      </xdr:nvSpPr>
      <xdr:spPr>
        <a:xfrm>
          <a:off x="20383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82550</xdr:rowOff>
    </xdr:from>
    <xdr:to xmlns:xdr="http://schemas.openxmlformats.org/drawingml/2006/spreadsheetDrawing">
      <xdr:col>111</xdr:col>
      <xdr:colOff>177800</xdr:colOff>
      <xdr:row>108</xdr:row>
      <xdr:rowOff>86360</xdr:rowOff>
    </xdr:to>
    <xdr:cxnSp macro="">
      <xdr:nvCxnSpPr>
        <xdr:cNvPr id="711" name="直線コネクタ 710"/>
        <xdr:cNvCxnSpPr/>
      </xdr:nvCxnSpPr>
      <xdr:spPr>
        <a:xfrm flipV="1">
          <a:off x="20434300" y="185991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168275</xdr:rowOff>
    </xdr:from>
    <xdr:ext cx="469900" cy="254635"/>
    <xdr:sp macro="" textlink="">
      <xdr:nvSpPr>
        <xdr:cNvPr id="712" name="n_1aveValue【公民館】&#10;一人当たり面積"/>
        <xdr:cNvSpPr txBox="1"/>
      </xdr:nvSpPr>
      <xdr:spPr>
        <a:xfrm>
          <a:off x="21075650" y="181705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27305</xdr:rowOff>
    </xdr:from>
    <xdr:ext cx="465455" cy="259080"/>
    <xdr:sp macro="" textlink="">
      <xdr:nvSpPr>
        <xdr:cNvPr id="713" name="n_2aveValue【公民館】&#10;一人当たり面積"/>
        <xdr:cNvSpPr txBox="1"/>
      </xdr:nvSpPr>
      <xdr:spPr>
        <a:xfrm>
          <a:off x="20199350" y="180295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124460</xdr:rowOff>
    </xdr:from>
    <xdr:ext cx="469900" cy="259080"/>
    <xdr:sp macro="" textlink="">
      <xdr:nvSpPr>
        <xdr:cNvPr id="714" name="n_1mainValue【公民館】&#10;一人当たり面積"/>
        <xdr:cNvSpPr txBox="1"/>
      </xdr:nvSpPr>
      <xdr:spPr>
        <a:xfrm>
          <a:off x="21075650" y="18641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127635</xdr:rowOff>
    </xdr:from>
    <xdr:ext cx="465455" cy="259080"/>
    <xdr:sp macro="" textlink="">
      <xdr:nvSpPr>
        <xdr:cNvPr id="715" name="n_2mainValue【公民館】&#10;一人当たり面積"/>
        <xdr:cNvSpPr txBox="1"/>
      </xdr:nvSpPr>
      <xdr:spPr>
        <a:xfrm>
          <a:off x="20199350" y="186442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公共施設について老朽化が進んでおり、現在策定中の個別施設計画を踏まえ</a:t>
          </a:r>
          <a:r>
            <a:rPr lang="ja-JP" altLang="en-US" sz="1300">
              <a:latin typeface="ＭＳ Ｐゴシック"/>
              <a:ea typeface="ＭＳ Ｐゴシック"/>
            </a:rPr>
            <a:t>、中長期的な視点で適正化を図る必要がある。</a:t>
          </a:r>
        </a:p>
        <a:p>
          <a:r>
            <a:rPr lang="ja-JP" altLang="en-US" sz="1300">
              <a:latin typeface="ＭＳ Ｐゴシック"/>
              <a:ea typeface="ＭＳ Ｐゴシック"/>
            </a:rPr>
            <a:t>　道路・橋りょうについては、類似団体と比較して減価償却率が高くなっている。今後も通行者の安全の確保を図るため、計画的に維持管理を行っていく。公営住宅については、減価償却率が類似団体平均と比較し低くなっている。これは、老朽化した住宅を除却し、新たな住宅に集約整備を行った</a:t>
          </a:r>
          <a:r>
            <a:rPr lang="ja-JP" altLang="en-US" sz="1300">
              <a:latin typeface="ＭＳ Ｐゴシック"/>
              <a:ea typeface="ＭＳ Ｐゴシック"/>
            </a:rPr>
            <a:t>ことによるものである。学校</a:t>
          </a:r>
          <a:r>
            <a:rPr lang="ja-JP" altLang="en-US" sz="1300">
              <a:latin typeface="ＭＳ Ｐゴシック"/>
              <a:ea typeface="ＭＳ Ｐゴシック"/>
            </a:rPr>
            <a:t>施設につい</a:t>
          </a:r>
          <a:r>
            <a:rPr lang="ja-JP" altLang="en-US" sz="1300">
              <a:latin typeface="ＭＳ Ｐゴシック"/>
              <a:ea typeface="ＭＳ Ｐゴシック"/>
            </a:rPr>
            <a:t>ては、人口が急増した昭和４０年代から昭和５０年代に施設の大半が整備されたことにより、減価償却率が高くなっている。学校施設の一人当たり面積については、児童数の減少に伴い、小学校を平成２３年度と２４年度に閉校したことにより、類似団体平均より低い数値となっている。公民館の減価償却率については、類似団体平均と比較し低くなっている。これは、平成１６年度に建物の大規模改修を行ったことなど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80,985
80,233
73.47
30,617,786
29,961,975
621,868
16,359,752
25,960,481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005" cy="225425"/>
    <xdr:sp macro="" textlink="">
      <xdr:nvSpPr>
        <xdr:cNvPr id="40" name="テキスト ボックス 39"/>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4645" cy="254635"/>
    <xdr:sp macro="" textlink="">
      <xdr:nvSpPr>
        <xdr:cNvPr id="43" name="テキスト ボックス 42"/>
        <xdr:cNvSpPr txBox="1"/>
      </xdr:nvSpPr>
      <xdr:spPr>
        <a:xfrm>
          <a:off x="422910" y="715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4635"/>
    <xdr:sp macro="" textlink="">
      <xdr:nvSpPr>
        <xdr:cNvPr id="47" name="テキスト ボックス 46"/>
        <xdr:cNvSpPr txBox="1"/>
      </xdr:nvSpPr>
      <xdr:spPr>
        <a:xfrm>
          <a:off x="358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2915" cy="254635"/>
    <xdr:sp macro="" textlink="">
      <xdr:nvSpPr>
        <xdr:cNvPr id="53" name="テキスト ボックス 52"/>
        <xdr:cNvSpPr txBox="1"/>
      </xdr:nvSpPr>
      <xdr:spPr>
        <a:xfrm>
          <a:off x="294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2915" cy="259080"/>
    <xdr:sp macro="" textlink="">
      <xdr:nvSpPr>
        <xdr:cNvPr id="55" name="テキスト ボックス 54"/>
        <xdr:cNvSpPr txBox="1"/>
      </xdr:nvSpPr>
      <xdr:spPr>
        <a:xfrm>
          <a:off x="294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12700</xdr:rowOff>
    </xdr:from>
    <xdr:to xmlns:xdr="http://schemas.openxmlformats.org/drawingml/2006/spreadsheetDrawing">
      <xdr:col>24</xdr:col>
      <xdr:colOff>62865</xdr:colOff>
      <xdr:row>42</xdr:row>
      <xdr:rowOff>92710</xdr:rowOff>
    </xdr:to>
    <xdr:cxnSp macro="">
      <xdr:nvCxnSpPr>
        <xdr:cNvPr id="57" name="直線コネクタ 56"/>
        <xdr:cNvCxnSpPr/>
      </xdr:nvCxnSpPr>
      <xdr:spPr>
        <a:xfrm flipV="1">
          <a:off x="4634865" y="584200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340360" cy="259080"/>
    <xdr:sp macro="" textlink="">
      <xdr:nvSpPr>
        <xdr:cNvPr id="58" name="【図書館】&#10;有形固定資産減価償却率最小値テキスト"/>
        <xdr:cNvSpPr txBox="1"/>
      </xdr:nvSpPr>
      <xdr:spPr>
        <a:xfrm>
          <a:off x="4673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59" name="直線コネクタ 58"/>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130810</xdr:rowOff>
    </xdr:from>
    <xdr:ext cx="405130" cy="259080"/>
    <xdr:sp macro="" textlink="">
      <xdr:nvSpPr>
        <xdr:cNvPr id="60" name="【図書館】&#10;有形固定資産減価償却率最大値テキスト"/>
        <xdr:cNvSpPr txBox="1"/>
      </xdr:nvSpPr>
      <xdr:spPr>
        <a:xfrm>
          <a:off x="4673600" y="5617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12700</xdr:rowOff>
    </xdr:from>
    <xdr:to xmlns:xdr="http://schemas.openxmlformats.org/drawingml/2006/spreadsheetDrawing">
      <xdr:col>24</xdr:col>
      <xdr:colOff>152400</xdr:colOff>
      <xdr:row>34</xdr:row>
      <xdr:rowOff>12700</xdr:rowOff>
    </xdr:to>
    <xdr:cxnSp macro="">
      <xdr:nvCxnSpPr>
        <xdr:cNvPr id="61" name="直線コネクタ 60"/>
        <xdr:cNvCxnSpPr/>
      </xdr:nvCxnSpPr>
      <xdr:spPr>
        <a:xfrm>
          <a:off x="45466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25400</xdr:rowOff>
    </xdr:from>
    <xdr:ext cx="405130" cy="259080"/>
    <xdr:sp macro="" textlink="">
      <xdr:nvSpPr>
        <xdr:cNvPr id="62" name="【図書館】&#10;有形固定資産減価償却率平均値テキスト"/>
        <xdr:cNvSpPr txBox="1"/>
      </xdr:nvSpPr>
      <xdr:spPr>
        <a:xfrm>
          <a:off x="4673600" y="63690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2540</xdr:rowOff>
    </xdr:from>
    <xdr:to xmlns:xdr="http://schemas.openxmlformats.org/drawingml/2006/spreadsheetDrawing">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160655</xdr:rowOff>
    </xdr:from>
    <xdr:to xmlns:xdr="http://schemas.openxmlformats.org/drawingml/2006/spreadsheetDrawing">
      <xdr:col>20</xdr:col>
      <xdr:colOff>38100</xdr:colOff>
      <xdr:row>38</xdr:row>
      <xdr:rowOff>90805</xdr:rowOff>
    </xdr:to>
    <xdr:sp macro="" textlink="">
      <xdr:nvSpPr>
        <xdr:cNvPr id="64" name="フローチャート: 判断 63"/>
        <xdr:cNvSpPr/>
      </xdr:nvSpPr>
      <xdr:spPr>
        <a:xfrm>
          <a:off x="3746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23495</xdr:rowOff>
    </xdr:from>
    <xdr:to xmlns:xdr="http://schemas.openxmlformats.org/drawingml/2006/spreadsheetDrawing">
      <xdr:col>15</xdr:col>
      <xdr:colOff>101600</xdr:colOff>
      <xdr:row>38</xdr:row>
      <xdr:rowOff>125095</xdr:rowOff>
    </xdr:to>
    <xdr:sp macro="" textlink="">
      <xdr:nvSpPr>
        <xdr:cNvPr id="65" name="フローチャート: 判断 64"/>
        <xdr:cNvSpPr/>
      </xdr:nvSpPr>
      <xdr:spPr>
        <a:xfrm>
          <a:off x="2857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132080</xdr:rowOff>
    </xdr:from>
    <xdr:to xmlns:xdr="http://schemas.openxmlformats.org/drawingml/2006/spreadsheetDrawing">
      <xdr:col>24</xdr:col>
      <xdr:colOff>114300</xdr:colOff>
      <xdr:row>40</xdr:row>
      <xdr:rowOff>61595</xdr:rowOff>
    </xdr:to>
    <xdr:sp macro="" textlink="">
      <xdr:nvSpPr>
        <xdr:cNvPr id="71" name="楕円 70"/>
        <xdr:cNvSpPr/>
      </xdr:nvSpPr>
      <xdr:spPr>
        <a:xfrm>
          <a:off x="4584700" y="681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109855</xdr:rowOff>
    </xdr:from>
    <xdr:ext cx="405130" cy="254635"/>
    <xdr:sp macro="" textlink="">
      <xdr:nvSpPr>
        <xdr:cNvPr id="72" name="【図書館】&#10;有形固定資産減価償却率該当値テキスト"/>
        <xdr:cNvSpPr txBox="1"/>
      </xdr:nvSpPr>
      <xdr:spPr>
        <a:xfrm>
          <a:off x="4673600" y="67964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33655</xdr:rowOff>
    </xdr:from>
    <xdr:to xmlns:xdr="http://schemas.openxmlformats.org/drawingml/2006/spreadsheetDrawing">
      <xdr:col>20</xdr:col>
      <xdr:colOff>38100</xdr:colOff>
      <xdr:row>40</xdr:row>
      <xdr:rowOff>135255</xdr:rowOff>
    </xdr:to>
    <xdr:sp macro="" textlink="">
      <xdr:nvSpPr>
        <xdr:cNvPr id="73" name="楕円 72"/>
        <xdr:cNvSpPr/>
      </xdr:nvSpPr>
      <xdr:spPr>
        <a:xfrm>
          <a:off x="3746500" y="68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10795</xdr:rowOff>
    </xdr:from>
    <xdr:to xmlns:xdr="http://schemas.openxmlformats.org/drawingml/2006/spreadsheetDrawing">
      <xdr:col>24</xdr:col>
      <xdr:colOff>63500</xdr:colOff>
      <xdr:row>40</xdr:row>
      <xdr:rowOff>84455</xdr:rowOff>
    </xdr:to>
    <xdr:cxnSp macro="">
      <xdr:nvCxnSpPr>
        <xdr:cNvPr id="74" name="直線コネクタ 73"/>
        <xdr:cNvCxnSpPr/>
      </xdr:nvCxnSpPr>
      <xdr:spPr>
        <a:xfrm flipV="1">
          <a:off x="3797300" y="6868795"/>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33655</xdr:rowOff>
    </xdr:from>
    <xdr:to xmlns:xdr="http://schemas.openxmlformats.org/drawingml/2006/spreadsheetDrawing">
      <xdr:col>15</xdr:col>
      <xdr:colOff>101600</xdr:colOff>
      <xdr:row>40</xdr:row>
      <xdr:rowOff>135255</xdr:rowOff>
    </xdr:to>
    <xdr:sp macro="" textlink="">
      <xdr:nvSpPr>
        <xdr:cNvPr id="75" name="楕円 74"/>
        <xdr:cNvSpPr/>
      </xdr:nvSpPr>
      <xdr:spPr>
        <a:xfrm>
          <a:off x="2857500" y="68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84455</xdr:rowOff>
    </xdr:from>
    <xdr:to xmlns:xdr="http://schemas.openxmlformats.org/drawingml/2006/spreadsheetDrawing">
      <xdr:col>19</xdr:col>
      <xdr:colOff>177800</xdr:colOff>
      <xdr:row>40</xdr:row>
      <xdr:rowOff>84455</xdr:rowOff>
    </xdr:to>
    <xdr:cxnSp macro="">
      <xdr:nvCxnSpPr>
        <xdr:cNvPr id="76" name="直線コネクタ 75"/>
        <xdr:cNvCxnSpPr/>
      </xdr:nvCxnSpPr>
      <xdr:spPr>
        <a:xfrm>
          <a:off x="2908300" y="69424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107315</xdr:rowOff>
    </xdr:from>
    <xdr:ext cx="405130" cy="259080"/>
    <xdr:sp macro="" textlink="">
      <xdr:nvSpPr>
        <xdr:cNvPr id="77" name="n_1aveValue【図書館】&#10;有形固定資産減価償却率"/>
        <xdr:cNvSpPr txBox="1"/>
      </xdr:nvSpPr>
      <xdr:spPr>
        <a:xfrm>
          <a:off x="3582035" y="6279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141605</xdr:rowOff>
    </xdr:from>
    <xdr:ext cx="400685" cy="259080"/>
    <xdr:sp macro="" textlink="">
      <xdr:nvSpPr>
        <xdr:cNvPr id="78" name="n_2aveValue【図書館】&#10;有形固定資産減価償却率"/>
        <xdr:cNvSpPr txBox="1"/>
      </xdr:nvSpPr>
      <xdr:spPr>
        <a:xfrm>
          <a:off x="2705735" y="63138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126365</xdr:rowOff>
    </xdr:from>
    <xdr:ext cx="405130" cy="259080"/>
    <xdr:sp macro="" textlink="">
      <xdr:nvSpPr>
        <xdr:cNvPr id="79" name="n_1mainValue【図書館】&#10;有形固定資産減価償却率"/>
        <xdr:cNvSpPr txBox="1"/>
      </xdr:nvSpPr>
      <xdr:spPr>
        <a:xfrm>
          <a:off x="3582035" y="6984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126365</xdr:rowOff>
    </xdr:from>
    <xdr:ext cx="400685" cy="259080"/>
    <xdr:sp macro="" textlink="">
      <xdr:nvSpPr>
        <xdr:cNvPr id="80" name="n_2mainValue【図書館】&#10;有形固定資産減価償却率"/>
        <xdr:cNvSpPr txBox="1"/>
      </xdr:nvSpPr>
      <xdr:spPr>
        <a:xfrm>
          <a:off x="2705735" y="69843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5440" cy="225425"/>
    <xdr:sp macro="" textlink="">
      <xdr:nvSpPr>
        <xdr:cNvPr id="89" name="テキスト ボックス 88"/>
        <xdr:cNvSpPr txBox="1"/>
      </xdr:nvSpPr>
      <xdr:spPr>
        <a:xfrm>
          <a:off x="6565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0" name="直線コネクタ 8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1" name="直線コネクタ 9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2915" cy="259080"/>
    <xdr:sp macro="" textlink="">
      <xdr:nvSpPr>
        <xdr:cNvPr id="92" name="テキスト ボックス 91"/>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3" name="直線コネクタ 9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2915" cy="254635"/>
    <xdr:sp macro="" textlink="">
      <xdr:nvSpPr>
        <xdr:cNvPr id="94" name="テキスト ボックス 93"/>
        <xdr:cNvSpPr txBox="1"/>
      </xdr:nvSpPr>
      <xdr:spPr>
        <a:xfrm>
          <a:off x="6136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5" name="直線コネクタ 9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2915" cy="259080"/>
    <xdr:sp macro="" textlink="">
      <xdr:nvSpPr>
        <xdr:cNvPr id="96" name="テキスト ボックス 95"/>
        <xdr:cNvSpPr txBox="1"/>
      </xdr:nvSpPr>
      <xdr:spPr>
        <a:xfrm>
          <a:off x="6136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7" name="直線コネクタ 9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2915" cy="259080"/>
    <xdr:sp macro="" textlink="">
      <xdr:nvSpPr>
        <xdr:cNvPr id="98" name="テキスト ボックス 97"/>
        <xdr:cNvSpPr txBox="1"/>
      </xdr:nvSpPr>
      <xdr:spPr>
        <a:xfrm>
          <a:off x="6136640" y="595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9" name="直線コネクタ 9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2915" cy="254635"/>
    <xdr:sp macro="" textlink="">
      <xdr:nvSpPr>
        <xdr:cNvPr id="100" name="テキスト ボックス 99"/>
        <xdr:cNvSpPr txBox="1"/>
      </xdr:nvSpPr>
      <xdr:spPr>
        <a:xfrm>
          <a:off x="6136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1" name="直線コネクタ 10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2915" cy="259080"/>
    <xdr:sp macro="" textlink="">
      <xdr:nvSpPr>
        <xdr:cNvPr id="102" name="テキスト ボックス 101"/>
        <xdr:cNvSpPr txBox="1"/>
      </xdr:nvSpPr>
      <xdr:spPr>
        <a:xfrm>
          <a:off x="6136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25400</xdr:rowOff>
    </xdr:from>
    <xdr:to xmlns:xdr="http://schemas.openxmlformats.org/drawingml/2006/spreadsheetDrawing">
      <xdr:col>54</xdr:col>
      <xdr:colOff>189865</xdr:colOff>
      <xdr:row>42</xdr:row>
      <xdr:rowOff>12700</xdr:rowOff>
    </xdr:to>
    <xdr:cxnSp macro="">
      <xdr:nvCxnSpPr>
        <xdr:cNvPr id="104" name="直線コネクタ 103"/>
        <xdr:cNvCxnSpPr/>
      </xdr:nvCxnSpPr>
      <xdr:spPr>
        <a:xfrm flipV="1">
          <a:off x="10476865" y="58547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16510</xdr:rowOff>
    </xdr:from>
    <xdr:ext cx="469900" cy="259080"/>
    <xdr:sp macro="" textlink="">
      <xdr:nvSpPr>
        <xdr:cNvPr id="105" name="【図書館】&#10;一人当たり面積最小値テキスト"/>
        <xdr:cNvSpPr txBox="1"/>
      </xdr:nvSpPr>
      <xdr:spPr>
        <a:xfrm>
          <a:off x="10515600" y="721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12700</xdr:rowOff>
    </xdr:from>
    <xdr:to xmlns:xdr="http://schemas.openxmlformats.org/drawingml/2006/spreadsheetDrawing">
      <xdr:col>55</xdr:col>
      <xdr:colOff>88900</xdr:colOff>
      <xdr:row>42</xdr:row>
      <xdr:rowOff>12700</xdr:rowOff>
    </xdr:to>
    <xdr:cxnSp macro="">
      <xdr:nvCxnSpPr>
        <xdr:cNvPr id="106" name="直線コネクタ 105"/>
        <xdr:cNvCxnSpPr/>
      </xdr:nvCxnSpPr>
      <xdr:spPr>
        <a:xfrm>
          <a:off x="10388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143510</xdr:rowOff>
    </xdr:from>
    <xdr:ext cx="469900" cy="254635"/>
    <xdr:sp macro="" textlink="">
      <xdr:nvSpPr>
        <xdr:cNvPr id="107" name="【図書館】&#10;一人当たり面積最大値テキスト"/>
        <xdr:cNvSpPr txBox="1"/>
      </xdr:nvSpPr>
      <xdr:spPr>
        <a:xfrm>
          <a:off x="10515600" y="56299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25400</xdr:rowOff>
    </xdr:from>
    <xdr:to xmlns:xdr="http://schemas.openxmlformats.org/drawingml/2006/spreadsheetDrawing">
      <xdr:col>55</xdr:col>
      <xdr:colOff>88900</xdr:colOff>
      <xdr:row>34</xdr:row>
      <xdr:rowOff>25400</xdr:rowOff>
    </xdr:to>
    <xdr:cxnSp macro="">
      <xdr:nvCxnSpPr>
        <xdr:cNvPr id="108" name="直線コネクタ 107"/>
        <xdr:cNvCxnSpPr/>
      </xdr:nvCxnSpPr>
      <xdr:spPr>
        <a:xfrm>
          <a:off x="10388600" y="58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168910</xdr:rowOff>
    </xdr:from>
    <xdr:ext cx="469900" cy="254635"/>
    <xdr:sp macro="" textlink="">
      <xdr:nvSpPr>
        <xdr:cNvPr id="109" name="【図書館】&#10;一人当たり面積平均値テキスト"/>
        <xdr:cNvSpPr txBox="1"/>
      </xdr:nvSpPr>
      <xdr:spPr>
        <a:xfrm>
          <a:off x="10515600" y="668401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19050</xdr:rowOff>
    </xdr:from>
    <xdr:to xmlns:xdr="http://schemas.openxmlformats.org/drawingml/2006/spreadsheetDrawing">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19050</xdr:rowOff>
    </xdr:from>
    <xdr:to xmlns:xdr="http://schemas.openxmlformats.org/drawingml/2006/spreadsheetDrawing">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112" name="フローチャート: 判断 111"/>
        <xdr:cNvSpPr/>
      </xdr:nvSpPr>
      <xdr:spPr>
        <a:xfrm>
          <a:off x="8699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127000</xdr:rowOff>
    </xdr:from>
    <xdr:to xmlns:xdr="http://schemas.openxmlformats.org/drawingml/2006/spreadsheetDrawing">
      <xdr:col>55</xdr:col>
      <xdr:colOff>50800</xdr:colOff>
      <xdr:row>37</xdr:row>
      <xdr:rowOff>57150</xdr:rowOff>
    </xdr:to>
    <xdr:sp macro="" textlink="">
      <xdr:nvSpPr>
        <xdr:cNvPr id="118" name="楕円 117"/>
        <xdr:cNvSpPr/>
      </xdr:nvSpPr>
      <xdr:spPr>
        <a:xfrm>
          <a:off x="10426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149860</xdr:rowOff>
    </xdr:from>
    <xdr:ext cx="469900" cy="259080"/>
    <xdr:sp macro="" textlink="">
      <xdr:nvSpPr>
        <xdr:cNvPr id="119" name="【図書館】&#10;一人当たり面積該当値テキスト"/>
        <xdr:cNvSpPr txBox="1"/>
      </xdr:nvSpPr>
      <xdr:spPr>
        <a:xfrm>
          <a:off x="10515600" y="6150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127000</xdr:rowOff>
    </xdr:from>
    <xdr:to xmlns:xdr="http://schemas.openxmlformats.org/drawingml/2006/spreadsheetDrawing">
      <xdr:col>50</xdr:col>
      <xdr:colOff>165100</xdr:colOff>
      <xdr:row>37</xdr:row>
      <xdr:rowOff>57150</xdr:rowOff>
    </xdr:to>
    <xdr:sp macro="" textlink="">
      <xdr:nvSpPr>
        <xdr:cNvPr id="120" name="楕円 119"/>
        <xdr:cNvSpPr/>
      </xdr:nvSpPr>
      <xdr:spPr>
        <a:xfrm>
          <a:off x="958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6350</xdr:rowOff>
    </xdr:from>
    <xdr:to xmlns:xdr="http://schemas.openxmlformats.org/drawingml/2006/spreadsheetDrawing">
      <xdr:col>55</xdr:col>
      <xdr:colOff>0</xdr:colOff>
      <xdr:row>37</xdr:row>
      <xdr:rowOff>6350</xdr:rowOff>
    </xdr:to>
    <xdr:cxnSp macro="">
      <xdr:nvCxnSpPr>
        <xdr:cNvPr id="121" name="直線コネクタ 120"/>
        <xdr:cNvCxnSpPr/>
      </xdr:nvCxnSpPr>
      <xdr:spPr>
        <a:xfrm>
          <a:off x="9639300" y="635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127000</xdr:rowOff>
    </xdr:from>
    <xdr:to xmlns:xdr="http://schemas.openxmlformats.org/drawingml/2006/spreadsheetDrawing">
      <xdr:col>46</xdr:col>
      <xdr:colOff>38100</xdr:colOff>
      <xdr:row>37</xdr:row>
      <xdr:rowOff>57150</xdr:rowOff>
    </xdr:to>
    <xdr:sp macro="" textlink="">
      <xdr:nvSpPr>
        <xdr:cNvPr id="122" name="楕円 121"/>
        <xdr:cNvSpPr/>
      </xdr:nvSpPr>
      <xdr:spPr>
        <a:xfrm>
          <a:off x="8699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6350</xdr:rowOff>
    </xdr:from>
    <xdr:to xmlns:xdr="http://schemas.openxmlformats.org/drawingml/2006/spreadsheetDrawing">
      <xdr:col>50</xdr:col>
      <xdr:colOff>114300</xdr:colOff>
      <xdr:row>37</xdr:row>
      <xdr:rowOff>6350</xdr:rowOff>
    </xdr:to>
    <xdr:cxnSp macro="">
      <xdr:nvCxnSpPr>
        <xdr:cNvPr id="123" name="直線コネクタ 122"/>
        <xdr:cNvCxnSpPr/>
      </xdr:nvCxnSpPr>
      <xdr:spPr>
        <a:xfrm>
          <a:off x="8750300" y="635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111760</xdr:rowOff>
    </xdr:from>
    <xdr:ext cx="469900" cy="254635"/>
    <xdr:sp macro="" textlink="">
      <xdr:nvSpPr>
        <xdr:cNvPr id="124" name="n_1aveValue【図書館】&#10;一人当たり面積"/>
        <xdr:cNvSpPr txBox="1"/>
      </xdr:nvSpPr>
      <xdr:spPr>
        <a:xfrm>
          <a:off x="9391650" y="67983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86360</xdr:rowOff>
    </xdr:from>
    <xdr:ext cx="465455" cy="254635"/>
    <xdr:sp macro="" textlink="">
      <xdr:nvSpPr>
        <xdr:cNvPr id="125" name="n_2aveValue【図書館】&#10;一人当たり面積"/>
        <xdr:cNvSpPr txBox="1"/>
      </xdr:nvSpPr>
      <xdr:spPr>
        <a:xfrm>
          <a:off x="8515350" y="67729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73660</xdr:rowOff>
    </xdr:from>
    <xdr:ext cx="469900" cy="259080"/>
    <xdr:sp macro="" textlink="">
      <xdr:nvSpPr>
        <xdr:cNvPr id="126" name="n_1mainValue【図書館】&#10;一人当たり面積"/>
        <xdr:cNvSpPr txBox="1"/>
      </xdr:nvSpPr>
      <xdr:spPr>
        <a:xfrm>
          <a:off x="9391650" y="6074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73660</xdr:rowOff>
    </xdr:from>
    <xdr:ext cx="465455" cy="259080"/>
    <xdr:sp macro="" textlink="">
      <xdr:nvSpPr>
        <xdr:cNvPr id="127" name="n_2mainValue【図書館】&#10;一人当たり面積"/>
        <xdr:cNvSpPr txBox="1"/>
      </xdr:nvSpPr>
      <xdr:spPr>
        <a:xfrm>
          <a:off x="8515350" y="60744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005" cy="225425"/>
    <xdr:sp macro="" textlink="">
      <xdr:nvSpPr>
        <xdr:cNvPr id="136" name="テキスト ボックス 135"/>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7" name="直線コネクタ 13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38" name="直線コネクタ 13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4645" cy="259080"/>
    <xdr:sp macro="" textlink="">
      <xdr:nvSpPr>
        <xdr:cNvPr id="139" name="テキスト ボックス 138"/>
        <xdr:cNvSpPr txBox="1"/>
      </xdr:nvSpPr>
      <xdr:spPr>
        <a:xfrm>
          <a:off x="422910" y="1096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40" name="直線コネクタ 13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41" name="テキスト ボックス 14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2" name="直線コネクタ 14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4635"/>
    <xdr:sp macro="" textlink="">
      <xdr:nvSpPr>
        <xdr:cNvPr id="143" name="テキスト ボックス 142"/>
        <xdr:cNvSpPr txBox="1"/>
      </xdr:nvSpPr>
      <xdr:spPr>
        <a:xfrm>
          <a:off x="358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4" name="直線コネクタ 14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45" name="テキスト ボックス 14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46" name="直線コネクタ 14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4635"/>
    <xdr:sp macro="" textlink="">
      <xdr:nvSpPr>
        <xdr:cNvPr id="147" name="テキスト ボックス 146"/>
        <xdr:cNvSpPr txBox="1"/>
      </xdr:nvSpPr>
      <xdr:spPr>
        <a:xfrm>
          <a:off x="358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48" name="直線コネクタ 14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2915" cy="259080"/>
    <xdr:sp macro="" textlink="">
      <xdr:nvSpPr>
        <xdr:cNvPr id="149" name="テキスト ボックス 148"/>
        <xdr:cNvSpPr txBox="1"/>
      </xdr:nvSpPr>
      <xdr:spPr>
        <a:xfrm>
          <a:off x="294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0" name="直線コネクタ 14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2915" cy="254635"/>
    <xdr:sp macro="" textlink="">
      <xdr:nvSpPr>
        <xdr:cNvPr id="151" name="テキスト ボックス 150"/>
        <xdr:cNvSpPr txBox="1"/>
      </xdr:nvSpPr>
      <xdr:spPr>
        <a:xfrm>
          <a:off x="294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116205</xdr:rowOff>
    </xdr:from>
    <xdr:to xmlns:xdr="http://schemas.openxmlformats.org/drawingml/2006/spreadsheetDrawing">
      <xdr:col>24</xdr:col>
      <xdr:colOff>62865</xdr:colOff>
      <xdr:row>63</xdr:row>
      <xdr:rowOff>62230</xdr:rowOff>
    </xdr:to>
    <xdr:cxnSp macro="">
      <xdr:nvCxnSpPr>
        <xdr:cNvPr id="153" name="直線コネクタ 152"/>
        <xdr:cNvCxnSpPr/>
      </xdr:nvCxnSpPr>
      <xdr:spPr>
        <a:xfrm flipV="1">
          <a:off x="4634865" y="9545955"/>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66040</xdr:rowOff>
    </xdr:from>
    <xdr:ext cx="405130" cy="254635"/>
    <xdr:sp macro="" textlink="">
      <xdr:nvSpPr>
        <xdr:cNvPr id="154" name="【体育館・プール】&#10;有形固定資産減価償却率最小値テキスト"/>
        <xdr:cNvSpPr txBox="1"/>
      </xdr:nvSpPr>
      <xdr:spPr>
        <a:xfrm>
          <a:off x="4673600" y="108673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62230</xdr:rowOff>
    </xdr:from>
    <xdr:to xmlns:xdr="http://schemas.openxmlformats.org/drawingml/2006/spreadsheetDrawing">
      <xdr:col>24</xdr:col>
      <xdr:colOff>152400</xdr:colOff>
      <xdr:row>63</xdr:row>
      <xdr:rowOff>62230</xdr:rowOff>
    </xdr:to>
    <xdr:cxnSp macro="">
      <xdr:nvCxnSpPr>
        <xdr:cNvPr id="155" name="直線コネクタ 154"/>
        <xdr:cNvCxnSpPr/>
      </xdr:nvCxnSpPr>
      <xdr:spPr>
        <a:xfrm>
          <a:off x="4546600" y="1086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63500</xdr:rowOff>
    </xdr:from>
    <xdr:ext cx="405130" cy="254635"/>
    <xdr:sp macro="" textlink="">
      <xdr:nvSpPr>
        <xdr:cNvPr id="156" name="【体育館・プール】&#10;有形固定資産減価償却率最大値テキスト"/>
        <xdr:cNvSpPr txBox="1"/>
      </xdr:nvSpPr>
      <xdr:spPr>
        <a:xfrm>
          <a:off x="4673600" y="93218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116205</xdr:rowOff>
    </xdr:from>
    <xdr:to xmlns:xdr="http://schemas.openxmlformats.org/drawingml/2006/spreadsheetDrawing">
      <xdr:col>24</xdr:col>
      <xdr:colOff>152400</xdr:colOff>
      <xdr:row>55</xdr:row>
      <xdr:rowOff>116205</xdr:rowOff>
    </xdr:to>
    <xdr:cxnSp macro="">
      <xdr:nvCxnSpPr>
        <xdr:cNvPr id="157" name="直線コネクタ 156"/>
        <xdr:cNvCxnSpPr/>
      </xdr:nvCxnSpPr>
      <xdr:spPr>
        <a:xfrm>
          <a:off x="4546600" y="954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156845</xdr:rowOff>
    </xdr:from>
    <xdr:ext cx="405130" cy="254635"/>
    <xdr:sp macro="" textlink="">
      <xdr:nvSpPr>
        <xdr:cNvPr id="158" name="【体育館・プール】&#10;有形固定資産減価償却率平均値テキスト"/>
        <xdr:cNvSpPr txBox="1"/>
      </xdr:nvSpPr>
      <xdr:spPr>
        <a:xfrm>
          <a:off x="4673600" y="992949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133985</xdr:rowOff>
    </xdr:from>
    <xdr:to xmlns:xdr="http://schemas.openxmlformats.org/drawingml/2006/spreadsheetDrawing">
      <xdr:col>24</xdr:col>
      <xdr:colOff>114300</xdr:colOff>
      <xdr:row>59</xdr:row>
      <xdr:rowOff>64135</xdr:rowOff>
    </xdr:to>
    <xdr:sp macro="" textlink="">
      <xdr:nvSpPr>
        <xdr:cNvPr id="159" name="フローチャート: 判断 158"/>
        <xdr:cNvSpPr/>
      </xdr:nvSpPr>
      <xdr:spPr>
        <a:xfrm>
          <a:off x="4584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168275</xdr:rowOff>
    </xdr:from>
    <xdr:to xmlns:xdr="http://schemas.openxmlformats.org/drawingml/2006/spreadsheetDrawing">
      <xdr:col>20</xdr:col>
      <xdr:colOff>38100</xdr:colOff>
      <xdr:row>59</xdr:row>
      <xdr:rowOff>98425</xdr:rowOff>
    </xdr:to>
    <xdr:sp macro="" textlink="">
      <xdr:nvSpPr>
        <xdr:cNvPr id="160" name="フローチャート: 判断 159"/>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3175</xdr:rowOff>
    </xdr:from>
    <xdr:to xmlns:xdr="http://schemas.openxmlformats.org/drawingml/2006/spreadsheetDrawing">
      <xdr:col>15</xdr:col>
      <xdr:colOff>101600</xdr:colOff>
      <xdr:row>59</xdr:row>
      <xdr:rowOff>104775</xdr:rowOff>
    </xdr:to>
    <xdr:sp macro="" textlink="">
      <xdr:nvSpPr>
        <xdr:cNvPr id="161" name="フローチャート: 判断 160"/>
        <xdr:cNvSpPr/>
      </xdr:nvSpPr>
      <xdr:spPr>
        <a:xfrm>
          <a:off x="2857500" y="101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635"/>
    <xdr:sp macro="" textlink="">
      <xdr:nvSpPr>
        <xdr:cNvPr id="162" name="テキスト ボックス 161"/>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635"/>
    <xdr:sp macro="" textlink="">
      <xdr:nvSpPr>
        <xdr:cNvPr id="163" name="テキスト ボックス 162"/>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635"/>
    <xdr:sp macro="" textlink="">
      <xdr:nvSpPr>
        <xdr:cNvPr id="164" name="テキスト ボックス 163"/>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635"/>
    <xdr:sp macro="" textlink="">
      <xdr:nvSpPr>
        <xdr:cNvPr id="165" name="テキスト ボックス 164"/>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635"/>
    <xdr:sp macro="" textlink="">
      <xdr:nvSpPr>
        <xdr:cNvPr id="166" name="テキスト ボックス 165"/>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83185</xdr:rowOff>
    </xdr:from>
    <xdr:to xmlns:xdr="http://schemas.openxmlformats.org/drawingml/2006/spreadsheetDrawing">
      <xdr:col>24</xdr:col>
      <xdr:colOff>114300</xdr:colOff>
      <xdr:row>60</xdr:row>
      <xdr:rowOff>13335</xdr:rowOff>
    </xdr:to>
    <xdr:sp macro="" textlink="">
      <xdr:nvSpPr>
        <xdr:cNvPr id="167" name="楕円 166"/>
        <xdr:cNvSpPr/>
      </xdr:nvSpPr>
      <xdr:spPr>
        <a:xfrm>
          <a:off x="4584700" y="101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61595</xdr:rowOff>
    </xdr:from>
    <xdr:ext cx="405130" cy="259080"/>
    <xdr:sp macro="" textlink="">
      <xdr:nvSpPr>
        <xdr:cNvPr id="168" name="【体育館・プール】&#10;有形固定資産減価償却率該当値テキスト"/>
        <xdr:cNvSpPr txBox="1"/>
      </xdr:nvSpPr>
      <xdr:spPr>
        <a:xfrm>
          <a:off x="4673600" y="10177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69" name="楕円 168"/>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133985</xdr:rowOff>
    </xdr:from>
    <xdr:to xmlns:xdr="http://schemas.openxmlformats.org/drawingml/2006/spreadsheetDrawing">
      <xdr:col>24</xdr:col>
      <xdr:colOff>63500</xdr:colOff>
      <xdr:row>60</xdr:row>
      <xdr:rowOff>34290</xdr:rowOff>
    </xdr:to>
    <xdr:cxnSp macro="">
      <xdr:nvCxnSpPr>
        <xdr:cNvPr id="170" name="直線コネクタ 169"/>
        <xdr:cNvCxnSpPr/>
      </xdr:nvCxnSpPr>
      <xdr:spPr>
        <a:xfrm flipV="1">
          <a:off x="3797300" y="1024953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154940</xdr:rowOff>
    </xdr:from>
    <xdr:to xmlns:xdr="http://schemas.openxmlformats.org/drawingml/2006/spreadsheetDrawing">
      <xdr:col>15</xdr:col>
      <xdr:colOff>101600</xdr:colOff>
      <xdr:row>60</xdr:row>
      <xdr:rowOff>85090</xdr:rowOff>
    </xdr:to>
    <xdr:sp macro="" textlink="">
      <xdr:nvSpPr>
        <xdr:cNvPr id="171" name="楕円 170"/>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34290</xdr:rowOff>
    </xdr:from>
    <xdr:to xmlns:xdr="http://schemas.openxmlformats.org/drawingml/2006/spreadsheetDrawing">
      <xdr:col>19</xdr:col>
      <xdr:colOff>177800</xdr:colOff>
      <xdr:row>60</xdr:row>
      <xdr:rowOff>34290</xdr:rowOff>
    </xdr:to>
    <xdr:cxnSp macro="">
      <xdr:nvCxnSpPr>
        <xdr:cNvPr id="172" name="直線コネクタ 171"/>
        <xdr:cNvCxnSpPr/>
      </xdr:nvCxnSpPr>
      <xdr:spPr>
        <a:xfrm>
          <a:off x="2908300" y="103212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114935</xdr:rowOff>
    </xdr:from>
    <xdr:ext cx="405130" cy="259080"/>
    <xdr:sp macro="" textlink="">
      <xdr:nvSpPr>
        <xdr:cNvPr id="173" name="n_1aveValue【体育館・プール】&#10;有形固定資産減価償却率"/>
        <xdr:cNvSpPr txBox="1"/>
      </xdr:nvSpPr>
      <xdr:spPr>
        <a:xfrm>
          <a:off x="3582035" y="9887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121285</xdr:rowOff>
    </xdr:from>
    <xdr:ext cx="400685" cy="254635"/>
    <xdr:sp macro="" textlink="">
      <xdr:nvSpPr>
        <xdr:cNvPr id="174" name="n_2aveValue【体育館・プール】&#10;有形固定資産減価償却率"/>
        <xdr:cNvSpPr txBox="1"/>
      </xdr:nvSpPr>
      <xdr:spPr>
        <a:xfrm>
          <a:off x="2705735" y="98939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76200</xdr:rowOff>
    </xdr:from>
    <xdr:ext cx="405130" cy="254635"/>
    <xdr:sp macro="" textlink="">
      <xdr:nvSpPr>
        <xdr:cNvPr id="175" name="n_1mainValue【体育館・プール】&#10;有形固定資産減価償却率"/>
        <xdr:cNvSpPr txBox="1"/>
      </xdr:nvSpPr>
      <xdr:spPr>
        <a:xfrm>
          <a:off x="3582035" y="103632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76200</xdr:rowOff>
    </xdr:from>
    <xdr:ext cx="400685" cy="254635"/>
    <xdr:sp macro="" textlink="">
      <xdr:nvSpPr>
        <xdr:cNvPr id="176" name="n_2mainValue【体育館・プール】&#10;有形固定資産減価償却率"/>
        <xdr:cNvSpPr txBox="1"/>
      </xdr:nvSpPr>
      <xdr:spPr>
        <a:xfrm>
          <a:off x="2705735" y="103632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5440" cy="225425"/>
    <xdr:sp macro="" textlink="">
      <xdr:nvSpPr>
        <xdr:cNvPr id="185" name="テキスト ボックス 184"/>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6" name="直線コネクタ 18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7" name="直線コネクタ 18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2915" cy="259080"/>
    <xdr:sp macro="" textlink="">
      <xdr:nvSpPr>
        <xdr:cNvPr id="188" name="テキスト ボックス 187"/>
        <xdr:cNvSpPr txBox="1"/>
      </xdr:nvSpPr>
      <xdr:spPr>
        <a:xfrm>
          <a:off x="6136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9" name="直線コネクタ 18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2915" cy="259080"/>
    <xdr:sp macro="" textlink="">
      <xdr:nvSpPr>
        <xdr:cNvPr id="190" name="テキスト ボックス 189"/>
        <xdr:cNvSpPr txBox="1"/>
      </xdr:nvSpPr>
      <xdr:spPr>
        <a:xfrm>
          <a:off x="6136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91" name="直線コネクタ 19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2915" cy="254635"/>
    <xdr:sp macro="" textlink="">
      <xdr:nvSpPr>
        <xdr:cNvPr id="192" name="テキスト ボックス 191"/>
        <xdr:cNvSpPr txBox="1"/>
      </xdr:nvSpPr>
      <xdr:spPr>
        <a:xfrm>
          <a:off x="6136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3" name="直線コネクタ 19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2915" cy="259080"/>
    <xdr:sp macro="" textlink="">
      <xdr:nvSpPr>
        <xdr:cNvPr id="194" name="テキスト ボックス 193"/>
        <xdr:cNvSpPr txBox="1"/>
      </xdr:nvSpPr>
      <xdr:spPr>
        <a:xfrm>
          <a:off x="6136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5" name="直線コネクタ 19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2915" cy="259080"/>
    <xdr:sp macro="" textlink="">
      <xdr:nvSpPr>
        <xdr:cNvPr id="196" name="テキスト ボックス 195"/>
        <xdr:cNvSpPr txBox="1"/>
      </xdr:nvSpPr>
      <xdr:spPr>
        <a:xfrm>
          <a:off x="6136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7" name="直線コネクタ 19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2915" cy="254635"/>
    <xdr:sp macro="" textlink="">
      <xdr:nvSpPr>
        <xdr:cNvPr id="198" name="テキスト ボックス 197"/>
        <xdr:cNvSpPr txBox="1"/>
      </xdr:nvSpPr>
      <xdr:spPr>
        <a:xfrm>
          <a:off x="6136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53340</xdr:rowOff>
    </xdr:from>
    <xdr:to xmlns:xdr="http://schemas.openxmlformats.org/drawingml/2006/spreadsheetDrawing">
      <xdr:col>54</xdr:col>
      <xdr:colOff>189865</xdr:colOff>
      <xdr:row>64</xdr:row>
      <xdr:rowOff>15240</xdr:rowOff>
    </xdr:to>
    <xdr:cxnSp macro="">
      <xdr:nvCxnSpPr>
        <xdr:cNvPr id="200" name="直線コネクタ 199"/>
        <xdr:cNvCxnSpPr/>
      </xdr:nvCxnSpPr>
      <xdr:spPr>
        <a:xfrm flipV="1">
          <a:off x="10476865" y="948309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19050</xdr:rowOff>
    </xdr:from>
    <xdr:ext cx="469900" cy="254635"/>
    <xdr:sp macro="" textlink="">
      <xdr:nvSpPr>
        <xdr:cNvPr id="201" name="【体育館・プール】&#10;一人当たり面積最小値テキスト"/>
        <xdr:cNvSpPr txBox="1"/>
      </xdr:nvSpPr>
      <xdr:spPr>
        <a:xfrm>
          <a:off x="10515600" y="109918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15240</xdr:rowOff>
    </xdr:from>
    <xdr:to xmlns:xdr="http://schemas.openxmlformats.org/drawingml/2006/spreadsheetDrawing">
      <xdr:col>55</xdr:col>
      <xdr:colOff>88900</xdr:colOff>
      <xdr:row>64</xdr:row>
      <xdr:rowOff>15240</xdr:rowOff>
    </xdr:to>
    <xdr:cxnSp macro="">
      <xdr:nvCxnSpPr>
        <xdr:cNvPr id="202" name="直線コネクタ 201"/>
        <xdr:cNvCxnSpPr/>
      </xdr:nvCxnSpPr>
      <xdr:spPr>
        <a:xfrm>
          <a:off x="10388600" y="1098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0</xdr:rowOff>
    </xdr:from>
    <xdr:ext cx="469900" cy="259080"/>
    <xdr:sp macro="" textlink="">
      <xdr:nvSpPr>
        <xdr:cNvPr id="203" name="【体育館・プール】&#10;一人当たり面積最大値テキスト"/>
        <xdr:cNvSpPr txBox="1"/>
      </xdr:nvSpPr>
      <xdr:spPr>
        <a:xfrm>
          <a:off x="10515600" y="9258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53340</xdr:rowOff>
    </xdr:from>
    <xdr:to xmlns:xdr="http://schemas.openxmlformats.org/drawingml/2006/spreadsheetDrawing">
      <xdr:col>55</xdr:col>
      <xdr:colOff>88900</xdr:colOff>
      <xdr:row>55</xdr:row>
      <xdr:rowOff>53340</xdr:rowOff>
    </xdr:to>
    <xdr:cxnSp macro="">
      <xdr:nvCxnSpPr>
        <xdr:cNvPr id="204" name="直線コネクタ 203"/>
        <xdr:cNvCxnSpPr/>
      </xdr:nvCxnSpPr>
      <xdr:spPr>
        <a:xfrm>
          <a:off x="10388600" y="948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148590</xdr:rowOff>
    </xdr:from>
    <xdr:ext cx="469900" cy="259080"/>
    <xdr:sp macro="" textlink="">
      <xdr:nvSpPr>
        <xdr:cNvPr id="205" name="【体育館・プール】&#10;一人当たり面積平均値テキスト"/>
        <xdr:cNvSpPr txBox="1"/>
      </xdr:nvSpPr>
      <xdr:spPr>
        <a:xfrm>
          <a:off x="10515600" y="104355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170180</xdr:rowOff>
    </xdr:from>
    <xdr:to xmlns:xdr="http://schemas.openxmlformats.org/drawingml/2006/spreadsheetDrawing">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33020</xdr:rowOff>
    </xdr:from>
    <xdr:to xmlns:xdr="http://schemas.openxmlformats.org/drawingml/2006/spreadsheetDrawing">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59</xdr:row>
      <xdr:rowOff>154940</xdr:rowOff>
    </xdr:from>
    <xdr:to xmlns:xdr="http://schemas.openxmlformats.org/drawingml/2006/spreadsheetDrawing">
      <xdr:col>46</xdr:col>
      <xdr:colOff>38100</xdr:colOff>
      <xdr:row>60</xdr:row>
      <xdr:rowOff>85090</xdr:rowOff>
    </xdr:to>
    <xdr:sp macro="" textlink="">
      <xdr:nvSpPr>
        <xdr:cNvPr id="208" name="フローチャート: 判断 207"/>
        <xdr:cNvSpPr/>
      </xdr:nvSpPr>
      <xdr:spPr>
        <a:xfrm>
          <a:off x="869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635"/>
    <xdr:sp macro="" textlink="">
      <xdr:nvSpPr>
        <xdr:cNvPr id="209" name="テキスト ボックス 208"/>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635"/>
    <xdr:sp macro="" textlink="">
      <xdr:nvSpPr>
        <xdr:cNvPr id="210" name="テキスト ボックス 209"/>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635"/>
    <xdr:sp macro="" textlink="">
      <xdr:nvSpPr>
        <xdr:cNvPr id="211" name="テキスト ボックス 210"/>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635"/>
    <xdr:sp macro="" textlink="">
      <xdr:nvSpPr>
        <xdr:cNvPr id="212" name="テキスト ボックス 211"/>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635"/>
    <xdr:sp macro="" textlink="">
      <xdr:nvSpPr>
        <xdr:cNvPr id="213" name="テキスト ボックス 212"/>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147320</xdr:rowOff>
    </xdr:from>
    <xdr:to xmlns:xdr="http://schemas.openxmlformats.org/drawingml/2006/spreadsheetDrawing">
      <xdr:col>55</xdr:col>
      <xdr:colOff>50800</xdr:colOff>
      <xdr:row>60</xdr:row>
      <xdr:rowOff>77470</xdr:rowOff>
    </xdr:to>
    <xdr:sp macro="" textlink="">
      <xdr:nvSpPr>
        <xdr:cNvPr id="214" name="楕円 213"/>
        <xdr:cNvSpPr/>
      </xdr:nvSpPr>
      <xdr:spPr>
        <a:xfrm>
          <a:off x="10426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170180</xdr:rowOff>
    </xdr:from>
    <xdr:ext cx="469900" cy="259080"/>
    <xdr:sp macro="" textlink="">
      <xdr:nvSpPr>
        <xdr:cNvPr id="215" name="【体育館・プール】&#10;一人当たり面積該当値テキスト"/>
        <xdr:cNvSpPr txBox="1"/>
      </xdr:nvSpPr>
      <xdr:spPr>
        <a:xfrm>
          <a:off x="10515600" y="10114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151130</xdr:rowOff>
    </xdr:from>
    <xdr:to xmlns:xdr="http://schemas.openxmlformats.org/drawingml/2006/spreadsheetDrawing">
      <xdr:col>50</xdr:col>
      <xdr:colOff>165100</xdr:colOff>
      <xdr:row>60</xdr:row>
      <xdr:rowOff>81280</xdr:rowOff>
    </xdr:to>
    <xdr:sp macro="" textlink="">
      <xdr:nvSpPr>
        <xdr:cNvPr id="216" name="楕円 215"/>
        <xdr:cNvSpPr/>
      </xdr:nvSpPr>
      <xdr:spPr>
        <a:xfrm>
          <a:off x="958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26670</xdr:rowOff>
    </xdr:from>
    <xdr:to xmlns:xdr="http://schemas.openxmlformats.org/drawingml/2006/spreadsheetDrawing">
      <xdr:col>55</xdr:col>
      <xdr:colOff>0</xdr:colOff>
      <xdr:row>60</xdr:row>
      <xdr:rowOff>30480</xdr:rowOff>
    </xdr:to>
    <xdr:cxnSp macro="">
      <xdr:nvCxnSpPr>
        <xdr:cNvPr id="217" name="直線コネクタ 216"/>
        <xdr:cNvCxnSpPr/>
      </xdr:nvCxnSpPr>
      <xdr:spPr>
        <a:xfrm flipV="1">
          <a:off x="9639300" y="103136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151130</xdr:rowOff>
    </xdr:from>
    <xdr:to xmlns:xdr="http://schemas.openxmlformats.org/drawingml/2006/spreadsheetDrawing">
      <xdr:col>46</xdr:col>
      <xdr:colOff>38100</xdr:colOff>
      <xdr:row>60</xdr:row>
      <xdr:rowOff>81280</xdr:rowOff>
    </xdr:to>
    <xdr:sp macro="" textlink="">
      <xdr:nvSpPr>
        <xdr:cNvPr id="218" name="楕円 217"/>
        <xdr:cNvSpPr/>
      </xdr:nvSpPr>
      <xdr:spPr>
        <a:xfrm>
          <a:off x="869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30480</xdr:rowOff>
    </xdr:from>
    <xdr:to xmlns:xdr="http://schemas.openxmlformats.org/drawingml/2006/spreadsheetDrawing">
      <xdr:col>50</xdr:col>
      <xdr:colOff>114300</xdr:colOff>
      <xdr:row>60</xdr:row>
      <xdr:rowOff>30480</xdr:rowOff>
    </xdr:to>
    <xdr:cxnSp macro="">
      <xdr:nvCxnSpPr>
        <xdr:cNvPr id="219" name="直線コネクタ 218"/>
        <xdr:cNvCxnSpPr/>
      </xdr:nvCxnSpPr>
      <xdr:spPr>
        <a:xfrm>
          <a:off x="8750300" y="10317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125730</xdr:rowOff>
    </xdr:from>
    <xdr:ext cx="469900" cy="259080"/>
    <xdr:sp macro="" textlink="">
      <xdr:nvSpPr>
        <xdr:cNvPr id="220" name="n_1aveValue【体育館・プール】&#10;一人当たり面積"/>
        <xdr:cNvSpPr txBox="1"/>
      </xdr:nvSpPr>
      <xdr:spPr>
        <a:xfrm>
          <a:off x="9391650" y="10412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76200</xdr:rowOff>
    </xdr:from>
    <xdr:ext cx="465455" cy="254635"/>
    <xdr:sp macro="" textlink="">
      <xdr:nvSpPr>
        <xdr:cNvPr id="221" name="n_2aveValue【体育館・プール】&#10;一人当たり面積"/>
        <xdr:cNvSpPr txBox="1"/>
      </xdr:nvSpPr>
      <xdr:spPr>
        <a:xfrm>
          <a:off x="8515350" y="103632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58</xdr:row>
      <xdr:rowOff>97790</xdr:rowOff>
    </xdr:from>
    <xdr:ext cx="469900" cy="254635"/>
    <xdr:sp macro="" textlink="">
      <xdr:nvSpPr>
        <xdr:cNvPr id="222" name="n_1mainValue【体育館・プール】&#10;一人当たり面積"/>
        <xdr:cNvSpPr txBox="1"/>
      </xdr:nvSpPr>
      <xdr:spPr>
        <a:xfrm>
          <a:off x="9391650" y="100418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58</xdr:row>
      <xdr:rowOff>97790</xdr:rowOff>
    </xdr:from>
    <xdr:ext cx="465455" cy="254635"/>
    <xdr:sp macro="" textlink="">
      <xdr:nvSpPr>
        <xdr:cNvPr id="223" name="n_2mainValue【体育館・プール】&#10;一人当たり面積"/>
        <xdr:cNvSpPr txBox="1"/>
      </xdr:nvSpPr>
      <xdr:spPr>
        <a:xfrm>
          <a:off x="8515350" y="100418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005" cy="220980"/>
    <xdr:sp macro="" textlink="">
      <xdr:nvSpPr>
        <xdr:cNvPr id="232" name="テキスト ボックス 231"/>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3" name="直線コネクタ 23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4645" cy="259080"/>
    <xdr:sp macro="" textlink="">
      <xdr:nvSpPr>
        <xdr:cNvPr id="234" name="テキスト ボックス 233"/>
        <xdr:cNvSpPr txBox="1"/>
      </xdr:nvSpPr>
      <xdr:spPr>
        <a:xfrm>
          <a:off x="422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5" name="直線コネクタ 23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4635"/>
    <xdr:sp macro="" textlink="">
      <xdr:nvSpPr>
        <xdr:cNvPr id="236" name="テキスト ボックス 235"/>
        <xdr:cNvSpPr txBox="1"/>
      </xdr:nvSpPr>
      <xdr:spPr>
        <a:xfrm>
          <a:off x="358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7" name="直線コネクタ 23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8" name="テキスト ボックス 23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9" name="直線コネクタ 23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40" name="テキスト ボックス 23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41" name="直線コネクタ 24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635"/>
    <xdr:sp macro="" textlink="">
      <xdr:nvSpPr>
        <xdr:cNvPr id="242" name="テキスト ボックス 241"/>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3" name="直線コネクタ 24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2915" cy="259080"/>
    <xdr:sp macro="" textlink="">
      <xdr:nvSpPr>
        <xdr:cNvPr id="244" name="テキスト ボックス 243"/>
        <xdr:cNvSpPr txBox="1"/>
      </xdr:nvSpPr>
      <xdr:spPr>
        <a:xfrm>
          <a:off x="294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5" name="直線コネクタ 24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2915" cy="259080"/>
    <xdr:sp macro="" textlink="">
      <xdr:nvSpPr>
        <xdr:cNvPr id="246" name="テキスト ボックス 245"/>
        <xdr:cNvSpPr txBox="1"/>
      </xdr:nvSpPr>
      <xdr:spPr>
        <a:xfrm>
          <a:off x="294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85</xdr:row>
      <xdr:rowOff>38100</xdr:rowOff>
    </xdr:to>
    <xdr:cxnSp macro="">
      <xdr:nvCxnSpPr>
        <xdr:cNvPr id="248" name="直線コネクタ 247"/>
        <xdr:cNvCxnSpPr/>
      </xdr:nvCxnSpPr>
      <xdr:spPr>
        <a:xfrm flipV="1">
          <a:off x="4634865" y="133350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41910</xdr:rowOff>
    </xdr:from>
    <xdr:ext cx="405130" cy="254635"/>
    <xdr:sp macro="" textlink="">
      <xdr:nvSpPr>
        <xdr:cNvPr id="249" name="【福祉施設】&#10;有形固定資産減価償却率最小値テキスト"/>
        <xdr:cNvSpPr txBox="1"/>
      </xdr:nvSpPr>
      <xdr:spPr>
        <a:xfrm>
          <a:off x="4673600" y="146151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38100</xdr:rowOff>
    </xdr:from>
    <xdr:to xmlns:xdr="http://schemas.openxmlformats.org/drawingml/2006/spreadsheetDrawing">
      <xdr:col>24</xdr:col>
      <xdr:colOff>152400</xdr:colOff>
      <xdr:row>85</xdr:row>
      <xdr:rowOff>38100</xdr:rowOff>
    </xdr:to>
    <xdr:cxnSp macro="">
      <xdr:nvCxnSpPr>
        <xdr:cNvPr id="250" name="直線コネクタ 249"/>
        <xdr:cNvCxnSpPr/>
      </xdr:nvCxnSpPr>
      <xdr:spPr>
        <a:xfrm>
          <a:off x="4546600" y="1461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51"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52" name="直線コネクタ 251"/>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99695</xdr:rowOff>
    </xdr:from>
    <xdr:ext cx="405130" cy="254635"/>
    <xdr:sp macro="" textlink="">
      <xdr:nvSpPr>
        <xdr:cNvPr id="253" name="【福祉施設】&#10;有形固定資産減価償却率平均値テキスト"/>
        <xdr:cNvSpPr txBox="1"/>
      </xdr:nvSpPr>
      <xdr:spPr>
        <a:xfrm>
          <a:off x="4673600" y="1398714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76835</xdr:rowOff>
    </xdr:from>
    <xdr:to xmlns:xdr="http://schemas.openxmlformats.org/drawingml/2006/spreadsheetDrawing">
      <xdr:col>24</xdr:col>
      <xdr:colOff>114300</xdr:colOff>
      <xdr:row>83</xdr:row>
      <xdr:rowOff>6985</xdr:rowOff>
    </xdr:to>
    <xdr:sp macro="" textlink="">
      <xdr:nvSpPr>
        <xdr:cNvPr id="254" name="フローチャート: 判断 253"/>
        <xdr:cNvSpPr/>
      </xdr:nvSpPr>
      <xdr:spPr>
        <a:xfrm>
          <a:off x="45847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92075</xdr:rowOff>
    </xdr:from>
    <xdr:to xmlns:xdr="http://schemas.openxmlformats.org/drawingml/2006/spreadsheetDrawing">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111125</xdr:rowOff>
    </xdr:from>
    <xdr:to xmlns:xdr="http://schemas.openxmlformats.org/drawingml/2006/spreadsheetDrawing">
      <xdr:col>15</xdr:col>
      <xdr:colOff>101600</xdr:colOff>
      <xdr:row>84</xdr:row>
      <xdr:rowOff>41275</xdr:rowOff>
    </xdr:to>
    <xdr:sp macro="" textlink="">
      <xdr:nvSpPr>
        <xdr:cNvPr id="256" name="フローチャート: 判断 255"/>
        <xdr:cNvSpPr/>
      </xdr:nvSpPr>
      <xdr:spPr>
        <a:xfrm>
          <a:off x="2857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7" name="テキスト ボックス 25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8" name="テキスト ボックス 25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9" name="テキスト ボックス 25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60" name="テキスト ボックス 25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1" name="テキスト ボックス 26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63500</xdr:rowOff>
    </xdr:from>
    <xdr:to xmlns:xdr="http://schemas.openxmlformats.org/drawingml/2006/spreadsheetDrawing">
      <xdr:col>24</xdr:col>
      <xdr:colOff>114300</xdr:colOff>
      <xdr:row>83</xdr:row>
      <xdr:rowOff>165100</xdr:rowOff>
    </xdr:to>
    <xdr:sp macro="" textlink="">
      <xdr:nvSpPr>
        <xdr:cNvPr id="262" name="楕円 261"/>
        <xdr:cNvSpPr/>
      </xdr:nvSpPr>
      <xdr:spPr>
        <a:xfrm>
          <a:off x="4584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41910</xdr:rowOff>
    </xdr:from>
    <xdr:ext cx="405130" cy="254635"/>
    <xdr:sp macro="" textlink="">
      <xdr:nvSpPr>
        <xdr:cNvPr id="263" name="【福祉施設】&#10;有形固定資産減価償却率該当値テキスト"/>
        <xdr:cNvSpPr txBox="1"/>
      </xdr:nvSpPr>
      <xdr:spPr>
        <a:xfrm>
          <a:off x="4673600" y="142722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145415</xdr:rowOff>
    </xdr:from>
    <xdr:to xmlns:xdr="http://schemas.openxmlformats.org/drawingml/2006/spreadsheetDrawing">
      <xdr:col>20</xdr:col>
      <xdr:colOff>38100</xdr:colOff>
      <xdr:row>84</xdr:row>
      <xdr:rowOff>75565</xdr:rowOff>
    </xdr:to>
    <xdr:sp macro="" textlink="">
      <xdr:nvSpPr>
        <xdr:cNvPr id="264" name="楕円 263"/>
        <xdr:cNvSpPr/>
      </xdr:nvSpPr>
      <xdr:spPr>
        <a:xfrm>
          <a:off x="3746500" y="143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114300</xdr:rowOff>
    </xdr:from>
    <xdr:to xmlns:xdr="http://schemas.openxmlformats.org/drawingml/2006/spreadsheetDrawing">
      <xdr:col>24</xdr:col>
      <xdr:colOff>63500</xdr:colOff>
      <xdr:row>84</xdr:row>
      <xdr:rowOff>24765</xdr:rowOff>
    </xdr:to>
    <xdr:cxnSp macro="">
      <xdr:nvCxnSpPr>
        <xdr:cNvPr id="265" name="直線コネクタ 264"/>
        <xdr:cNvCxnSpPr/>
      </xdr:nvCxnSpPr>
      <xdr:spPr>
        <a:xfrm flipV="1">
          <a:off x="3797300" y="1434465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145415</xdr:rowOff>
    </xdr:from>
    <xdr:to xmlns:xdr="http://schemas.openxmlformats.org/drawingml/2006/spreadsheetDrawing">
      <xdr:col>15</xdr:col>
      <xdr:colOff>101600</xdr:colOff>
      <xdr:row>84</xdr:row>
      <xdr:rowOff>75565</xdr:rowOff>
    </xdr:to>
    <xdr:sp macro="" textlink="">
      <xdr:nvSpPr>
        <xdr:cNvPr id="266" name="楕円 265"/>
        <xdr:cNvSpPr/>
      </xdr:nvSpPr>
      <xdr:spPr>
        <a:xfrm>
          <a:off x="2857500" y="143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24765</xdr:rowOff>
    </xdr:from>
    <xdr:to xmlns:xdr="http://schemas.openxmlformats.org/drawingml/2006/spreadsheetDrawing">
      <xdr:col>19</xdr:col>
      <xdr:colOff>177800</xdr:colOff>
      <xdr:row>84</xdr:row>
      <xdr:rowOff>24765</xdr:rowOff>
    </xdr:to>
    <xdr:cxnSp macro="">
      <xdr:nvCxnSpPr>
        <xdr:cNvPr id="267" name="直線コネクタ 266"/>
        <xdr:cNvCxnSpPr/>
      </xdr:nvCxnSpPr>
      <xdr:spPr>
        <a:xfrm>
          <a:off x="2908300" y="14426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38735</xdr:rowOff>
    </xdr:from>
    <xdr:ext cx="405130" cy="259080"/>
    <xdr:sp macro="" textlink="">
      <xdr:nvSpPr>
        <xdr:cNvPr id="268" name="n_1aveValue【福祉施設】&#10;有形固定資産減価償却率"/>
        <xdr:cNvSpPr txBox="1"/>
      </xdr:nvSpPr>
      <xdr:spPr>
        <a:xfrm>
          <a:off x="3582035" y="13926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57785</xdr:rowOff>
    </xdr:from>
    <xdr:ext cx="400685" cy="259080"/>
    <xdr:sp macro="" textlink="">
      <xdr:nvSpPr>
        <xdr:cNvPr id="269" name="n_2aveValue【福祉施設】&#10;有形固定資産減価償却率"/>
        <xdr:cNvSpPr txBox="1"/>
      </xdr:nvSpPr>
      <xdr:spPr>
        <a:xfrm>
          <a:off x="2705735" y="141166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66675</xdr:rowOff>
    </xdr:from>
    <xdr:ext cx="405130" cy="254635"/>
    <xdr:sp macro="" textlink="">
      <xdr:nvSpPr>
        <xdr:cNvPr id="270" name="n_1mainValue【福祉施設】&#10;有形固定資産減価償却率"/>
        <xdr:cNvSpPr txBox="1"/>
      </xdr:nvSpPr>
      <xdr:spPr>
        <a:xfrm>
          <a:off x="3582035" y="144684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66675</xdr:rowOff>
    </xdr:from>
    <xdr:ext cx="400685" cy="254635"/>
    <xdr:sp macro="" textlink="">
      <xdr:nvSpPr>
        <xdr:cNvPr id="271" name="n_2mainValue【福祉施設】&#10;有形固定資産減価償却率"/>
        <xdr:cNvSpPr txBox="1"/>
      </xdr:nvSpPr>
      <xdr:spPr>
        <a:xfrm>
          <a:off x="2705735" y="144684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5440" cy="220980"/>
    <xdr:sp macro="" textlink="">
      <xdr:nvSpPr>
        <xdr:cNvPr id="280" name="テキスト ボックス 279"/>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81" name="直線コネクタ 28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82" name="直線コネクタ 28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2915" cy="259080"/>
    <xdr:sp macro="" textlink="">
      <xdr:nvSpPr>
        <xdr:cNvPr id="283" name="テキスト ボックス 282"/>
        <xdr:cNvSpPr txBox="1"/>
      </xdr:nvSpPr>
      <xdr:spPr>
        <a:xfrm>
          <a:off x="6136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84" name="直線コネクタ 28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2915" cy="259080"/>
    <xdr:sp macro="" textlink="">
      <xdr:nvSpPr>
        <xdr:cNvPr id="285" name="テキスト ボックス 284"/>
        <xdr:cNvSpPr txBox="1"/>
      </xdr:nvSpPr>
      <xdr:spPr>
        <a:xfrm>
          <a:off x="6136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86" name="直線コネクタ 28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2915" cy="259080"/>
    <xdr:sp macro="" textlink="">
      <xdr:nvSpPr>
        <xdr:cNvPr id="287" name="テキスト ボックス 286"/>
        <xdr:cNvSpPr txBox="1"/>
      </xdr:nvSpPr>
      <xdr:spPr>
        <a:xfrm>
          <a:off x="6136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88" name="直線コネクタ 28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2915" cy="259080"/>
    <xdr:sp macro="" textlink="">
      <xdr:nvSpPr>
        <xdr:cNvPr id="289" name="テキスト ボックス 288"/>
        <xdr:cNvSpPr txBox="1"/>
      </xdr:nvSpPr>
      <xdr:spPr>
        <a:xfrm>
          <a:off x="6136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0" name="直線コネクタ 28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915" cy="259080"/>
    <xdr:sp macro="" textlink="">
      <xdr:nvSpPr>
        <xdr:cNvPr id="291" name="テキスト ボックス 290"/>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22225</xdr:rowOff>
    </xdr:from>
    <xdr:to xmlns:xdr="http://schemas.openxmlformats.org/drawingml/2006/spreadsheetDrawing">
      <xdr:col>54</xdr:col>
      <xdr:colOff>189865</xdr:colOff>
      <xdr:row>86</xdr:row>
      <xdr:rowOff>31115</xdr:rowOff>
    </xdr:to>
    <xdr:cxnSp macro="">
      <xdr:nvCxnSpPr>
        <xdr:cNvPr id="293" name="直線コネクタ 292"/>
        <xdr:cNvCxnSpPr/>
      </xdr:nvCxnSpPr>
      <xdr:spPr>
        <a:xfrm flipV="1">
          <a:off x="10476865" y="13566775"/>
          <a:ext cx="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34925</xdr:rowOff>
    </xdr:from>
    <xdr:ext cx="469900" cy="259080"/>
    <xdr:sp macro="" textlink="">
      <xdr:nvSpPr>
        <xdr:cNvPr id="294" name="【福祉施設】&#10;一人当たり面積最小値テキスト"/>
        <xdr:cNvSpPr txBox="1"/>
      </xdr:nvSpPr>
      <xdr:spPr>
        <a:xfrm>
          <a:off x="10515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31115</xdr:rowOff>
    </xdr:from>
    <xdr:to xmlns:xdr="http://schemas.openxmlformats.org/drawingml/2006/spreadsheetDrawing">
      <xdr:col>55</xdr:col>
      <xdr:colOff>88900</xdr:colOff>
      <xdr:row>86</xdr:row>
      <xdr:rowOff>31115</xdr:rowOff>
    </xdr:to>
    <xdr:cxnSp macro="">
      <xdr:nvCxnSpPr>
        <xdr:cNvPr id="295" name="直線コネクタ 294"/>
        <xdr:cNvCxnSpPr/>
      </xdr:nvCxnSpPr>
      <xdr:spPr>
        <a:xfrm>
          <a:off x="10388600" y="1477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140335</xdr:rowOff>
    </xdr:from>
    <xdr:ext cx="469900" cy="259080"/>
    <xdr:sp macro="" textlink="">
      <xdr:nvSpPr>
        <xdr:cNvPr id="296" name="【福祉施設】&#10;一人当たり面積最大値テキスト"/>
        <xdr:cNvSpPr txBox="1"/>
      </xdr:nvSpPr>
      <xdr:spPr>
        <a:xfrm>
          <a:off x="10515600" y="13341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22225</xdr:rowOff>
    </xdr:from>
    <xdr:to xmlns:xdr="http://schemas.openxmlformats.org/drawingml/2006/spreadsheetDrawing">
      <xdr:col>55</xdr:col>
      <xdr:colOff>88900</xdr:colOff>
      <xdr:row>79</xdr:row>
      <xdr:rowOff>22225</xdr:rowOff>
    </xdr:to>
    <xdr:cxnSp macro="">
      <xdr:nvCxnSpPr>
        <xdr:cNvPr id="297" name="直線コネクタ 296"/>
        <xdr:cNvCxnSpPr/>
      </xdr:nvCxnSpPr>
      <xdr:spPr>
        <a:xfrm>
          <a:off x="10388600" y="1356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24130</xdr:rowOff>
    </xdr:from>
    <xdr:ext cx="469900" cy="259080"/>
    <xdr:sp macro="" textlink="">
      <xdr:nvSpPr>
        <xdr:cNvPr id="298" name="【福祉施設】&#10;一人当たり面積平均値テキスト"/>
        <xdr:cNvSpPr txBox="1"/>
      </xdr:nvSpPr>
      <xdr:spPr>
        <a:xfrm>
          <a:off x="10515600" y="14425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1270</xdr:rowOff>
    </xdr:from>
    <xdr:to xmlns:xdr="http://schemas.openxmlformats.org/drawingml/2006/spreadsheetDrawing">
      <xdr:col>55</xdr:col>
      <xdr:colOff>50800</xdr:colOff>
      <xdr:row>85</xdr:row>
      <xdr:rowOff>102870</xdr:rowOff>
    </xdr:to>
    <xdr:sp macro="" textlink="">
      <xdr:nvSpPr>
        <xdr:cNvPr id="299" name="フローチャート: 判断 298"/>
        <xdr:cNvSpPr/>
      </xdr:nvSpPr>
      <xdr:spPr>
        <a:xfrm>
          <a:off x="104267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12700</xdr:rowOff>
    </xdr:from>
    <xdr:to xmlns:xdr="http://schemas.openxmlformats.org/drawingml/2006/spreadsheetDrawing">
      <xdr:col>50</xdr:col>
      <xdr:colOff>165100</xdr:colOff>
      <xdr:row>85</xdr:row>
      <xdr:rowOff>114300</xdr:rowOff>
    </xdr:to>
    <xdr:sp macro="" textlink="">
      <xdr:nvSpPr>
        <xdr:cNvPr id="300" name="フローチャート: 判断 299"/>
        <xdr:cNvSpPr/>
      </xdr:nvSpPr>
      <xdr:spPr>
        <a:xfrm>
          <a:off x="9588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128905</xdr:rowOff>
    </xdr:from>
    <xdr:to xmlns:xdr="http://schemas.openxmlformats.org/drawingml/2006/spreadsheetDrawing">
      <xdr:col>46</xdr:col>
      <xdr:colOff>38100</xdr:colOff>
      <xdr:row>85</xdr:row>
      <xdr:rowOff>59055</xdr:rowOff>
    </xdr:to>
    <xdr:sp macro="" textlink="">
      <xdr:nvSpPr>
        <xdr:cNvPr id="301" name="フローチャート: 判断 300"/>
        <xdr:cNvSpPr/>
      </xdr:nvSpPr>
      <xdr:spPr>
        <a:xfrm>
          <a:off x="8699500" y="1453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2" name="テキスト ボックス 30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3" name="テキスト ボックス 30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4" name="テキスト ボックス 30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5" name="テキスト ボックス 30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6" name="テキスト ボックス 30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121920</xdr:rowOff>
    </xdr:from>
    <xdr:to xmlns:xdr="http://schemas.openxmlformats.org/drawingml/2006/spreadsheetDrawing">
      <xdr:col>55</xdr:col>
      <xdr:colOff>50800</xdr:colOff>
      <xdr:row>86</xdr:row>
      <xdr:rowOff>52070</xdr:rowOff>
    </xdr:to>
    <xdr:sp macro="" textlink="">
      <xdr:nvSpPr>
        <xdr:cNvPr id="307" name="楕円 306"/>
        <xdr:cNvSpPr/>
      </xdr:nvSpPr>
      <xdr:spPr>
        <a:xfrm>
          <a:off x="104267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36830</xdr:rowOff>
    </xdr:from>
    <xdr:ext cx="469900" cy="259080"/>
    <xdr:sp macro="" textlink="">
      <xdr:nvSpPr>
        <xdr:cNvPr id="308" name="【福祉施設】&#10;一人当たり面積該当値テキスト"/>
        <xdr:cNvSpPr txBox="1"/>
      </xdr:nvSpPr>
      <xdr:spPr>
        <a:xfrm>
          <a:off x="10515600" y="14610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121920</xdr:rowOff>
    </xdr:from>
    <xdr:to xmlns:xdr="http://schemas.openxmlformats.org/drawingml/2006/spreadsheetDrawing">
      <xdr:col>50</xdr:col>
      <xdr:colOff>165100</xdr:colOff>
      <xdr:row>86</xdr:row>
      <xdr:rowOff>52070</xdr:rowOff>
    </xdr:to>
    <xdr:sp macro="" textlink="">
      <xdr:nvSpPr>
        <xdr:cNvPr id="309" name="楕円 308"/>
        <xdr:cNvSpPr/>
      </xdr:nvSpPr>
      <xdr:spPr>
        <a:xfrm>
          <a:off x="9588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1270</xdr:rowOff>
    </xdr:from>
    <xdr:to xmlns:xdr="http://schemas.openxmlformats.org/drawingml/2006/spreadsheetDrawing">
      <xdr:col>55</xdr:col>
      <xdr:colOff>0</xdr:colOff>
      <xdr:row>86</xdr:row>
      <xdr:rowOff>1270</xdr:rowOff>
    </xdr:to>
    <xdr:cxnSp macro="">
      <xdr:nvCxnSpPr>
        <xdr:cNvPr id="310" name="直線コネクタ 309"/>
        <xdr:cNvCxnSpPr/>
      </xdr:nvCxnSpPr>
      <xdr:spPr>
        <a:xfrm>
          <a:off x="9639300" y="147459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121920</xdr:rowOff>
    </xdr:from>
    <xdr:to xmlns:xdr="http://schemas.openxmlformats.org/drawingml/2006/spreadsheetDrawing">
      <xdr:col>46</xdr:col>
      <xdr:colOff>38100</xdr:colOff>
      <xdr:row>86</xdr:row>
      <xdr:rowOff>52070</xdr:rowOff>
    </xdr:to>
    <xdr:sp macro="" textlink="">
      <xdr:nvSpPr>
        <xdr:cNvPr id="311" name="楕円 310"/>
        <xdr:cNvSpPr/>
      </xdr:nvSpPr>
      <xdr:spPr>
        <a:xfrm>
          <a:off x="8699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1270</xdr:rowOff>
    </xdr:from>
    <xdr:to xmlns:xdr="http://schemas.openxmlformats.org/drawingml/2006/spreadsheetDrawing">
      <xdr:col>50</xdr:col>
      <xdr:colOff>114300</xdr:colOff>
      <xdr:row>86</xdr:row>
      <xdr:rowOff>1270</xdr:rowOff>
    </xdr:to>
    <xdr:cxnSp macro="">
      <xdr:nvCxnSpPr>
        <xdr:cNvPr id="312" name="直線コネクタ 311"/>
        <xdr:cNvCxnSpPr/>
      </xdr:nvCxnSpPr>
      <xdr:spPr>
        <a:xfrm>
          <a:off x="8750300" y="1474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130810</xdr:rowOff>
    </xdr:from>
    <xdr:ext cx="469900" cy="259080"/>
    <xdr:sp macro="" textlink="">
      <xdr:nvSpPr>
        <xdr:cNvPr id="313" name="n_1aveValue【福祉施設】&#10;一人当たり面積"/>
        <xdr:cNvSpPr txBox="1"/>
      </xdr:nvSpPr>
      <xdr:spPr>
        <a:xfrm>
          <a:off x="9391650" y="14361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75565</xdr:rowOff>
    </xdr:from>
    <xdr:ext cx="465455" cy="254635"/>
    <xdr:sp macro="" textlink="">
      <xdr:nvSpPr>
        <xdr:cNvPr id="314" name="n_2aveValue【福祉施設】&#10;一人当たり面積"/>
        <xdr:cNvSpPr txBox="1"/>
      </xdr:nvSpPr>
      <xdr:spPr>
        <a:xfrm>
          <a:off x="8515350" y="143059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43180</xdr:rowOff>
    </xdr:from>
    <xdr:ext cx="469900" cy="254635"/>
    <xdr:sp macro="" textlink="">
      <xdr:nvSpPr>
        <xdr:cNvPr id="315" name="n_1mainValue【福祉施設】&#10;一人当たり面積"/>
        <xdr:cNvSpPr txBox="1"/>
      </xdr:nvSpPr>
      <xdr:spPr>
        <a:xfrm>
          <a:off x="9391650" y="147878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43180</xdr:rowOff>
    </xdr:from>
    <xdr:ext cx="465455" cy="254635"/>
    <xdr:sp macro="" textlink="">
      <xdr:nvSpPr>
        <xdr:cNvPr id="316" name="n_2mainValue【福祉施設】&#10;一人当たり面積"/>
        <xdr:cNvSpPr txBox="1"/>
      </xdr:nvSpPr>
      <xdr:spPr>
        <a:xfrm>
          <a:off x="8515350" y="147878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005" cy="225425"/>
    <xdr:sp macro="" textlink="">
      <xdr:nvSpPr>
        <xdr:cNvPr id="325" name="テキスト ボックス 324"/>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26" name="直線コネクタ 32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27" name="直線コネクタ 326"/>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4645" cy="254635"/>
    <xdr:sp macro="" textlink="">
      <xdr:nvSpPr>
        <xdr:cNvPr id="328" name="テキスト ボックス 327"/>
        <xdr:cNvSpPr txBox="1"/>
      </xdr:nvSpPr>
      <xdr:spPr>
        <a:xfrm>
          <a:off x="422910" y="1858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29" name="直線コネクタ 328"/>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30" name="テキスト ボックス 329"/>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31" name="直線コネクタ 330"/>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4635"/>
    <xdr:sp macro="" textlink="">
      <xdr:nvSpPr>
        <xdr:cNvPr id="332" name="テキスト ボックス 331"/>
        <xdr:cNvSpPr txBox="1"/>
      </xdr:nvSpPr>
      <xdr:spPr>
        <a:xfrm>
          <a:off x="358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33" name="直線コネクタ 332"/>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34" name="テキスト ボックス 333"/>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35" name="直線コネクタ 334"/>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36" name="テキスト ボックス 335"/>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37" name="直線コネクタ 336"/>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2915" cy="254635"/>
    <xdr:sp macro="" textlink="">
      <xdr:nvSpPr>
        <xdr:cNvPr id="338" name="テキスト ボックス 337"/>
        <xdr:cNvSpPr txBox="1"/>
      </xdr:nvSpPr>
      <xdr:spPr>
        <a:xfrm>
          <a:off x="294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39" name="直線コネクタ 33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2915" cy="259080"/>
    <xdr:sp macro="" textlink="">
      <xdr:nvSpPr>
        <xdr:cNvPr id="340" name="テキスト ボックス 339"/>
        <xdr:cNvSpPr txBox="1"/>
      </xdr:nvSpPr>
      <xdr:spPr>
        <a:xfrm>
          <a:off x="294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102235</xdr:rowOff>
    </xdr:from>
    <xdr:to xmlns:xdr="http://schemas.openxmlformats.org/drawingml/2006/spreadsheetDrawing">
      <xdr:col>24</xdr:col>
      <xdr:colOff>62865</xdr:colOff>
      <xdr:row>108</xdr:row>
      <xdr:rowOff>138430</xdr:rowOff>
    </xdr:to>
    <xdr:cxnSp macro="">
      <xdr:nvCxnSpPr>
        <xdr:cNvPr id="342" name="直線コネクタ 341"/>
        <xdr:cNvCxnSpPr/>
      </xdr:nvCxnSpPr>
      <xdr:spPr>
        <a:xfrm flipV="1">
          <a:off x="4634865" y="17247235"/>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142240</xdr:rowOff>
    </xdr:from>
    <xdr:ext cx="340360" cy="259080"/>
    <xdr:sp macro="" textlink="">
      <xdr:nvSpPr>
        <xdr:cNvPr id="343" name="【市民会館】&#10;有形固定資産減価償却率最小値テキスト"/>
        <xdr:cNvSpPr txBox="1"/>
      </xdr:nvSpPr>
      <xdr:spPr>
        <a:xfrm>
          <a:off x="4673600" y="18658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138430</xdr:rowOff>
    </xdr:from>
    <xdr:to xmlns:xdr="http://schemas.openxmlformats.org/drawingml/2006/spreadsheetDrawing">
      <xdr:col>24</xdr:col>
      <xdr:colOff>152400</xdr:colOff>
      <xdr:row>108</xdr:row>
      <xdr:rowOff>138430</xdr:rowOff>
    </xdr:to>
    <xdr:cxnSp macro="">
      <xdr:nvCxnSpPr>
        <xdr:cNvPr id="344" name="直線コネクタ 343"/>
        <xdr:cNvCxnSpPr/>
      </xdr:nvCxnSpPr>
      <xdr:spPr>
        <a:xfrm>
          <a:off x="4546600" y="1865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48895</xdr:rowOff>
    </xdr:from>
    <xdr:ext cx="405130" cy="259080"/>
    <xdr:sp macro="" textlink="">
      <xdr:nvSpPr>
        <xdr:cNvPr id="345" name="【市民会館】&#10;有形固定資産減価償却率最大値テキスト"/>
        <xdr:cNvSpPr txBox="1"/>
      </xdr:nvSpPr>
      <xdr:spPr>
        <a:xfrm>
          <a:off x="4673600" y="17022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102235</xdr:rowOff>
    </xdr:from>
    <xdr:to xmlns:xdr="http://schemas.openxmlformats.org/drawingml/2006/spreadsheetDrawing">
      <xdr:col>24</xdr:col>
      <xdr:colOff>152400</xdr:colOff>
      <xdr:row>100</xdr:row>
      <xdr:rowOff>102235</xdr:rowOff>
    </xdr:to>
    <xdr:cxnSp macro="">
      <xdr:nvCxnSpPr>
        <xdr:cNvPr id="346" name="直線コネクタ 345"/>
        <xdr:cNvCxnSpPr/>
      </xdr:nvCxnSpPr>
      <xdr:spPr>
        <a:xfrm>
          <a:off x="4546600" y="1724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143510</xdr:rowOff>
    </xdr:from>
    <xdr:ext cx="405130" cy="254635"/>
    <xdr:sp macro="" textlink="">
      <xdr:nvSpPr>
        <xdr:cNvPr id="347" name="【市民会館】&#10;有形固定資産減価償却率平均値テキスト"/>
        <xdr:cNvSpPr txBox="1"/>
      </xdr:nvSpPr>
      <xdr:spPr>
        <a:xfrm>
          <a:off x="4673600" y="1780286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164465</xdr:rowOff>
    </xdr:from>
    <xdr:to xmlns:xdr="http://schemas.openxmlformats.org/drawingml/2006/spreadsheetDrawing">
      <xdr:col>24</xdr:col>
      <xdr:colOff>114300</xdr:colOff>
      <xdr:row>104</xdr:row>
      <xdr:rowOff>94615</xdr:rowOff>
    </xdr:to>
    <xdr:sp macro="" textlink="">
      <xdr:nvSpPr>
        <xdr:cNvPr id="348" name="フローチャート: 判断 347"/>
        <xdr:cNvSpPr/>
      </xdr:nvSpPr>
      <xdr:spPr>
        <a:xfrm>
          <a:off x="4584700" y="1782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116840</xdr:rowOff>
    </xdr:from>
    <xdr:to xmlns:xdr="http://schemas.openxmlformats.org/drawingml/2006/spreadsheetDrawing">
      <xdr:col>20</xdr:col>
      <xdr:colOff>38100</xdr:colOff>
      <xdr:row>104</xdr:row>
      <xdr:rowOff>46990</xdr:rowOff>
    </xdr:to>
    <xdr:sp macro="" textlink="">
      <xdr:nvSpPr>
        <xdr:cNvPr id="349" name="フローチャート: 判断 348"/>
        <xdr:cNvSpPr/>
      </xdr:nvSpPr>
      <xdr:spPr>
        <a:xfrm>
          <a:off x="37465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132080</xdr:rowOff>
    </xdr:from>
    <xdr:to xmlns:xdr="http://schemas.openxmlformats.org/drawingml/2006/spreadsheetDrawing">
      <xdr:col>15</xdr:col>
      <xdr:colOff>101600</xdr:colOff>
      <xdr:row>104</xdr:row>
      <xdr:rowOff>61595</xdr:rowOff>
    </xdr:to>
    <xdr:sp macro="" textlink="">
      <xdr:nvSpPr>
        <xdr:cNvPr id="350" name="フローチャート: 判断 349"/>
        <xdr:cNvSpPr/>
      </xdr:nvSpPr>
      <xdr:spPr>
        <a:xfrm>
          <a:off x="2857500" y="1779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51" name="テキスト ボックス 35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52" name="テキスト ボックス 35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53" name="テキスト ボックス 35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54" name="テキスト ボックス 35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55" name="テキスト ボックス 35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97790</xdr:rowOff>
    </xdr:from>
    <xdr:to xmlns:xdr="http://schemas.openxmlformats.org/drawingml/2006/spreadsheetDrawing">
      <xdr:col>24</xdr:col>
      <xdr:colOff>114300</xdr:colOff>
      <xdr:row>104</xdr:row>
      <xdr:rowOff>27305</xdr:rowOff>
    </xdr:to>
    <xdr:sp macro="" textlink="">
      <xdr:nvSpPr>
        <xdr:cNvPr id="356" name="楕円 355"/>
        <xdr:cNvSpPr/>
      </xdr:nvSpPr>
      <xdr:spPr>
        <a:xfrm>
          <a:off x="4584700" y="1775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120650</xdr:rowOff>
    </xdr:from>
    <xdr:ext cx="405130" cy="254635"/>
    <xdr:sp macro="" textlink="">
      <xdr:nvSpPr>
        <xdr:cNvPr id="357" name="【市民会館】&#10;有形固定資産減価償却率該当値テキスト"/>
        <xdr:cNvSpPr txBox="1"/>
      </xdr:nvSpPr>
      <xdr:spPr>
        <a:xfrm>
          <a:off x="4673600" y="176085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159385</xdr:rowOff>
    </xdr:from>
    <xdr:to xmlns:xdr="http://schemas.openxmlformats.org/drawingml/2006/spreadsheetDrawing">
      <xdr:col>20</xdr:col>
      <xdr:colOff>38100</xdr:colOff>
      <xdr:row>104</xdr:row>
      <xdr:rowOff>89535</xdr:rowOff>
    </xdr:to>
    <xdr:sp macro="" textlink="">
      <xdr:nvSpPr>
        <xdr:cNvPr id="358" name="楕円 357"/>
        <xdr:cNvSpPr/>
      </xdr:nvSpPr>
      <xdr:spPr>
        <a:xfrm>
          <a:off x="3746500" y="178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147955</xdr:rowOff>
    </xdr:from>
    <xdr:to xmlns:xdr="http://schemas.openxmlformats.org/drawingml/2006/spreadsheetDrawing">
      <xdr:col>24</xdr:col>
      <xdr:colOff>63500</xdr:colOff>
      <xdr:row>104</xdr:row>
      <xdr:rowOff>38735</xdr:rowOff>
    </xdr:to>
    <xdr:cxnSp macro="">
      <xdr:nvCxnSpPr>
        <xdr:cNvPr id="359" name="直線コネクタ 358"/>
        <xdr:cNvCxnSpPr/>
      </xdr:nvCxnSpPr>
      <xdr:spPr>
        <a:xfrm flipV="1">
          <a:off x="3797300" y="1780730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159385</xdr:rowOff>
    </xdr:from>
    <xdr:to xmlns:xdr="http://schemas.openxmlformats.org/drawingml/2006/spreadsheetDrawing">
      <xdr:col>15</xdr:col>
      <xdr:colOff>101600</xdr:colOff>
      <xdr:row>104</xdr:row>
      <xdr:rowOff>89535</xdr:rowOff>
    </xdr:to>
    <xdr:sp macro="" textlink="">
      <xdr:nvSpPr>
        <xdr:cNvPr id="360" name="楕円 359"/>
        <xdr:cNvSpPr/>
      </xdr:nvSpPr>
      <xdr:spPr>
        <a:xfrm>
          <a:off x="2857500" y="178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38735</xdr:rowOff>
    </xdr:from>
    <xdr:to xmlns:xdr="http://schemas.openxmlformats.org/drawingml/2006/spreadsheetDrawing">
      <xdr:col>19</xdr:col>
      <xdr:colOff>177800</xdr:colOff>
      <xdr:row>104</xdr:row>
      <xdr:rowOff>38735</xdr:rowOff>
    </xdr:to>
    <xdr:cxnSp macro="">
      <xdr:nvCxnSpPr>
        <xdr:cNvPr id="361" name="直線コネクタ 360"/>
        <xdr:cNvCxnSpPr/>
      </xdr:nvCxnSpPr>
      <xdr:spPr>
        <a:xfrm>
          <a:off x="2908300" y="178695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63500</xdr:rowOff>
    </xdr:from>
    <xdr:ext cx="405130" cy="254635"/>
    <xdr:sp macro="" textlink="">
      <xdr:nvSpPr>
        <xdr:cNvPr id="362" name="n_1aveValue【市民会館】&#10;有形固定資産減価償却率"/>
        <xdr:cNvSpPr txBox="1"/>
      </xdr:nvSpPr>
      <xdr:spPr>
        <a:xfrm>
          <a:off x="3582035" y="175514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78105</xdr:rowOff>
    </xdr:from>
    <xdr:ext cx="400685" cy="254635"/>
    <xdr:sp macro="" textlink="">
      <xdr:nvSpPr>
        <xdr:cNvPr id="363" name="n_2aveValue【市民会館】&#10;有形固定資産減価償却率"/>
        <xdr:cNvSpPr txBox="1"/>
      </xdr:nvSpPr>
      <xdr:spPr>
        <a:xfrm>
          <a:off x="2705735" y="175660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104</xdr:row>
      <xdr:rowOff>80645</xdr:rowOff>
    </xdr:from>
    <xdr:ext cx="405130" cy="259080"/>
    <xdr:sp macro="" textlink="">
      <xdr:nvSpPr>
        <xdr:cNvPr id="364" name="n_1mainValue【市民会館】&#10;有形固定資産減価償却率"/>
        <xdr:cNvSpPr txBox="1"/>
      </xdr:nvSpPr>
      <xdr:spPr>
        <a:xfrm>
          <a:off x="3582035" y="17911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80645</xdr:rowOff>
    </xdr:from>
    <xdr:ext cx="400685" cy="259080"/>
    <xdr:sp macro="" textlink="">
      <xdr:nvSpPr>
        <xdr:cNvPr id="365" name="n_2mainValue【市民会館】&#10;有形固定資産減価償却率"/>
        <xdr:cNvSpPr txBox="1"/>
      </xdr:nvSpPr>
      <xdr:spPr>
        <a:xfrm>
          <a:off x="2705735" y="179114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5440" cy="225425"/>
    <xdr:sp macro="" textlink="">
      <xdr:nvSpPr>
        <xdr:cNvPr id="374" name="テキスト ボックス 373"/>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75" name="直線コネクタ 37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76" name="直線コネクタ 37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2915" cy="259080"/>
    <xdr:sp macro="" textlink="">
      <xdr:nvSpPr>
        <xdr:cNvPr id="377" name="テキスト ボックス 376"/>
        <xdr:cNvSpPr txBox="1"/>
      </xdr:nvSpPr>
      <xdr:spPr>
        <a:xfrm>
          <a:off x="6136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78" name="直線コネクタ 37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2915" cy="254635"/>
    <xdr:sp macro="" textlink="">
      <xdr:nvSpPr>
        <xdr:cNvPr id="379" name="テキスト ボックス 378"/>
        <xdr:cNvSpPr txBox="1"/>
      </xdr:nvSpPr>
      <xdr:spPr>
        <a:xfrm>
          <a:off x="6136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80" name="直線コネクタ 37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2915" cy="259080"/>
    <xdr:sp macro="" textlink="">
      <xdr:nvSpPr>
        <xdr:cNvPr id="381" name="テキスト ボックス 380"/>
        <xdr:cNvSpPr txBox="1"/>
      </xdr:nvSpPr>
      <xdr:spPr>
        <a:xfrm>
          <a:off x="6136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82" name="直線コネクタ 38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2915" cy="259080"/>
    <xdr:sp macro="" textlink="">
      <xdr:nvSpPr>
        <xdr:cNvPr id="383" name="テキスト ボックス 382"/>
        <xdr:cNvSpPr txBox="1"/>
      </xdr:nvSpPr>
      <xdr:spPr>
        <a:xfrm>
          <a:off x="6136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84" name="直線コネクタ 38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2915" cy="254635"/>
    <xdr:sp macro="" textlink="">
      <xdr:nvSpPr>
        <xdr:cNvPr id="385" name="テキスト ボックス 384"/>
        <xdr:cNvSpPr txBox="1"/>
      </xdr:nvSpPr>
      <xdr:spPr>
        <a:xfrm>
          <a:off x="6136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86" name="直線コネクタ 38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2915" cy="259080"/>
    <xdr:sp macro="" textlink="">
      <xdr:nvSpPr>
        <xdr:cNvPr id="387" name="テキスト ボックス 386"/>
        <xdr:cNvSpPr txBox="1"/>
      </xdr:nvSpPr>
      <xdr:spPr>
        <a:xfrm>
          <a:off x="6136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156210</xdr:rowOff>
    </xdr:from>
    <xdr:to xmlns:xdr="http://schemas.openxmlformats.org/drawingml/2006/spreadsheetDrawing">
      <xdr:col>54</xdr:col>
      <xdr:colOff>189865</xdr:colOff>
      <xdr:row>108</xdr:row>
      <xdr:rowOff>53340</xdr:rowOff>
    </xdr:to>
    <xdr:cxnSp macro="">
      <xdr:nvCxnSpPr>
        <xdr:cNvPr id="389" name="直線コネクタ 388"/>
        <xdr:cNvCxnSpPr/>
      </xdr:nvCxnSpPr>
      <xdr:spPr>
        <a:xfrm flipV="1">
          <a:off x="10476865" y="1712976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57150</xdr:rowOff>
    </xdr:from>
    <xdr:ext cx="469900" cy="259080"/>
    <xdr:sp macro="" textlink="">
      <xdr:nvSpPr>
        <xdr:cNvPr id="390" name="【市民会館】&#10;一人当たり面積最小値テキスト"/>
        <xdr:cNvSpPr txBox="1"/>
      </xdr:nvSpPr>
      <xdr:spPr>
        <a:xfrm>
          <a:off x="10515600" y="185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53340</xdr:rowOff>
    </xdr:from>
    <xdr:to xmlns:xdr="http://schemas.openxmlformats.org/drawingml/2006/spreadsheetDrawing">
      <xdr:col>55</xdr:col>
      <xdr:colOff>88900</xdr:colOff>
      <xdr:row>108</xdr:row>
      <xdr:rowOff>53340</xdr:rowOff>
    </xdr:to>
    <xdr:cxnSp macro="">
      <xdr:nvCxnSpPr>
        <xdr:cNvPr id="391" name="直線コネクタ 390"/>
        <xdr:cNvCxnSpPr/>
      </xdr:nvCxnSpPr>
      <xdr:spPr>
        <a:xfrm>
          <a:off x="10388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102870</xdr:rowOff>
    </xdr:from>
    <xdr:ext cx="469900" cy="259080"/>
    <xdr:sp macro="" textlink="">
      <xdr:nvSpPr>
        <xdr:cNvPr id="392" name="【市民会館】&#10;一人当たり面積最大値テキスト"/>
        <xdr:cNvSpPr txBox="1"/>
      </xdr:nvSpPr>
      <xdr:spPr>
        <a:xfrm>
          <a:off x="10515600" y="1690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156210</xdr:rowOff>
    </xdr:from>
    <xdr:to xmlns:xdr="http://schemas.openxmlformats.org/drawingml/2006/spreadsheetDrawing">
      <xdr:col>55</xdr:col>
      <xdr:colOff>88900</xdr:colOff>
      <xdr:row>99</xdr:row>
      <xdr:rowOff>156210</xdr:rowOff>
    </xdr:to>
    <xdr:cxnSp macro="">
      <xdr:nvCxnSpPr>
        <xdr:cNvPr id="393" name="直線コネクタ 392"/>
        <xdr:cNvCxnSpPr/>
      </xdr:nvCxnSpPr>
      <xdr:spPr>
        <a:xfrm>
          <a:off x="10388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25400</xdr:rowOff>
    </xdr:from>
    <xdr:ext cx="469900" cy="259080"/>
    <xdr:sp macro="" textlink="">
      <xdr:nvSpPr>
        <xdr:cNvPr id="394" name="【市民会館】&#10;一人当たり面積平均値テキスト"/>
        <xdr:cNvSpPr txBox="1"/>
      </xdr:nvSpPr>
      <xdr:spPr>
        <a:xfrm>
          <a:off x="10515600" y="18027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2540</xdr:rowOff>
    </xdr:from>
    <xdr:to xmlns:xdr="http://schemas.openxmlformats.org/drawingml/2006/spreadsheetDrawing">
      <xdr:col>55</xdr:col>
      <xdr:colOff>50800</xdr:colOff>
      <xdr:row>106</xdr:row>
      <xdr:rowOff>104140</xdr:rowOff>
    </xdr:to>
    <xdr:sp macro="" textlink="">
      <xdr:nvSpPr>
        <xdr:cNvPr id="395" name="フローチャート: 判断 394"/>
        <xdr:cNvSpPr/>
      </xdr:nvSpPr>
      <xdr:spPr>
        <a:xfrm>
          <a:off x="104267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120650</xdr:rowOff>
    </xdr:from>
    <xdr:to xmlns:xdr="http://schemas.openxmlformats.org/drawingml/2006/spreadsheetDrawing">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33020</xdr:rowOff>
    </xdr:from>
    <xdr:to xmlns:xdr="http://schemas.openxmlformats.org/drawingml/2006/spreadsheetDrawing">
      <xdr:col>46</xdr:col>
      <xdr:colOff>38100</xdr:colOff>
      <xdr:row>106</xdr:row>
      <xdr:rowOff>134620</xdr:rowOff>
    </xdr:to>
    <xdr:sp macro="" textlink="">
      <xdr:nvSpPr>
        <xdr:cNvPr id="397" name="フローチャート: 判断 396"/>
        <xdr:cNvSpPr/>
      </xdr:nvSpPr>
      <xdr:spPr>
        <a:xfrm>
          <a:off x="8699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98" name="テキスト ボックス 39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99" name="テキスト ボックス 39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00" name="テキスト ボックス 39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01" name="テキスト ボックス 40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02" name="テキスト ボックス 40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139700</xdr:rowOff>
    </xdr:from>
    <xdr:to xmlns:xdr="http://schemas.openxmlformats.org/drawingml/2006/spreadsheetDrawing">
      <xdr:col>55</xdr:col>
      <xdr:colOff>50800</xdr:colOff>
      <xdr:row>107</xdr:row>
      <xdr:rowOff>69850</xdr:rowOff>
    </xdr:to>
    <xdr:sp macro="" textlink="">
      <xdr:nvSpPr>
        <xdr:cNvPr id="403" name="楕円 402"/>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118110</xdr:rowOff>
    </xdr:from>
    <xdr:ext cx="469900" cy="259080"/>
    <xdr:sp macro="" textlink="">
      <xdr:nvSpPr>
        <xdr:cNvPr id="404" name="【市民会館】&#10;一人当たり面積該当値テキスト"/>
        <xdr:cNvSpPr txBox="1"/>
      </xdr:nvSpPr>
      <xdr:spPr>
        <a:xfrm>
          <a:off x="10515600" y="182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139700</xdr:rowOff>
    </xdr:from>
    <xdr:to xmlns:xdr="http://schemas.openxmlformats.org/drawingml/2006/spreadsheetDrawing">
      <xdr:col>50</xdr:col>
      <xdr:colOff>165100</xdr:colOff>
      <xdr:row>107</xdr:row>
      <xdr:rowOff>69850</xdr:rowOff>
    </xdr:to>
    <xdr:sp macro="" textlink="">
      <xdr:nvSpPr>
        <xdr:cNvPr id="405" name="楕円 404"/>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19050</xdr:rowOff>
    </xdr:from>
    <xdr:to xmlns:xdr="http://schemas.openxmlformats.org/drawingml/2006/spreadsheetDrawing">
      <xdr:col>55</xdr:col>
      <xdr:colOff>0</xdr:colOff>
      <xdr:row>107</xdr:row>
      <xdr:rowOff>19050</xdr:rowOff>
    </xdr:to>
    <xdr:cxnSp macro="">
      <xdr:nvCxnSpPr>
        <xdr:cNvPr id="406" name="直線コネクタ 405"/>
        <xdr:cNvCxnSpPr/>
      </xdr:nvCxnSpPr>
      <xdr:spPr>
        <a:xfrm>
          <a:off x="9639300" y="18364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139700</xdr:rowOff>
    </xdr:from>
    <xdr:to xmlns:xdr="http://schemas.openxmlformats.org/drawingml/2006/spreadsheetDrawing">
      <xdr:col>46</xdr:col>
      <xdr:colOff>38100</xdr:colOff>
      <xdr:row>107</xdr:row>
      <xdr:rowOff>69850</xdr:rowOff>
    </xdr:to>
    <xdr:sp macro="" textlink="">
      <xdr:nvSpPr>
        <xdr:cNvPr id="407" name="楕円 406"/>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19050</xdr:rowOff>
    </xdr:from>
    <xdr:to xmlns:xdr="http://schemas.openxmlformats.org/drawingml/2006/spreadsheetDrawing">
      <xdr:col>50</xdr:col>
      <xdr:colOff>114300</xdr:colOff>
      <xdr:row>107</xdr:row>
      <xdr:rowOff>19050</xdr:rowOff>
    </xdr:to>
    <xdr:cxnSp macro="">
      <xdr:nvCxnSpPr>
        <xdr:cNvPr id="408" name="直線コネクタ 407"/>
        <xdr:cNvCxnSpPr/>
      </xdr:nvCxnSpPr>
      <xdr:spPr>
        <a:xfrm>
          <a:off x="8750300" y="1836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67310</xdr:rowOff>
    </xdr:from>
    <xdr:ext cx="469900" cy="259080"/>
    <xdr:sp macro="" textlink="">
      <xdr:nvSpPr>
        <xdr:cNvPr id="409" name="n_1aveValue【市民会館】&#10;一人当たり面積"/>
        <xdr:cNvSpPr txBox="1"/>
      </xdr:nvSpPr>
      <xdr:spPr>
        <a:xfrm>
          <a:off x="9391650" y="17898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151130</xdr:rowOff>
    </xdr:from>
    <xdr:ext cx="465455" cy="259080"/>
    <xdr:sp macro="" textlink="">
      <xdr:nvSpPr>
        <xdr:cNvPr id="410" name="n_2aveValue【市民会館】&#10;一人当たり面積"/>
        <xdr:cNvSpPr txBox="1"/>
      </xdr:nvSpPr>
      <xdr:spPr>
        <a:xfrm>
          <a:off x="8515350" y="179819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60960</xdr:rowOff>
    </xdr:from>
    <xdr:ext cx="469900" cy="259080"/>
    <xdr:sp macro="" textlink="">
      <xdr:nvSpPr>
        <xdr:cNvPr id="411" name="n_1mainValue【市民会館】&#10;一人当たり面積"/>
        <xdr:cNvSpPr txBox="1"/>
      </xdr:nvSpPr>
      <xdr:spPr>
        <a:xfrm>
          <a:off x="9391650" y="1840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60960</xdr:rowOff>
    </xdr:from>
    <xdr:ext cx="465455" cy="259080"/>
    <xdr:sp macro="" textlink="">
      <xdr:nvSpPr>
        <xdr:cNvPr id="412" name="n_2mainValue【市民会館】&#10;一人当たり面積"/>
        <xdr:cNvSpPr txBox="1"/>
      </xdr:nvSpPr>
      <xdr:spPr>
        <a:xfrm>
          <a:off x="8515350" y="18406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25425"/>
    <xdr:sp macro="" textlink="">
      <xdr:nvSpPr>
        <xdr:cNvPr id="421" name="テキスト ボックス 420"/>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22" name="直線コネクタ 42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23" name="直線コネクタ 42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4645" cy="254635"/>
    <xdr:sp macro="" textlink="">
      <xdr:nvSpPr>
        <xdr:cNvPr id="424" name="テキスト ボックス 423"/>
        <xdr:cNvSpPr txBox="1"/>
      </xdr:nvSpPr>
      <xdr:spPr>
        <a:xfrm>
          <a:off x="12106910" y="715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25" name="直線コネクタ 42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26" name="テキスト ボックス 42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27" name="直線コネクタ 42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4635"/>
    <xdr:sp macro="" textlink="">
      <xdr:nvSpPr>
        <xdr:cNvPr id="428" name="テキスト ボックス 427"/>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29" name="直線コネクタ 42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30" name="テキスト ボックス 42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31" name="直線コネクタ 43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32" name="テキスト ボックス 43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33" name="直線コネクタ 43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2915" cy="254635"/>
    <xdr:sp macro="" textlink="">
      <xdr:nvSpPr>
        <xdr:cNvPr id="434" name="テキスト ボックス 433"/>
        <xdr:cNvSpPr txBox="1"/>
      </xdr:nvSpPr>
      <xdr:spPr>
        <a:xfrm>
          <a:off x="11978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35" name="直線コネクタ 43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2915" cy="259080"/>
    <xdr:sp macro="" textlink="">
      <xdr:nvSpPr>
        <xdr:cNvPr id="436" name="テキスト ボックス 435"/>
        <xdr:cNvSpPr txBox="1"/>
      </xdr:nvSpPr>
      <xdr:spPr>
        <a:xfrm>
          <a:off x="11978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162560</xdr:rowOff>
    </xdr:from>
    <xdr:to xmlns:xdr="http://schemas.openxmlformats.org/drawingml/2006/spreadsheetDrawing">
      <xdr:col>85</xdr:col>
      <xdr:colOff>126365</xdr:colOff>
      <xdr:row>41</xdr:row>
      <xdr:rowOff>169545</xdr:rowOff>
    </xdr:to>
    <xdr:cxnSp macro="">
      <xdr:nvCxnSpPr>
        <xdr:cNvPr id="438" name="直線コネクタ 437"/>
        <xdr:cNvCxnSpPr/>
      </xdr:nvCxnSpPr>
      <xdr:spPr>
        <a:xfrm flipV="1">
          <a:off x="16318865" y="582041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1905</xdr:rowOff>
    </xdr:from>
    <xdr:ext cx="340360" cy="259080"/>
    <xdr:sp macro="" textlink="">
      <xdr:nvSpPr>
        <xdr:cNvPr id="439" name="【一般廃棄物処理施設】&#10;有形固定資産減価償却率最小値テキスト"/>
        <xdr:cNvSpPr txBox="1"/>
      </xdr:nvSpPr>
      <xdr:spPr>
        <a:xfrm>
          <a:off x="16357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169545</xdr:rowOff>
    </xdr:from>
    <xdr:to xmlns:xdr="http://schemas.openxmlformats.org/drawingml/2006/spreadsheetDrawing">
      <xdr:col>86</xdr:col>
      <xdr:colOff>25400</xdr:colOff>
      <xdr:row>41</xdr:row>
      <xdr:rowOff>169545</xdr:rowOff>
    </xdr:to>
    <xdr:cxnSp macro="">
      <xdr:nvCxnSpPr>
        <xdr:cNvPr id="440" name="直線コネクタ 439"/>
        <xdr:cNvCxnSpPr/>
      </xdr:nvCxnSpPr>
      <xdr:spPr>
        <a:xfrm>
          <a:off x="16230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109220</xdr:rowOff>
    </xdr:from>
    <xdr:ext cx="405130" cy="254635"/>
    <xdr:sp macro="" textlink="">
      <xdr:nvSpPr>
        <xdr:cNvPr id="441" name="【一般廃棄物処理施設】&#10;有形固定資産減価償却率最大値テキスト"/>
        <xdr:cNvSpPr txBox="1"/>
      </xdr:nvSpPr>
      <xdr:spPr>
        <a:xfrm>
          <a:off x="16357600" y="55956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162560</xdr:rowOff>
    </xdr:from>
    <xdr:to xmlns:xdr="http://schemas.openxmlformats.org/drawingml/2006/spreadsheetDrawing">
      <xdr:col>86</xdr:col>
      <xdr:colOff>25400</xdr:colOff>
      <xdr:row>33</xdr:row>
      <xdr:rowOff>162560</xdr:rowOff>
    </xdr:to>
    <xdr:cxnSp macro="">
      <xdr:nvCxnSpPr>
        <xdr:cNvPr id="442" name="直線コネクタ 441"/>
        <xdr:cNvCxnSpPr/>
      </xdr:nvCxnSpPr>
      <xdr:spPr>
        <a:xfrm>
          <a:off x="16230600" y="582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149225</xdr:rowOff>
    </xdr:from>
    <xdr:ext cx="405130" cy="259080"/>
    <xdr:sp macro="" textlink="">
      <xdr:nvSpPr>
        <xdr:cNvPr id="443" name="【一般廃棄物処理施設】&#10;有形固定資産減価償却率平均値テキスト"/>
        <xdr:cNvSpPr txBox="1"/>
      </xdr:nvSpPr>
      <xdr:spPr>
        <a:xfrm>
          <a:off x="16357600" y="61499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126365</xdr:rowOff>
    </xdr:from>
    <xdr:to xmlns:xdr="http://schemas.openxmlformats.org/drawingml/2006/spreadsheetDrawing">
      <xdr:col>85</xdr:col>
      <xdr:colOff>177800</xdr:colOff>
      <xdr:row>37</xdr:row>
      <xdr:rowOff>56515</xdr:rowOff>
    </xdr:to>
    <xdr:sp macro="" textlink="">
      <xdr:nvSpPr>
        <xdr:cNvPr id="444" name="フローチャート: 判断 443"/>
        <xdr:cNvSpPr/>
      </xdr:nvSpPr>
      <xdr:spPr>
        <a:xfrm>
          <a:off x="162687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92075</xdr:rowOff>
    </xdr:from>
    <xdr:to xmlns:xdr="http://schemas.openxmlformats.org/drawingml/2006/spreadsheetDrawing">
      <xdr:col>81</xdr:col>
      <xdr:colOff>101600</xdr:colOff>
      <xdr:row>37</xdr:row>
      <xdr:rowOff>22225</xdr:rowOff>
    </xdr:to>
    <xdr:sp macro="" textlink="">
      <xdr:nvSpPr>
        <xdr:cNvPr id="445" name="フローチャート: 判断 444"/>
        <xdr:cNvSpPr/>
      </xdr:nvSpPr>
      <xdr:spPr>
        <a:xfrm>
          <a:off x="15430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160655</xdr:rowOff>
    </xdr:from>
    <xdr:to xmlns:xdr="http://schemas.openxmlformats.org/drawingml/2006/spreadsheetDrawing">
      <xdr:col>76</xdr:col>
      <xdr:colOff>165100</xdr:colOff>
      <xdr:row>37</xdr:row>
      <xdr:rowOff>90805</xdr:rowOff>
    </xdr:to>
    <xdr:sp macro="" textlink="">
      <xdr:nvSpPr>
        <xdr:cNvPr id="446" name="フローチャート: 判断 445"/>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47" name="テキスト ボックス 44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48" name="テキスト ボックス 44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49" name="テキスト ボックス 44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50" name="テキスト ボックス 44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51" name="テキスト ボックス 45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69215</xdr:rowOff>
    </xdr:from>
    <xdr:to xmlns:xdr="http://schemas.openxmlformats.org/drawingml/2006/spreadsheetDrawing">
      <xdr:col>85</xdr:col>
      <xdr:colOff>177800</xdr:colOff>
      <xdr:row>39</xdr:row>
      <xdr:rowOff>170815</xdr:rowOff>
    </xdr:to>
    <xdr:sp macro="" textlink="">
      <xdr:nvSpPr>
        <xdr:cNvPr id="452" name="楕円 451"/>
        <xdr:cNvSpPr/>
      </xdr:nvSpPr>
      <xdr:spPr>
        <a:xfrm>
          <a:off x="162687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47625</xdr:rowOff>
    </xdr:from>
    <xdr:ext cx="405130" cy="259080"/>
    <xdr:sp macro="" textlink="">
      <xdr:nvSpPr>
        <xdr:cNvPr id="453" name="【一般廃棄物処理施設】&#10;有形固定資産減価償却率該当値テキスト"/>
        <xdr:cNvSpPr txBox="1"/>
      </xdr:nvSpPr>
      <xdr:spPr>
        <a:xfrm>
          <a:off x="16357600" y="6734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139700</xdr:rowOff>
    </xdr:from>
    <xdr:to xmlns:xdr="http://schemas.openxmlformats.org/drawingml/2006/spreadsheetDrawing">
      <xdr:col>81</xdr:col>
      <xdr:colOff>101600</xdr:colOff>
      <xdr:row>40</xdr:row>
      <xdr:rowOff>69850</xdr:rowOff>
    </xdr:to>
    <xdr:sp macro="" textlink="">
      <xdr:nvSpPr>
        <xdr:cNvPr id="454" name="楕円 453"/>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120650</xdr:rowOff>
    </xdr:from>
    <xdr:to xmlns:xdr="http://schemas.openxmlformats.org/drawingml/2006/spreadsheetDrawing">
      <xdr:col>85</xdr:col>
      <xdr:colOff>127000</xdr:colOff>
      <xdr:row>40</xdr:row>
      <xdr:rowOff>19050</xdr:rowOff>
    </xdr:to>
    <xdr:cxnSp macro="">
      <xdr:nvCxnSpPr>
        <xdr:cNvPr id="455" name="直線コネクタ 454"/>
        <xdr:cNvCxnSpPr/>
      </xdr:nvCxnSpPr>
      <xdr:spPr>
        <a:xfrm flipV="1">
          <a:off x="15481300" y="6807200"/>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71120</xdr:rowOff>
    </xdr:from>
    <xdr:to xmlns:xdr="http://schemas.openxmlformats.org/drawingml/2006/spreadsheetDrawing">
      <xdr:col>76</xdr:col>
      <xdr:colOff>165100</xdr:colOff>
      <xdr:row>41</xdr:row>
      <xdr:rowOff>1270</xdr:rowOff>
    </xdr:to>
    <xdr:sp macro="" textlink="">
      <xdr:nvSpPr>
        <xdr:cNvPr id="456" name="楕円 455"/>
        <xdr:cNvSpPr/>
      </xdr:nvSpPr>
      <xdr:spPr>
        <a:xfrm>
          <a:off x="1454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19050</xdr:rowOff>
    </xdr:from>
    <xdr:to xmlns:xdr="http://schemas.openxmlformats.org/drawingml/2006/spreadsheetDrawing">
      <xdr:col>81</xdr:col>
      <xdr:colOff>50800</xdr:colOff>
      <xdr:row>40</xdr:row>
      <xdr:rowOff>121920</xdr:rowOff>
    </xdr:to>
    <xdr:cxnSp macro="">
      <xdr:nvCxnSpPr>
        <xdr:cNvPr id="457" name="直線コネクタ 456"/>
        <xdr:cNvCxnSpPr/>
      </xdr:nvCxnSpPr>
      <xdr:spPr>
        <a:xfrm flipV="1">
          <a:off x="14592300" y="687705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38735</xdr:rowOff>
    </xdr:from>
    <xdr:ext cx="405130" cy="259080"/>
    <xdr:sp macro="" textlink="">
      <xdr:nvSpPr>
        <xdr:cNvPr id="458" name="n_1aveValue【一般廃棄物処理施設】&#10;有形固定資産減価償却率"/>
        <xdr:cNvSpPr txBox="1"/>
      </xdr:nvSpPr>
      <xdr:spPr>
        <a:xfrm>
          <a:off x="15266035" y="6039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107315</xdr:rowOff>
    </xdr:from>
    <xdr:ext cx="400685" cy="259080"/>
    <xdr:sp macro="" textlink="">
      <xdr:nvSpPr>
        <xdr:cNvPr id="459" name="n_2aveValue【一般廃棄物処理施設】&#10;有形固定資産減価償却率"/>
        <xdr:cNvSpPr txBox="1"/>
      </xdr:nvSpPr>
      <xdr:spPr>
        <a:xfrm>
          <a:off x="14389735" y="61080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60960</xdr:rowOff>
    </xdr:from>
    <xdr:ext cx="405130" cy="259080"/>
    <xdr:sp macro="" textlink="">
      <xdr:nvSpPr>
        <xdr:cNvPr id="460" name="n_1mainValue【一般廃棄物処理施設】&#10;有形固定資産減価償却率"/>
        <xdr:cNvSpPr txBox="1"/>
      </xdr:nvSpPr>
      <xdr:spPr>
        <a:xfrm>
          <a:off x="15266035" y="691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163830</xdr:rowOff>
    </xdr:from>
    <xdr:ext cx="400685" cy="259080"/>
    <xdr:sp macro="" textlink="">
      <xdr:nvSpPr>
        <xdr:cNvPr id="461" name="n_2mainValue【一般廃棄物処理施設】&#10;有形固定資産減価償却率"/>
        <xdr:cNvSpPr txBox="1"/>
      </xdr:nvSpPr>
      <xdr:spPr>
        <a:xfrm>
          <a:off x="14389735" y="70218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5440" cy="225425"/>
    <xdr:sp macro="" textlink="">
      <xdr:nvSpPr>
        <xdr:cNvPr id="470" name="テキスト ボックス 469"/>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71" name="直線コネクタ 47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72" name="直線コネクタ 47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4475" cy="259080"/>
    <xdr:sp macro="" textlink="">
      <xdr:nvSpPr>
        <xdr:cNvPr id="473" name="テキスト ボックス 472"/>
        <xdr:cNvSpPr txBox="1"/>
      </xdr:nvSpPr>
      <xdr:spPr>
        <a:xfrm>
          <a:off x="18039080" y="709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74" name="直線コネクタ 47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29210</xdr:rowOff>
    </xdr:from>
    <xdr:ext cx="531495" cy="254635"/>
    <xdr:sp macro="" textlink="">
      <xdr:nvSpPr>
        <xdr:cNvPr id="475" name="テキスト ボックス 474"/>
        <xdr:cNvSpPr txBox="1"/>
      </xdr:nvSpPr>
      <xdr:spPr>
        <a:xfrm>
          <a:off x="17756505" y="671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76" name="直線コネクタ 47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1185" cy="259080"/>
    <xdr:sp macro="" textlink="">
      <xdr:nvSpPr>
        <xdr:cNvPr id="477" name="テキスト ボックス 476"/>
        <xdr:cNvSpPr txBox="1"/>
      </xdr:nvSpPr>
      <xdr:spPr>
        <a:xfrm>
          <a:off x="17692370" y="633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8" name="直線コネクタ 47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1185" cy="259080"/>
    <xdr:sp macro="" textlink="">
      <xdr:nvSpPr>
        <xdr:cNvPr id="479" name="テキスト ボックス 478"/>
        <xdr:cNvSpPr txBox="1"/>
      </xdr:nvSpPr>
      <xdr:spPr>
        <a:xfrm>
          <a:off x="17692370" y="595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80" name="直線コネクタ 47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1185" cy="254635"/>
    <xdr:sp macro="" textlink="">
      <xdr:nvSpPr>
        <xdr:cNvPr id="481" name="テキスト ボックス 480"/>
        <xdr:cNvSpPr txBox="1"/>
      </xdr:nvSpPr>
      <xdr:spPr>
        <a:xfrm>
          <a:off x="17692370" y="557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82" name="直線コネクタ 48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1185" cy="259080"/>
    <xdr:sp macro="" textlink="">
      <xdr:nvSpPr>
        <xdr:cNvPr id="483" name="テキスト ボックス 482"/>
        <xdr:cNvSpPr txBox="1"/>
      </xdr:nvSpPr>
      <xdr:spPr>
        <a:xfrm>
          <a:off x="17692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125095</xdr:rowOff>
    </xdr:from>
    <xdr:to xmlns:xdr="http://schemas.openxmlformats.org/drawingml/2006/spreadsheetDrawing">
      <xdr:col>116</xdr:col>
      <xdr:colOff>62865</xdr:colOff>
      <xdr:row>42</xdr:row>
      <xdr:rowOff>22225</xdr:rowOff>
    </xdr:to>
    <xdr:cxnSp macro="">
      <xdr:nvCxnSpPr>
        <xdr:cNvPr id="485" name="直線コネクタ 484"/>
        <xdr:cNvCxnSpPr/>
      </xdr:nvCxnSpPr>
      <xdr:spPr>
        <a:xfrm flipV="1">
          <a:off x="22160865" y="578294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26035</xdr:rowOff>
    </xdr:from>
    <xdr:ext cx="469900" cy="259080"/>
    <xdr:sp macro="" textlink="">
      <xdr:nvSpPr>
        <xdr:cNvPr id="486" name="【一般廃棄物処理施設】&#10;一人当たり有形固定資産（償却資産）額最小値テキスト"/>
        <xdr:cNvSpPr txBox="1"/>
      </xdr:nvSpPr>
      <xdr:spPr>
        <a:xfrm>
          <a:off x="22199600" y="7226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22225</xdr:rowOff>
    </xdr:from>
    <xdr:to xmlns:xdr="http://schemas.openxmlformats.org/drawingml/2006/spreadsheetDrawing">
      <xdr:col>116</xdr:col>
      <xdr:colOff>152400</xdr:colOff>
      <xdr:row>42</xdr:row>
      <xdr:rowOff>22225</xdr:rowOff>
    </xdr:to>
    <xdr:cxnSp macro="">
      <xdr:nvCxnSpPr>
        <xdr:cNvPr id="487" name="直線コネクタ 486"/>
        <xdr:cNvCxnSpPr/>
      </xdr:nvCxnSpPr>
      <xdr:spPr>
        <a:xfrm>
          <a:off x="22072600" y="722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71755</xdr:rowOff>
    </xdr:from>
    <xdr:ext cx="598805" cy="259080"/>
    <xdr:sp macro="" textlink="">
      <xdr:nvSpPr>
        <xdr:cNvPr id="488" name="【一般廃棄物処理施設】&#10;一人当たり有形固定資産（償却資産）額最大値テキスト"/>
        <xdr:cNvSpPr txBox="1"/>
      </xdr:nvSpPr>
      <xdr:spPr>
        <a:xfrm>
          <a:off x="22199600" y="5558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125095</xdr:rowOff>
    </xdr:from>
    <xdr:to xmlns:xdr="http://schemas.openxmlformats.org/drawingml/2006/spreadsheetDrawing">
      <xdr:col>116</xdr:col>
      <xdr:colOff>152400</xdr:colOff>
      <xdr:row>33</xdr:row>
      <xdr:rowOff>125095</xdr:rowOff>
    </xdr:to>
    <xdr:cxnSp macro="">
      <xdr:nvCxnSpPr>
        <xdr:cNvPr id="489" name="直線コネクタ 488"/>
        <xdr:cNvCxnSpPr/>
      </xdr:nvCxnSpPr>
      <xdr:spPr>
        <a:xfrm>
          <a:off x="22072600" y="578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127635</xdr:rowOff>
    </xdr:from>
    <xdr:ext cx="534670" cy="259080"/>
    <xdr:sp macro="" textlink="">
      <xdr:nvSpPr>
        <xdr:cNvPr id="490" name="【一般廃棄物処理施設】&#10;一人当たり有形固定資産（償却資産）額平均値テキスト"/>
        <xdr:cNvSpPr txBox="1"/>
      </xdr:nvSpPr>
      <xdr:spPr>
        <a:xfrm>
          <a:off x="22199600" y="66427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149225</xdr:rowOff>
    </xdr:from>
    <xdr:to xmlns:xdr="http://schemas.openxmlformats.org/drawingml/2006/spreadsheetDrawing">
      <xdr:col>116</xdr:col>
      <xdr:colOff>114300</xdr:colOff>
      <xdr:row>39</xdr:row>
      <xdr:rowOff>79375</xdr:rowOff>
    </xdr:to>
    <xdr:sp macro="" textlink="">
      <xdr:nvSpPr>
        <xdr:cNvPr id="491" name="フローチャート: 判断 490"/>
        <xdr:cNvSpPr/>
      </xdr:nvSpPr>
      <xdr:spPr>
        <a:xfrm>
          <a:off x="221107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171450</xdr:rowOff>
    </xdr:from>
    <xdr:to xmlns:xdr="http://schemas.openxmlformats.org/drawingml/2006/spreadsheetDrawing">
      <xdr:col>112</xdr:col>
      <xdr:colOff>38100</xdr:colOff>
      <xdr:row>39</xdr:row>
      <xdr:rowOff>101600</xdr:rowOff>
    </xdr:to>
    <xdr:sp macro="" textlink="">
      <xdr:nvSpPr>
        <xdr:cNvPr id="492" name="フローチャート: 判断 491"/>
        <xdr:cNvSpPr/>
      </xdr:nvSpPr>
      <xdr:spPr>
        <a:xfrm>
          <a:off x="21272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26035</xdr:rowOff>
    </xdr:from>
    <xdr:to xmlns:xdr="http://schemas.openxmlformats.org/drawingml/2006/spreadsheetDrawing">
      <xdr:col>107</xdr:col>
      <xdr:colOff>101600</xdr:colOff>
      <xdr:row>39</xdr:row>
      <xdr:rowOff>127635</xdr:rowOff>
    </xdr:to>
    <xdr:sp macro="" textlink="">
      <xdr:nvSpPr>
        <xdr:cNvPr id="493" name="フローチャート: 判断 492"/>
        <xdr:cNvSpPr/>
      </xdr:nvSpPr>
      <xdr:spPr>
        <a:xfrm>
          <a:off x="20383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94" name="テキスト ボックス 49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5" name="テキスト ボックス 49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6" name="テキスト ボックス 49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7" name="テキスト ボックス 49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8" name="テキスト ボックス 49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81915</xdr:rowOff>
    </xdr:from>
    <xdr:to xmlns:xdr="http://schemas.openxmlformats.org/drawingml/2006/spreadsheetDrawing">
      <xdr:col>116</xdr:col>
      <xdr:colOff>114300</xdr:colOff>
      <xdr:row>39</xdr:row>
      <xdr:rowOff>12065</xdr:rowOff>
    </xdr:to>
    <xdr:sp macro="" textlink="">
      <xdr:nvSpPr>
        <xdr:cNvPr id="499" name="楕円 498"/>
        <xdr:cNvSpPr/>
      </xdr:nvSpPr>
      <xdr:spPr>
        <a:xfrm>
          <a:off x="221107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104775</xdr:rowOff>
    </xdr:from>
    <xdr:ext cx="534670" cy="259080"/>
    <xdr:sp macro="" textlink="">
      <xdr:nvSpPr>
        <xdr:cNvPr id="500" name="【一般廃棄物処理施設】&#10;一人当たり有形固定資産（償却資産）額該当値テキスト"/>
        <xdr:cNvSpPr txBox="1"/>
      </xdr:nvSpPr>
      <xdr:spPr>
        <a:xfrm>
          <a:off x="22199600" y="644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88265</xdr:rowOff>
    </xdr:from>
    <xdr:to xmlns:xdr="http://schemas.openxmlformats.org/drawingml/2006/spreadsheetDrawing">
      <xdr:col>112</xdr:col>
      <xdr:colOff>38100</xdr:colOff>
      <xdr:row>39</xdr:row>
      <xdr:rowOff>18415</xdr:rowOff>
    </xdr:to>
    <xdr:sp macro="" textlink="">
      <xdr:nvSpPr>
        <xdr:cNvPr id="501" name="楕円 500"/>
        <xdr:cNvSpPr/>
      </xdr:nvSpPr>
      <xdr:spPr>
        <a:xfrm>
          <a:off x="21272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132715</xdr:rowOff>
    </xdr:from>
    <xdr:to xmlns:xdr="http://schemas.openxmlformats.org/drawingml/2006/spreadsheetDrawing">
      <xdr:col>116</xdr:col>
      <xdr:colOff>63500</xdr:colOff>
      <xdr:row>38</xdr:row>
      <xdr:rowOff>139065</xdr:rowOff>
    </xdr:to>
    <xdr:cxnSp macro="">
      <xdr:nvCxnSpPr>
        <xdr:cNvPr id="502" name="直線コネクタ 501"/>
        <xdr:cNvCxnSpPr/>
      </xdr:nvCxnSpPr>
      <xdr:spPr>
        <a:xfrm flipV="1">
          <a:off x="21323300" y="66478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503" name="楕円 50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139065</xdr:rowOff>
    </xdr:from>
    <xdr:to xmlns:xdr="http://schemas.openxmlformats.org/drawingml/2006/spreadsheetDrawing">
      <xdr:col>111</xdr:col>
      <xdr:colOff>177800</xdr:colOff>
      <xdr:row>38</xdr:row>
      <xdr:rowOff>139700</xdr:rowOff>
    </xdr:to>
    <xdr:cxnSp macro="">
      <xdr:nvCxnSpPr>
        <xdr:cNvPr id="504" name="直線コネクタ 503"/>
        <xdr:cNvCxnSpPr/>
      </xdr:nvCxnSpPr>
      <xdr:spPr>
        <a:xfrm flipV="1">
          <a:off x="20434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92710</xdr:rowOff>
    </xdr:from>
    <xdr:ext cx="534670" cy="259080"/>
    <xdr:sp macro="" textlink="">
      <xdr:nvSpPr>
        <xdr:cNvPr id="505" name="n_1aveValue【一般廃棄物処理施設】&#10;一人当たり有形固定資産（償却資産）額"/>
        <xdr:cNvSpPr txBox="1"/>
      </xdr:nvSpPr>
      <xdr:spPr>
        <a:xfrm>
          <a:off x="21043265" y="6779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118745</xdr:rowOff>
    </xdr:from>
    <xdr:ext cx="530225" cy="259080"/>
    <xdr:sp macro="" textlink="">
      <xdr:nvSpPr>
        <xdr:cNvPr id="506" name="n_2aveValue【一般廃棄物処理施設】&#10;一人当たり有形固定資産（償却資産）額"/>
        <xdr:cNvSpPr txBox="1"/>
      </xdr:nvSpPr>
      <xdr:spPr>
        <a:xfrm>
          <a:off x="20166965" y="6805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37</xdr:row>
      <xdr:rowOff>34925</xdr:rowOff>
    </xdr:from>
    <xdr:ext cx="534670" cy="259080"/>
    <xdr:sp macro="" textlink="">
      <xdr:nvSpPr>
        <xdr:cNvPr id="507" name="n_1mainValue【一般廃棄物処理施設】&#10;一人当たり有形固定資産（償却資産）額"/>
        <xdr:cNvSpPr txBox="1"/>
      </xdr:nvSpPr>
      <xdr:spPr>
        <a:xfrm>
          <a:off x="21043265" y="6378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35560</xdr:rowOff>
    </xdr:from>
    <xdr:ext cx="530225" cy="259080"/>
    <xdr:sp macro="" textlink="">
      <xdr:nvSpPr>
        <xdr:cNvPr id="508" name="n_2mainValue【一般廃棄物処理施設】&#10;一人当たり有形固定資産（償却資産）額"/>
        <xdr:cNvSpPr txBox="1"/>
      </xdr:nvSpPr>
      <xdr:spPr>
        <a:xfrm>
          <a:off x="20166965" y="63792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005" cy="225425"/>
    <xdr:sp macro="" textlink="">
      <xdr:nvSpPr>
        <xdr:cNvPr id="517" name="テキスト ボックス 516"/>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8" name="直線コネクタ 5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9" name="直線コネクタ 51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4645" cy="259080"/>
    <xdr:sp macro="" textlink="">
      <xdr:nvSpPr>
        <xdr:cNvPr id="520" name="テキスト ボックス 519"/>
        <xdr:cNvSpPr txBox="1"/>
      </xdr:nvSpPr>
      <xdr:spPr>
        <a:xfrm>
          <a:off x="12106910" y="1096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1" name="直線コネクタ 52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2" name="テキスト ボックス 52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3" name="直線コネクタ 52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4635"/>
    <xdr:sp macro="" textlink="">
      <xdr:nvSpPr>
        <xdr:cNvPr id="524" name="テキスト ボックス 523"/>
        <xdr:cNvSpPr txBox="1"/>
      </xdr:nvSpPr>
      <xdr:spPr>
        <a:xfrm>
          <a:off x="12042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5" name="直線コネクタ 52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6" name="テキスト ボックス 52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7" name="直線コネクタ 52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4635"/>
    <xdr:sp macro="" textlink="">
      <xdr:nvSpPr>
        <xdr:cNvPr id="528" name="テキスト ボックス 527"/>
        <xdr:cNvSpPr txBox="1"/>
      </xdr:nvSpPr>
      <xdr:spPr>
        <a:xfrm>
          <a:off x="12042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9" name="直線コネクタ 52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2915" cy="259080"/>
    <xdr:sp macro="" textlink="">
      <xdr:nvSpPr>
        <xdr:cNvPr id="530" name="テキスト ボックス 529"/>
        <xdr:cNvSpPr txBox="1"/>
      </xdr:nvSpPr>
      <xdr:spPr>
        <a:xfrm>
          <a:off x="11978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2915" cy="254635"/>
    <xdr:sp macro="" textlink="">
      <xdr:nvSpPr>
        <xdr:cNvPr id="532" name="テキスト ボックス 531"/>
        <xdr:cNvSpPr txBox="1"/>
      </xdr:nvSpPr>
      <xdr:spPr>
        <a:xfrm>
          <a:off x="11978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130810</xdr:rowOff>
    </xdr:to>
    <xdr:cxnSp macro="">
      <xdr:nvCxnSpPr>
        <xdr:cNvPr id="534" name="直線コネクタ 533"/>
        <xdr:cNvCxnSpPr/>
      </xdr:nvCxnSpPr>
      <xdr:spPr>
        <a:xfrm flipV="1">
          <a:off x="16318865" y="947039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134620</xdr:rowOff>
    </xdr:from>
    <xdr:ext cx="405130" cy="254635"/>
    <xdr:sp macro="" textlink="">
      <xdr:nvSpPr>
        <xdr:cNvPr id="535" name="【保健センター・保健所】&#10;有形固定資産減価償却率最小値テキスト"/>
        <xdr:cNvSpPr txBox="1"/>
      </xdr:nvSpPr>
      <xdr:spPr>
        <a:xfrm>
          <a:off x="16357600" y="109359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130810</xdr:rowOff>
    </xdr:from>
    <xdr:to xmlns:xdr="http://schemas.openxmlformats.org/drawingml/2006/spreadsheetDrawing">
      <xdr:col>86</xdr:col>
      <xdr:colOff>25400</xdr:colOff>
      <xdr:row>63</xdr:row>
      <xdr:rowOff>130810</xdr:rowOff>
    </xdr:to>
    <xdr:cxnSp macro="">
      <xdr:nvCxnSpPr>
        <xdr:cNvPr id="536" name="直線コネクタ 535"/>
        <xdr:cNvCxnSpPr/>
      </xdr:nvCxnSpPr>
      <xdr:spPr>
        <a:xfrm>
          <a:off x="16230600" y="1093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537"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38" name="直線コネクタ 537"/>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141605</xdr:rowOff>
    </xdr:from>
    <xdr:ext cx="405130" cy="259080"/>
    <xdr:sp macro="" textlink="">
      <xdr:nvSpPr>
        <xdr:cNvPr id="539" name="【保健センター・保健所】&#10;有形固定資産減価償却率平均値テキスト"/>
        <xdr:cNvSpPr txBox="1"/>
      </xdr:nvSpPr>
      <xdr:spPr>
        <a:xfrm>
          <a:off x="16357600" y="104286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163195</xdr:rowOff>
    </xdr:from>
    <xdr:to xmlns:xdr="http://schemas.openxmlformats.org/drawingml/2006/spreadsheetDrawing">
      <xdr:col>85</xdr:col>
      <xdr:colOff>177800</xdr:colOff>
      <xdr:row>61</xdr:row>
      <xdr:rowOff>93345</xdr:rowOff>
    </xdr:to>
    <xdr:sp macro="" textlink="">
      <xdr:nvSpPr>
        <xdr:cNvPr id="540" name="フローチャート: 判断 539"/>
        <xdr:cNvSpPr/>
      </xdr:nvSpPr>
      <xdr:spPr>
        <a:xfrm>
          <a:off x="162687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140335</xdr:rowOff>
    </xdr:from>
    <xdr:to xmlns:xdr="http://schemas.openxmlformats.org/drawingml/2006/spreadsheetDrawing">
      <xdr:col>81</xdr:col>
      <xdr:colOff>101600</xdr:colOff>
      <xdr:row>61</xdr:row>
      <xdr:rowOff>70485</xdr:rowOff>
    </xdr:to>
    <xdr:sp macro="" textlink="">
      <xdr:nvSpPr>
        <xdr:cNvPr id="541" name="フローチャート: 判断 540"/>
        <xdr:cNvSpPr/>
      </xdr:nvSpPr>
      <xdr:spPr>
        <a:xfrm>
          <a:off x="15430500" y="104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68580</xdr:rowOff>
    </xdr:from>
    <xdr:to xmlns:xdr="http://schemas.openxmlformats.org/drawingml/2006/spreadsheetDrawing">
      <xdr:col>76</xdr:col>
      <xdr:colOff>165100</xdr:colOff>
      <xdr:row>60</xdr:row>
      <xdr:rowOff>170180</xdr:rowOff>
    </xdr:to>
    <xdr:sp macro="" textlink="">
      <xdr:nvSpPr>
        <xdr:cNvPr id="542" name="フローチャート: 判断 541"/>
        <xdr:cNvSpPr/>
      </xdr:nvSpPr>
      <xdr:spPr>
        <a:xfrm>
          <a:off x="14541500" y="10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635"/>
    <xdr:sp macro="" textlink="">
      <xdr:nvSpPr>
        <xdr:cNvPr id="543" name="テキスト ボックス 542"/>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635"/>
    <xdr:sp macro="" textlink="">
      <xdr:nvSpPr>
        <xdr:cNvPr id="544" name="テキスト ボックス 543"/>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635"/>
    <xdr:sp macro="" textlink="">
      <xdr:nvSpPr>
        <xdr:cNvPr id="545" name="テキスト ボックス 544"/>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635"/>
    <xdr:sp macro="" textlink="">
      <xdr:nvSpPr>
        <xdr:cNvPr id="546" name="テキスト ボックス 545"/>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635"/>
    <xdr:sp macro="" textlink="">
      <xdr:nvSpPr>
        <xdr:cNvPr id="547" name="テキスト ボックス 546"/>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69850</xdr:rowOff>
    </xdr:from>
    <xdr:to xmlns:xdr="http://schemas.openxmlformats.org/drawingml/2006/spreadsheetDrawing">
      <xdr:col>85</xdr:col>
      <xdr:colOff>177800</xdr:colOff>
      <xdr:row>60</xdr:row>
      <xdr:rowOff>0</xdr:rowOff>
    </xdr:to>
    <xdr:sp macro="" textlink="">
      <xdr:nvSpPr>
        <xdr:cNvPr id="548" name="楕円 547"/>
        <xdr:cNvSpPr/>
      </xdr:nvSpPr>
      <xdr:spPr>
        <a:xfrm>
          <a:off x="162687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92710</xdr:rowOff>
    </xdr:from>
    <xdr:ext cx="405130" cy="259080"/>
    <xdr:sp macro="" textlink="">
      <xdr:nvSpPr>
        <xdr:cNvPr id="549" name="【保健センター・保健所】&#10;有形固定資産減価償却率該当値テキスト"/>
        <xdr:cNvSpPr txBox="1"/>
      </xdr:nvSpPr>
      <xdr:spPr>
        <a:xfrm>
          <a:off x="16357600" y="10036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137160</xdr:rowOff>
    </xdr:from>
    <xdr:to xmlns:xdr="http://schemas.openxmlformats.org/drawingml/2006/spreadsheetDrawing">
      <xdr:col>81</xdr:col>
      <xdr:colOff>101600</xdr:colOff>
      <xdr:row>60</xdr:row>
      <xdr:rowOff>67310</xdr:rowOff>
    </xdr:to>
    <xdr:sp macro="" textlink="">
      <xdr:nvSpPr>
        <xdr:cNvPr id="550" name="楕円 549"/>
        <xdr:cNvSpPr/>
      </xdr:nvSpPr>
      <xdr:spPr>
        <a:xfrm>
          <a:off x="15430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120650</xdr:rowOff>
    </xdr:from>
    <xdr:to xmlns:xdr="http://schemas.openxmlformats.org/drawingml/2006/spreadsheetDrawing">
      <xdr:col>85</xdr:col>
      <xdr:colOff>127000</xdr:colOff>
      <xdr:row>60</xdr:row>
      <xdr:rowOff>16510</xdr:rowOff>
    </xdr:to>
    <xdr:cxnSp macro="">
      <xdr:nvCxnSpPr>
        <xdr:cNvPr id="551" name="直線コネクタ 550"/>
        <xdr:cNvCxnSpPr/>
      </xdr:nvCxnSpPr>
      <xdr:spPr>
        <a:xfrm flipV="1">
          <a:off x="15481300" y="1023620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137160</xdr:rowOff>
    </xdr:from>
    <xdr:to xmlns:xdr="http://schemas.openxmlformats.org/drawingml/2006/spreadsheetDrawing">
      <xdr:col>76</xdr:col>
      <xdr:colOff>165100</xdr:colOff>
      <xdr:row>60</xdr:row>
      <xdr:rowOff>67310</xdr:rowOff>
    </xdr:to>
    <xdr:sp macro="" textlink="">
      <xdr:nvSpPr>
        <xdr:cNvPr id="552" name="楕円 551"/>
        <xdr:cNvSpPr/>
      </xdr:nvSpPr>
      <xdr:spPr>
        <a:xfrm>
          <a:off x="14541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16510</xdr:rowOff>
    </xdr:from>
    <xdr:to xmlns:xdr="http://schemas.openxmlformats.org/drawingml/2006/spreadsheetDrawing">
      <xdr:col>81</xdr:col>
      <xdr:colOff>50800</xdr:colOff>
      <xdr:row>60</xdr:row>
      <xdr:rowOff>16510</xdr:rowOff>
    </xdr:to>
    <xdr:cxnSp macro="">
      <xdr:nvCxnSpPr>
        <xdr:cNvPr id="553" name="直線コネクタ 552"/>
        <xdr:cNvCxnSpPr/>
      </xdr:nvCxnSpPr>
      <xdr:spPr>
        <a:xfrm>
          <a:off x="14592300" y="10303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61595</xdr:rowOff>
    </xdr:from>
    <xdr:ext cx="405130" cy="259080"/>
    <xdr:sp macro="" textlink="">
      <xdr:nvSpPr>
        <xdr:cNvPr id="554" name="n_1aveValue【保健センター・保健所】&#10;有形固定資産減価償却率"/>
        <xdr:cNvSpPr txBox="1"/>
      </xdr:nvSpPr>
      <xdr:spPr>
        <a:xfrm>
          <a:off x="15266035" y="10520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161290</xdr:rowOff>
    </xdr:from>
    <xdr:ext cx="400685" cy="259080"/>
    <xdr:sp macro="" textlink="">
      <xdr:nvSpPr>
        <xdr:cNvPr id="555" name="n_2aveValue【保健センター・保健所】&#10;有形固定資産減価償却率"/>
        <xdr:cNvSpPr txBox="1"/>
      </xdr:nvSpPr>
      <xdr:spPr>
        <a:xfrm>
          <a:off x="14389735" y="104482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83820</xdr:rowOff>
    </xdr:from>
    <xdr:ext cx="405130" cy="259080"/>
    <xdr:sp macro="" textlink="">
      <xdr:nvSpPr>
        <xdr:cNvPr id="556" name="n_1mainValue【保健センター・保健所】&#10;有形固定資産減価償却率"/>
        <xdr:cNvSpPr txBox="1"/>
      </xdr:nvSpPr>
      <xdr:spPr>
        <a:xfrm>
          <a:off x="15266035" y="10027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83820</xdr:rowOff>
    </xdr:from>
    <xdr:ext cx="400685" cy="259080"/>
    <xdr:sp macro="" textlink="">
      <xdr:nvSpPr>
        <xdr:cNvPr id="557" name="n_2mainValue【保健センター・保健所】&#10;有形固定資産減価償却率"/>
        <xdr:cNvSpPr txBox="1"/>
      </xdr:nvSpPr>
      <xdr:spPr>
        <a:xfrm>
          <a:off x="14389735" y="100279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5440" cy="225425"/>
    <xdr:sp macro="" textlink="">
      <xdr:nvSpPr>
        <xdr:cNvPr id="566" name="テキスト ボックス 565"/>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7" name="直線コネクタ 56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68" name="直線コネクタ 567"/>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2915" cy="259080"/>
    <xdr:sp macro="" textlink="">
      <xdr:nvSpPr>
        <xdr:cNvPr id="569" name="テキスト ボックス 568"/>
        <xdr:cNvSpPr txBox="1"/>
      </xdr:nvSpPr>
      <xdr:spPr>
        <a:xfrm>
          <a:off x="17820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70" name="直線コネクタ 569"/>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2915" cy="259080"/>
    <xdr:sp macro="" textlink="">
      <xdr:nvSpPr>
        <xdr:cNvPr id="571" name="テキスト ボックス 570"/>
        <xdr:cNvSpPr txBox="1"/>
      </xdr:nvSpPr>
      <xdr:spPr>
        <a:xfrm>
          <a:off x="17820640" y="1063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72" name="直線コネクタ 571"/>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2915" cy="254635"/>
    <xdr:sp macro="" textlink="">
      <xdr:nvSpPr>
        <xdr:cNvPr id="573" name="テキスト ボックス 572"/>
        <xdr:cNvSpPr txBox="1"/>
      </xdr:nvSpPr>
      <xdr:spPr>
        <a:xfrm>
          <a:off x="17820640" y="1030795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74" name="直線コネクタ 573"/>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2915" cy="259080"/>
    <xdr:sp macro="" textlink="">
      <xdr:nvSpPr>
        <xdr:cNvPr id="575" name="テキスト ボックス 574"/>
        <xdr:cNvSpPr txBox="1"/>
      </xdr:nvSpPr>
      <xdr:spPr>
        <a:xfrm>
          <a:off x="17820640" y="99815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76" name="直線コネクタ 575"/>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2915" cy="254635"/>
    <xdr:sp macro="" textlink="">
      <xdr:nvSpPr>
        <xdr:cNvPr id="577" name="テキスト ボックス 576"/>
        <xdr:cNvSpPr txBox="1"/>
      </xdr:nvSpPr>
      <xdr:spPr>
        <a:xfrm>
          <a:off x="17820640" y="965517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78" name="直線コネクタ 577"/>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2915" cy="259080"/>
    <xdr:sp macro="" textlink="">
      <xdr:nvSpPr>
        <xdr:cNvPr id="579" name="テキスト ボックス 578"/>
        <xdr:cNvSpPr txBox="1"/>
      </xdr:nvSpPr>
      <xdr:spPr>
        <a:xfrm>
          <a:off x="17820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0" name="直線コネクタ 57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2915" cy="254635"/>
    <xdr:sp macro="" textlink="">
      <xdr:nvSpPr>
        <xdr:cNvPr id="581" name="テキスト ボックス 580"/>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63500</xdr:rowOff>
    </xdr:from>
    <xdr:to xmlns:xdr="http://schemas.openxmlformats.org/drawingml/2006/spreadsheetDrawing">
      <xdr:col>116</xdr:col>
      <xdr:colOff>62865</xdr:colOff>
      <xdr:row>64</xdr:row>
      <xdr:rowOff>120650</xdr:rowOff>
    </xdr:to>
    <xdr:cxnSp macro="">
      <xdr:nvCxnSpPr>
        <xdr:cNvPr id="583" name="直線コネクタ 582"/>
        <xdr:cNvCxnSpPr/>
      </xdr:nvCxnSpPr>
      <xdr:spPr>
        <a:xfrm flipV="1">
          <a:off x="22160865" y="94932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123825</xdr:rowOff>
    </xdr:from>
    <xdr:ext cx="469900" cy="254635"/>
    <xdr:sp macro="" textlink="">
      <xdr:nvSpPr>
        <xdr:cNvPr id="584" name="【保健センター・保健所】&#10;一人当たり面積最小値テキスト"/>
        <xdr:cNvSpPr txBox="1"/>
      </xdr:nvSpPr>
      <xdr:spPr>
        <a:xfrm>
          <a:off x="22199600" y="110966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120650</xdr:rowOff>
    </xdr:from>
    <xdr:to xmlns:xdr="http://schemas.openxmlformats.org/drawingml/2006/spreadsheetDrawing">
      <xdr:col>116</xdr:col>
      <xdr:colOff>152400</xdr:colOff>
      <xdr:row>64</xdr:row>
      <xdr:rowOff>120650</xdr:rowOff>
    </xdr:to>
    <xdr:cxnSp macro="">
      <xdr:nvCxnSpPr>
        <xdr:cNvPr id="585" name="直線コネクタ 584"/>
        <xdr:cNvCxnSpPr/>
      </xdr:nvCxnSpPr>
      <xdr:spPr>
        <a:xfrm>
          <a:off x="22072600" y="1109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9525</xdr:rowOff>
    </xdr:from>
    <xdr:ext cx="469900" cy="254635"/>
    <xdr:sp macro="" textlink="">
      <xdr:nvSpPr>
        <xdr:cNvPr id="586" name="【保健センター・保健所】&#10;一人当たり面積最大値テキスト"/>
        <xdr:cNvSpPr txBox="1"/>
      </xdr:nvSpPr>
      <xdr:spPr>
        <a:xfrm>
          <a:off x="22199600" y="92678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63500</xdr:rowOff>
    </xdr:from>
    <xdr:to xmlns:xdr="http://schemas.openxmlformats.org/drawingml/2006/spreadsheetDrawing">
      <xdr:col>116</xdr:col>
      <xdr:colOff>152400</xdr:colOff>
      <xdr:row>55</xdr:row>
      <xdr:rowOff>63500</xdr:rowOff>
    </xdr:to>
    <xdr:cxnSp macro="">
      <xdr:nvCxnSpPr>
        <xdr:cNvPr id="587" name="直線コネクタ 586"/>
        <xdr:cNvCxnSpPr/>
      </xdr:nvCxnSpPr>
      <xdr:spPr>
        <a:xfrm>
          <a:off x="22072600" y="949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86360</xdr:rowOff>
    </xdr:from>
    <xdr:ext cx="469900" cy="254635"/>
    <xdr:sp macro="" textlink="">
      <xdr:nvSpPr>
        <xdr:cNvPr id="588" name="【保健センター・保健所】&#10;一人当たり面積平均値テキスト"/>
        <xdr:cNvSpPr txBox="1"/>
      </xdr:nvSpPr>
      <xdr:spPr>
        <a:xfrm>
          <a:off x="22199600" y="1054481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63500</xdr:rowOff>
    </xdr:from>
    <xdr:to xmlns:xdr="http://schemas.openxmlformats.org/drawingml/2006/spreadsheetDrawing">
      <xdr:col>116</xdr:col>
      <xdr:colOff>114300</xdr:colOff>
      <xdr:row>62</xdr:row>
      <xdr:rowOff>165100</xdr:rowOff>
    </xdr:to>
    <xdr:sp macro="" textlink="">
      <xdr:nvSpPr>
        <xdr:cNvPr id="589" name="フローチャート: 判断 588"/>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31115</xdr:rowOff>
    </xdr:from>
    <xdr:to xmlns:xdr="http://schemas.openxmlformats.org/drawingml/2006/spreadsheetDrawing">
      <xdr:col>112</xdr:col>
      <xdr:colOff>38100</xdr:colOff>
      <xdr:row>62</xdr:row>
      <xdr:rowOff>132715</xdr:rowOff>
    </xdr:to>
    <xdr:sp macro="" textlink="">
      <xdr:nvSpPr>
        <xdr:cNvPr id="590" name="フローチャート: 判断 589"/>
        <xdr:cNvSpPr/>
      </xdr:nvSpPr>
      <xdr:spPr>
        <a:xfrm>
          <a:off x="21272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167005</xdr:rowOff>
    </xdr:from>
    <xdr:to xmlns:xdr="http://schemas.openxmlformats.org/drawingml/2006/spreadsheetDrawing">
      <xdr:col>107</xdr:col>
      <xdr:colOff>101600</xdr:colOff>
      <xdr:row>61</xdr:row>
      <xdr:rowOff>97790</xdr:rowOff>
    </xdr:to>
    <xdr:sp macro="" textlink="">
      <xdr:nvSpPr>
        <xdr:cNvPr id="591" name="フローチャート: 判断 590"/>
        <xdr:cNvSpPr/>
      </xdr:nvSpPr>
      <xdr:spPr>
        <a:xfrm>
          <a:off x="20383500" y="10454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635"/>
    <xdr:sp macro="" textlink="">
      <xdr:nvSpPr>
        <xdr:cNvPr id="592" name="テキスト ボックス 591"/>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635"/>
    <xdr:sp macro="" textlink="">
      <xdr:nvSpPr>
        <xdr:cNvPr id="593" name="テキスト ボックス 592"/>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635"/>
    <xdr:sp macro="" textlink="">
      <xdr:nvSpPr>
        <xdr:cNvPr id="594" name="テキスト ボックス 593"/>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635"/>
    <xdr:sp macro="" textlink="">
      <xdr:nvSpPr>
        <xdr:cNvPr id="595" name="テキスト ボックス 594"/>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635"/>
    <xdr:sp macro="" textlink="">
      <xdr:nvSpPr>
        <xdr:cNvPr id="596" name="テキスト ボックス 595"/>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66040</xdr:rowOff>
    </xdr:from>
    <xdr:to xmlns:xdr="http://schemas.openxmlformats.org/drawingml/2006/spreadsheetDrawing">
      <xdr:col>116</xdr:col>
      <xdr:colOff>114300</xdr:colOff>
      <xdr:row>63</xdr:row>
      <xdr:rowOff>167640</xdr:rowOff>
    </xdr:to>
    <xdr:sp macro="" textlink="">
      <xdr:nvSpPr>
        <xdr:cNvPr id="597" name="楕円 596"/>
        <xdr:cNvSpPr/>
      </xdr:nvSpPr>
      <xdr:spPr>
        <a:xfrm>
          <a:off x="221107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44450</xdr:rowOff>
    </xdr:from>
    <xdr:ext cx="469900" cy="259080"/>
    <xdr:sp macro="" textlink="">
      <xdr:nvSpPr>
        <xdr:cNvPr id="598" name="【保健センター・保健所】&#10;一人当たり面積該当値テキスト"/>
        <xdr:cNvSpPr txBox="1"/>
      </xdr:nvSpPr>
      <xdr:spPr>
        <a:xfrm>
          <a:off x="22199600" y="10845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66040</xdr:rowOff>
    </xdr:from>
    <xdr:to xmlns:xdr="http://schemas.openxmlformats.org/drawingml/2006/spreadsheetDrawing">
      <xdr:col>112</xdr:col>
      <xdr:colOff>38100</xdr:colOff>
      <xdr:row>63</xdr:row>
      <xdr:rowOff>167640</xdr:rowOff>
    </xdr:to>
    <xdr:sp macro="" textlink="">
      <xdr:nvSpPr>
        <xdr:cNvPr id="599" name="楕円 598"/>
        <xdr:cNvSpPr/>
      </xdr:nvSpPr>
      <xdr:spPr>
        <a:xfrm>
          <a:off x="21272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116840</xdr:rowOff>
    </xdr:from>
    <xdr:to xmlns:xdr="http://schemas.openxmlformats.org/drawingml/2006/spreadsheetDrawing">
      <xdr:col>116</xdr:col>
      <xdr:colOff>63500</xdr:colOff>
      <xdr:row>63</xdr:row>
      <xdr:rowOff>116840</xdr:rowOff>
    </xdr:to>
    <xdr:cxnSp macro="">
      <xdr:nvCxnSpPr>
        <xdr:cNvPr id="600" name="直線コネクタ 599"/>
        <xdr:cNvCxnSpPr/>
      </xdr:nvCxnSpPr>
      <xdr:spPr>
        <a:xfrm>
          <a:off x="21323300" y="109181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66040</xdr:rowOff>
    </xdr:from>
    <xdr:to xmlns:xdr="http://schemas.openxmlformats.org/drawingml/2006/spreadsheetDrawing">
      <xdr:col>107</xdr:col>
      <xdr:colOff>101600</xdr:colOff>
      <xdr:row>63</xdr:row>
      <xdr:rowOff>167640</xdr:rowOff>
    </xdr:to>
    <xdr:sp macro="" textlink="">
      <xdr:nvSpPr>
        <xdr:cNvPr id="601" name="楕円 600"/>
        <xdr:cNvSpPr/>
      </xdr:nvSpPr>
      <xdr:spPr>
        <a:xfrm>
          <a:off x="20383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116840</xdr:rowOff>
    </xdr:from>
    <xdr:to xmlns:xdr="http://schemas.openxmlformats.org/drawingml/2006/spreadsheetDrawing">
      <xdr:col>111</xdr:col>
      <xdr:colOff>177800</xdr:colOff>
      <xdr:row>63</xdr:row>
      <xdr:rowOff>116840</xdr:rowOff>
    </xdr:to>
    <xdr:cxnSp macro="">
      <xdr:nvCxnSpPr>
        <xdr:cNvPr id="602" name="直線コネクタ 601"/>
        <xdr:cNvCxnSpPr/>
      </xdr:nvCxnSpPr>
      <xdr:spPr>
        <a:xfrm>
          <a:off x="20434300" y="10918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149225</xdr:rowOff>
    </xdr:from>
    <xdr:ext cx="469900" cy="259080"/>
    <xdr:sp macro="" textlink="">
      <xdr:nvSpPr>
        <xdr:cNvPr id="603" name="n_1aveValue【保健センター・保健所】&#10;一人当たり面積"/>
        <xdr:cNvSpPr txBox="1"/>
      </xdr:nvSpPr>
      <xdr:spPr>
        <a:xfrm>
          <a:off x="21075650" y="10436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113665</xdr:rowOff>
    </xdr:from>
    <xdr:ext cx="465455" cy="258445"/>
    <xdr:sp macro="" textlink="">
      <xdr:nvSpPr>
        <xdr:cNvPr id="604" name="n_2aveValue【保健センター・保健所】&#10;一人当たり面積"/>
        <xdr:cNvSpPr txBox="1"/>
      </xdr:nvSpPr>
      <xdr:spPr>
        <a:xfrm>
          <a:off x="20199350" y="102292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158750</xdr:rowOff>
    </xdr:from>
    <xdr:ext cx="469900" cy="259080"/>
    <xdr:sp macro="" textlink="">
      <xdr:nvSpPr>
        <xdr:cNvPr id="605" name="n_1mainValue【保健センター・保健所】&#10;一人当たり面積"/>
        <xdr:cNvSpPr txBox="1"/>
      </xdr:nvSpPr>
      <xdr:spPr>
        <a:xfrm>
          <a:off x="21075650" y="1096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158750</xdr:rowOff>
    </xdr:from>
    <xdr:ext cx="465455" cy="259080"/>
    <xdr:sp macro="" textlink="">
      <xdr:nvSpPr>
        <xdr:cNvPr id="606" name="n_2mainValue【保健センター・保健所】&#10;一人当たり面積"/>
        <xdr:cNvSpPr txBox="1"/>
      </xdr:nvSpPr>
      <xdr:spPr>
        <a:xfrm>
          <a:off x="20199350" y="10960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07" name="正方形/長方形 6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08" name="正方形/長方形 60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09" name="正方形/長方形 60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10" name="正方形/長方形 60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11" name="正方形/長方形 61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12" name="正方形/長方形 61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13" name="正方形/長方形 61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4" name="正方形/長方形 61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005" cy="220980"/>
    <xdr:sp macro="" textlink="">
      <xdr:nvSpPr>
        <xdr:cNvPr id="615" name="テキスト ボックス 614"/>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16" name="直線コネクタ 61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17" name="直線コネクタ 61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4645" cy="259080"/>
    <xdr:sp macro="" textlink="">
      <xdr:nvSpPr>
        <xdr:cNvPr id="618" name="テキスト ボックス 617"/>
        <xdr:cNvSpPr txBox="1"/>
      </xdr:nvSpPr>
      <xdr:spPr>
        <a:xfrm>
          <a:off x="12106910" y="1477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19" name="直線コネクタ 61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4635"/>
    <xdr:sp macro="" textlink="">
      <xdr:nvSpPr>
        <xdr:cNvPr id="620" name="テキスト ボックス 619"/>
        <xdr:cNvSpPr txBox="1"/>
      </xdr:nvSpPr>
      <xdr:spPr>
        <a:xfrm>
          <a:off x="12042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21" name="直線コネクタ 62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22" name="テキスト ボックス 62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23" name="直線コネクタ 62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4635"/>
    <xdr:sp macro="" textlink="">
      <xdr:nvSpPr>
        <xdr:cNvPr id="624" name="テキスト ボックス 623"/>
        <xdr:cNvSpPr txBox="1"/>
      </xdr:nvSpPr>
      <xdr:spPr>
        <a:xfrm>
          <a:off x="12042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25" name="直線コネクタ 62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26" name="テキスト ボックス 62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27" name="直線コネクタ 62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2915" cy="259080"/>
    <xdr:sp macro="" textlink="">
      <xdr:nvSpPr>
        <xdr:cNvPr id="628" name="テキスト ボックス 627"/>
        <xdr:cNvSpPr txBox="1"/>
      </xdr:nvSpPr>
      <xdr:spPr>
        <a:xfrm>
          <a:off x="11978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29" name="直線コネクタ 62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2915" cy="259080"/>
    <xdr:sp macro="" textlink="">
      <xdr:nvSpPr>
        <xdr:cNvPr id="630" name="テキスト ボックス 629"/>
        <xdr:cNvSpPr txBox="1"/>
      </xdr:nvSpPr>
      <xdr:spPr>
        <a:xfrm>
          <a:off x="11978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132715</xdr:rowOff>
    </xdr:from>
    <xdr:to xmlns:xdr="http://schemas.openxmlformats.org/drawingml/2006/spreadsheetDrawing">
      <xdr:col>85</xdr:col>
      <xdr:colOff>126365</xdr:colOff>
      <xdr:row>85</xdr:row>
      <xdr:rowOff>155575</xdr:rowOff>
    </xdr:to>
    <xdr:cxnSp macro="">
      <xdr:nvCxnSpPr>
        <xdr:cNvPr id="632" name="直線コネクタ 631"/>
        <xdr:cNvCxnSpPr/>
      </xdr:nvCxnSpPr>
      <xdr:spPr>
        <a:xfrm flipV="1">
          <a:off x="16318865" y="13334365"/>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159385</xdr:rowOff>
    </xdr:from>
    <xdr:ext cx="405130" cy="258445"/>
    <xdr:sp macro="" textlink="">
      <xdr:nvSpPr>
        <xdr:cNvPr id="633" name="【消防施設】&#10;有形固定資産減価償却率最小値テキスト"/>
        <xdr:cNvSpPr txBox="1"/>
      </xdr:nvSpPr>
      <xdr:spPr>
        <a:xfrm>
          <a:off x="16357600" y="14732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155575</xdr:rowOff>
    </xdr:from>
    <xdr:to xmlns:xdr="http://schemas.openxmlformats.org/drawingml/2006/spreadsheetDrawing">
      <xdr:col>86</xdr:col>
      <xdr:colOff>25400</xdr:colOff>
      <xdr:row>85</xdr:row>
      <xdr:rowOff>155575</xdr:rowOff>
    </xdr:to>
    <xdr:cxnSp macro="">
      <xdr:nvCxnSpPr>
        <xdr:cNvPr id="634" name="直線コネクタ 633"/>
        <xdr:cNvCxnSpPr/>
      </xdr:nvCxnSpPr>
      <xdr:spPr>
        <a:xfrm>
          <a:off x="16230600" y="1472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79375</xdr:rowOff>
    </xdr:from>
    <xdr:ext cx="405130" cy="258445"/>
    <xdr:sp macro="" textlink="">
      <xdr:nvSpPr>
        <xdr:cNvPr id="635" name="【消防施設】&#10;有形固定資産減価償却率最大値テキスト"/>
        <xdr:cNvSpPr txBox="1"/>
      </xdr:nvSpPr>
      <xdr:spPr>
        <a:xfrm>
          <a:off x="16357600" y="13109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132715</xdr:rowOff>
    </xdr:from>
    <xdr:to xmlns:xdr="http://schemas.openxmlformats.org/drawingml/2006/spreadsheetDrawing">
      <xdr:col>86</xdr:col>
      <xdr:colOff>25400</xdr:colOff>
      <xdr:row>77</xdr:row>
      <xdr:rowOff>132715</xdr:rowOff>
    </xdr:to>
    <xdr:cxnSp macro="">
      <xdr:nvCxnSpPr>
        <xdr:cNvPr id="636" name="直線コネクタ 635"/>
        <xdr:cNvCxnSpPr/>
      </xdr:nvCxnSpPr>
      <xdr:spPr>
        <a:xfrm>
          <a:off x="16230600" y="1333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14605</xdr:rowOff>
    </xdr:from>
    <xdr:ext cx="405130" cy="259080"/>
    <xdr:sp macro="" textlink="">
      <xdr:nvSpPr>
        <xdr:cNvPr id="637" name="【消防施設】&#10;有形固定資産減価償却率平均値テキスト"/>
        <xdr:cNvSpPr txBox="1"/>
      </xdr:nvSpPr>
      <xdr:spPr>
        <a:xfrm>
          <a:off x="16357600" y="137306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36195</xdr:rowOff>
    </xdr:from>
    <xdr:to xmlns:xdr="http://schemas.openxmlformats.org/drawingml/2006/spreadsheetDrawing">
      <xdr:col>85</xdr:col>
      <xdr:colOff>177800</xdr:colOff>
      <xdr:row>80</xdr:row>
      <xdr:rowOff>137795</xdr:rowOff>
    </xdr:to>
    <xdr:sp macro="" textlink="">
      <xdr:nvSpPr>
        <xdr:cNvPr id="638" name="フローチャート: 判断 637"/>
        <xdr:cNvSpPr/>
      </xdr:nvSpPr>
      <xdr:spPr>
        <a:xfrm>
          <a:off x="16268700" y="1375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90170</xdr:rowOff>
    </xdr:from>
    <xdr:to xmlns:xdr="http://schemas.openxmlformats.org/drawingml/2006/spreadsheetDrawing">
      <xdr:col>81</xdr:col>
      <xdr:colOff>101600</xdr:colOff>
      <xdr:row>81</xdr:row>
      <xdr:rowOff>20320</xdr:rowOff>
    </xdr:to>
    <xdr:sp macro="" textlink="">
      <xdr:nvSpPr>
        <xdr:cNvPr id="639" name="フローチャート: 判断 63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64135</xdr:rowOff>
    </xdr:from>
    <xdr:to xmlns:xdr="http://schemas.openxmlformats.org/drawingml/2006/spreadsheetDrawing">
      <xdr:col>76</xdr:col>
      <xdr:colOff>165100</xdr:colOff>
      <xdr:row>80</xdr:row>
      <xdr:rowOff>166370</xdr:rowOff>
    </xdr:to>
    <xdr:sp macro="" textlink="">
      <xdr:nvSpPr>
        <xdr:cNvPr id="640" name="フローチャート: 判断 639"/>
        <xdr:cNvSpPr/>
      </xdr:nvSpPr>
      <xdr:spPr>
        <a:xfrm>
          <a:off x="14541500" y="13780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41" name="テキスト ボックス 64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42" name="テキスト ボックス 64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43" name="テキスト ボックス 64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44" name="テキスト ボックス 64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45" name="テキスト ボックス 64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118110</xdr:rowOff>
    </xdr:from>
    <xdr:to xmlns:xdr="http://schemas.openxmlformats.org/drawingml/2006/spreadsheetDrawing">
      <xdr:col>85</xdr:col>
      <xdr:colOff>177800</xdr:colOff>
      <xdr:row>79</xdr:row>
      <xdr:rowOff>48260</xdr:rowOff>
    </xdr:to>
    <xdr:sp macro="" textlink="">
      <xdr:nvSpPr>
        <xdr:cNvPr id="646" name="楕円 645"/>
        <xdr:cNvSpPr/>
      </xdr:nvSpPr>
      <xdr:spPr>
        <a:xfrm>
          <a:off x="162687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140970</xdr:rowOff>
    </xdr:from>
    <xdr:ext cx="405130" cy="259080"/>
    <xdr:sp macro="" textlink="">
      <xdr:nvSpPr>
        <xdr:cNvPr id="647" name="【消防施設】&#10;有形固定資産減価償却率該当値テキスト"/>
        <xdr:cNvSpPr txBox="1"/>
      </xdr:nvSpPr>
      <xdr:spPr>
        <a:xfrm>
          <a:off x="16357600" y="13342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140970</xdr:rowOff>
    </xdr:from>
    <xdr:to xmlns:xdr="http://schemas.openxmlformats.org/drawingml/2006/spreadsheetDrawing">
      <xdr:col>81</xdr:col>
      <xdr:colOff>101600</xdr:colOff>
      <xdr:row>79</xdr:row>
      <xdr:rowOff>71120</xdr:rowOff>
    </xdr:to>
    <xdr:sp macro="" textlink="">
      <xdr:nvSpPr>
        <xdr:cNvPr id="648" name="楕円 647"/>
        <xdr:cNvSpPr/>
      </xdr:nvSpPr>
      <xdr:spPr>
        <a:xfrm>
          <a:off x="15430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168910</xdr:rowOff>
    </xdr:from>
    <xdr:to xmlns:xdr="http://schemas.openxmlformats.org/drawingml/2006/spreadsheetDrawing">
      <xdr:col>85</xdr:col>
      <xdr:colOff>127000</xdr:colOff>
      <xdr:row>79</xdr:row>
      <xdr:rowOff>20320</xdr:rowOff>
    </xdr:to>
    <xdr:cxnSp macro="">
      <xdr:nvCxnSpPr>
        <xdr:cNvPr id="649" name="直線コネクタ 648"/>
        <xdr:cNvCxnSpPr/>
      </xdr:nvCxnSpPr>
      <xdr:spPr>
        <a:xfrm flipV="1">
          <a:off x="15481300" y="135420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140970</xdr:rowOff>
    </xdr:from>
    <xdr:to xmlns:xdr="http://schemas.openxmlformats.org/drawingml/2006/spreadsheetDrawing">
      <xdr:col>76</xdr:col>
      <xdr:colOff>165100</xdr:colOff>
      <xdr:row>79</xdr:row>
      <xdr:rowOff>71120</xdr:rowOff>
    </xdr:to>
    <xdr:sp macro="" textlink="">
      <xdr:nvSpPr>
        <xdr:cNvPr id="650" name="楕円 649"/>
        <xdr:cNvSpPr/>
      </xdr:nvSpPr>
      <xdr:spPr>
        <a:xfrm>
          <a:off x="14541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20320</xdr:rowOff>
    </xdr:from>
    <xdr:to xmlns:xdr="http://schemas.openxmlformats.org/drawingml/2006/spreadsheetDrawing">
      <xdr:col>81</xdr:col>
      <xdr:colOff>50800</xdr:colOff>
      <xdr:row>79</xdr:row>
      <xdr:rowOff>20320</xdr:rowOff>
    </xdr:to>
    <xdr:cxnSp macro="">
      <xdr:nvCxnSpPr>
        <xdr:cNvPr id="651" name="直線コネクタ 650"/>
        <xdr:cNvCxnSpPr/>
      </xdr:nvCxnSpPr>
      <xdr:spPr>
        <a:xfrm>
          <a:off x="14592300" y="13564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11430</xdr:rowOff>
    </xdr:from>
    <xdr:ext cx="405130" cy="259080"/>
    <xdr:sp macro="" textlink="">
      <xdr:nvSpPr>
        <xdr:cNvPr id="652" name="n_1aveValue【消防施設】&#10;有形固定資産減価償却率"/>
        <xdr:cNvSpPr txBox="1"/>
      </xdr:nvSpPr>
      <xdr:spPr>
        <a:xfrm>
          <a:off x="15266035" y="13898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156845</xdr:rowOff>
    </xdr:from>
    <xdr:ext cx="400685" cy="254635"/>
    <xdr:sp macro="" textlink="">
      <xdr:nvSpPr>
        <xdr:cNvPr id="653" name="n_2aveValue【消防施設】&#10;有形固定資産減価償却率"/>
        <xdr:cNvSpPr txBox="1"/>
      </xdr:nvSpPr>
      <xdr:spPr>
        <a:xfrm>
          <a:off x="14389735" y="138728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87630</xdr:rowOff>
    </xdr:from>
    <xdr:ext cx="405130" cy="254635"/>
    <xdr:sp macro="" textlink="">
      <xdr:nvSpPr>
        <xdr:cNvPr id="654" name="n_1mainValue【消防施設】&#10;有形固定資産減価償却率"/>
        <xdr:cNvSpPr txBox="1"/>
      </xdr:nvSpPr>
      <xdr:spPr>
        <a:xfrm>
          <a:off x="15266035" y="132892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87630</xdr:rowOff>
    </xdr:from>
    <xdr:ext cx="400685" cy="254635"/>
    <xdr:sp macro="" textlink="">
      <xdr:nvSpPr>
        <xdr:cNvPr id="655" name="n_2mainValue【消防施設】&#10;有形固定資産減価償却率"/>
        <xdr:cNvSpPr txBox="1"/>
      </xdr:nvSpPr>
      <xdr:spPr>
        <a:xfrm>
          <a:off x="14389735" y="132892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56" name="正方形/長方形 6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57" name="正方形/長方形 65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58" name="正方形/長方形 65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59" name="正方形/長方形 65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60" name="正方形/長方形 65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61" name="正方形/長方形 66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62" name="正方形/長方形 66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63" name="正方形/長方形 66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5440" cy="220980"/>
    <xdr:sp macro="" textlink="">
      <xdr:nvSpPr>
        <xdr:cNvPr id="664" name="テキスト ボックス 663"/>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65" name="直線コネクタ 66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66" name="直線コネクタ 66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2915" cy="259080"/>
    <xdr:sp macro="" textlink="">
      <xdr:nvSpPr>
        <xdr:cNvPr id="667" name="テキスト ボックス 666"/>
        <xdr:cNvSpPr txBox="1"/>
      </xdr:nvSpPr>
      <xdr:spPr>
        <a:xfrm>
          <a:off x="17820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68" name="直線コネクタ 66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2915" cy="259080"/>
    <xdr:sp macro="" textlink="">
      <xdr:nvSpPr>
        <xdr:cNvPr id="669" name="テキスト ボックス 668"/>
        <xdr:cNvSpPr txBox="1"/>
      </xdr:nvSpPr>
      <xdr:spPr>
        <a:xfrm>
          <a:off x="17820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70" name="直線コネクタ 66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2915" cy="259080"/>
    <xdr:sp macro="" textlink="">
      <xdr:nvSpPr>
        <xdr:cNvPr id="671" name="テキスト ボックス 670"/>
        <xdr:cNvSpPr txBox="1"/>
      </xdr:nvSpPr>
      <xdr:spPr>
        <a:xfrm>
          <a:off x="17820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72" name="直線コネクタ 67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2915" cy="259080"/>
    <xdr:sp macro="" textlink="">
      <xdr:nvSpPr>
        <xdr:cNvPr id="673" name="テキスト ボックス 672"/>
        <xdr:cNvSpPr txBox="1"/>
      </xdr:nvSpPr>
      <xdr:spPr>
        <a:xfrm>
          <a:off x="17820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74" name="直線コネクタ 67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915" cy="259080"/>
    <xdr:sp macro="" textlink="">
      <xdr:nvSpPr>
        <xdr:cNvPr id="675" name="テキスト ボックス 674"/>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118110</xdr:rowOff>
    </xdr:from>
    <xdr:to xmlns:xdr="http://schemas.openxmlformats.org/drawingml/2006/spreadsheetDrawing">
      <xdr:col>116</xdr:col>
      <xdr:colOff>62865</xdr:colOff>
      <xdr:row>86</xdr:row>
      <xdr:rowOff>29210</xdr:rowOff>
    </xdr:to>
    <xdr:cxnSp macro="">
      <xdr:nvCxnSpPr>
        <xdr:cNvPr id="677" name="直線コネクタ 676"/>
        <xdr:cNvCxnSpPr/>
      </xdr:nvCxnSpPr>
      <xdr:spPr>
        <a:xfrm flipV="1">
          <a:off x="22160865" y="1366266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33020</xdr:rowOff>
    </xdr:from>
    <xdr:ext cx="469900" cy="259080"/>
    <xdr:sp macro="" textlink="">
      <xdr:nvSpPr>
        <xdr:cNvPr id="678" name="【消防施設】&#10;一人当たり面積最小値テキスト"/>
        <xdr:cNvSpPr txBox="1"/>
      </xdr:nvSpPr>
      <xdr:spPr>
        <a:xfrm>
          <a:off x="22199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29210</xdr:rowOff>
    </xdr:from>
    <xdr:to xmlns:xdr="http://schemas.openxmlformats.org/drawingml/2006/spreadsheetDrawing">
      <xdr:col>116</xdr:col>
      <xdr:colOff>152400</xdr:colOff>
      <xdr:row>86</xdr:row>
      <xdr:rowOff>29210</xdr:rowOff>
    </xdr:to>
    <xdr:cxnSp macro="">
      <xdr:nvCxnSpPr>
        <xdr:cNvPr id="679" name="直線コネクタ 678"/>
        <xdr:cNvCxnSpPr/>
      </xdr:nvCxnSpPr>
      <xdr:spPr>
        <a:xfrm>
          <a:off x="22072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64770</xdr:rowOff>
    </xdr:from>
    <xdr:ext cx="469900" cy="254635"/>
    <xdr:sp macro="" textlink="">
      <xdr:nvSpPr>
        <xdr:cNvPr id="680" name="【消防施設】&#10;一人当たり面積最大値テキスト"/>
        <xdr:cNvSpPr txBox="1"/>
      </xdr:nvSpPr>
      <xdr:spPr>
        <a:xfrm>
          <a:off x="22199600" y="134378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118110</xdr:rowOff>
    </xdr:from>
    <xdr:to xmlns:xdr="http://schemas.openxmlformats.org/drawingml/2006/spreadsheetDrawing">
      <xdr:col>116</xdr:col>
      <xdr:colOff>152400</xdr:colOff>
      <xdr:row>79</xdr:row>
      <xdr:rowOff>118110</xdr:rowOff>
    </xdr:to>
    <xdr:cxnSp macro="">
      <xdr:nvCxnSpPr>
        <xdr:cNvPr id="681" name="直線コネクタ 680"/>
        <xdr:cNvCxnSpPr/>
      </xdr:nvCxnSpPr>
      <xdr:spPr>
        <a:xfrm>
          <a:off x="220726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101600</xdr:rowOff>
    </xdr:from>
    <xdr:ext cx="469900" cy="259080"/>
    <xdr:sp macro="" textlink="">
      <xdr:nvSpPr>
        <xdr:cNvPr id="682" name="【消防施設】&#10;一人当たり面積平均値テキスト"/>
        <xdr:cNvSpPr txBox="1"/>
      </xdr:nvSpPr>
      <xdr:spPr>
        <a:xfrm>
          <a:off x="22199600" y="14331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78740</xdr:rowOff>
    </xdr:from>
    <xdr:to xmlns:xdr="http://schemas.openxmlformats.org/drawingml/2006/spreadsheetDrawing">
      <xdr:col>116</xdr:col>
      <xdr:colOff>114300</xdr:colOff>
      <xdr:row>85</xdr:row>
      <xdr:rowOff>8890</xdr:rowOff>
    </xdr:to>
    <xdr:sp macro="" textlink="">
      <xdr:nvSpPr>
        <xdr:cNvPr id="683" name="フローチャート: 判断 682"/>
        <xdr:cNvSpPr/>
      </xdr:nvSpPr>
      <xdr:spPr>
        <a:xfrm>
          <a:off x="22110700" y="144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60325</xdr:rowOff>
    </xdr:from>
    <xdr:to xmlns:xdr="http://schemas.openxmlformats.org/drawingml/2006/spreadsheetDrawing">
      <xdr:col>112</xdr:col>
      <xdr:colOff>38100</xdr:colOff>
      <xdr:row>84</xdr:row>
      <xdr:rowOff>161925</xdr:rowOff>
    </xdr:to>
    <xdr:sp macro="" textlink="">
      <xdr:nvSpPr>
        <xdr:cNvPr id="684" name="フローチャート: 判断 683"/>
        <xdr:cNvSpPr/>
      </xdr:nvSpPr>
      <xdr:spPr>
        <a:xfrm>
          <a:off x="21272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90170</xdr:rowOff>
    </xdr:from>
    <xdr:to xmlns:xdr="http://schemas.openxmlformats.org/drawingml/2006/spreadsheetDrawing">
      <xdr:col>107</xdr:col>
      <xdr:colOff>101600</xdr:colOff>
      <xdr:row>84</xdr:row>
      <xdr:rowOff>20320</xdr:rowOff>
    </xdr:to>
    <xdr:sp macro="" textlink="">
      <xdr:nvSpPr>
        <xdr:cNvPr id="685" name="フローチャート: 判断 684"/>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86" name="テキスト ボックス 68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87" name="テキスト ボックス 68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88" name="テキスト ボックス 68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89" name="テキスト ボックス 68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90" name="テキスト ボックス 68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30480</xdr:rowOff>
    </xdr:from>
    <xdr:to xmlns:xdr="http://schemas.openxmlformats.org/drawingml/2006/spreadsheetDrawing">
      <xdr:col>116</xdr:col>
      <xdr:colOff>114300</xdr:colOff>
      <xdr:row>85</xdr:row>
      <xdr:rowOff>132080</xdr:rowOff>
    </xdr:to>
    <xdr:sp macro="" textlink="">
      <xdr:nvSpPr>
        <xdr:cNvPr id="691" name="楕円 690"/>
        <xdr:cNvSpPr/>
      </xdr:nvSpPr>
      <xdr:spPr>
        <a:xfrm>
          <a:off x="221107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116840</xdr:rowOff>
    </xdr:from>
    <xdr:ext cx="469900" cy="259080"/>
    <xdr:sp macro="" textlink="">
      <xdr:nvSpPr>
        <xdr:cNvPr id="692" name="【消防施設】&#10;一人当たり面積該当値テキスト"/>
        <xdr:cNvSpPr txBox="1"/>
      </xdr:nvSpPr>
      <xdr:spPr>
        <a:xfrm>
          <a:off x="22199600" y="1451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30480</xdr:rowOff>
    </xdr:from>
    <xdr:to xmlns:xdr="http://schemas.openxmlformats.org/drawingml/2006/spreadsheetDrawing">
      <xdr:col>112</xdr:col>
      <xdr:colOff>38100</xdr:colOff>
      <xdr:row>85</xdr:row>
      <xdr:rowOff>132080</xdr:rowOff>
    </xdr:to>
    <xdr:sp macro="" textlink="">
      <xdr:nvSpPr>
        <xdr:cNvPr id="693" name="楕円 692"/>
        <xdr:cNvSpPr/>
      </xdr:nvSpPr>
      <xdr:spPr>
        <a:xfrm>
          <a:off x="21272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81280</xdr:rowOff>
    </xdr:from>
    <xdr:to xmlns:xdr="http://schemas.openxmlformats.org/drawingml/2006/spreadsheetDrawing">
      <xdr:col>116</xdr:col>
      <xdr:colOff>63500</xdr:colOff>
      <xdr:row>85</xdr:row>
      <xdr:rowOff>81280</xdr:rowOff>
    </xdr:to>
    <xdr:cxnSp macro="">
      <xdr:nvCxnSpPr>
        <xdr:cNvPr id="694" name="直線コネクタ 693"/>
        <xdr:cNvCxnSpPr/>
      </xdr:nvCxnSpPr>
      <xdr:spPr>
        <a:xfrm>
          <a:off x="21323300" y="146545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12700</xdr:rowOff>
    </xdr:from>
    <xdr:to xmlns:xdr="http://schemas.openxmlformats.org/drawingml/2006/spreadsheetDrawing">
      <xdr:col>107</xdr:col>
      <xdr:colOff>101600</xdr:colOff>
      <xdr:row>85</xdr:row>
      <xdr:rowOff>114300</xdr:rowOff>
    </xdr:to>
    <xdr:sp macro="" textlink="">
      <xdr:nvSpPr>
        <xdr:cNvPr id="695" name="楕円 694"/>
        <xdr:cNvSpPr/>
      </xdr:nvSpPr>
      <xdr:spPr>
        <a:xfrm>
          <a:off x="20383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63500</xdr:rowOff>
    </xdr:from>
    <xdr:to xmlns:xdr="http://schemas.openxmlformats.org/drawingml/2006/spreadsheetDrawing">
      <xdr:col>111</xdr:col>
      <xdr:colOff>177800</xdr:colOff>
      <xdr:row>85</xdr:row>
      <xdr:rowOff>81280</xdr:rowOff>
    </xdr:to>
    <xdr:cxnSp macro="">
      <xdr:nvCxnSpPr>
        <xdr:cNvPr id="696" name="直線コネクタ 695"/>
        <xdr:cNvCxnSpPr/>
      </xdr:nvCxnSpPr>
      <xdr:spPr>
        <a:xfrm>
          <a:off x="20434300" y="146367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6985</xdr:rowOff>
    </xdr:from>
    <xdr:ext cx="469900" cy="254635"/>
    <xdr:sp macro="" textlink="">
      <xdr:nvSpPr>
        <xdr:cNvPr id="697" name="n_1aveValue【消防施設】&#10;一人当たり面積"/>
        <xdr:cNvSpPr txBox="1"/>
      </xdr:nvSpPr>
      <xdr:spPr>
        <a:xfrm>
          <a:off x="21075650" y="142373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36830</xdr:rowOff>
    </xdr:from>
    <xdr:ext cx="465455" cy="259080"/>
    <xdr:sp macro="" textlink="">
      <xdr:nvSpPr>
        <xdr:cNvPr id="698" name="n_2aveValue【消防施設】&#10;一人当たり面積"/>
        <xdr:cNvSpPr txBox="1"/>
      </xdr:nvSpPr>
      <xdr:spPr>
        <a:xfrm>
          <a:off x="20199350" y="140957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123190</xdr:rowOff>
    </xdr:from>
    <xdr:ext cx="469900" cy="254635"/>
    <xdr:sp macro="" textlink="">
      <xdr:nvSpPr>
        <xdr:cNvPr id="699" name="n_1mainValue【消防施設】&#10;一人当たり面積"/>
        <xdr:cNvSpPr txBox="1"/>
      </xdr:nvSpPr>
      <xdr:spPr>
        <a:xfrm>
          <a:off x="21075650" y="146964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105410</xdr:rowOff>
    </xdr:from>
    <xdr:ext cx="465455" cy="259080"/>
    <xdr:sp macro="" textlink="">
      <xdr:nvSpPr>
        <xdr:cNvPr id="700" name="n_2mainValue【消防施設】&#10;一人当たり面積"/>
        <xdr:cNvSpPr txBox="1"/>
      </xdr:nvSpPr>
      <xdr:spPr>
        <a:xfrm>
          <a:off x="20199350" y="146786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709" name="テキスト ボックス 708"/>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10" name="直線コネクタ 70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11" name="直線コネクタ 71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4645" cy="254635"/>
    <xdr:sp macro="" textlink="">
      <xdr:nvSpPr>
        <xdr:cNvPr id="712" name="テキスト ボックス 711"/>
        <xdr:cNvSpPr txBox="1"/>
      </xdr:nvSpPr>
      <xdr:spPr>
        <a:xfrm>
          <a:off x="12106910" y="1858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13" name="直線コネクタ 71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14" name="テキスト ボックス 71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15" name="直線コネクタ 71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4635"/>
    <xdr:sp macro="" textlink="">
      <xdr:nvSpPr>
        <xdr:cNvPr id="716" name="テキスト ボックス 715"/>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17" name="直線コネクタ 71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18" name="テキスト ボックス 71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19" name="直線コネクタ 71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20" name="テキスト ボックス 71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21" name="直線コネクタ 72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2915" cy="254635"/>
    <xdr:sp macro="" textlink="">
      <xdr:nvSpPr>
        <xdr:cNvPr id="722" name="テキスト ボックス 721"/>
        <xdr:cNvSpPr txBox="1"/>
      </xdr:nvSpPr>
      <xdr:spPr>
        <a:xfrm>
          <a:off x="11978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23" name="直線コネクタ 72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2915" cy="259080"/>
    <xdr:sp macro="" textlink="">
      <xdr:nvSpPr>
        <xdr:cNvPr id="724" name="テキスト ボックス 723"/>
        <xdr:cNvSpPr txBox="1"/>
      </xdr:nvSpPr>
      <xdr:spPr>
        <a:xfrm>
          <a:off x="11978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82550</xdr:rowOff>
    </xdr:from>
    <xdr:to xmlns:xdr="http://schemas.openxmlformats.org/drawingml/2006/spreadsheetDrawing">
      <xdr:col>85</xdr:col>
      <xdr:colOff>126365</xdr:colOff>
      <xdr:row>108</xdr:row>
      <xdr:rowOff>79375</xdr:rowOff>
    </xdr:to>
    <xdr:cxnSp macro="">
      <xdr:nvCxnSpPr>
        <xdr:cNvPr id="726" name="直線コネクタ 725"/>
        <xdr:cNvCxnSpPr/>
      </xdr:nvCxnSpPr>
      <xdr:spPr>
        <a:xfrm flipV="1">
          <a:off x="16318865" y="17227550"/>
          <a:ext cx="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83185</xdr:rowOff>
    </xdr:from>
    <xdr:ext cx="340360" cy="259080"/>
    <xdr:sp macro="" textlink="">
      <xdr:nvSpPr>
        <xdr:cNvPr id="727" name="【庁舎】&#10;有形固定資産減価償却率最小値テキスト"/>
        <xdr:cNvSpPr txBox="1"/>
      </xdr:nvSpPr>
      <xdr:spPr>
        <a:xfrm>
          <a:off x="16357600" y="185997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79375</xdr:rowOff>
    </xdr:from>
    <xdr:to xmlns:xdr="http://schemas.openxmlformats.org/drawingml/2006/spreadsheetDrawing">
      <xdr:col>86</xdr:col>
      <xdr:colOff>25400</xdr:colOff>
      <xdr:row>108</xdr:row>
      <xdr:rowOff>79375</xdr:rowOff>
    </xdr:to>
    <xdr:cxnSp macro="">
      <xdr:nvCxnSpPr>
        <xdr:cNvPr id="728" name="直線コネクタ 727"/>
        <xdr:cNvCxnSpPr/>
      </xdr:nvCxnSpPr>
      <xdr:spPr>
        <a:xfrm>
          <a:off x="16230600" y="185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29210</xdr:rowOff>
    </xdr:from>
    <xdr:ext cx="405130" cy="254635"/>
    <xdr:sp macro="" textlink="">
      <xdr:nvSpPr>
        <xdr:cNvPr id="729" name="【庁舎】&#10;有形固定資産減価償却率最大値テキスト"/>
        <xdr:cNvSpPr txBox="1"/>
      </xdr:nvSpPr>
      <xdr:spPr>
        <a:xfrm>
          <a:off x="16357600" y="170027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82550</xdr:rowOff>
    </xdr:from>
    <xdr:to xmlns:xdr="http://schemas.openxmlformats.org/drawingml/2006/spreadsheetDrawing">
      <xdr:col>86</xdr:col>
      <xdr:colOff>25400</xdr:colOff>
      <xdr:row>100</xdr:row>
      <xdr:rowOff>82550</xdr:rowOff>
    </xdr:to>
    <xdr:cxnSp macro="">
      <xdr:nvCxnSpPr>
        <xdr:cNvPr id="730" name="直線コネクタ 729"/>
        <xdr:cNvCxnSpPr/>
      </xdr:nvCxnSpPr>
      <xdr:spPr>
        <a:xfrm>
          <a:off x="16230600" y="1722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153035</xdr:rowOff>
    </xdr:from>
    <xdr:ext cx="405130" cy="259080"/>
    <xdr:sp macro="" textlink="">
      <xdr:nvSpPr>
        <xdr:cNvPr id="731" name="【庁舎】&#10;有形固定資産減価償却率平均値テキスト"/>
        <xdr:cNvSpPr txBox="1"/>
      </xdr:nvSpPr>
      <xdr:spPr>
        <a:xfrm>
          <a:off x="16357600" y="176409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130175</xdr:rowOff>
    </xdr:from>
    <xdr:to xmlns:xdr="http://schemas.openxmlformats.org/drawingml/2006/spreadsheetDrawing">
      <xdr:col>85</xdr:col>
      <xdr:colOff>177800</xdr:colOff>
      <xdr:row>104</xdr:row>
      <xdr:rowOff>60325</xdr:rowOff>
    </xdr:to>
    <xdr:sp macro="" textlink="">
      <xdr:nvSpPr>
        <xdr:cNvPr id="732" name="フローチャート: 判断 731"/>
        <xdr:cNvSpPr/>
      </xdr:nvSpPr>
      <xdr:spPr>
        <a:xfrm>
          <a:off x="16268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133350</xdr:rowOff>
    </xdr:from>
    <xdr:to xmlns:xdr="http://schemas.openxmlformats.org/drawingml/2006/spreadsheetDrawing">
      <xdr:col>81</xdr:col>
      <xdr:colOff>101600</xdr:colOff>
      <xdr:row>104</xdr:row>
      <xdr:rowOff>63500</xdr:rowOff>
    </xdr:to>
    <xdr:sp macro="" textlink="">
      <xdr:nvSpPr>
        <xdr:cNvPr id="733" name="フローチャート: 判断 732"/>
        <xdr:cNvSpPr/>
      </xdr:nvSpPr>
      <xdr:spPr>
        <a:xfrm>
          <a:off x="15430500" y="177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170815</xdr:rowOff>
    </xdr:from>
    <xdr:to xmlns:xdr="http://schemas.openxmlformats.org/drawingml/2006/spreadsheetDrawing">
      <xdr:col>76</xdr:col>
      <xdr:colOff>165100</xdr:colOff>
      <xdr:row>104</xdr:row>
      <xdr:rowOff>100965</xdr:rowOff>
    </xdr:to>
    <xdr:sp macro="" textlink="">
      <xdr:nvSpPr>
        <xdr:cNvPr id="734" name="フローチャート: 判断 733"/>
        <xdr:cNvSpPr/>
      </xdr:nvSpPr>
      <xdr:spPr>
        <a:xfrm>
          <a:off x="14541500" y="178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35" name="テキスト ボックス 73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36" name="テキスト ボックス 73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37" name="テキスト ボックス 73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38" name="テキスト ボックス 73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39" name="テキスト ボックス 73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15875</xdr:rowOff>
    </xdr:from>
    <xdr:to xmlns:xdr="http://schemas.openxmlformats.org/drawingml/2006/spreadsheetDrawing">
      <xdr:col>85</xdr:col>
      <xdr:colOff>177800</xdr:colOff>
      <xdr:row>105</xdr:row>
      <xdr:rowOff>117475</xdr:rowOff>
    </xdr:to>
    <xdr:sp macro="" textlink="">
      <xdr:nvSpPr>
        <xdr:cNvPr id="740" name="楕円 739"/>
        <xdr:cNvSpPr/>
      </xdr:nvSpPr>
      <xdr:spPr>
        <a:xfrm>
          <a:off x="162687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166370</xdr:rowOff>
    </xdr:from>
    <xdr:ext cx="405130" cy="254635"/>
    <xdr:sp macro="" textlink="">
      <xdr:nvSpPr>
        <xdr:cNvPr id="741" name="【庁舎】&#10;有形固定資産減価償却率該当値テキスト"/>
        <xdr:cNvSpPr txBox="1"/>
      </xdr:nvSpPr>
      <xdr:spPr>
        <a:xfrm>
          <a:off x="16357600" y="179971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80645</xdr:rowOff>
    </xdr:from>
    <xdr:to xmlns:xdr="http://schemas.openxmlformats.org/drawingml/2006/spreadsheetDrawing">
      <xdr:col>81</xdr:col>
      <xdr:colOff>101600</xdr:colOff>
      <xdr:row>106</xdr:row>
      <xdr:rowOff>10795</xdr:rowOff>
    </xdr:to>
    <xdr:sp macro="" textlink="">
      <xdr:nvSpPr>
        <xdr:cNvPr id="742" name="楕円 741"/>
        <xdr:cNvSpPr/>
      </xdr:nvSpPr>
      <xdr:spPr>
        <a:xfrm>
          <a:off x="15430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66675</xdr:rowOff>
    </xdr:from>
    <xdr:to xmlns:xdr="http://schemas.openxmlformats.org/drawingml/2006/spreadsheetDrawing">
      <xdr:col>85</xdr:col>
      <xdr:colOff>127000</xdr:colOff>
      <xdr:row>105</xdr:row>
      <xdr:rowOff>132080</xdr:rowOff>
    </xdr:to>
    <xdr:cxnSp macro="">
      <xdr:nvCxnSpPr>
        <xdr:cNvPr id="743" name="直線コネクタ 742"/>
        <xdr:cNvCxnSpPr/>
      </xdr:nvCxnSpPr>
      <xdr:spPr>
        <a:xfrm flipV="1">
          <a:off x="15481300" y="1806892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80645</xdr:rowOff>
    </xdr:from>
    <xdr:to xmlns:xdr="http://schemas.openxmlformats.org/drawingml/2006/spreadsheetDrawing">
      <xdr:col>76</xdr:col>
      <xdr:colOff>165100</xdr:colOff>
      <xdr:row>106</xdr:row>
      <xdr:rowOff>10795</xdr:rowOff>
    </xdr:to>
    <xdr:sp macro="" textlink="">
      <xdr:nvSpPr>
        <xdr:cNvPr id="744" name="楕円 743"/>
        <xdr:cNvSpPr/>
      </xdr:nvSpPr>
      <xdr:spPr>
        <a:xfrm>
          <a:off x="14541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132080</xdr:rowOff>
    </xdr:from>
    <xdr:to xmlns:xdr="http://schemas.openxmlformats.org/drawingml/2006/spreadsheetDrawing">
      <xdr:col>81</xdr:col>
      <xdr:colOff>50800</xdr:colOff>
      <xdr:row>105</xdr:row>
      <xdr:rowOff>132080</xdr:rowOff>
    </xdr:to>
    <xdr:cxnSp macro="">
      <xdr:nvCxnSpPr>
        <xdr:cNvPr id="745" name="直線コネクタ 744"/>
        <xdr:cNvCxnSpPr/>
      </xdr:nvCxnSpPr>
      <xdr:spPr>
        <a:xfrm>
          <a:off x="14592300" y="18134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80010</xdr:rowOff>
    </xdr:from>
    <xdr:ext cx="405130" cy="259080"/>
    <xdr:sp macro="" textlink="">
      <xdr:nvSpPr>
        <xdr:cNvPr id="746" name="n_1aveValue【庁舎】&#10;有形固定資産減価償却率"/>
        <xdr:cNvSpPr txBox="1"/>
      </xdr:nvSpPr>
      <xdr:spPr>
        <a:xfrm>
          <a:off x="15266035" y="17567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117475</xdr:rowOff>
    </xdr:from>
    <xdr:ext cx="400685" cy="259080"/>
    <xdr:sp macro="" textlink="">
      <xdr:nvSpPr>
        <xdr:cNvPr id="747" name="n_2aveValue【庁舎】&#10;有形固定資産減価償却率"/>
        <xdr:cNvSpPr txBox="1"/>
      </xdr:nvSpPr>
      <xdr:spPr>
        <a:xfrm>
          <a:off x="14389735" y="176053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1905</xdr:rowOff>
    </xdr:from>
    <xdr:ext cx="405130" cy="259080"/>
    <xdr:sp macro="" textlink="">
      <xdr:nvSpPr>
        <xdr:cNvPr id="748" name="n_1mainValue【庁舎】&#10;有形固定資産減価償却率"/>
        <xdr:cNvSpPr txBox="1"/>
      </xdr:nvSpPr>
      <xdr:spPr>
        <a:xfrm>
          <a:off x="15266035" y="18175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1905</xdr:rowOff>
    </xdr:from>
    <xdr:ext cx="400685" cy="259080"/>
    <xdr:sp macro="" textlink="">
      <xdr:nvSpPr>
        <xdr:cNvPr id="749" name="n_2mainValue【庁舎】&#10;有形固定資産減価償却率"/>
        <xdr:cNvSpPr txBox="1"/>
      </xdr:nvSpPr>
      <xdr:spPr>
        <a:xfrm>
          <a:off x="14389735" y="181756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758" name="テキスト ボックス 757"/>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59" name="直線コネクタ 75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2915" cy="259080"/>
    <xdr:sp macro="" textlink="">
      <xdr:nvSpPr>
        <xdr:cNvPr id="760" name="テキスト ボックス 759"/>
        <xdr:cNvSpPr txBox="1"/>
      </xdr:nvSpPr>
      <xdr:spPr>
        <a:xfrm>
          <a:off x="17820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61" name="直線コネクタ 760"/>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2915" cy="259080"/>
    <xdr:sp macro="" textlink="">
      <xdr:nvSpPr>
        <xdr:cNvPr id="762" name="テキスト ボックス 761"/>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63" name="直線コネクタ 762"/>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2915" cy="254635"/>
    <xdr:sp macro="" textlink="">
      <xdr:nvSpPr>
        <xdr:cNvPr id="764" name="テキスト ボックス 763"/>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65" name="直線コネクタ 76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2915" cy="259080"/>
    <xdr:sp macro="" textlink="">
      <xdr:nvSpPr>
        <xdr:cNvPr id="766" name="テキスト ボックス 765"/>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67" name="直線コネクタ 766"/>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2915" cy="259080"/>
    <xdr:sp macro="" textlink="">
      <xdr:nvSpPr>
        <xdr:cNvPr id="768" name="テキスト ボックス 767"/>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69" name="直線コネクタ 768"/>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2915" cy="254635"/>
    <xdr:sp macro="" textlink="">
      <xdr:nvSpPr>
        <xdr:cNvPr id="770" name="テキスト ボックス 769"/>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71" name="直線コネクタ 77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772" name="テキスト ボックス 771"/>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121920</xdr:rowOff>
    </xdr:from>
    <xdr:to xmlns:xdr="http://schemas.openxmlformats.org/drawingml/2006/spreadsheetDrawing">
      <xdr:col>116</xdr:col>
      <xdr:colOff>62865</xdr:colOff>
      <xdr:row>109</xdr:row>
      <xdr:rowOff>0</xdr:rowOff>
    </xdr:to>
    <xdr:cxnSp macro="">
      <xdr:nvCxnSpPr>
        <xdr:cNvPr id="774" name="直線コネクタ 773"/>
        <xdr:cNvCxnSpPr/>
      </xdr:nvCxnSpPr>
      <xdr:spPr>
        <a:xfrm flipV="1">
          <a:off x="22160865" y="1726692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3810</xdr:rowOff>
    </xdr:from>
    <xdr:ext cx="469900" cy="259080"/>
    <xdr:sp macro="" textlink="">
      <xdr:nvSpPr>
        <xdr:cNvPr id="775" name="【庁舎】&#10;一人当たり面積最小値テキスト"/>
        <xdr:cNvSpPr txBox="1"/>
      </xdr:nvSpPr>
      <xdr:spPr>
        <a:xfrm>
          <a:off x="22199600" y="18691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0</xdr:rowOff>
    </xdr:from>
    <xdr:to xmlns:xdr="http://schemas.openxmlformats.org/drawingml/2006/spreadsheetDrawing">
      <xdr:col>116</xdr:col>
      <xdr:colOff>152400</xdr:colOff>
      <xdr:row>109</xdr:row>
      <xdr:rowOff>0</xdr:rowOff>
    </xdr:to>
    <xdr:cxnSp macro="">
      <xdr:nvCxnSpPr>
        <xdr:cNvPr id="776" name="直線コネクタ 775"/>
        <xdr:cNvCxnSpPr/>
      </xdr:nvCxnSpPr>
      <xdr:spPr>
        <a:xfrm>
          <a:off x="22072600" y="1868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68580</xdr:rowOff>
    </xdr:from>
    <xdr:ext cx="469900" cy="259080"/>
    <xdr:sp macro="" textlink="">
      <xdr:nvSpPr>
        <xdr:cNvPr id="777" name="【庁舎】&#10;一人当たり面積最大値テキスト"/>
        <xdr:cNvSpPr txBox="1"/>
      </xdr:nvSpPr>
      <xdr:spPr>
        <a:xfrm>
          <a:off x="22199600" y="1704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121920</xdr:rowOff>
    </xdr:from>
    <xdr:to xmlns:xdr="http://schemas.openxmlformats.org/drawingml/2006/spreadsheetDrawing">
      <xdr:col>116</xdr:col>
      <xdr:colOff>152400</xdr:colOff>
      <xdr:row>100</xdr:row>
      <xdr:rowOff>121920</xdr:rowOff>
    </xdr:to>
    <xdr:cxnSp macro="">
      <xdr:nvCxnSpPr>
        <xdr:cNvPr id="778" name="直線コネクタ 777"/>
        <xdr:cNvCxnSpPr/>
      </xdr:nvCxnSpPr>
      <xdr:spPr>
        <a:xfrm>
          <a:off x="22072600" y="1726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129540</xdr:rowOff>
    </xdr:from>
    <xdr:ext cx="469900" cy="259080"/>
    <xdr:sp macro="" textlink="">
      <xdr:nvSpPr>
        <xdr:cNvPr id="779" name="【庁舎】&#10;一人当たり面積平均値テキスト"/>
        <xdr:cNvSpPr txBox="1"/>
      </xdr:nvSpPr>
      <xdr:spPr>
        <a:xfrm>
          <a:off x="22199600" y="18303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151130</xdr:rowOff>
    </xdr:from>
    <xdr:to xmlns:xdr="http://schemas.openxmlformats.org/drawingml/2006/spreadsheetDrawing">
      <xdr:col>116</xdr:col>
      <xdr:colOff>114300</xdr:colOff>
      <xdr:row>107</xdr:row>
      <xdr:rowOff>81280</xdr:rowOff>
    </xdr:to>
    <xdr:sp macro="" textlink="">
      <xdr:nvSpPr>
        <xdr:cNvPr id="780" name="フローチャート: 判断 77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10160</xdr:rowOff>
    </xdr:from>
    <xdr:to xmlns:xdr="http://schemas.openxmlformats.org/drawingml/2006/spreadsheetDrawing">
      <xdr:col>112</xdr:col>
      <xdr:colOff>38100</xdr:colOff>
      <xdr:row>107</xdr:row>
      <xdr:rowOff>111760</xdr:rowOff>
    </xdr:to>
    <xdr:sp macro="" textlink="">
      <xdr:nvSpPr>
        <xdr:cNvPr id="781" name="フローチャート: 判断 780"/>
        <xdr:cNvSpPr/>
      </xdr:nvSpPr>
      <xdr:spPr>
        <a:xfrm>
          <a:off x="21272500" y="1835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120650</xdr:rowOff>
    </xdr:from>
    <xdr:to xmlns:xdr="http://schemas.openxmlformats.org/drawingml/2006/spreadsheetDrawing">
      <xdr:col>107</xdr:col>
      <xdr:colOff>101600</xdr:colOff>
      <xdr:row>106</xdr:row>
      <xdr:rowOff>50800</xdr:rowOff>
    </xdr:to>
    <xdr:sp macro="" textlink="">
      <xdr:nvSpPr>
        <xdr:cNvPr id="782" name="フローチャート: 判断 781"/>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83" name="テキスト ボックス 78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84" name="テキスト ボックス 78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85" name="テキスト ボックス 78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86" name="テキスト ボックス 78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87" name="テキスト ボックス 78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48260</xdr:rowOff>
    </xdr:from>
    <xdr:to xmlns:xdr="http://schemas.openxmlformats.org/drawingml/2006/spreadsheetDrawing">
      <xdr:col>116</xdr:col>
      <xdr:colOff>114300</xdr:colOff>
      <xdr:row>105</xdr:row>
      <xdr:rowOff>149860</xdr:rowOff>
    </xdr:to>
    <xdr:sp macro="" textlink="">
      <xdr:nvSpPr>
        <xdr:cNvPr id="788" name="楕円 787"/>
        <xdr:cNvSpPr/>
      </xdr:nvSpPr>
      <xdr:spPr>
        <a:xfrm>
          <a:off x="22110700"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71120</xdr:rowOff>
    </xdr:from>
    <xdr:ext cx="469900" cy="259080"/>
    <xdr:sp macro="" textlink="">
      <xdr:nvSpPr>
        <xdr:cNvPr id="789" name="【庁舎】&#10;一人当たり面積該当値テキスト"/>
        <xdr:cNvSpPr txBox="1"/>
      </xdr:nvSpPr>
      <xdr:spPr>
        <a:xfrm>
          <a:off x="22199600" y="1790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52070</xdr:rowOff>
    </xdr:from>
    <xdr:to xmlns:xdr="http://schemas.openxmlformats.org/drawingml/2006/spreadsheetDrawing">
      <xdr:col>112</xdr:col>
      <xdr:colOff>38100</xdr:colOff>
      <xdr:row>105</xdr:row>
      <xdr:rowOff>153670</xdr:rowOff>
    </xdr:to>
    <xdr:sp macro="" textlink="">
      <xdr:nvSpPr>
        <xdr:cNvPr id="790" name="楕円 789"/>
        <xdr:cNvSpPr/>
      </xdr:nvSpPr>
      <xdr:spPr>
        <a:xfrm>
          <a:off x="2127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99060</xdr:rowOff>
    </xdr:from>
    <xdr:to xmlns:xdr="http://schemas.openxmlformats.org/drawingml/2006/spreadsheetDrawing">
      <xdr:col>116</xdr:col>
      <xdr:colOff>63500</xdr:colOff>
      <xdr:row>105</xdr:row>
      <xdr:rowOff>102870</xdr:rowOff>
    </xdr:to>
    <xdr:cxnSp macro="">
      <xdr:nvCxnSpPr>
        <xdr:cNvPr id="791" name="直線コネクタ 790"/>
        <xdr:cNvCxnSpPr/>
      </xdr:nvCxnSpPr>
      <xdr:spPr>
        <a:xfrm flipV="1">
          <a:off x="21323300" y="181013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52070</xdr:rowOff>
    </xdr:from>
    <xdr:to xmlns:xdr="http://schemas.openxmlformats.org/drawingml/2006/spreadsheetDrawing">
      <xdr:col>107</xdr:col>
      <xdr:colOff>101600</xdr:colOff>
      <xdr:row>105</xdr:row>
      <xdr:rowOff>153670</xdr:rowOff>
    </xdr:to>
    <xdr:sp macro="" textlink="">
      <xdr:nvSpPr>
        <xdr:cNvPr id="792" name="楕円 791"/>
        <xdr:cNvSpPr/>
      </xdr:nvSpPr>
      <xdr:spPr>
        <a:xfrm>
          <a:off x="2038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102870</xdr:rowOff>
    </xdr:from>
    <xdr:to xmlns:xdr="http://schemas.openxmlformats.org/drawingml/2006/spreadsheetDrawing">
      <xdr:col>111</xdr:col>
      <xdr:colOff>177800</xdr:colOff>
      <xdr:row>105</xdr:row>
      <xdr:rowOff>102870</xdr:rowOff>
    </xdr:to>
    <xdr:cxnSp macro="">
      <xdr:nvCxnSpPr>
        <xdr:cNvPr id="793" name="直線コネクタ 792"/>
        <xdr:cNvCxnSpPr/>
      </xdr:nvCxnSpPr>
      <xdr:spPr>
        <a:xfrm>
          <a:off x="20434300" y="18105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102870</xdr:rowOff>
    </xdr:from>
    <xdr:ext cx="469900" cy="259080"/>
    <xdr:sp macro="" textlink="">
      <xdr:nvSpPr>
        <xdr:cNvPr id="794" name="n_1aveValue【庁舎】&#10;一人当たり面積"/>
        <xdr:cNvSpPr txBox="1"/>
      </xdr:nvSpPr>
      <xdr:spPr>
        <a:xfrm>
          <a:off x="21075650" y="1844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41910</xdr:rowOff>
    </xdr:from>
    <xdr:ext cx="465455" cy="254635"/>
    <xdr:sp macro="" textlink="">
      <xdr:nvSpPr>
        <xdr:cNvPr id="795" name="n_2aveValue【庁舎】&#10;一人当たり面積"/>
        <xdr:cNvSpPr txBox="1"/>
      </xdr:nvSpPr>
      <xdr:spPr>
        <a:xfrm>
          <a:off x="20199350" y="182156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170180</xdr:rowOff>
    </xdr:from>
    <xdr:ext cx="469900" cy="259080"/>
    <xdr:sp macro="" textlink="">
      <xdr:nvSpPr>
        <xdr:cNvPr id="796" name="n_1mainValue【庁舎】&#10;一人当たり面積"/>
        <xdr:cNvSpPr txBox="1"/>
      </xdr:nvSpPr>
      <xdr:spPr>
        <a:xfrm>
          <a:off x="21075650" y="1782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170180</xdr:rowOff>
    </xdr:from>
    <xdr:ext cx="465455" cy="259080"/>
    <xdr:sp macro="" textlink="">
      <xdr:nvSpPr>
        <xdr:cNvPr id="797" name="n_2mainValue【庁舎】&#10;一人当たり面積"/>
        <xdr:cNvSpPr txBox="1"/>
      </xdr:nvSpPr>
      <xdr:spPr>
        <a:xfrm>
          <a:off x="20199350" y="178295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公共施設について老朽化が進んでおり、現在策定中の個別施設計画を踏まえ、中長期的な視点で適正化を図る必要がある。</a:t>
          </a:r>
        </a:p>
        <a:p>
          <a:r>
            <a:rPr lang="ja-JP" altLang="en-US" sz="1300"/>
            <a:t>　図書館については</a:t>
          </a:r>
          <a:r>
            <a:rPr lang="ja-JP" altLang="en-US" sz="1300"/>
            <a:t>、平成１６年度に東部図書館エル、平成１８年度に中央図書館が竣工したことにより、類似団体や東京都平均と比較し減価償却率が低くなっている。一般廃棄物処理施設については、減価償却率が類似団体や東京都平均と比較し、大幅に低くなっている。これは、平成２５年度に西秋川衛生組合ごみ処理施設の建て替えを</a:t>
          </a:r>
          <a:r>
            <a:rPr lang="ja-JP" altLang="en-US" sz="1300"/>
            <a:t>行ったことなどによるものである。庁舎については、本庁舎が平成１２年度に竣工したことにより、類似団体や東京都平均を下回っている。</a:t>
          </a:r>
        </a:p>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80,985
80,233
73.47
30,617,786
29,961,975
621,868
16,359,752
25,960,481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5905"/>
    <xdr:sp macro="" textlink="">
      <xdr:nvSpPr>
        <xdr:cNvPr id="30" name="テキスト ボックス 29"/>
        <xdr:cNvSpPr txBox="1"/>
      </xdr:nvSpPr>
      <xdr:spPr>
        <a:xfrm>
          <a:off x="762000" y="3263900"/>
          <a:ext cx="92532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5905"/>
    <xdr:sp macro="" textlink="">
      <xdr:nvSpPr>
        <xdr:cNvPr id="34" name="テキスト ボックス 33"/>
        <xdr:cNvSpPr txBox="1"/>
      </xdr:nvSpPr>
      <xdr:spPr>
        <a:xfrm>
          <a:off x="762000" y="4406900"/>
          <a:ext cx="5704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5905"/>
    <xdr:sp macro="" textlink="">
      <xdr:nvSpPr>
        <xdr:cNvPr id="35" name="テキスト ボックス 34"/>
        <xdr:cNvSpPr txBox="1"/>
      </xdr:nvSpPr>
      <xdr:spPr>
        <a:xfrm>
          <a:off x="762000" y="4660900"/>
          <a:ext cx="8210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年度は単年度でマイナス</a:t>
          </a:r>
          <a:r>
            <a:rPr kumimoji="1" lang="en-US" altLang="ja-JP" sz="1300">
              <a:latin typeface="ＭＳ Ｐゴシック"/>
              <a:ea typeface="ＭＳ Ｐゴシック"/>
            </a:rPr>
            <a:t>0.007</a:t>
          </a:r>
          <a:r>
            <a:rPr kumimoji="1" lang="ja-JP" altLang="en-US" sz="1300">
              <a:latin typeface="ＭＳ Ｐゴシック"/>
              <a:ea typeface="ＭＳ Ｐゴシック"/>
            </a:rPr>
            <a:t>ポイントとなったが、３か年平均では３年連続でプラスとなった。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基準財政収入額については、清算基準の見直しに伴う地方消費税交付金の減や、過年度精算に伴う利子割交付金の減などにより前年度から減少となった。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基準財政需要額については、算入額の増による臨時財政対策債償還費の増や単位費用の増加による社会福祉費の増などがあり、５年連続で増加となった。</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5905"/>
    <xdr:sp macro="" textlink="">
      <xdr:nvSpPr>
        <xdr:cNvPr id="54" name="テキスト ボックス 53"/>
        <xdr:cNvSpPr txBox="1"/>
      </xdr:nvSpPr>
      <xdr:spPr>
        <a:xfrm>
          <a:off x="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5905"/>
    <xdr:sp macro="" textlink="">
      <xdr:nvSpPr>
        <xdr:cNvPr id="56" name="テキスト ボックス 55"/>
        <xdr:cNvSpPr txBox="1"/>
      </xdr:nvSpPr>
      <xdr:spPr>
        <a:xfrm>
          <a:off x="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5905"/>
    <xdr:sp macro="" textlink="">
      <xdr:nvSpPr>
        <xdr:cNvPr id="58" name="テキスト ボックス 57"/>
        <xdr:cNvSpPr txBox="1"/>
      </xdr:nvSpPr>
      <xdr:spPr>
        <a:xfrm>
          <a:off x="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98425</xdr:rowOff>
    </xdr:from>
    <xdr:to xmlns:xdr="http://schemas.openxmlformats.org/drawingml/2006/spreadsheetDrawing">
      <xdr:col>23</xdr:col>
      <xdr:colOff>133350</xdr:colOff>
      <xdr:row>45</xdr:row>
      <xdr:rowOff>114300</xdr:rowOff>
    </xdr:to>
    <xdr:cxnSp macro="">
      <xdr:nvCxnSpPr>
        <xdr:cNvPr id="64" name="直線コネクタ 63"/>
        <xdr:cNvCxnSpPr/>
      </xdr:nvCxnSpPr>
      <xdr:spPr>
        <a:xfrm flipV="1">
          <a:off x="4953000" y="6442075"/>
          <a:ext cx="0" cy="13874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86360</xdr:rowOff>
    </xdr:from>
    <xdr:ext cx="762000" cy="255905"/>
    <xdr:sp macro="" textlink="">
      <xdr:nvSpPr>
        <xdr:cNvPr id="65" name="財政力最小値テキスト"/>
        <xdr:cNvSpPr txBox="1"/>
      </xdr:nvSpPr>
      <xdr:spPr>
        <a:xfrm>
          <a:off x="5041900" y="78016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114300</xdr:rowOff>
    </xdr:from>
    <xdr:to xmlns:xdr="http://schemas.openxmlformats.org/drawingml/2006/spreadsheetDrawing">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13335</xdr:rowOff>
    </xdr:from>
    <xdr:ext cx="762000" cy="259080"/>
    <xdr:sp macro="" textlink="">
      <xdr:nvSpPr>
        <xdr:cNvPr id="67" name="財政力最大値テキスト"/>
        <xdr:cNvSpPr txBox="1"/>
      </xdr:nvSpPr>
      <xdr:spPr>
        <a:xfrm>
          <a:off x="5041900" y="6185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98425</xdr:rowOff>
    </xdr:from>
    <xdr:to xmlns:xdr="http://schemas.openxmlformats.org/drawingml/2006/spreadsheetDrawing">
      <xdr:col>24</xdr:col>
      <xdr:colOff>12700</xdr:colOff>
      <xdr:row>37</xdr:row>
      <xdr:rowOff>98425</xdr:rowOff>
    </xdr:to>
    <xdr:cxnSp macro="">
      <xdr:nvCxnSpPr>
        <xdr:cNvPr id="68" name="直線コネクタ 67"/>
        <xdr:cNvCxnSpPr/>
      </xdr:nvCxnSpPr>
      <xdr:spPr>
        <a:xfrm>
          <a:off x="4864100" y="6442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76200</xdr:rowOff>
    </xdr:from>
    <xdr:to xmlns:xdr="http://schemas.openxmlformats.org/drawingml/2006/spreadsheetDrawing">
      <xdr:col>23</xdr:col>
      <xdr:colOff>133350</xdr:colOff>
      <xdr:row>41</xdr:row>
      <xdr:rowOff>96520</xdr:rowOff>
    </xdr:to>
    <xdr:cxnSp macro="">
      <xdr:nvCxnSpPr>
        <xdr:cNvPr id="69" name="直線コネクタ 68"/>
        <xdr:cNvCxnSpPr/>
      </xdr:nvCxnSpPr>
      <xdr:spPr>
        <a:xfrm flipV="1">
          <a:off x="4114800" y="710565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17780</xdr:rowOff>
    </xdr:from>
    <xdr:ext cx="762000" cy="255905"/>
    <xdr:sp macro="" textlink="">
      <xdr:nvSpPr>
        <xdr:cNvPr id="70" name="財政力平均値テキスト"/>
        <xdr:cNvSpPr txBox="1"/>
      </xdr:nvSpPr>
      <xdr:spPr>
        <a:xfrm>
          <a:off x="5041900" y="704723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45720</xdr:rowOff>
    </xdr:from>
    <xdr:to xmlns:xdr="http://schemas.openxmlformats.org/drawingml/2006/spreadsheetDrawing">
      <xdr:col>23</xdr:col>
      <xdr:colOff>184150</xdr:colOff>
      <xdr:row>41</xdr:row>
      <xdr:rowOff>147320</xdr:rowOff>
    </xdr:to>
    <xdr:sp macro="" textlink="">
      <xdr:nvSpPr>
        <xdr:cNvPr id="71" name="フローチャート: 判断 70"/>
        <xdr:cNvSpPr/>
      </xdr:nvSpPr>
      <xdr:spPr>
        <a:xfrm>
          <a:off x="49022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96520</xdr:rowOff>
    </xdr:from>
    <xdr:to xmlns:xdr="http://schemas.openxmlformats.org/drawingml/2006/spreadsheetDrawing">
      <xdr:col>19</xdr:col>
      <xdr:colOff>133350</xdr:colOff>
      <xdr:row>41</xdr:row>
      <xdr:rowOff>116205</xdr:rowOff>
    </xdr:to>
    <xdr:cxnSp macro="">
      <xdr:nvCxnSpPr>
        <xdr:cNvPr id="72" name="直線コネクタ 71"/>
        <xdr:cNvCxnSpPr/>
      </xdr:nvCxnSpPr>
      <xdr:spPr>
        <a:xfrm flipV="1">
          <a:off x="3225800" y="71259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65405</xdr:rowOff>
    </xdr:from>
    <xdr:to xmlns:xdr="http://schemas.openxmlformats.org/drawingml/2006/spreadsheetDrawing">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151765</xdr:rowOff>
    </xdr:from>
    <xdr:ext cx="736600" cy="259080"/>
    <xdr:sp macro="" textlink="">
      <xdr:nvSpPr>
        <xdr:cNvPr id="74" name="テキスト ボックス 73"/>
        <xdr:cNvSpPr txBox="1"/>
      </xdr:nvSpPr>
      <xdr:spPr>
        <a:xfrm>
          <a:off x="3733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116205</xdr:rowOff>
    </xdr:from>
    <xdr:to xmlns:xdr="http://schemas.openxmlformats.org/drawingml/2006/spreadsheetDrawing">
      <xdr:col>15</xdr:col>
      <xdr:colOff>82550</xdr:colOff>
      <xdr:row>41</xdr:row>
      <xdr:rowOff>136525</xdr:rowOff>
    </xdr:to>
    <xdr:cxnSp macro="">
      <xdr:nvCxnSpPr>
        <xdr:cNvPr id="75" name="直線コネクタ 74"/>
        <xdr:cNvCxnSpPr/>
      </xdr:nvCxnSpPr>
      <xdr:spPr>
        <a:xfrm flipV="1">
          <a:off x="2336800" y="71456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104775</xdr:rowOff>
    </xdr:from>
    <xdr:to xmlns:xdr="http://schemas.openxmlformats.org/drawingml/2006/spreadsheetDrawing">
      <xdr:col>15</xdr:col>
      <xdr:colOff>133350</xdr:colOff>
      <xdr:row>44</xdr:row>
      <xdr:rowOff>34925</xdr:rowOff>
    </xdr:to>
    <xdr:sp macro="" textlink="">
      <xdr:nvSpPr>
        <xdr:cNvPr id="76" name="フローチャート: 判断 75"/>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19685</xdr:rowOff>
    </xdr:from>
    <xdr:ext cx="762000" cy="255905"/>
    <xdr:sp macro="" textlink="">
      <xdr:nvSpPr>
        <xdr:cNvPr id="77" name="テキスト ボックス 76"/>
        <xdr:cNvSpPr txBox="1"/>
      </xdr:nvSpPr>
      <xdr:spPr>
        <a:xfrm>
          <a:off x="2844800" y="75634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136525</xdr:rowOff>
    </xdr:from>
    <xdr:to xmlns:xdr="http://schemas.openxmlformats.org/drawingml/2006/spreadsheetDrawing">
      <xdr:col>11</xdr:col>
      <xdr:colOff>31750</xdr:colOff>
      <xdr:row>41</xdr:row>
      <xdr:rowOff>136525</xdr:rowOff>
    </xdr:to>
    <xdr:cxnSp macro="">
      <xdr:nvCxnSpPr>
        <xdr:cNvPr id="78" name="直線コネクタ 77"/>
        <xdr:cNvCxnSpPr/>
      </xdr:nvCxnSpPr>
      <xdr:spPr>
        <a:xfrm>
          <a:off x="1447800" y="7165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74930</xdr:rowOff>
    </xdr:from>
    <xdr:to xmlns:xdr="http://schemas.openxmlformats.org/drawingml/2006/spreadsheetDrawing">
      <xdr:col>11</xdr:col>
      <xdr:colOff>82550</xdr:colOff>
      <xdr:row>43</xdr:row>
      <xdr:rowOff>5080</xdr:rowOff>
    </xdr:to>
    <xdr:sp macro="" textlink="">
      <xdr:nvSpPr>
        <xdr:cNvPr id="79" name="フローチャート: 判断 78"/>
        <xdr:cNvSpPr/>
      </xdr:nvSpPr>
      <xdr:spPr>
        <a:xfrm>
          <a:off x="2286000" y="727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161290</xdr:rowOff>
    </xdr:from>
    <xdr:ext cx="762000" cy="259080"/>
    <xdr:sp macro="" textlink="">
      <xdr:nvSpPr>
        <xdr:cNvPr id="80" name="テキスト ボックス 79"/>
        <xdr:cNvSpPr txBox="1"/>
      </xdr:nvSpPr>
      <xdr:spPr>
        <a:xfrm>
          <a:off x="1955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74930</xdr:rowOff>
    </xdr:from>
    <xdr:to xmlns:xdr="http://schemas.openxmlformats.org/drawingml/2006/spreadsheetDrawing">
      <xdr:col>7</xdr:col>
      <xdr:colOff>31750</xdr:colOff>
      <xdr:row>43</xdr:row>
      <xdr:rowOff>5080</xdr:rowOff>
    </xdr:to>
    <xdr:sp macro="" textlink="">
      <xdr:nvSpPr>
        <xdr:cNvPr id="81" name="フローチャート: 判断 80"/>
        <xdr:cNvSpPr/>
      </xdr:nvSpPr>
      <xdr:spPr>
        <a:xfrm>
          <a:off x="1397000" y="727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161290</xdr:rowOff>
    </xdr:from>
    <xdr:ext cx="762000" cy="259080"/>
    <xdr:sp macro="" textlink="">
      <xdr:nvSpPr>
        <xdr:cNvPr id="82" name="テキスト ボックス 81"/>
        <xdr:cNvSpPr txBox="1"/>
      </xdr:nvSpPr>
      <xdr:spPr>
        <a:xfrm>
          <a:off x="1066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25400</xdr:rowOff>
    </xdr:from>
    <xdr:to xmlns:xdr="http://schemas.openxmlformats.org/drawingml/2006/spreadsheetDrawing">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41910</xdr:rowOff>
    </xdr:from>
    <xdr:ext cx="762000" cy="255905"/>
    <xdr:sp macro="" textlink="">
      <xdr:nvSpPr>
        <xdr:cNvPr id="89" name="財政力該当値テキスト"/>
        <xdr:cNvSpPr txBox="1"/>
      </xdr:nvSpPr>
      <xdr:spPr>
        <a:xfrm>
          <a:off x="5041900" y="6899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45720</xdr:rowOff>
    </xdr:from>
    <xdr:to xmlns:xdr="http://schemas.openxmlformats.org/drawingml/2006/spreadsheetDrawing">
      <xdr:col>19</xdr:col>
      <xdr:colOff>184150</xdr:colOff>
      <xdr:row>41</xdr:row>
      <xdr:rowOff>147320</xdr:rowOff>
    </xdr:to>
    <xdr:sp macro="" textlink="">
      <xdr:nvSpPr>
        <xdr:cNvPr id="90" name="楕円 89"/>
        <xdr:cNvSpPr/>
      </xdr:nvSpPr>
      <xdr:spPr>
        <a:xfrm>
          <a:off x="4064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157480</xdr:rowOff>
    </xdr:from>
    <xdr:ext cx="736600" cy="255905"/>
    <xdr:sp macro="" textlink="">
      <xdr:nvSpPr>
        <xdr:cNvPr id="91" name="テキスト ボックス 90"/>
        <xdr:cNvSpPr txBox="1"/>
      </xdr:nvSpPr>
      <xdr:spPr>
        <a:xfrm>
          <a:off x="3733800" y="684403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65405</xdr:rowOff>
    </xdr:from>
    <xdr:to xmlns:xdr="http://schemas.openxmlformats.org/drawingml/2006/spreadsheetDrawing">
      <xdr:col>15</xdr:col>
      <xdr:colOff>133350</xdr:colOff>
      <xdr:row>41</xdr:row>
      <xdr:rowOff>167005</xdr:rowOff>
    </xdr:to>
    <xdr:sp macro="" textlink="">
      <xdr:nvSpPr>
        <xdr:cNvPr id="92" name="楕円 91"/>
        <xdr:cNvSpPr/>
      </xdr:nvSpPr>
      <xdr:spPr>
        <a:xfrm>
          <a:off x="3175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6350</xdr:rowOff>
    </xdr:from>
    <xdr:ext cx="762000" cy="255905"/>
    <xdr:sp macro="" textlink="">
      <xdr:nvSpPr>
        <xdr:cNvPr id="93" name="テキスト ボックス 92"/>
        <xdr:cNvSpPr txBox="1"/>
      </xdr:nvSpPr>
      <xdr:spPr>
        <a:xfrm>
          <a:off x="2844800" y="6864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86360</xdr:rowOff>
    </xdr:from>
    <xdr:to xmlns:xdr="http://schemas.openxmlformats.org/drawingml/2006/spreadsheetDrawing">
      <xdr:col>11</xdr:col>
      <xdr:colOff>82550</xdr:colOff>
      <xdr:row>42</xdr:row>
      <xdr:rowOff>15875</xdr:rowOff>
    </xdr:to>
    <xdr:sp macro="" textlink="">
      <xdr:nvSpPr>
        <xdr:cNvPr id="94" name="楕円 93"/>
        <xdr:cNvSpPr/>
      </xdr:nvSpPr>
      <xdr:spPr>
        <a:xfrm>
          <a:off x="2286000" y="711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26035</xdr:rowOff>
    </xdr:from>
    <xdr:ext cx="762000" cy="259080"/>
    <xdr:sp macro="" textlink="">
      <xdr:nvSpPr>
        <xdr:cNvPr id="95" name="テキスト ボックス 94"/>
        <xdr:cNvSpPr txBox="1"/>
      </xdr:nvSpPr>
      <xdr:spPr>
        <a:xfrm>
          <a:off x="1955800" y="688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86360</xdr:rowOff>
    </xdr:from>
    <xdr:to xmlns:xdr="http://schemas.openxmlformats.org/drawingml/2006/spreadsheetDrawing">
      <xdr:col>7</xdr:col>
      <xdr:colOff>31750</xdr:colOff>
      <xdr:row>42</xdr:row>
      <xdr:rowOff>15875</xdr:rowOff>
    </xdr:to>
    <xdr:sp macro="" textlink="">
      <xdr:nvSpPr>
        <xdr:cNvPr id="96" name="楕円 95"/>
        <xdr:cNvSpPr/>
      </xdr:nvSpPr>
      <xdr:spPr>
        <a:xfrm>
          <a:off x="1397000" y="711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26035</xdr:rowOff>
    </xdr:from>
    <xdr:ext cx="762000" cy="259080"/>
    <xdr:sp macro="" textlink="">
      <xdr:nvSpPr>
        <xdr:cNvPr id="97" name="テキスト ボックス 96"/>
        <xdr:cNvSpPr txBox="1"/>
      </xdr:nvSpPr>
      <xdr:spPr>
        <a:xfrm>
          <a:off x="1066800" y="688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070"/>
    <xdr:sp macro="" textlink="">
      <xdr:nvSpPr>
        <xdr:cNvPr id="99" name="テキスト ボックス 98"/>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825" cy="355600"/>
    <xdr:sp macro="" textlink="">
      <xdr:nvSpPr>
        <xdr:cNvPr id="100" name="テキスト ボックス 99"/>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個人市民税や株式等譲渡所得割交付金、固定資産税（家屋）などの増加により、経常一般財源が増となったものの、西秋川衛生組合の負担金の増加による補助費等の増や、予防接種委託料の増加による物件費の増、後期高齢者医療特別会計や介護保険特別会計への繰出金の増加などに伴い経常経費充当一般財源が増加し、前年度比で</a:t>
          </a:r>
          <a:r>
            <a:rPr kumimoji="1" lang="en-US" altLang="ja-JP" sz="1300">
              <a:latin typeface="ＭＳ Ｐゴシック"/>
              <a:ea typeface="ＭＳ Ｐゴシック"/>
            </a:rPr>
            <a:t>0.1</a:t>
          </a:r>
          <a:r>
            <a:rPr kumimoji="1" lang="ja-JP" altLang="en-US" sz="1300">
              <a:latin typeface="ＭＳ Ｐゴシック"/>
              <a:ea typeface="ＭＳ Ｐゴシック"/>
            </a:rPr>
            <a:t>ポイントの上昇となった。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今後も自主財源確保への取組を強化するとともに、経常経費の節減に向けた取組を進める。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3" name="テキスト ボックス 112"/>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5905"/>
    <xdr:sp macro="" textlink="">
      <xdr:nvSpPr>
        <xdr:cNvPr id="121" name="テキスト ボックス 120"/>
        <xdr:cNvSpPr txBox="1"/>
      </xdr:nvSpPr>
      <xdr:spPr>
        <a:xfrm>
          <a:off x="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5905"/>
    <xdr:sp macro="" textlink="">
      <xdr:nvSpPr>
        <xdr:cNvPr id="123" name="テキスト ボックス 122"/>
        <xdr:cNvSpPr txBox="1"/>
      </xdr:nvSpPr>
      <xdr:spPr>
        <a:xfrm>
          <a:off x="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94615</xdr:rowOff>
    </xdr:from>
    <xdr:to xmlns:xdr="http://schemas.openxmlformats.org/drawingml/2006/spreadsheetDrawing">
      <xdr:col>23</xdr:col>
      <xdr:colOff>133350</xdr:colOff>
      <xdr:row>65</xdr:row>
      <xdr:rowOff>157480</xdr:rowOff>
    </xdr:to>
    <xdr:cxnSp macro="">
      <xdr:nvCxnSpPr>
        <xdr:cNvPr id="127" name="直線コネクタ 126"/>
        <xdr:cNvCxnSpPr/>
      </xdr:nvCxnSpPr>
      <xdr:spPr>
        <a:xfrm flipV="1">
          <a:off x="4953000" y="10038715"/>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129540</xdr:rowOff>
    </xdr:from>
    <xdr:ext cx="762000" cy="259080"/>
    <xdr:sp macro="" textlink="">
      <xdr:nvSpPr>
        <xdr:cNvPr id="128" name="財政構造の弾力性最小値テキスト"/>
        <xdr:cNvSpPr txBox="1"/>
      </xdr:nvSpPr>
      <xdr:spPr>
        <a:xfrm>
          <a:off x="504190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157480</xdr:rowOff>
    </xdr:from>
    <xdr:to xmlns:xdr="http://schemas.openxmlformats.org/drawingml/2006/spreadsheetDrawing">
      <xdr:col>24</xdr:col>
      <xdr:colOff>12700</xdr:colOff>
      <xdr:row>65</xdr:row>
      <xdr:rowOff>157480</xdr:rowOff>
    </xdr:to>
    <xdr:cxnSp macro="">
      <xdr:nvCxnSpPr>
        <xdr:cNvPr id="129" name="直線コネクタ 128"/>
        <xdr:cNvCxnSpPr/>
      </xdr:nvCxnSpPr>
      <xdr:spPr>
        <a:xfrm>
          <a:off x="4864100" y="1130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9525</xdr:rowOff>
    </xdr:from>
    <xdr:ext cx="762000" cy="255905"/>
    <xdr:sp macro="" textlink="">
      <xdr:nvSpPr>
        <xdr:cNvPr id="130" name="財政構造の弾力性最大値テキスト"/>
        <xdr:cNvSpPr txBox="1"/>
      </xdr:nvSpPr>
      <xdr:spPr>
        <a:xfrm>
          <a:off x="5041900" y="9782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94615</xdr:rowOff>
    </xdr:from>
    <xdr:to xmlns:xdr="http://schemas.openxmlformats.org/drawingml/2006/spreadsheetDrawing">
      <xdr:col>24</xdr:col>
      <xdr:colOff>12700</xdr:colOff>
      <xdr:row>58</xdr:row>
      <xdr:rowOff>94615</xdr:rowOff>
    </xdr:to>
    <xdr:cxnSp macro="">
      <xdr:nvCxnSpPr>
        <xdr:cNvPr id="131" name="直線コネクタ 130"/>
        <xdr:cNvCxnSpPr/>
      </xdr:nvCxnSpPr>
      <xdr:spPr>
        <a:xfrm>
          <a:off x="48641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116840</xdr:rowOff>
    </xdr:from>
    <xdr:to xmlns:xdr="http://schemas.openxmlformats.org/drawingml/2006/spreadsheetDrawing">
      <xdr:col>23</xdr:col>
      <xdr:colOff>133350</xdr:colOff>
      <xdr:row>62</xdr:row>
      <xdr:rowOff>120650</xdr:rowOff>
    </xdr:to>
    <xdr:cxnSp macro="">
      <xdr:nvCxnSpPr>
        <xdr:cNvPr id="132" name="直線コネクタ 131"/>
        <xdr:cNvCxnSpPr/>
      </xdr:nvCxnSpPr>
      <xdr:spPr>
        <a:xfrm>
          <a:off x="4114800" y="107467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60960</xdr:rowOff>
    </xdr:from>
    <xdr:ext cx="762000" cy="259080"/>
    <xdr:sp macro="" textlink="">
      <xdr:nvSpPr>
        <xdr:cNvPr id="133" name="財政構造の弾力性平均値テキスト"/>
        <xdr:cNvSpPr txBox="1"/>
      </xdr:nvSpPr>
      <xdr:spPr>
        <a:xfrm>
          <a:off x="5041900" y="10347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44450</xdr:rowOff>
    </xdr:from>
    <xdr:to xmlns:xdr="http://schemas.openxmlformats.org/drawingml/2006/spreadsheetDrawing">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83185</xdr:rowOff>
    </xdr:from>
    <xdr:to xmlns:xdr="http://schemas.openxmlformats.org/drawingml/2006/spreadsheetDrawing">
      <xdr:col>19</xdr:col>
      <xdr:colOff>133350</xdr:colOff>
      <xdr:row>62</xdr:row>
      <xdr:rowOff>116840</xdr:rowOff>
    </xdr:to>
    <xdr:cxnSp macro="">
      <xdr:nvCxnSpPr>
        <xdr:cNvPr id="135" name="直線コネクタ 134"/>
        <xdr:cNvCxnSpPr/>
      </xdr:nvCxnSpPr>
      <xdr:spPr>
        <a:xfrm>
          <a:off x="3225800" y="1054163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36195</xdr:rowOff>
    </xdr:from>
    <xdr:to xmlns:xdr="http://schemas.openxmlformats.org/drawingml/2006/spreadsheetDrawing">
      <xdr:col>19</xdr:col>
      <xdr:colOff>184150</xdr:colOff>
      <xdr:row>61</xdr:row>
      <xdr:rowOff>137795</xdr:rowOff>
    </xdr:to>
    <xdr:sp macro="" textlink="">
      <xdr:nvSpPr>
        <xdr:cNvPr id="136" name="フローチャート: 判断 135"/>
        <xdr:cNvSpPr/>
      </xdr:nvSpPr>
      <xdr:spPr>
        <a:xfrm>
          <a:off x="40640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147955</xdr:rowOff>
    </xdr:from>
    <xdr:ext cx="736600" cy="258445"/>
    <xdr:sp macro="" textlink="">
      <xdr:nvSpPr>
        <xdr:cNvPr id="137" name="テキスト ボックス 136"/>
        <xdr:cNvSpPr txBox="1"/>
      </xdr:nvSpPr>
      <xdr:spPr>
        <a:xfrm>
          <a:off x="3733800" y="10263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83185</xdr:rowOff>
    </xdr:from>
    <xdr:to xmlns:xdr="http://schemas.openxmlformats.org/drawingml/2006/spreadsheetDrawing">
      <xdr:col>15</xdr:col>
      <xdr:colOff>82550</xdr:colOff>
      <xdr:row>62</xdr:row>
      <xdr:rowOff>4445</xdr:rowOff>
    </xdr:to>
    <xdr:cxnSp macro="">
      <xdr:nvCxnSpPr>
        <xdr:cNvPr id="138" name="直線コネクタ 137"/>
        <xdr:cNvCxnSpPr/>
      </xdr:nvCxnSpPr>
      <xdr:spPr>
        <a:xfrm flipV="1">
          <a:off x="2336800" y="1054163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2540</xdr:rowOff>
    </xdr:from>
    <xdr:to xmlns:xdr="http://schemas.openxmlformats.org/drawingml/2006/spreadsheetDrawing">
      <xdr:col>15</xdr:col>
      <xdr:colOff>133350</xdr:colOff>
      <xdr:row>60</xdr:row>
      <xdr:rowOff>104140</xdr:rowOff>
    </xdr:to>
    <xdr:sp macro="" textlink="">
      <xdr:nvSpPr>
        <xdr:cNvPr id="139" name="フローチャート: 判断 138"/>
        <xdr:cNvSpPr/>
      </xdr:nvSpPr>
      <xdr:spPr>
        <a:xfrm>
          <a:off x="31750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114300</xdr:rowOff>
    </xdr:from>
    <xdr:ext cx="762000" cy="259080"/>
    <xdr:sp macro="" textlink="">
      <xdr:nvSpPr>
        <xdr:cNvPr id="140" name="テキスト ボックス 139"/>
        <xdr:cNvSpPr txBox="1"/>
      </xdr:nvSpPr>
      <xdr:spPr>
        <a:xfrm>
          <a:off x="2844800" y="1005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99060</xdr:rowOff>
    </xdr:from>
    <xdr:to xmlns:xdr="http://schemas.openxmlformats.org/drawingml/2006/spreadsheetDrawing">
      <xdr:col>11</xdr:col>
      <xdr:colOff>31750</xdr:colOff>
      <xdr:row>62</xdr:row>
      <xdr:rowOff>4445</xdr:rowOff>
    </xdr:to>
    <xdr:cxnSp macro="">
      <xdr:nvCxnSpPr>
        <xdr:cNvPr id="141" name="直線コネクタ 140"/>
        <xdr:cNvCxnSpPr/>
      </xdr:nvCxnSpPr>
      <xdr:spPr>
        <a:xfrm>
          <a:off x="1447800" y="1055751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91440</xdr:rowOff>
    </xdr:from>
    <xdr:to xmlns:xdr="http://schemas.openxmlformats.org/drawingml/2006/spreadsheetDrawing">
      <xdr:col>11</xdr:col>
      <xdr:colOff>82550</xdr:colOff>
      <xdr:row>61</xdr:row>
      <xdr:rowOff>21590</xdr:rowOff>
    </xdr:to>
    <xdr:sp macro="" textlink="">
      <xdr:nvSpPr>
        <xdr:cNvPr id="142" name="フローチャート: 判断 141"/>
        <xdr:cNvSpPr/>
      </xdr:nvSpPr>
      <xdr:spPr>
        <a:xfrm>
          <a:off x="22860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31750</xdr:rowOff>
    </xdr:from>
    <xdr:ext cx="762000" cy="255905"/>
    <xdr:sp macro="" textlink="">
      <xdr:nvSpPr>
        <xdr:cNvPr id="143" name="テキスト ボックス 142"/>
        <xdr:cNvSpPr txBox="1"/>
      </xdr:nvSpPr>
      <xdr:spPr>
        <a:xfrm>
          <a:off x="1955800" y="101473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38735</xdr:rowOff>
    </xdr:from>
    <xdr:to xmlns:xdr="http://schemas.openxmlformats.org/drawingml/2006/spreadsheetDrawing">
      <xdr:col>7</xdr:col>
      <xdr:colOff>31750</xdr:colOff>
      <xdr:row>60</xdr:row>
      <xdr:rowOff>140335</xdr:rowOff>
    </xdr:to>
    <xdr:sp macro="" textlink="">
      <xdr:nvSpPr>
        <xdr:cNvPr id="144" name="フローチャート: 判断 143"/>
        <xdr:cNvSpPr/>
      </xdr:nvSpPr>
      <xdr:spPr>
        <a:xfrm>
          <a:off x="13970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150495</xdr:rowOff>
    </xdr:from>
    <xdr:ext cx="762000" cy="259080"/>
    <xdr:sp macro="" textlink="">
      <xdr:nvSpPr>
        <xdr:cNvPr id="145" name="テキスト ボックス 144"/>
        <xdr:cNvSpPr txBox="1"/>
      </xdr:nvSpPr>
      <xdr:spPr>
        <a:xfrm>
          <a:off x="10668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905"/>
    <xdr:sp macro="" textlink="">
      <xdr:nvSpPr>
        <xdr:cNvPr id="146" name="テキスト ボックス 145"/>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905"/>
    <xdr:sp macro="" textlink="">
      <xdr:nvSpPr>
        <xdr:cNvPr id="147" name="テキスト ボックス 146"/>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905"/>
    <xdr:sp macro="" textlink="">
      <xdr:nvSpPr>
        <xdr:cNvPr id="148" name="テキスト ボックス 147"/>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905"/>
    <xdr:sp macro="" textlink="">
      <xdr:nvSpPr>
        <xdr:cNvPr id="149" name="テキスト ボックス 148"/>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905"/>
    <xdr:sp macro="" textlink="">
      <xdr:nvSpPr>
        <xdr:cNvPr id="150" name="テキスト ボックス 149"/>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69850</xdr:rowOff>
    </xdr:from>
    <xdr:to xmlns:xdr="http://schemas.openxmlformats.org/drawingml/2006/spreadsheetDrawing">
      <xdr:col>23</xdr:col>
      <xdr:colOff>184150</xdr:colOff>
      <xdr:row>63</xdr:row>
      <xdr:rowOff>0</xdr:rowOff>
    </xdr:to>
    <xdr:sp macro="" textlink="">
      <xdr:nvSpPr>
        <xdr:cNvPr id="151" name="楕円 150"/>
        <xdr:cNvSpPr/>
      </xdr:nvSpPr>
      <xdr:spPr>
        <a:xfrm>
          <a:off x="49022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41910</xdr:rowOff>
    </xdr:from>
    <xdr:ext cx="762000" cy="255905"/>
    <xdr:sp macro="" textlink="">
      <xdr:nvSpPr>
        <xdr:cNvPr id="152" name="財政構造の弾力性該当値テキスト"/>
        <xdr:cNvSpPr txBox="1"/>
      </xdr:nvSpPr>
      <xdr:spPr>
        <a:xfrm>
          <a:off x="5041900" y="106718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66040</xdr:rowOff>
    </xdr:from>
    <xdr:to xmlns:xdr="http://schemas.openxmlformats.org/drawingml/2006/spreadsheetDrawing">
      <xdr:col>19</xdr:col>
      <xdr:colOff>184150</xdr:colOff>
      <xdr:row>62</xdr:row>
      <xdr:rowOff>167640</xdr:rowOff>
    </xdr:to>
    <xdr:sp macro="" textlink="">
      <xdr:nvSpPr>
        <xdr:cNvPr id="153" name="楕円 152"/>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152400</xdr:rowOff>
    </xdr:from>
    <xdr:ext cx="736600" cy="259080"/>
    <xdr:sp macro="" textlink="">
      <xdr:nvSpPr>
        <xdr:cNvPr id="154" name="テキスト ボックス 153"/>
        <xdr:cNvSpPr txBox="1"/>
      </xdr:nvSpPr>
      <xdr:spPr>
        <a:xfrm>
          <a:off x="3733800" y="10782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55" name="楕円 154"/>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118745</xdr:rowOff>
    </xdr:from>
    <xdr:ext cx="762000" cy="259080"/>
    <xdr:sp macro="" textlink="">
      <xdr:nvSpPr>
        <xdr:cNvPr id="156" name="テキスト ボックス 155"/>
        <xdr:cNvSpPr txBox="1"/>
      </xdr:nvSpPr>
      <xdr:spPr>
        <a:xfrm>
          <a:off x="2844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125095</xdr:rowOff>
    </xdr:from>
    <xdr:to xmlns:xdr="http://schemas.openxmlformats.org/drawingml/2006/spreadsheetDrawing">
      <xdr:col>11</xdr:col>
      <xdr:colOff>82550</xdr:colOff>
      <xdr:row>62</xdr:row>
      <xdr:rowOff>55245</xdr:rowOff>
    </xdr:to>
    <xdr:sp macro="" textlink="">
      <xdr:nvSpPr>
        <xdr:cNvPr id="157" name="楕円 156"/>
        <xdr:cNvSpPr/>
      </xdr:nvSpPr>
      <xdr:spPr>
        <a:xfrm>
          <a:off x="22860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40640</xdr:rowOff>
    </xdr:from>
    <xdr:ext cx="762000" cy="255905"/>
    <xdr:sp macro="" textlink="">
      <xdr:nvSpPr>
        <xdr:cNvPr id="158" name="テキスト ボックス 157"/>
        <xdr:cNvSpPr txBox="1"/>
      </xdr:nvSpPr>
      <xdr:spPr>
        <a:xfrm>
          <a:off x="1955800" y="10670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48260</xdr:rowOff>
    </xdr:from>
    <xdr:to xmlns:xdr="http://schemas.openxmlformats.org/drawingml/2006/spreadsheetDrawing">
      <xdr:col>7</xdr:col>
      <xdr:colOff>31750</xdr:colOff>
      <xdr:row>61</xdr:row>
      <xdr:rowOff>149860</xdr:rowOff>
    </xdr:to>
    <xdr:sp macro="" textlink="">
      <xdr:nvSpPr>
        <xdr:cNvPr id="159" name="楕円 158"/>
        <xdr:cNvSpPr/>
      </xdr:nvSpPr>
      <xdr:spPr>
        <a:xfrm>
          <a:off x="13970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134620</xdr:rowOff>
    </xdr:from>
    <xdr:ext cx="762000" cy="255905"/>
    <xdr:sp macro="" textlink="">
      <xdr:nvSpPr>
        <xdr:cNvPr id="160" name="テキスト ボックス 159"/>
        <xdr:cNvSpPr txBox="1"/>
      </xdr:nvSpPr>
      <xdr:spPr>
        <a:xfrm>
          <a:off x="1066800" y="105930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825" cy="358775"/>
    <xdr:sp macro="" textlink="">
      <xdr:nvSpPr>
        <xdr:cNvPr id="163" name="テキスト ボックス 162"/>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[98,271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人件費については、共済組合の負担金や支給月数の増加による期末勤勉手当の増などにより、前年度比で増加となった。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物件費についても、予防接種委託料や消防団員出動費用弁償の増加などにより前年度比で増加となった。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引き続き、人員の適正化を進めるとともに、事業の見直しに努め、削減を図る。</a:t>
          </a:r>
        </a:p>
        <a:p>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2250"/>
    <xdr:sp macro="" textlink="">
      <xdr:nvSpPr>
        <xdr:cNvPr id="174" name="テキスト ボックス 173"/>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905"/>
    <xdr:sp macro="" textlink="">
      <xdr:nvSpPr>
        <xdr:cNvPr id="178" name="テキスト ボックス 177"/>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905"/>
    <xdr:sp macro="" textlink="">
      <xdr:nvSpPr>
        <xdr:cNvPr id="180" name="テキスト ボックス 179"/>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905"/>
    <xdr:sp macro="" textlink="">
      <xdr:nvSpPr>
        <xdr:cNvPr id="188" name="テキスト ボックス 187"/>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135890</xdr:rowOff>
    </xdr:from>
    <xdr:to xmlns:xdr="http://schemas.openxmlformats.org/drawingml/2006/spreadsheetDrawing">
      <xdr:col>23</xdr:col>
      <xdr:colOff>133350</xdr:colOff>
      <xdr:row>90</xdr:row>
      <xdr:rowOff>13335</xdr:rowOff>
    </xdr:to>
    <xdr:cxnSp macro="">
      <xdr:nvCxnSpPr>
        <xdr:cNvPr id="190" name="直線コネクタ 189"/>
        <xdr:cNvCxnSpPr/>
      </xdr:nvCxnSpPr>
      <xdr:spPr>
        <a:xfrm flipV="1">
          <a:off x="4953000" y="14023340"/>
          <a:ext cx="0" cy="14204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156845</xdr:rowOff>
    </xdr:from>
    <xdr:ext cx="762000" cy="255905"/>
    <xdr:sp macro="" textlink="">
      <xdr:nvSpPr>
        <xdr:cNvPr id="191" name="人件費・物件費等の状況最小値テキスト"/>
        <xdr:cNvSpPr txBox="1"/>
      </xdr:nvSpPr>
      <xdr:spPr>
        <a:xfrm>
          <a:off x="5041900" y="15415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13335</xdr:rowOff>
    </xdr:from>
    <xdr:to xmlns:xdr="http://schemas.openxmlformats.org/drawingml/2006/spreadsheetDrawing">
      <xdr:col>24</xdr:col>
      <xdr:colOff>12700</xdr:colOff>
      <xdr:row>90</xdr:row>
      <xdr:rowOff>13335</xdr:rowOff>
    </xdr:to>
    <xdr:cxnSp macro="">
      <xdr:nvCxnSpPr>
        <xdr:cNvPr id="192" name="直線コネクタ 191"/>
        <xdr:cNvCxnSpPr/>
      </xdr:nvCxnSpPr>
      <xdr:spPr>
        <a:xfrm>
          <a:off x="48641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50800</xdr:rowOff>
    </xdr:from>
    <xdr:ext cx="762000" cy="259080"/>
    <xdr:sp macro="" textlink="">
      <xdr:nvSpPr>
        <xdr:cNvPr id="193" name="人件費・物件費等の状況最大値テキスト"/>
        <xdr:cNvSpPr txBox="1"/>
      </xdr:nvSpPr>
      <xdr:spPr>
        <a:xfrm>
          <a:off x="5041900" y="1376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76,632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135890</xdr:rowOff>
    </xdr:from>
    <xdr:to xmlns:xdr="http://schemas.openxmlformats.org/drawingml/2006/spreadsheetDrawing">
      <xdr:col>24</xdr:col>
      <xdr:colOff>12700</xdr:colOff>
      <xdr:row>81</xdr:row>
      <xdr:rowOff>135890</xdr:rowOff>
    </xdr:to>
    <xdr:cxnSp macro="">
      <xdr:nvCxnSpPr>
        <xdr:cNvPr id="194" name="直線コネクタ 193"/>
        <xdr:cNvCxnSpPr/>
      </xdr:nvCxnSpPr>
      <xdr:spPr>
        <a:xfrm>
          <a:off x="4864100" y="1402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55245</xdr:rowOff>
    </xdr:from>
    <xdr:to xmlns:xdr="http://schemas.openxmlformats.org/drawingml/2006/spreadsheetDrawing">
      <xdr:col>23</xdr:col>
      <xdr:colOff>133350</xdr:colOff>
      <xdr:row>83</xdr:row>
      <xdr:rowOff>83185</xdr:rowOff>
    </xdr:to>
    <xdr:cxnSp macro="">
      <xdr:nvCxnSpPr>
        <xdr:cNvPr id="195" name="直線コネクタ 194"/>
        <xdr:cNvCxnSpPr/>
      </xdr:nvCxnSpPr>
      <xdr:spPr>
        <a:xfrm>
          <a:off x="4114800" y="1428559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140335</xdr:rowOff>
    </xdr:from>
    <xdr:ext cx="762000" cy="259080"/>
    <xdr:sp macro="" textlink="">
      <xdr:nvSpPr>
        <xdr:cNvPr id="196" name="人件費・物件費等の状況平均値テキスト"/>
        <xdr:cNvSpPr txBox="1"/>
      </xdr:nvSpPr>
      <xdr:spPr>
        <a:xfrm>
          <a:off x="5041900" y="143706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168275</xdr:rowOff>
    </xdr:from>
    <xdr:to xmlns:xdr="http://schemas.openxmlformats.org/drawingml/2006/spreadsheetDrawing">
      <xdr:col>23</xdr:col>
      <xdr:colOff>184150</xdr:colOff>
      <xdr:row>84</xdr:row>
      <xdr:rowOff>98425</xdr:rowOff>
    </xdr:to>
    <xdr:sp macro="" textlink="">
      <xdr:nvSpPr>
        <xdr:cNvPr id="197" name="フローチャート: 判断 196"/>
        <xdr:cNvSpPr/>
      </xdr:nvSpPr>
      <xdr:spPr>
        <a:xfrm>
          <a:off x="49022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55245</xdr:rowOff>
    </xdr:from>
    <xdr:to xmlns:xdr="http://schemas.openxmlformats.org/drawingml/2006/spreadsheetDrawing">
      <xdr:col>19</xdr:col>
      <xdr:colOff>133350</xdr:colOff>
      <xdr:row>83</xdr:row>
      <xdr:rowOff>68580</xdr:rowOff>
    </xdr:to>
    <xdr:cxnSp macro="">
      <xdr:nvCxnSpPr>
        <xdr:cNvPr id="198" name="直線コネクタ 197"/>
        <xdr:cNvCxnSpPr/>
      </xdr:nvCxnSpPr>
      <xdr:spPr>
        <a:xfrm flipV="1">
          <a:off x="3225800" y="142855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161925</xdr:rowOff>
    </xdr:from>
    <xdr:to xmlns:xdr="http://schemas.openxmlformats.org/drawingml/2006/spreadsheetDrawing">
      <xdr:col>19</xdr:col>
      <xdr:colOff>184150</xdr:colOff>
      <xdr:row>84</xdr:row>
      <xdr:rowOff>92075</xdr:rowOff>
    </xdr:to>
    <xdr:sp macro="" textlink="">
      <xdr:nvSpPr>
        <xdr:cNvPr id="199" name="フローチャート: 判断 198"/>
        <xdr:cNvSpPr/>
      </xdr:nvSpPr>
      <xdr:spPr>
        <a:xfrm>
          <a:off x="4064000" y="1439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76835</xdr:rowOff>
    </xdr:from>
    <xdr:ext cx="736600" cy="255905"/>
    <xdr:sp macro="" textlink="">
      <xdr:nvSpPr>
        <xdr:cNvPr id="200" name="テキスト ボックス 199"/>
        <xdr:cNvSpPr txBox="1"/>
      </xdr:nvSpPr>
      <xdr:spPr>
        <a:xfrm>
          <a:off x="3733800" y="144786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50800</xdr:rowOff>
    </xdr:from>
    <xdr:to xmlns:xdr="http://schemas.openxmlformats.org/drawingml/2006/spreadsheetDrawing">
      <xdr:col>15</xdr:col>
      <xdr:colOff>82550</xdr:colOff>
      <xdr:row>83</xdr:row>
      <xdr:rowOff>68580</xdr:rowOff>
    </xdr:to>
    <xdr:cxnSp macro="">
      <xdr:nvCxnSpPr>
        <xdr:cNvPr id="201" name="直線コネクタ 200"/>
        <xdr:cNvCxnSpPr/>
      </xdr:nvCxnSpPr>
      <xdr:spPr>
        <a:xfrm>
          <a:off x="2336800" y="142811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86</xdr:row>
      <xdr:rowOff>145415</xdr:rowOff>
    </xdr:from>
    <xdr:to xmlns:xdr="http://schemas.openxmlformats.org/drawingml/2006/spreadsheetDrawing">
      <xdr:col>15</xdr:col>
      <xdr:colOff>133350</xdr:colOff>
      <xdr:row>87</xdr:row>
      <xdr:rowOff>75565</xdr:rowOff>
    </xdr:to>
    <xdr:sp macro="" textlink="">
      <xdr:nvSpPr>
        <xdr:cNvPr id="202" name="フローチャート: 判断 201"/>
        <xdr:cNvSpPr/>
      </xdr:nvSpPr>
      <xdr:spPr>
        <a:xfrm>
          <a:off x="3175000" y="148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87</xdr:row>
      <xdr:rowOff>60325</xdr:rowOff>
    </xdr:from>
    <xdr:ext cx="762000" cy="259080"/>
    <xdr:sp macro="" textlink="">
      <xdr:nvSpPr>
        <xdr:cNvPr id="203" name="テキスト ボックス 202"/>
        <xdr:cNvSpPr txBox="1"/>
      </xdr:nvSpPr>
      <xdr:spPr>
        <a:xfrm>
          <a:off x="2844800" y="14976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44450</xdr:rowOff>
    </xdr:from>
    <xdr:to xmlns:xdr="http://schemas.openxmlformats.org/drawingml/2006/spreadsheetDrawing">
      <xdr:col>11</xdr:col>
      <xdr:colOff>31750</xdr:colOff>
      <xdr:row>83</xdr:row>
      <xdr:rowOff>50800</xdr:rowOff>
    </xdr:to>
    <xdr:cxnSp macro="">
      <xdr:nvCxnSpPr>
        <xdr:cNvPr id="204" name="直線コネクタ 203"/>
        <xdr:cNvCxnSpPr/>
      </xdr:nvCxnSpPr>
      <xdr:spPr>
        <a:xfrm>
          <a:off x="1447800" y="142748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84</xdr:row>
      <xdr:rowOff>170180</xdr:rowOff>
    </xdr:from>
    <xdr:to xmlns:xdr="http://schemas.openxmlformats.org/drawingml/2006/spreadsheetDrawing">
      <xdr:col>11</xdr:col>
      <xdr:colOff>82550</xdr:colOff>
      <xdr:row>85</xdr:row>
      <xdr:rowOff>100330</xdr:rowOff>
    </xdr:to>
    <xdr:sp macro="" textlink="">
      <xdr:nvSpPr>
        <xdr:cNvPr id="205" name="フローチャート: 判断 204"/>
        <xdr:cNvSpPr/>
      </xdr:nvSpPr>
      <xdr:spPr>
        <a:xfrm>
          <a:off x="22860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85</xdr:row>
      <xdr:rowOff>85090</xdr:rowOff>
    </xdr:from>
    <xdr:ext cx="762000" cy="259080"/>
    <xdr:sp macro="" textlink="">
      <xdr:nvSpPr>
        <xdr:cNvPr id="206" name="テキスト ボックス 205"/>
        <xdr:cNvSpPr txBox="1"/>
      </xdr:nvSpPr>
      <xdr:spPr>
        <a:xfrm>
          <a:off x="1955800" y="14658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156845</xdr:rowOff>
    </xdr:from>
    <xdr:to xmlns:xdr="http://schemas.openxmlformats.org/drawingml/2006/spreadsheetDrawing">
      <xdr:col>7</xdr:col>
      <xdr:colOff>31750</xdr:colOff>
      <xdr:row>85</xdr:row>
      <xdr:rowOff>86995</xdr:rowOff>
    </xdr:to>
    <xdr:sp macro="" textlink="">
      <xdr:nvSpPr>
        <xdr:cNvPr id="207" name="フローチャート: 判断 206"/>
        <xdr:cNvSpPr/>
      </xdr:nvSpPr>
      <xdr:spPr>
        <a:xfrm>
          <a:off x="1397000" y="1455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85</xdr:row>
      <xdr:rowOff>71755</xdr:rowOff>
    </xdr:from>
    <xdr:ext cx="762000" cy="259080"/>
    <xdr:sp macro="" textlink="">
      <xdr:nvSpPr>
        <xdr:cNvPr id="208" name="テキスト ボックス 207"/>
        <xdr:cNvSpPr txBox="1"/>
      </xdr:nvSpPr>
      <xdr:spPr>
        <a:xfrm>
          <a:off x="1066800" y="14645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32385</xdr:rowOff>
    </xdr:from>
    <xdr:to xmlns:xdr="http://schemas.openxmlformats.org/drawingml/2006/spreadsheetDrawing">
      <xdr:col>23</xdr:col>
      <xdr:colOff>184150</xdr:colOff>
      <xdr:row>83</xdr:row>
      <xdr:rowOff>133985</xdr:rowOff>
    </xdr:to>
    <xdr:sp macro="" textlink="">
      <xdr:nvSpPr>
        <xdr:cNvPr id="214" name="楕円 213"/>
        <xdr:cNvSpPr/>
      </xdr:nvSpPr>
      <xdr:spPr>
        <a:xfrm>
          <a:off x="4902200" y="142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48895</xdr:rowOff>
    </xdr:from>
    <xdr:ext cx="762000" cy="259080"/>
    <xdr:sp macro="" textlink="">
      <xdr:nvSpPr>
        <xdr:cNvPr id="215" name="人件費・物件費等の状況該当値テキスト"/>
        <xdr:cNvSpPr txBox="1"/>
      </xdr:nvSpPr>
      <xdr:spPr>
        <a:xfrm>
          <a:off x="5041900" y="14107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4445</xdr:rowOff>
    </xdr:from>
    <xdr:to xmlns:xdr="http://schemas.openxmlformats.org/drawingml/2006/spreadsheetDrawing">
      <xdr:col>19</xdr:col>
      <xdr:colOff>184150</xdr:colOff>
      <xdr:row>83</xdr:row>
      <xdr:rowOff>106045</xdr:rowOff>
    </xdr:to>
    <xdr:sp macro="" textlink="">
      <xdr:nvSpPr>
        <xdr:cNvPr id="216" name="楕円 215"/>
        <xdr:cNvSpPr/>
      </xdr:nvSpPr>
      <xdr:spPr>
        <a:xfrm>
          <a:off x="40640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116205</xdr:rowOff>
    </xdr:from>
    <xdr:ext cx="736600" cy="259080"/>
    <xdr:sp macro="" textlink="">
      <xdr:nvSpPr>
        <xdr:cNvPr id="217" name="テキスト ボックス 216"/>
        <xdr:cNvSpPr txBox="1"/>
      </xdr:nvSpPr>
      <xdr:spPr>
        <a:xfrm>
          <a:off x="3733800" y="14003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17780</xdr:rowOff>
    </xdr:from>
    <xdr:to xmlns:xdr="http://schemas.openxmlformats.org/drawingml/2006/spreadsheetDrawing">
      <xdr:col>15</xdr:col>
      <xdr:colOff>133350</xdr:colOff>
      <xdr:row>83</xdr:row>
      <xdr:rowOff>119380</xdr:rowOff>
    </xdr:to>
    <xdr:sp macro="" textlink="">
      <xdr:nvSpPr>
        <xdr:cNvPr id="218" name="楕円 217"/>
        <xdr:cNvSpPr/>
      </xdr:nvSpPr>
      <xdr:spPr>
        <a:xfrm>
          <a:off x="31750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129540</xdr:rowOff>
    </xdr:from>
    <xdr:ext cx="762000" cy="259080"/>
    <xdr:sp macro="" textlink="">
      <xdr:nvSpPr>
        <xdr:cNvPr id="219" name="テキスト ボックス 218"/>
        <xdr:cNvSpPr txBox="1"/>
      </xdr:nvSpPr>
      <xdr:spPr>
        <a:xfrm>
          <a:off x="2844800" y="1401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0</xdr:rowOff>
    </xdr:from>
    <xdr:to xmlns:xdr="http://schemas.openxmlformats.org/drawingml/2006/spreadsheetDrawing">
      <xdr:col>11</xdr:col>
      <xdr:colOff>82550</xdr:colOff>
      <xdr:row>83</xdr:row>
      <xdr:rowOff>101600</xdr:rowOff>
    </xdr:to>
    <xdr:sp macro="" textlink="">
      <xdr:nvSpPr>
        <xdr:cNvPr id="220" name="楕円 219"/>
        <xdr:cNvSpPr/>
      </xdr:nvSpPr>
      <xdr:spPr>
        <a:xfrm>
          <a:off x="22860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111760</xdr:rowOff>
    </xdr:from>
    <xdr:ext cx="762000" cy="255905"/>
    <xdr:sp macro="" textlink="">
      <xdr:nvSpPr>
        <xdr:cNvPr id="221" name="テキスト ボックス 220"/>
        <xdr:cNvSpPr txBox="1"/>
      </xdr:nvSpPr>
      <xdr:spPr>
        <a:xfrm>
          <a:off x="1955800" y="13999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165100</xdr:rowOff>
    </xdr:from>
    <xdr:to xmlns:xdr="http://schemas.openxmlformats.org/drawingml/2006/spreadsheetDrawing">
      <xdr:col>7</xdr:col>
      <xdr:colOff>31750</xdr:colOff>
      <xdr:row>83</xdr:row>
      <xdr:rowOff>95250</xdr:rowOff>
    </xdr:to>
    <xdr:sp macro="" textlink="">
      <xdr:nvSpPr>
        <xdr:cNvPr id="222" name="楕円 221"/>
        <xdr:cNvSpPr/>
      </xdr:nvSpPr>
      <xdr:spPr>
        <a:xfrm>
          <a:off x="13970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105410</xdr:rowOff>
    </xdr:from>
    <xdr:ext cx="762000" cy="259080"/>
    <xdr:sp macro="" textlink="">
      <xdr:nvSpPr>
        <xdr:cNvPr id="223" name="テキスト ボックス 222"/>
        <xdr:cNvSpPr txBox="1"/>
      </xdr:nvSpPr>
      <xdr:spPr>
        <a:xfrm>
          <a:off x="1066800" y="1399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26" name="テキスト ボックス 225"/>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前年度から横ばいとなり、都内</a:t>
          </a:r>
          <a:r>
            <a:rPr kumimoji="1" lang="en-US" altLang="ja-JP" sz="1300">
              <a:latin typeface="ＭＳ Ｐゴシック"/>
              <a:ea typeface="ＭＳ Ｐゴシック"/>
            </a:rPr>
            <a:t>26</a:t>
          </a:r>
          <a:r>
            <a:rPr kumimoji="1" lang="ja-JP" altLang="en-US" sz="1300">
              <a:latin typeface="ＭＳ Ｐゴシック"/>
              <a:ea typeface="ＭＳ Ｐゴシック"/>
            </a:rPr>
            <a:t>市と比較すると依然として低い水準で推移している。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今後も国や東京都など、各方面の動向を踏まえ、適正な管理に努めていく。</a:t>
          </a:r>
          <a:endParaRPr kumimoji="1" lang="en-US" altLang="ja-JP" sz="1300">
            <a:latin typeface="ＭＳ Ｐゴシック"/>
            <a:ea typeface="ＭＳ Ｐゴシック"/>
          </a:endParaRPr>
        </a:p>
        <a:p>
          <a:r>
            <a:rPr kumimoji="1" lang="en-US" altLang="ja-JP" sz="1300">
              <a:latin typeface="ＭＳ Ｐゴシック"/>
              <a:ea typeface="ＭＳ Ｐゴシック"/>
            </a:rPr>
            <a:t>※</a:t>
          </a:r>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年度数値については、前年度数値を引用している。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5905"/>
    <xdr:sp macro="" textlink="">
      <xdr:nvSpPr>
        <xdr:cNvPr id="240" name="テキスト ボックス 239"/>
        <xdr:cNvSpPr txBox="1"/>
      </xdr:nvSpPr>
      <xdr:spPr>
        <a:xfrm>
          <a:off x="1206500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5905"/>
    <xdr:sp macro="" textlink="">
      <xdr:nvSpPr>
        <xdr:cNvPr id="242" name="テキスト ボックス 241"/>
        <xdr:cNvSpPr txBox="1"/>
      </xdr:nvSpPr>
      <xdr:spPr>
        <a:xfrm>
          <a:off x="1206500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905"/>
    <xdr:sp macro="" textlink="">
      <xdr:nvSpPr>
        <xdr:cNvPr id="252" name="テキスト ボックス 251"/>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165100</xdr:rowOff>
    </xdr:from>
    <xdr:to xmlns:xdr="http://schemas.openxmlformats.org/drawingml/2006/spreadsheetDrawing">
      <xdr:col>81</xdr:col>
      <xdr:colOff>44450</xdr:colOff>
      <xdr:row>90</xdr:row>
      <xdr:rowOff>122555</xdr:rowOff>
    </xdr:to>
    <xdr:cxnSp macro="">
      <xdr:nvCxnSpPr>
        <xdr:cNvPr id="254" name="直線コネクタ 253"/>
        <xdr:cNvCxnSpPr/>
      </xdr:nvCxnSpPr>
      <xdr:spPr>
        <a:xfrm flipV="1">
          <a:off x="17018000" y="13881100"/>
          <a:ext cx="0" cy="1671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94615</xdr:rowOff>
    </xdr:from>
    <xdr:ext cx="762000" cy="259080"/>
    <xdr:sp macro="" textlink="">
      <xdr:nvSpPr>
        <xdr:cNvPr id="255" name="給与水準   （国との比較）最小値テキスト"/>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122555</xdr:rowOff>
    </xdr:from>
    <xdr:to xmlns:xdr="http://schemas.openxmlformats.org/drawingml/2006/spreadsheetDrawing">
      <xdr:col>81</xdr:col>
      <xdr:colOff>133350</xdr:colOff>
      <xdr:row>90</xdr:row>
      <xdr:rowOff>122555</xdr:rowOff>
    </xdr:to>
    <xdr:cxnSp macro="">
      <xdr:nvCxnSpPr>
        <xdr:cNvPr id="256" name="直線コネクタ 255"/>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80010</xdr:rowOff>
    </xdr:from>
    <xdr:ext cx="762000" cy="259080"/>
    <xdr:sp macro="" textlink="">
      <xdr:nvSpPr>
        <xdr:cNvPr id="257"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165100</xdr:rowOff>
    </xdr:from>
    <xdr:to xmlns:xdr="http://schemas.openxmlformats.org/drawingml/2006/spreadsheetDrawing">
      <xdr:col>81</xdr:col>
      <xdr:colOff>133350</xdr:colOff>
      <xdr:row>80</xdr:row>
      <xdr:rowOff>165100</xdr:rowOff>
    </xdr:to>
    <xdr:cxnSp macro="">
      <xdr:nvCxnSpPr>
        <xdr:cNvPr id="258" name="直線コネクタ 257"/>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102235</xdr:rowOff>
    </xdr:from>
    <xdr:to xmlns:xdr="http://schemas.openxmlformats.org/drawingml/2006/spreadsheetDrawing">
      <xdr:col>81</xdr:col>
      <xdr:colOff>44450</xdr:colOff>
      <xdr:row>87</xdr:row>
      <xdr:rowOff>102235</xdr:rowOff>
    </xdr:to>
    <xdr:cxnSp macro="">
      <xdr:nvCxnSpPr>
        <xdr:cNvPr id="259" name="直線コネクタ 258"/>
        <xdr:cNvCxnSpPr/>
      </xdr:nvCxnSpPr>
      <xdr:spPr>
        <a:xfrm>
          <a:off x="16179800" y="150183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118745</xdr:rowOff>
    </xdr:from>
    <xdr:ext cx="762000" cy="259080"/>
    <xdr:sp macro="" textlink="">
      <xdr:nvSpPr>
        <xdr:cNvPr id="260" name="給与水準   （国との比較）平均値テキスト"/>
        <xdr:cNvSpPr txBox="1"/>
      </xdr:nvSpPr>
      <xdr:spPr>
        <a:xfrm>
          <a:off x="17106900" y="146919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102235</xdr:rowOff>
    </xdr:from>
    <xdr:to xmlns:xdr="http://schemas.openxmlformats.org/drawingml/2006/spreadsheetDrawing">
      <xdr:col>81</xdr:col>
      <xdr:colOff>95250</xdr:colOff>
      <xdr:row>87</xdr:row>
      <xdr:rowOff>32385</xdr:rowOff>
    </xdr:to>
    <xdr:sp macro="" textlink="">
      <xdr:nvSpPr>
        <xdr:cNvPr id="261" name="フローチャート: 判断 260"/>
        <xdr:cNvSpPr/>
      </xdr:nvSpPr>
      <xdr:spPr>
        <a:xfrm>
          <a:off x="169672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50800</xdr:rowOff>
    </xdr:from>
    <xdr:to xmlns:xdr="http://schemas.openxmlformats.org/drawingml/2006/spreadsheetDrawing">
      <xdr:col>77</xdr:col>
      <xdr:colOff>44450</xdr:colOff>
      <xdr:row>87</xdr:row>
      <xdr:rowOff>102235</xdr:rowOff>
    </xdr:to>
    <xdr:cxnSp macro="">
      <xdr:nvCxnSpPr>
        <xdr:cNvPr id="262" name="直線コネクタ 261"/>
        <xdr:cNvCxnSpPr/>
      </xdr:nvCxnSpPr>
      <xdr:spPr>
        <a:xfrm>
          <a:off x="15290800" y="149669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102235</xdr:rowOff>
    </xdr:from>
    <xdr:to xmlns:xdr="http://schemas.openxmlformats.org/drawingml/2006/spreadsheetDrawing">
      <xdr:col>77</xdr:col>
      <xdr:colOff>95250</xdr:colOff>
      <xdr:row>87</xdr:row>
      <xdr:rowOff>32385</xdr:rowOff>
    </xdr:to>
    <xdr:sp macro="" textlink="">
      <xdr:nvSpPr>
        <xdr:cNvPr id="263" name="フローチャート: 判断 262"/>
        <xdr:cNvSpPr/>
      </xdr:nvSpPr>
      <xdr:spPr>
        <a:xfrm>
          <a:off x="16129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42545</xdr:rowOff>
    </xdr:from>
    <xdr:ext cx="736600" cy="255905"/>
    <xdr:sp macro="" textlink="">
      <xdr:nvSpPr>
        <xdr:cNvPr id="264" name="テキスト ボックス 263"/>
        <xdr:cNvSpPr txBox="1"/>
      </xdr:nvSpPr>
      <xdr:spPr>
        <a:xfrm>
          <a:off x="15798800" y="146157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153035</xdr:rowOff>
    </xdr:from>
    <xdr:to xmlns:xdr="http://schemas.openxmlformats.org/drawingml/2006/spreadsheetDrawing">
      <xdr:col>72</xdr:col>
      <xdr:colOff>203200</xdr:colOff>
      <xdr:row>87</xdr:row>
      <xdr:rowOff>50800</xdr:rowOff>
    </xdr:to>
    <xdr:cxnSp macro="">
      <xdr:nvCxnSpPr>
        <xdr:cNvPr id="265" name="直線コネクタ 264"/>
        <xdr:cNvCxnSpPr/>
      </xdr:nvCxnSpPr>
      <xdr:spPr>
        <a:xfrm>
          <a:off x="14401800" y="1489773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33655</xdr:rowOff>
    </xdr:from>
    <xdr:to xmlns:xdr="http://schemas.openxmlformats.org/drawingml/2006/spreadsheetDrawing">
      <xdr:col>73</xdr:col>
      <xdr:colOff>44450</xdr:colOff>
      <xdr:row>86</xdr:row>
      <xdr:rowOff>135255</xdr:rowOff>
    </xdr:to>
    <xdr:sp macro="" textlink="">
      <xdr:nvSpPr>
        <xdr:cNvPr id="266" name="フローチャート: 判断 265"/>
        <xdr:cNvSpPr/>
      </xdr:nvSpPr>
      <xdr:spPr>
        <a:xfrm>
          <a:off x="152400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145415</xdr:rowOff>
    </xdr:from>
    <xdr:ext cx="762000" cy="255905"/>
    <xdr:sp macro="" textlink="">
      <xdr:nvSpPr>
        <xdr:cNvPr id="267" name="テキスト ボックス 266"/>
        <xdr:cNvSpPr txBox="1"/>
      </xdr:nvSpPr>
      <xdr:spPr>
        <a:xfrm>
          <a:off x="14909800" y="14547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118745</xdr:rowOff>
    </xdr:from>
    <xdr:to xmlns:xdr="http://schemas.openxmlformats.org/drawingml/2006/spreadsheetDrawing">
      <xdr:col>68</xdr:col>
      <xdr:colOff>152400</xdr:colOff>
      <xdr:row>86</xdr:row>
      <xdr:rowOff>153035</xdr:rowOff>
    </xdr:to>
    <xdr:cxnSp macro="">
      <xdr:nvCxnSpPr>
        <xdr:cNvPr id="268" name="直線コネクタ 267"/>
        <xdr:cNvCxnSpPr/>
      </xdr:nvCxnSpPr>
      <xdr:spPr>
        <a:xfrm>
          <a:off x="13512800" y="148634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170815</xdr:rowOff>
    </xdr:from>
    <xdr:to xmlns:xdr="http://schemas.openxmlformats.org/drawingml/2006/spreadsheetDrawing">
      <xdr:col>68</xdr:col>
      <xdr:colOff>203200</xdr:colOff>
      <xdr:row>86</xdr:row>
      <xdr:rowOff>100965</xdr:rowOff>
    </xdr:to>
    <xdr:sp macro="" textlink="">
      <xdr:nvSpPr>
        <xdr:cNvPr id="269" name="フローチャート: 判断 268"/>
        <xdr:cNvSpPr/>
      </xdr:nvSpPr>
      <xdr:spPr>
        <a:xfrm>
          <a:off x="14351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111125</xdr:rowOff>
    </xdr:from>
    <xdr:ext cx="762000" cy="255905"/>
    <xdr:sp macro="" textlink="">
      <xdr:nvSpPr>
        <xdr:cNvPr id="270" name="テキスト ボックス 269"/>
        <xdr:cNvSpPr txBox="1"/>
      </xdr:nvSpPr>
      <xdr:spPr>
        <a:xfrm>
          <a:off x="14020800" y="145129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170815</xdr:rowOff>
    </xdr:from>
    <xdr:to xmlns:xdr="http://schemas.openxmlformats.org/drawingml/2006/spreadsheetDrawing">
      <xdr:col>64</xdr:col>
      <xdr:colOff>152400</xdr:colOff>
      <xdr:row>86</xdr:row>
      <xdr:rowOff>100965</xdr:rowOff>
    </xdr:to>
    <xdr:sp macro="" textlink="">
      <xdr:nvSpPr>
        <xdr:cNvPr id="271" name="フローチャート: 判断 270"/>
        <xdr:cNvSpPr/>
      </xdr:nvSpPr>
      <xdr:spPr>
        <a:xfrm>
          <a:off x="13462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111125</xdr:rowOff>
    </xdr:from>
    <xdr:ext cx="762000" cy="255905"/>
    <xdr:sp macro="" textlink="">
      <xdr:nvSpPr>
        <xdr:cNvPr id="272" name="テキスト ボックス 271"/>
        <xdr:cNvSpPr txBox="1"/>
      </xdr:nvSpPr>
      <xdr:spPr>
        <a:xfrm>
          <a:off x="13131800" y="145129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52070</xdr:rowOff>
    </xdr:from>
    <xdr:to xmlns:xdr="http://schemas.openxmlformats.org/drawingml/2006/spreadsheetDrawing">
      <xdr:col>81</xdr:col>
      <xdr:colOff>95250</xdr:colOff>
      <xdr:row>87</xdr:row>
      <xdr:rowOff>153035</xdr:rowOff>
    </xdr:to>
    <xdr:sp macro="" textlink="">
      <xdr:nvSpPr>
        <xdr:cNvPr id="278" name="楕円 277"/>
        <xdr:cNvSpPr/>
      </xdr:nvSpPr>
      <xdr:spPr>
        <a:xfrm>
          <a:off x="169672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23495</xdr:rowOff>
    </xdr:from>
    <xdr:ext cx="762000" cy="259080"/>
    <xdr:sp macro="" textlink="">
      <xdr:nvSpPr>
        <xdr:cNvPr id="279" name="給与水準   （国との比較）該当値テキスト"/>
        <xdr:cNvSpPr txBox="1"/>
      </xdr:nvSpPr>
      <xdr:spPr>
        <a:xfrm>
          <a:off x="17106900" y="1493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52070</xdr:rowOff>
    </xdr:from>
    <xdr:to xmlns:xdr="http://schemas.openxmlformats.org/drawingml/2006/spreadsheetDrawing">
      <xdr:col>77</xdr:col>
      <xdr:colOff>95250</xdr:colOff>
      <xdr:row>87</xdr:row>
      <xdr:rowOff>153035</xdr:rowOff>
    </xdr:to>
    <xdr:sp macro="" textlink="">
      <xdr:nvSpPr>
        <xdr:cNvPr id="280" name="楕円 279"/>
        <xdr:cNvSpPr/>
      </xdr:nvSpPr>
      <xdr:spPr>
        <a:xfrm>
          <a:off x="16129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137795</xdr:rowOff>
    </xdr:from>
    <xdr:ext cx="736600" cy="259080"/>
    <xdr:sp macro="" textlink="">
      <xdr:nvSpPr>
        <xdr:cNvPr id="281" name="テキスト ボックス 280"/>
        <xdr:cNvSpPr txBox="1"/>
      </xdr:nvSpPr>
      <xdr:spPr>
        <a:xfrm>
          <a:off x="15798800" y="1505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0</xdr:rowOff>
    </xdr:from>
    <xdr:to xmlns:xdr="http://schemas.openxmlformats.org/drawingml/2006/spreadsheetDrawing">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86360</xdr:rowOff>
    </xdr:from>
    <xdr:ext cx="762000" cy="255905"/>
    <xdr:sp macro="" textlink="">
      <xdr:nvSpPr>
        <xdr:cNvPr id="283" name="テキスト ボックス 282"/>
        <xdr:cNvSpPr txBox="1"/>
      </xdr:nvSpPr>
      <xdr:spPr>
        <a:xfrm>
          <a:off x="14909800" y="15002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102235</xdr:rowOff>
    </xdr:from>
    <xdr:to xmlns:xdr="http://schemas.openxmlformats.org/drawingml/2006/spreadsheetDrawing">
      <xdr:col>68</xdr:col>
      <xdr:colOff>203200</xdr:colOff>
      <xdr:row>87</xdr:row>
      <xdr:rowOff>32385</xdr:rowOff>
    </xdr:to>
    <xdr:sp macro="" textlink="">
      <xdr:nvSpPr>
        <xdr:cNvPr id="284" name="楕円 283"/>
        <xdr:cNvSpPr/>
      </xdr:nvSpPr>
      <xdr:spPr>
        <a:xfrm>
          <a:off x="14351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17780</xdr:rowOff>
    </xdr:from>
    <xdr:ext cx="762000" cy="255905"/>
    <xdr:sp macro="" textlink="">
      <xdr:nvSpPr>
        <xdr:cNvPr id="285" name="テキスト ボックス 284"/>
        <xdr:cNvSpPr txBox="1"/>
      </xdr:nvSpPr>
      <xdr:spPr>
        <a:xfrm>
          <a:off x="14020800" y="149339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67945</xdr:rowOff>
    </xdr:from>
    <xdr:to xmlns:xdr="http://schemas.openxmlformats.org/drawingml/2006/spreadsheetDrawing">
      <xdr:col>64</xdr:col>
      <xdr:colOff>152400</xdr:colOff>
      <xdr:row>86</xdr:row>
      <xdr:rowOff>169545</xdr:rowOff>
    </xdr:to>
    <xdr:sp macro="" textlink="">
      <xdr:nvSpPr>
        <xdr:cNvPr id="286" name="楕円 285"/>
        <xdr:cNvSpPr/>
      </xdr:nvSpPr>
      <xdr:spPr>
        <a:xfrm>
          <a:off x="13462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154940</xdr:rowOff>
    </xdr:from>
    <xdr:ext cx="762000" cy="255905"/>
    <xdr:sp macro="" textlink="">
      <xdr:nvSpPr>
        <xdr:cNvPr id="287" name="テキスト ボックス 286"/>
        <xdr:cNvSpPr txBox="1"/>
      </xdr:nvSpPr>
      <xdr:spPr>
        <a:xfrm>
          <a:off x="13131800" y="148996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6070"/>
    <xdr:sp macro="" textlink="">
      <xdr:nvSpPr>
        <xdr:cNvPr id="289" name="テキスト ボックス 288"/>
        <xdr:cNvSpPr txBox="1"/>
      </xdr:nvSpPr>
      <xdr:spPr>
        <a:xfrm>
          <a:off x="13452475" y="9188450"/>
          <a:ext cx="205041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5600"/>
    <xdr:sp macro="" textlink="">
      <xdr:nvSpPr>
        <xdr:cNvPr id="290" name="テキスト ボックス 289"/>
        <xdr:cNvSpPr txBox="1"/>
      </xdr:nvSpPr>
      <xdr:spPr>
        <a:xfrm>
          <a:off x="15630525" y="9163050"/>
          <a:ext cx="1651000"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人口千人当たり職員数は２年連続で増加となったが、依然として全国や東京都の平均を下回っている。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年度は人口が減少したことや、職員数が微増となったことで、前年度比で</a:t>
          </a:r>
          <a:r>
            <a:rPr kumimoji="1" lang="en-US" altLang="ja-JP" sz="1300">
              <a:latin typeface="ＭＳ Ｐゴシック"/>
              <a:ea typeface="ＭＳ Ｐゴシック"/>
            </a:rPr>
            <a:t>0.02</a:t>
          </a:r>
          <a:r>
            <a:rPr kumimoji="1" lang="ja-JP" altLang="en-US" sz="1300">
              <a:latin typeface="ＭＳ Ｐゴシック"/>
              <a:ea typeface="ＭＳ Ｐゴシック"/>
            </a:rPr>
            <a:t>ポイントの上昇となった。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合併の影響から、職員の年齢偏在がみられるため、中長期的な視点で改善を図り、適正化を進める。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905"/>
    <xdr:sp macro="" textlink="">
      <xdr:nvSpPr>
        <xdr:cNvPr id="303" name="テキスト ボックス 302"/>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4" name="直線コネクタ 303"/>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5" name="テキスト ボックス 304"/>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6" name="直線コネクタ 305"/>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7" name="テキスト ボックス 306"/>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8" name="直線コネクタ 307"/>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9" name="テキスト ボックス 308"/>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0" name="直線コネクタ 309"/>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5905"/>
    <xdr:sp macro="" textlink="">
      <xdr:nvSpPr>
        <xdr:cNvPr id="311" name="テキスト ボックス 310"/>
        <xdr:cNvSpPr txBox="1"/>
      </xdr:nvSpPr>
      <xdr:spPr>
        <a:xfrm>
          <a:off x="1206500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2" name="直線コネクタ 311"/>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5905"/>
    <xdr:sp macro="" textlink="">
      <xdr:nvSpPr>
        <xdr:cNvPr id="313" name="テキスト ボックス 312"/>
        <xdr:cNvSpPr txBox="1"/>
      </xdr:nvSpPr>
      <xdr:spPr>
        <a:xfrm>
          <a:off x="1206500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635</xdr:rowOff>
    </xdr:from>
    <xdr:to xmlns:xdr="http://schemas.openxmlformats.org/drawingml/2006/spreadsheetDrawing">
      <xdr:col>81</xdr:col>
      <xdr:colOff>44450</xdr:colOff>
      <xdr:row>67</xdr:row>
      <xdr:rowOff>52070</xdr:rowOff>
    </xdr:to>
    <xdr:cxnSp macro="">
      <xdr:nvCxnSpPr>
        <xdr:cNvPr id="317" name="直線コネクタ 316"/>
        <xdr:cNvCxnSpPr/>
      </xdr:nvCxnSpPr>
      <xdr:spPr>
        <a:xfrm flipV="1">
          <a:off x="17018000" y="9944735"/>
          <a:ext cx="0" cy="1594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24130</xdr:rowOff>
    </xdr:from>
    <xdr:ext cx="762000" cy="259080"/>
    <xdr:sp macro="" textlink="">
      <xdr:nvSpPr>
        <xdr:cNvPr id="318" name="定員管理の状況最小値テキスト"/>
        <xdr:cNvSpPr txBox="1"/>
      </xdr:nvSpPr>
      <xdr:spPr>
        <a:xfrm>
          <a:off x="17106900" y="1151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52070</xdr:rowOff>
    </xdr:from>
    <xdr:to xmlns:xdr="http://schemas.openxmlformats.org/drawingml/2006/spreadsheetDrawing">
      <xdr:col>81</xdr:col>
      <xdr:colOff>133350</xdr:colOff>
      <xdr:row>67</xdr:row>
      <xdr:rowOff>52070</xdr:rowOff>
    </xdr:to>
    <xdr:cxnSp macro="">
      <xdr:nvCxnSpPr>
        <xdr:cNvPr id="319" name="直線コネクタ 318"/>
        <xdr:cNvCxnSpPr/>
      </xdr:nvCxnSpPr>
      <xdr:spPr>
        <a:xfrm>
          <a:off x="16929100" y="1153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86995</xdr:rowOff>
    </xdr:from>
    <xdr:ext cx="762000" cy="255905"/>
    <xdr:sp macro="" textlink="">
      <xdr:nvSpPr>
        <xdr:cNvPr id="320" name="定員管理の状況最大値テキスト"/>
        <xdr:cNvSpPr txBox="1"/>
      </xdr:nvSpPr>
      <xdr:spPr>
        <a:xfrm>
          <a:off x="17106900" y="96881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635</xdr:rowOff>
    </xdr:from>
    <xdr:to xmlns:xdr="http://schemas.openxmlformats.org/drawingml/2006/spreadsheetDrawing">
      <xdr:col>81</xdr:col>
      <xdr:colOff>133350</xdr:colOff>
      <xdr:row>58</xdr:row>
      <xdr:rowOff>635</xdr:rowOff>
    </xdr:to>
    <xdr:cxnSp macro="">
      <xdr:nvCxnSpPr>
        <xdr:cNvPr id="321" name="直線コネクタ 320"/>
        <xdr:cNvCxnSpPr/>
      </xdr:nvCxnSpPr>
      <xdr:spPr>
        <a:xfrm>
          <a:off x="16929100" y="994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52070</xdr:rowOff>
    </xdr:from>
    <xdr:to xmlns:xdr="http://schemas.openxmlformats.org/drawingml/2006/spreadsheetDrawing">
      <xdr:col>81</xdr:col>
      <xdr:colOff>44450</xdr:colOff>
      <xdr:row>59</xdr:row>
      <xdr:rowOff>55880</xdr:rowOff>
    </xdr:to>
    <xdr:cxnSp macro="">
      <xdr:nvCxnSpPr>
        <xdr:cNvPr id="322" name="直線コネクタ 321"/>
        <xdr:cNvCxnSpPr/>
      </xdr:nvCxnSpPr>
      <xdr:spPr>
        <a:xfrm>
          <a:off x="16179800" y="101676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67310</xdr:rowOff>
    </xdr:from>
    <xdr:ext cx="762000" cy="259080"/>
    <xdr:sp macro="" textlink="">
      <xdr:nvSpPr>
        <xdr:cNvPr id="323" name="定員管理の状況平均値テキスト"/>
        <xdr:cNvSpPr txBox="1"/>
      </xdr:nvSpPr>
      <xdr:spPr>
        <a:xfrm>
          <a:off x="17106900" y="10354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95250</xdr:rowOff>
    </xdr:from>
    <xdr:to xmlns:xdr="http://schemas.openxmlformats.org/drawingml/2006/spreadsheetDrawing">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29845</xdr:rowOff>
    </xdr:from>
    <xdr:to xmlns:xdr="http://schemas.openxmlformats.org/drawingml/2006/spreadsheetDrawing">
      <xdr:col>77</xdr:col>
      <xdr:colOff>44450</xdr:colOff>
      <xdr:row>59</xdr:row>
      <xdr:rowOff>52070</xdr:rowOff>
    </xdr:to>
    <xdr:cxnSp macro="">
      <xdr:nvCxnSpPr>
        <xdr:cNvPr id="325" name="直線コネクタ 324"/>
        <xdr:cNvCxnSpPr/>
      </xdr:nvCxnSpPr>
      <xdr:spPr>
        <a:xfrm>
          <a:off x="15290800" y="101453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103505</xdr:rowOff>
    </xdr:from>
    <xdr:to xmlns:xdr="http://schemas.openxmlformats.org/drawingml/2006/spreadsheetDrawing">
      <xdr:col>77</xdr:col>
      <xdr:colOff>95250</xdr:colOff>
      <xdr:row>61</xdr:row>
      <xdr:rowOff>33655</xdr:rowOff>
    </xdr:to>
    <xdr:sp macro="" textlink="">
      <xdr:nvSpPr>
        <xdr:cNvPr id="326" name="フローチャート: 判断 325"/>
        <xdr:cNvSpPr/>
      </xdr:nvSpPr>
      <xdr:spPr>
        <a:xfrm>
          <a:off x="161290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18415</xdr:rowOff>
    </xdr:from>
    <xdr:ext cx="736600" cy="255905"/>
    <xdr:sp macro="" textlink="">
      <xdr:nvSpPr>
        <xdr:cNvPr id="327" name="テキスト ボックス 326"/>
        <xdr:cNvSpPr txBox="1"/>
      </xdr:nvSpPr>
      <xdr:spPr>
        <a:xfrm>
          <a:off x="15798800" y="104768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24130</xdr:rowOff>
    </xdr:from>
    <xdr:to xmlns:xdr="http://schemas.openxmlformats.org/drawingml/2006/spreadsheetDrawing">
      <xdr:col>72</xdr:col>
      <xdr:colOff>203200</xdr:colOff>
      <xdr:row>59</xdr:row>
      <xdr:rowOff>29845</xdr:rowOff>
    </xdr:to>
    <xdr:cxnSp macro="">
      <xdr:nvCxnSpPr>
        <xdr:cNvPr id="328" name="直線コネクタ 327"/>
        <xdr:cNvCxnSpPr/>
      </xdr:nvCxnSpPr>
      <xdr:spPr>
        <a:xfrm>
          <a:off x="14401800" y="101396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106045</xdr:rowOff>
    </xdr:from>
    <xdr:to xmlns:xdr="http://schemas.openxmlformats.org/drawingml/2006/spreadsheetDrawing">
      <xdr:col>73</xdr:col>
      <xdr:colOff>44450</xdr:colOff>
      <xdr:row>63</xdr:row>
      <xdr:rowOff>36195</xdr:rowOff>
    </xdr:to>
    <xdr:sp macro="" textlink="">
      <xdr:nvSpPr>
        <xdr:cNvPr id="329" name="フローチャート: 判断 328"/>
        <xdr:cNvSpPr/>
      </xdr:nvSpPr>
      <xdr:spPr>
        <a:xfrm>
          <a:off x="15240000" y="1073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20955</xdr:rowOff>
    </xdr:from>
    <xdr:ext cx="762000" cy="255905"/>
    <xdr:sp macro="" textlink="">
      <xdr:nvSpPr>
        <xdr:cNvPr id="330" name="テキスト ボックス 329"/>
        <xdr:cNvSpPr txBox="1"/>
      </xdr:nvSpPr>
      <xdr:spPr>
        <a:xfrm>
          <a:off x="14909800" y="10822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15875</xdr:rowOff>
    </xdr:from>
    <xdr:to xmlns:xdr="http://schemas.openxmlformats.org/drawingml/2006/spreadsheetDrawing">
      <xdr:col>68</xdr:col>
      <xdr:colOff>152400</xdr:colOff>
      <xdr:row>59</xdr:row>
      <xdr:rowOff>24130</xdr:rowOff>
    </xdr:to>
    <xdr:cxnSp macro="">
      <xdr:nvCxnSpPr>
        <xdr:cNvPr id="331" name="直線コネクタ 330"/>
        <xdr:cNvCxnSpPr/>
      </xdr:nvCxnSpPr>
      <xdr:spPr>
        <a:xfrm>
          <a:off x="13512800" y="101314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110490</xdr:rowOff>
    </xdr:from>
    <xdr:to xmlns:xdr="http://schemas.openxmlformats.org/drawingml/2006/spreadsheetDrawing">
      <xdr:col>68</xdr:col>
      <xdr:colOff>203200</xdr:colOff>
      <xdr:row>62</xdr:row>
      <xdr:rowOff>40640</xdr:rowOff>
    </xdr:to>
    <xdr:sp macro="" textlink="">
      <xdr:nvSpPr>
        <xdr:cNvPr id="332" name="フローチャート: 判断 331"/>
        <xdr:cNvSpPr/>
      </xdr:nvSpPr>
      <xdr:spPr>
        <a:xfrm>
          <a:off x="14351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26035</xdr:rowOff>
    </xdr:from>
    <xdr:ext cx="762000" cy="259080"/>
    <xdr:sp macro="" textlink="">
      <xdr:nvSpPr>
        <xdr:cNvPr id="333" name="テキスト ボックス 332"/>
        <xdr:cNvSpPr txBox="1"/>
      </xdr:nvSpPr>
      <xdr:spPr>
        <a:xfrm>
          <a:off x="14020800" y="10655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118745</xdr:rowOff>
    </xdr:from>
    <xdr:to xmlns:xdr="http://schemas.openxmlformats.org/drawingml/2006/spreadsheetDrawing">
      <xdr:col>64</xdr:col>
      <xdr:colOff>152400</xdr:colOff>
      <xdr:row>62</xdr:row>
      <xdr:rowOff>48895</xdr:rowOff>
    </xdr:to>
    <xdr:sp macro="" textlink="">
      <xdr:nvSpPr>
        <xdr:cNvPr id="334" name="フローチャート: 判断 333"/>
        <xdr:cNvSpPr/>
      </xdr:nvSpPr>
      <xdr:spPr>
        <a:xfrm>
          <a:off x="13462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33655</xdr:rowOff>
    </xdr:from>
    <xdr:ext cx="762000" cy="258445"/>
    <xdr:sp macro="" textlink="">
      <xdr:nvSpPr>
        <xdr:cNvPr id="335" name="テキスト ボックス 334"/>
        <xdr:cNvSpPr txBox="1"/>
      </xdr:nvSpPr>
      <xdr:spPr>
        <a:xfrm>
          <a:off x="13131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905"/>
    <xdr:sp macro="" textlink="">
      <xdr:nvSpPr>
        <xdr:cNvPr id="336" name="テキスト ボックス 335"/>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905"/>
    <xdr:sp macro="" textlink="">
      <xdr:nvSpPr>
        <xdr:cNvPr id="337" name="テキスト ボックス 336"/>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905"/>
    <xdr:sp macro="" textlink="">
      <xdr:nvSpPr>
        <xdr:cNvPr id="338" name="テキスト ボックス 337"/>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905"/>
    <xdr:sp macro="" textlink="">
      <xdr:nvSpPr>
        <xdr:cNvPr id="339" name="テキスト ボックス 338"/>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905"/>
    <xdr:sp macro="" textlink="">
      <xdr:nvSpPr>
        <xdr:cNvPr id="340" name="テキスト ボックス 339"/>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5080</xdr:rowOff>
    </xdr:from>
    <xdr:to xmlns:xdr="http://schemas.openxmlformats.org/drawingml/2006/spreadsheetDrawing">
      <xdr:col>81</xdr:col>
      <xdr:colOff>95250</xdr:colOff>
      <xdr:row>59</xdr:row>
      <xdr:rowOff>106680</xdr:rowOff>
    </xdr:to>
    <xdr:sp macro="" textlink="">
      <xdr:nvSpPr>
        <xdr:cNvPr id="341" name="楕円 340"/>
        <xdr:cNvSpPr/>
      </xdr:nvSpPr>
      <xdr:spPr>
        <a:xfrm>
          <a:off x="16967200" y="101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21590</xdr:rowOff>
    </xdr:from>
    <xdr:ext cx="762000" cy="259080"/>
    <xdr:sp macro="" textlink="">
      <xdr:nvSpPr>
        <xdr:cNvPr id="342" name="定員管理の状況該当値テキスト"/>
        <xdr:cNvSpPr txBox="1"/>
      </xdr:nvSpPr>
      <xdr:spPr>
        <a:xfrm>
          <a:off x="17106900" y="996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1270</xdr:rowOff>
    </xdr:from>
    <xdr:to xmlns:xdr="http://schemas.openxmlformats.org/drawingml/2006/spreadsheetDrawing">
      <xdr:col>77</xdr:col>
      <xdr:colOff>95250</xdr:colOff>
      <xdr:row>59</xdr:row>
      <xdr:rowOff>102870</xdr:rowOff>
    </xdr:to>
    <xdr:sp macro="" textlink="">
      <xdr:nvSpPr>
        <xdr:cNvPr id="343" name="楕円 342"/>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113030</xdr:rowOff>
    </xdr:from>
    <xdr:ext cx="736600" cy="259080"/>
    <xdr:sp macro="" textlink="">
      <xdr:nvSpPr>
        <xdr:cNvPr id="344" name="テキスト ボックス 343"/>
        <xdr:cNvSpPr txBox="1"/>
      </xdr:nvSpPr>
      <xdr:spPr>
        <a:xfrm>
          <a:off x="15798800" y="9885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150495</xdr:rowOff>
    </xdr:from>
    <xdr:to xmlns:xdr="http://schemas.openxmlformats.org/drawingml/2006/spreadsheetDrawing">
      <xdr:col>73</xdr:col>
      <xdr:colOff>44450</xdr:colOff>
      <xdr:row>59</xdr:row>
      <xdr:rowOff>80645</xdr:rowOff>
    </xdr:to>
    <xdr:sp macro="" textlink="">
      <xdr:nvSpPr>
        <xdr:cNvPr id="345" name="楕円 344"/>
        <xdr:cNvSpPr/>
      </xdr:nvSpPr>
      <xdr:spPr>
        <a:xfrm>
          <a:off x="15240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90805</xdr:rowOff>
    </xdr:from>
    <xdr:ext cx="762000" cy="258445"/>
    <xdr:sp macro="" textlink="">
      <xdr:nvSpPr>
        <xdr:cNvPr id="346" name="テキスト ボックス 345"/>
        <xdr:cNvSpPr txBox="1"/>
      </xdr:nvSpPr>
      <xdr:spPr>
        <a:xfrm>
          <a:off x="14909800" y="9863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144780</xdr:rowOff>
    </xdr:from>
    <xdr:to xmlns:xdr="http://schemas.openxmlformats.org/drawingml/2006/spreadsheetDrawing">
      <xdr:col>68</xdr:col>
      <xdr:colOff>203200</xdr:colOff>
      <xdr:row>59</xdr:row>
      <xdr:rowOff>74930</xdr:rowOff>
    </xdr:to>
    <xdr:sp macro="" textlink="">
      <xdr:nvSpPr>
        <xdr:cNvPr id="347" name="楕円 346"/>
        <xdr:cNvSpPr/>
      </xdr:nvSpPr>
      <xdr:spPr>
        <a:xfrm>
          <a:off x="1435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85090</xdr:rowOff>
    </xdr:from>
    <xdr:ext cx="762000" cy="259080"/>
    <xdr:sp macro="" textlink="">
      <xdr:nvSpPr>
        <xdr:cNvPr id="348" name="テキスト ボックス 347"/>
        <xdr:cNvSpPr txBox="1"/>
      </xdr:nvSpPr>
      <xdr:spPr>
        <a:xfrm>
          <a:off x="14020800" y="985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136525</xdr:rowOff>
    </xdr:from>
    <xdr:to xmlns:xdr="http://schemas.openxmlformats.org/drawingml/2006/spreadsheetDrawing">
      <xdr:col>64</xdr:col>
      <xdr:colOff>152400</xdr:colOff>
      <xdr:row>59</xdr:row>
      <xdr:rowOff>66675</xdr:rowOff>
    </xdr:to>
    <xdr:sp macro="" textlink="">
      <xdr:nvSpPr>
        <xdr:cNvPr id="349" name="楕円 348"/>
        <xdr:cNvSpPr/>
      </xdr:nvSpPr>
      <xdr:spPr>
        <a:xfrm>
          <a:off x="13462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76835</xdr:rowOff>
    </xdr:from>
    <xdr:ext cx="762000" cy="255905"/>
    <xdr:sp macro="" textlink="">
      <xdr:nvSpPr>
        <xdr:cNvPr id="350" name="テキスト ボックス 349"/>
        <xdr:cNvSpPr txBox="1"/>
      </xdr:nvSpPr>
      <xdr:spPr>
        <a:xfrm>
          <a:off x="13131800" y="98494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53" name="テキスト ボックス 352"/>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算定の分母は各種交付金の減などに伴い標準税収入額が減少となったものの、普通交付税及び臨時財政対策債が増加したことなどにより、標準財政規模が増となった。また、分子は西秋川衛生組合の新炉建設に伴う起債の元金償還が開始したことなどによる一部事務組合の元利償還金に対する負担金の増加などにより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このように、分子、分母ともに増となったが、分子の増が分母の増を上回り、</a:t>
          </a:r>
          <a:r>
            <a:rPr kumimoji="1" lang="en-US" altLang="ja-JP" sz="1300">
              <a:latin typeface="ＭＳ Ｐゴシック"/>
              <a:ea typeface="ＭＳ Ｐゴシック"/>
            </a:rPr>
            <a:t>0.7</a:t>
          </a:r>
          <a:r>
            <a:rPr kumimoji="1" lang="ja-JP" altLang="en-US" sz="1300">
              <a:latin typeface="ＭＳ Ｐゴシック"/>
              <a:ea typeface="ＭＳ Ｐゴシック"/>
            </a:rPr>
            <a:t>ポイントの増加となった。</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44450</xdr:rowOff>
    </xdr:from>
    <xdr:to xmlns:xdr="http://schemas.openxmlformats.org/drawingml/2006/spreadsheetDrawing">
      <xdr:col>85</xdr:col>
      <xdr:colOff>95250</xdr:colOff>
      <xdr:row>44</xdr:row>
      <xdr:rowOff>44450</xdr:rowOff>
    </xdr:to>
    <xdr:cxnSp macro="">
      <xdr:nvCxnSpPr>
        <xdr:cNvPr id="367" name="直線コネクタ 366"/>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43</xdr:row>
      <xdr:rowOff>73660</xdr:rowOff>
    </xdr:from>
    <xdr:ext cx="762000" cy="259080"/>
    <xdr:sp macro="" textlink="">
      <xdr:nvSpPr>
        <xdr:cNvPr id="368" name="テキスト ボックス 367"/>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5905"/>
    <xdr:sp macro="" textlink="">
      <xdr:nvSpPr>
        <xdr:cNvPr id="370" name="テキスト ボックス 369"/>
        <xdr:cNvSpPr txBox="1"/>
      </xdr:nvSpPr>
      <xdr:spPr>
        <a:xfrm>
          <a:off x="1206500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38100</xdr:rowOff>
    </xdr:from>
    <xdr:to xmlns:xdr="http://schemas.openxmlformats.org/drawingml/2006/spreadsheetDrawing">
      <xdr:col>85</xdr:col>
      <xdr:colOff>95250</xdr:colOff>
      <xdr:row>37</xdr:row>
      <xdr:rowOff>38100</xdr:rowOff>
    </xdr:to>
    <xdr:cxnSp macro="">
      <xdr:nvCxnSpPr>
        <xdr:cNvPr id="371" name="直線コネクタ 370"/>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67310</xdr:rowOff>
    </xdr:from>
    <xdr:ext cx="762000" cy="259080"/>
    <xdr:sp macro="" textlink="">
      <xdr:nvSpPr>
        <xdr:cNvPr id="372" name="テキスト ボックス 371"/>
        <xdr:cNvSpPr txBox="1"/>
      </xdr:nvSpPr>
      <xdr:spPr>
        <a:xfrm>
          <a:off x="120650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29210</xdr:rowOff>
    </xdr:from>
    <xdr:to xmlns:xdr="http://schemas.openxmlformats.org/drawingml/2006/spreadsheetDrawing">
      <xdr:col>81</xdr:col>
      <xdr:colOff>44450</xdr:colOff>
      <xdr:row>43</xdr:row>
      <xdr:rowOff>119380</xdr:rowOff>
    </xdr:to>
    <xdr:cxnSp macro="">
      <xdr:nvCxnSpPr>
        <xdr:cNvPr id="375" name="直線コネクタ 374"/>
        <xdr:cNvCxnSpPr/>
      </xdr:nvCxnSpPr>
      <xdr:spPr>
        <a:xfrm flipV="1">
          <a:off x="17018000" y="6201410"/>
          <a:ext cx="0" cy="1290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91440</xdr:rowOff>
    </xdr:from>
    <xdr:ext cx="762000" cy="259080"/>
    <xdr:sp macro="" textlink="">
      <xdr:nvSpPr>
        <xdr:cNvPr id="376" name="公債費負担の状況最小値テキスト"/>
        <xdr:cNvSpPr txBox="1"/>
      </xdr:nvSpPr>
      <xdr:spPr>
        <a:xfrm>
          <a:off x="17106900" y="746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119380</xdr:rowOff>
    </xdr:from>
    <xdr:to xmlns:xdr="http://schemas.openxmlformats.org/drawingml/2006/spreadsheetDrawing">
      <xdr:col>81</xdr:col>
      <xdr:colOff>133350</xdr:colOff>
      <xdr:row>43</xdr:row>
      <xdr:rowOff>119380</xdr:rowOff>
    </xdr:to>
    <xdr:cxnSp macro="">
      <xdr:nvCxnSpPr>
        <xdr:cNvPr id="377" name="直線コネクタ 376"/>
        <xdr:cNvCxnSpPr/>
      </xdr:nvCxnSpPr>
      <xdr:spPr>
        <a:xfrm>
          <a:off x="16929100" y="749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114935</xdr:rowOff>
    </xdr:from>
    <xdr:ext cx="762000" cy="259080"/>
    <xdr:sp macro="" textlink="">
      <xdr:nvSpPr>
        <xdr:cNvPr id="378" name="公債費負担の状況最大値テキスト"/>
        <xdr:cNvSpPr txBox="1"/>
      </xdr:nvSpPr>
      <xdr:spPr>
        <a:xfrm>
          <a:off x="171069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29210</xdr:rowOff>
    </xdr:from>
    <xdr:to xmlns:xdr="http://schemas.openxmlformats.org/drawingml/2006/spreadsheetDrawing">
      <xdr:col>81</xdr:col>
      <xdr:colOff>133350</xdr:colOff>
      <xdr:row>36</xdr:row>
      <xdr:rowOff>29210</xdr:rowOff>
    </xdr:to>
    <xdr:cxnSp macro="">
      <xdr:nvCxnSpPr>
        <xdr:cNvPr id="379" name="直線コネクタ 378"/>
        <xdr:cNvCxnSpPr/>
      </xdr:nvCxnSpPr>
      <xdr:spPr>
        <a:xfrm>
          <a:off x="16929100" y="620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166370</xdr:rowOff>
    </xdr:from>
    <xdr:to xmlns:xdr="http://schemas.openxmlformats.org/drawingml/2006/spreadsheetDrawing">
      <xdr:col>81</xdr:col>
      <xdr:colOff>44450</xdr:colOff>
      <xdr:row>40</xdr:row>
      <xdr:rowOff>36830</xdr:rowOff>
    </xdr:to>
    <xdr:cxnSp macro="">
      <xdr:nvCxnSpPr>
        <xdr:cNvPr id="380" name="直線コネクタ 379"/>
        <xdr:cNvCxnSpPr/>
      </xdr:nvCxnSpPr>
      <xdr:spPr>
        <a:xfrm>
          <a:off x="16179800" y="685292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59055</xdr:rowOff>
    </xdr:from>
    <xdr:ext cx="762000" cy="259080"/>
    <xdr:sp macro="" textlink="">
      <xdr:nvSpPr>
        <xdr:cNvPr id="381" name="公債費負担の状況平均値テキスト"/>
        <xdr:cNvSpPr txBox="1"/>
      </xdr:nvSpPr>
      <xdr:spPr>
        <a:xfrm>
          <a:off x="17106900" y="65741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42545</xdr:rowOff>
    </xdr:from>
    <xdr:to xmlns:xdr="http://schemas.openxmlformats.org/drawingml/2006/spreadsheetDrawing">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135255</xdr:rowOff>
    </xdr:from>
    <xdr:to xmlns:xdr="http://schemas.openxmlformats.org/drawingml/2006/spreadsheetDrawing">
      <xdr:col>77</xdr:col>
      <xdr:colOff>44450</xdr:colOff>
      <xdr:row>39</xdr:row>
      <xdr:rowOff>166370</xdr:rowOff>
    </xdr:to>
    <xdr:cxnSp macro="">
      <xdr:nvCxnSpPr>
        <xdr:cNvPr id="383" name="直線コネクタ 382"/>
        <xdr:cNvCxnSpPr/>
      </xdr:nvCxnSpPr>
      <xdr:spPr>
        <a:xfrm>
          <a:off x="15290800" y="68218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60960</xdr:rowOff>
    </xdr:from>
    <xdr:to xmlns:xdr="http://schemas.openxmlformats.org/drawingml/2006/spreadsheetDrawing">
      <xdr:col>77</xdr:col>
      <xdr:colOff>95250</xdr:colOff>
      <xdr:row>39</xdr:row>
      <xdr:rowOff>162560</xdr:rowOff>
    </xdr:to>
    <xdr:sp macro="" textlink="">
      <xdr:nvSpPr>
        <xdr:cNvPr id="384" name="フローチャート: 判断 383"/>
        <xdr:cNvSpPr/>
      </xdr:nvSpPr>
      <xdr:spPr>
        <a:xfrm>
          <a:off x="16129000" y="67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1270</xdr:rowOff>
    </xdr:from>
    <xdr:ext cx="736600" cy="259080"/>
    <xdr:sp macro="" textlink="">
      <xdr:nvSpPr>
        <xdr:cNvPr id="385" name="テキスト ボックス 384"/>
        <xdr:cNvSpPr txBox="1"/>
      </xdr:nvSpPr>
      <xdr:spPr>
        <a:xfrm>
          <a:off x="15798800" y="6516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117475</xdr:rowOff>
    </xdr:from>
    <xdr:to xmlns:xdr="http://schemas.openxmlformats.org/drawingml/2006/spreadsheetDrawing">
      <xdr:col>72</xdr:col>
      <xdr:colOff>203200</xdr:colOff>
      <xdr:row>39</xdr:row>
      <xdr:rowOff>135255</xdr:rowOff>
    </xdr:to>
    <xdr:cxnSp macro="">
      <xdr:nvCxnSpPr>
        <xdr:cNvPr id="386" name="直線コネクタ 385"/>
        <xdr:cNvCxnSpPr/>
      </xdr:nvCxnSpPr>
      <xdr:spPr>
        <a:xfrm>
          <a:off x="14401800" y="680402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15875</xdr:rowOff>
    </xdr:from>
    <xdr:to xmlns:xdr="http://schemas.openxmlformats.org/drawingml/2006/spreadsheetDrawing">
      <xdr:col>73</xdr:col>
      <xdr:colOff>44450</xdr:colOff>
      <xdr:row>40</xdr:row>
      <xdr:rowOff>117475</xdr:rowOff>
    </xdr:to>
    <xdr:sp macro="" textlink="">
      <xdr:nvSpPr>
        <xdr:cNvPr id="387" name="フローチャート: 判断 386"/>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102235</xdr:rowOff>
    </xdr:from>
    <xdr:ext cx="762000" cy="258445"/>
    <xdr:sp macro="" textlink="">
      <xdr:nvSpPr>
        <xdr:cNvPr id="388" name="テキスト ボックス 387"/>
        <xdr:cNvSpPr txBox="1"/>
      </xdr:nvSpPr>
      <xdr:spPr>
        <a:xfrm>
          <a:off x="14909800" y="6960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117475</xdr:rowOff>
    </xdr:from>
    <xdr:to xmlns:xdr="http://schemas.openxmlformats.org/drawingml/2006/spreadsheetDrawing">
      <xdr:col>68</xdr:col>
      <xdr:colOff>152400</xdr:colOff>
      <xdr:row>39</xdr:row>
      <xdr:rowOff>123190</xdr:rowOff>
    </xdr:to>
    <xdr:cxnSp macro="">
      <xdr:nvCxnSpPr>
        <xdr:cNvPr id="389" name="直線コネクタ 388"/>
        <xdr:cNvCxnSpPr/>
      </xdr:nvCxnSpPr>
      <xdr:spPr>
        <a:xfrm flipV="1">
          <a:off x="13512800" y="68040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3810</xdr:rowOff>
    </xdr:from>
    <xdr:to xmlns:xdr="http://schemas.openxmlformats.org/drawingml/2006/spreadsheetDrawing">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90170</xdr:rowOff>
    </xdr:from>
    <xdr:ext cx="762000" cy="259080"/>
    <xdr:sp macro="" textlink="">
      <xdr:nvSpPr>
        <xdr:cNvPr id="391" name="テキスト ボックス 390"/>
        <xdr:cNvSpPr txBox="1"/>
      </xdr:nvSpPr>
      <xdr:spPr>
        <a:xfrm>
          <a:off x="140208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52070</xdr:rowOff>
    </xdr:from>
    <xdr:to xmlns:xdr="http://schemas.openxmlformats.org/drawingml/2006/spreadsheetDrawing">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138430</xdr:rowOff>
    </xdr:from>
    <xdr:ext cx="762000" cy="259080"/>
    <xdr:sp macro="" textlink="">
      <xdr:nvSpPr>
        <xdr:cNvPr id="393" name="テキスト ボックス 392"/>
        <xdr:cNvSpPr txBox="1"/>
      </xdr:nvSpPr>
      <xdr:spPr>
        <a:xfrm>
          <a:off x="13131800" y="699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157480</xdr:rowOff>
    </xdr:from>
    <xdr:to xmlns:xdr="http://schemas.openxmlformats.org/drawingml/2006/spreadsheetDrawing">
      <xdr:col>81</xdr:col>
      <xdr:colOff>95250</xdr:colOff>
      <xdr:row>40</xdr:row>
      <xdr:rowOff>87630</xdr:rowOff>
    </xdr:to>
    <xdr:sp macro="" textlink="">
      <xdr:nvSpPr>
        <xdr:cNvPr id="399" name="楕円 398"/>
        <xdr:cNvSpPr/>
      </xdr:nvSpPr>
      <xdr:spPr>
        <a:xfrm>
          <a:off x="16967200" y="6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129540</xdr:rowOff>
    </xdr:from>
    <xdr:ext cx="762000" cy="259080"/>
    <xdr:sp macro="" textlink="">
      <xdr:nvSpPr>
        <xdr:cNvPr id="400" name="公債費負担の状況該当値テキスト"/>
        <xdr:cNvSpPr txBox="1"/>
      </xdr:nvSpPr>
      <xdr:spPr>
        <a:xfrm>
          <a:off x="171069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114935</xdr:rowOff>
    </xdr:from>
    <xdr:to xmlns:xdr="http://schemas.openxmlformats.org/drawingml/2006/spreadsheetDrawing">
      <xdr:col>77</xdr:col>
      <xdr:colOff>95250</xdr:colOff>
      <xdr:row>40</xdr:row>
      <xdr:rowOff>45085</xdr:rowOff>
    </xdr:to>
    <xdr:sp macro="" textlink="">
      <xdr:nvSpPr>
        <xdr:cNvPr id="401" name="楕円 400"/>
        <xdr:cNvSpPr/>
      </xdr:nvSpPr>
      <xdr:spPr>
        <a:xfrm>
          <a:off x="16129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29845</xdr:rowOff>
    </xdr:from>
    <xdr:ext cx="736600" cy="255905"/>
    <xdr:sp macro="" textlink="">
      <xdr:nvSpPr>
        <xdr:cNvPr id="402" name="テキスト ボックス 401"/>
        <xdr:cNvSpPr txBox="1"/>
      </xdr:nvSpPr>
      <xdr:spPr>
        <a:xfrm>
          <a:off x="15798800" y="68878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84455</xdr:rowOff>
    </xdr:from>
    <xdr:to xmlns:xdr="http://schemas.openxmlformats.org/drawingml/2006/spreadsheetDrawing">
      <xdr:col>73</xdr:col>
      <xdr:colOff>44450</xdr:colOff>
      <xdr:row>40</xdr:row>
      <xdr:rowOff>14605</xdr:rowOff>
    </xdr:to>
    <xdr:sp macro="" textlink="">
      <xdr:nvSpPr>
        <xdr:cNvPr id="403" name="楕円 402"/>
        <xdr:cNvSpPr/>
      </xdr:nvSpPr>
      <xdr:spPr>
        <a:xfrm>
          <a:off x="152400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25400</xdr:rowOff>
    </xdr:from>
    <xdr:ext cx="762000" cy="259080"/>
    <xdr:sp macro="" textlink="">
      <xdr:nvSpPr>
        <xdr:cNvPr id="404" name="テキスト ボックス 403"/>
        <xdr:cNvSpPr txBox="1"/>
      </xdr:nvSpPr>
      <xdr:spPr>
        <a:xfrm>
          <a:off x="1490980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66675</xdr:rowOff>
    </xdr:from>
    <xdr:to xmlns:xdr="http://schemas.openxmlformats.org/drawingml/2006/spreadsheetDrawing">
      <xdr:col>68</xdr:col>
      <xdr:colOff>203200</xdr:colOff>
      <xdr:row>39</xdr:row>
      <xdr:rowOff>168275</xdr:rowOff>
    </xdr:to>
    <xdr:sp macro="" textlink="">
      <xdr:nvSpPr>
        <xdr:cNvPr id="405" name="楕円 404"/>
        <xdr:cNvSpPr/>
      </xdr:nvSpPr>
      <xdr:spPr>
        <a:xfrm>
          <a:off x="14351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6985</xdr:rowOff>
    </xdr:from>
    <xdr:ext cx="762000" cy="255905"/>
    <xdr:sp macro="" textlink="">
      <xdr:nvSpPr>
        <xdr:cNvPr id="406" name="テキスト ボックス 405"/>
        <xdr:cNvSpPr txBox="1"/>
      </xdr:nvSpPr>
      <xdr:spPr>
        <a:xfrm>
          <a:off x="14020800" y="6522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72390</xdr:rowOff>
    </xdr:from>
    <xdr:to xmlns:xdr="http://schemas.openxmlformats.org/drawingml/2006/spreadsheetDrawing">
      <xdr:col>64</xdr:col>
      <xdr:colOff>152400</xdr:colOff>
      <xdr:row>40</xdr:row>
      <xdr:rowOff>2540</xdr:rowOff>
    </xdr:to>
    <xdr:sp macro="" textlink="">
      <xdr:nvSpPr>
        <xdr:cNvPr id="407" name="楕円 406"/>
        <xdr:cNvSpPr/>
      </xdr:nvSpPr>
      <xdr:spPr>
        <a:xfrm>
          <a:off x="13462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13335</xdr:rowOff>
    </xdr:from>
    <xdr:ext cx="762000" cy="259080"/>
    <xdr:sp macro="" textlink="">
      <xdr:nvSpPr>
        <xdr:cNvPr id="408" name="テキスト ボックス 407"/>
        <xdr:cNvSpPr txBox="1"/>
      </xdr:nvSpPr>
      <xdr:spPr>
        <a:xfrm>
          <a:off x="13131800" y="6528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8775"/>
    <xdr:sp macro="" textlink="">
      <xdr:nvSpPr>
        <xdr:cNvPr id="411" name="テキスト ボックス 410"/>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算定の分母は各種交付金の減などに伴い標準税収入額が減少となったものの、普通交付税及び臨時財政対策債が増加したことなどにより、標準財政規模が増となった。また、分子は西秋川衛生組合のし尿処理施設建設に伴う起債などにより、組合負担等見込額が増加となったものの、一般会計や下水道事業特別会計の起債現在高の減少などにより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このように、分子が減少し、分母が増加となったことにより、前年度比で</a:t>
          </a:r>
          <a:r>
            <a:rPr kumimoji="1" lang="en-US" altLang="ja-JP" sz="1300">
              <a:latin typeface="ＭＳ Ｐゴシック"/>
              <a:ea typeface="ＭＳ Ｐゴシック"/>
            </a:rPr>
            <a:t>2.2</a:t>
          </a:r>
          <a:r>
            <a:rPr kumimoji="1" lang="ja-JP" altLang="en-US" sz="1300">
              <a:latin typeface="ＭＳ Ｐゴシック"/>
              <a:ea typeface="ＭＳ Ｐゴシック"/>
            </a:rPr>
            <a:t>ポイントの減少となった。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今後も起債の抑制に努め、更なる比率の改善を図る。</a:t>
          </a: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22" name="テキスト ボックス 421"/>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5" name="直線コネクタ 424"/>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5905"/>
    <xdr:sp macro="" textlink="">
      <xdr:nvSpPr>
        <xdr:cNvPr id="426" name="テキスト ボックス 425"/>
        <xdr:cNvSpPr txBox="1"/>
      </xdr:nvSpPr>
      <xdr:spPr>
        <a:xfrm>
          <a:off x="12065000" y="383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7" name="直線コネクタ 426"/>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5905"/>
    <xdr:sp macro="" textlink="">
      <xdr:nvSpPr>
        <xdr:cNvPr id="428" name="テキスト ボックス 427"/>
        <xdr:cNvSpPr txBox="1"/>
      </xdr:nvSpPr>
      <xdr:spPr>
        <a:xfrm>
          <a:off x="12065000" y="343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9" name="直線コネクタ 428"/>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0" name="テキスト ボックス 429"/>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1" name="直線コネクタ 430"/>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2" name="テキスト ボックス 431"/>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3" name="直線コネクタ 432"/>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4" name="テキスト ボックス 433"/>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129540</xdr:rowOff>
    </xdr:to>
    <xdr:cxnSp macro="">
      <xdr:nvCxnSpPr>
        <xdr:cNvPr id="437" name="直線コネクタ 436"/>
        <xdr:cNvCxnSpPr/>
      </xdr:nvCxnSpPr>
      <xdr:spPr>
        <a:xfrm flipV="1">
          <a:off x="17018000" y="2370455"/>
          <a:ext cx="0" cy="1359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101600</xdr:rowOff>
    </xdr:from>
    <xdr:ext cx="762000" cy="259080"/>
    <xdr:sp macro="" textlink="">
      <xdr:nvSpPr>
        <xdr:cNvPr id="438" name="将来負担の状況最小値テキスト"/>
        <xdr:cNvSpPr txBox="1"/>
      </xdr:nvSpPr>
      <xdr:spPr>
        <a:xfrm>
          <a:off x="17106900" y="370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129540</xdr:rowOff>
    </xdr:from>
    <xdr:to xmlns:xdr="http://schemas.openxmlformats.org/drawingml/2006/spreadsheetDrawing">
      <xdr:col>81</xdr:col>
      <xdr:colOff>133350</xdr:colOff>
      <xdr:row>21</xdr:row>
      <xdr:rowOff>129540</xdr:rowOff>
    </xdr:to>
    <xdr:cxnSp macro="">
      <xdr:nvCxnSpPr>
        <xdr:cNvPr id="439" name="直線コネクタ 438"/>
        <xdr:cNvCxnSpPr/>
      </xdr:nvCxnSpPr>
      <xdr:spPr>
        <a:xfrm>
          <a:off x="16929100" y="372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0"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1" name="直線コネクタ 440"/>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41910</xdr:rowOff>
    </xdr:from>
    <xdr:to xmlns:xdr="http://schemas.openxmlformats.org/drawingml/2006/spreadsheetDrawing">
      <xdr:col>81</xdr:col>
      <xdr:colOff>44450</xdr:colOff>
      <xdr:row>16</xdr:row>
      <xdr:rowOff>59690</xdr:rowOff>
    </xdr:to>
    <xdr:cxnSp macro="">
      <xdr:nvCxnSpPr>
        <xdr:cNvPr id="442" name="直線コネクタ 441"/>
        <xdr:cNvCxnSpPr/>
      </xdr:nvCxnSpPr>
      <xdr:spPr>
        <a:xfrm flipV="1">
          <a:off x="16179800" y="278511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20955</xdr:rowOff>
    </xdr:from>
    <xdr:ext cx="762000" cy="255905"/>
    <xdr:sp macro="" textlink="">
      <xdr:nvSpPr>
        <xdr:cNvPr id="443" name="将来負担の状況平均値テキスト"/>
        <xdr:cNvSpPr txBox="1"/>
      </xdr:nvSpPr>
      <xdr:spPr>
        <a:xfrm>
          <a:off x="17106900" y="242125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4445</xdr:rowOff>
    </xdr:from>
    <xdr:to xmlns:xdr="http://schemas.openxmlformats.org/drawingml/2006/spreadsheetDrawing">
      <xdr:col>81</xdr:col>
      <xdr:colOff>95250</xdr:colOff>
      <xdr:row>15</xdr:row>
      <xdr:rowOff>106045</xdr:rowOff>
    </xdr:to>
    <xdr:sp macro="" textlink="">
      <xdr:nvSpPr>
        <xdr:cNvPr id="444" name="フローチャート: 判断 443"/>
        <xdr:cNvSpPr/>
      </xdr:nvSpPr>
      <xdr:spPr>
        <a:xfrm>
          <a:off x="16967200" y="25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59690</xdr:rowOff>
    </xdr:from>
    <xdr:to xmlns:xdr="http://schemas.openxmlformats.org/drawingml/2006/spreadsheetDrawing">
      <xdr:col>77</xdr:col>
      <xdr:colOff>44450</xdr:colOff>
      <xdr:row>16</xdr:row>
      <xdr:rowOff>124460</xdr:rowOff>
    </xdr:to>
    <xdr:cxnSp macro="">
      <xdr:nvCxnSpPr>
        <xdr:cNvPr id="445" name="直線コネクタ 444"/>
        <xdr:cNvCxnSpPr/>
      </xdr:nvCxnSpPr>
      <xdr:spPr>
        <a:xfrm flipV="1">
          <a:off x="15290800" y="280289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31750</xdr:rowOff>
    </xdr:from>
    <xdr:to xmlns:xdr="http://schemas.openxmlformats.org/drawingml/2006/spreadsheetDrawing">
      <xdr:col>77</xdr:col>
      <xdr:colOff>95250</xdr:colOff>
      <xdr:row>15</xdr:row>
      <xdr:rowOff>133350</xdr:rowOff>
    </xdr:to>
    <xdr:sp macro="" textlink="">
      <xdr:nvSpPr>
        <xdr:cNvPr id="446" name="フローチャート: 判断 445"/>
        <xdr:cNvSpPr/>
      </xdr:nvSpPr>
      <xdr:spPr>
        <a:xfrm>
          <a:off x="16129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143510</xdr:rowOff>
    </xdr:from>
    <xdr:ext cx="736600" cy="255905"/>
    <xdr:sp macro="" textlink="">
      <xdr:nvSpPr>
        <xdr:cNvPr id="447" name="テキスト ボックス 446"/>
        <xdr:cNvSpPr txBox="1"/>
      </xdr:nvSpPr>
      <xdr:spPr>
        <a:xfrm>
          <a:off x="15798800" y="23723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124460</xdr:rowOff>
    </xdr:from>
    <xdr:to xmlns:xdr="http://schemas.openxmlformats.org/drawingml/2006/spreadsheetDrawing">
      <xdr:col>72</xdr:col>
      <xdr:colOff>203200</xdr:colOff>
      <xdr:row>16</xdr:row>
      <xdr:rowOff>160655</xdr:rowOff>
    </xdr:to>
    <xdr:cxnSp macro="">
      <xdr:nvCxnSpPr>
        <xdr:cNvPr id="448" name="直線コネクタ 447"/>
        <xdr:cNvCxnSpPr/>
      </xdr:nvCxnSpPr>
      <xdr:spPr>
        <a:xfrm flipV="1">
          <a:off x="14401800" y="28676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61595</xdr:rowOff>
    </xdr:from>
    <xdr:to xmlns:xdr="http://schemas.openxmlformats.org/drawingml/2006/spreadsheetDrawing">
      <xdr:col>73</xdr:col>
      <xdr:colOff>44450</xdr:colOff>
      <xdr:row>15</xdr:row>
      <xdr:rowOff>163195</xdr:rowOff>
    </xdr:to>
    <xdr:sp macro="" textlink="">
      <xdr:nvSpPr>
        <xdr:cNvPr id="449" name="フローチャート: 判断 448"/>
        <xdr:cNvSpPr/>
      </xdr:nvSpPr>
      <xdr:spPr>
        <a:xfrm>
          <a:off x="15240000" y="263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1905</xdr:rowOff>
    </xdr:from>
    <xdr:ext cx="762000" cy="259080"/>
    <xdr:sp macro="" textlink="">
      <xdr:nvSpPr>
        <xdr:cNvPr id="450" name="テキスト ボックス 449"/>
        <xdr:cNvSpPr txBox="1"/>
      </xdr:nvSpPr>
      <xdr:spPr>
        <a:xfrm>
          <a:off x="149098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133350</xdr:rowOff>
    </xdr:from>
    <xdr:to xmlns:xdr="http://schemas.openxmlformats.org/drawingml/2006/spreadsheetDrawing">
      <xdr:col>68</xdr:col>
      <xdr:colOff>152400</xdr:colOff>
      <xdr:row>16</xdr:row>
      <xdr:rowOff>160655</xdr:rowOff>
    </xdr:to>
    <xdr:cxnSp macro="">
      <xdr:nvCxnSpPr>
        <xdr:cNvPr id="451" name="直線コネクタ 450"/>
        <xdr:cNvCxnSpPr/>
      </xdr:nvCxnSpPr>
      <xdr:spPr>
        <a:xfrm>
          <a:off x="13512800" y="28765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117475</xdr:rowOff>
    </xdr:from>
    <xdr:to xmlns:xdr="http://schemas.openxmlformats.org/drawingml/2006/spreadsheetDrawing">
      <xdr:col>68</xdr:col>
      <xdr:colOff>203200</xdr:colOff>
      <xdr:row>16</xdr:row>
      <xdr:rowOff>47625</xdr:rowOff>
    </xdr:to>
    <xdr:sp macro="" textlink="">
      <xdr:nvSpPr>
        <xdr:cNvPr id="452" name="フローチャート: 判断 451"/>
        <xdr:cNvSpPr/>
      </xdr:nvSpPr>
      <xdr:spPr>
        <a:xfrm>
          <a:off x="14351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57785</xdr:rowOff>
    </xdr:from>
    <xdr:ext cx="762000" cy="259080"/>
    <xdr:sp macro="" textlink="">
      <xdr:nvSpPr>
        <xdr:cNvPr id="453" name="テキスト ボックス 452"/>
        <xdr:cNvSpPr txBox="1"/>
      </xdr:nvSpPr>
      <xdr:spPr>
        <a:xfrm>
          <a:off x="14020800" y="24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152400</xdr:rowOff>
    </xdr:from>
    <xdr:to xmlns:xdr="http://schemas.openxmlformats.org/drawingml/2006/spreadsheetDrawing">
      <xdr:col>64</xdr:col>
      <xdr:colOff>152400</xdr:colOff>
      <xdr:row>16</xdr:row>
      <xdr:rowOff>82550</xdr:rowOff>
    </xdr:to>
    <xdr:sp macro="" textlink="">
      <xdr:nvSpPr>
        <xdr:cNvPr id="454" name="フローチャート: 判断 453"/>
        <xdr:cNvSpPr/>
      </xdr:nvSpPr>
      <xdr:spPr>
        <a:xfrm>
          <a:off x="1346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92710</xdr:rowOff>
    </xdr:from>
    <xdr:ext cx="762000" cy="259080"/>
    <xdr:sp macro="" textlink="">
      <xdr:nvSpPr>
        <xdr:cNvPr id="455" name="テキスト ボックス 454"/>
        <xdr:cNvSpPr txBox="1"/>
      </xdr:nvSpPr>
      <xdr:spPr>
        <a:xfrm>
          <a:off x="13131800" y="249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162560</xdr:rowOff>
    </xdr:from>
    <xdr:to xmlns:xdr="http://schemas.openxmlformats.org/drawingml/2006/spreadsheetDrawing">
      <xdr:col>81</xdr:col>
      <xdr:colOff>95250</xdr:colOff>
      <xdr:row>16</xdr:row>
      <xdr:rowOff>92710</xdr:rowOff>
    </xdr:to>
    <xdr:sp macro="" textlink="">
      <xdr:nvSpPr>
        <xdr:cNvPr id="461" name="楕円 460"/>
        <xdr:cNvSpPr/>
      </xdr:nvSpPr>
      <xdr:spPr>
        <a:xfrm>
          <a:off x="16967200" y="27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134620</xdr:rowOff>
    </xdr:from>
    <xdr:ext cx="762000" cy="255905"/>
    <xdr:sp macro="" textlink="">
      <xdr:nvSpPr>
        <xdr:cNvPr id="462" name="将来負担の状況該当値テキスト"/>
        <xdr:cNvSpPr txBox="1"/>
      </xdr:nvSpPr>
      <xdr:spPr>
        <a:xfrm>
          <a:off x="17106900" y="27063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8890</xdr:rowOff>
    </xdr:from>
    <xdr:to xmlns:xdr="http://schemas.openxmlformats.org/drawingml/2006/spreadsheetDrawing">
      <xdr:col>77</xdr:col>
      <xdr:colOff>95250</xdr:colOff>
      <xdr:row>16</xdr:row>
      <xdr:rowOff>110490</xdr:rowOff>
    </xdr:to>
    <xdr:sp macro="" textlink="">
      <xdr:nvSpPr>
        <xdr:cNvPr id="463" name="楕円 462"/>
        <xdr:cNvSpPr/>
      </xdr:nvSpPr>
      <xdr:spPr>
        <a:xfrm>
          <a:off x="16129000" y="27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95250</xdr:rowOff>
    </xdr:from>
    <xdr:ext cx="736600" cy="259080"/>
    <xdr:sp macro="" textlink="">
      <xdr:nvSpPr>
        <xdr:cNvPr id="464" name="テキスト ボックス 463"/>
        <xdr:cNvSpPr txBox="1"/>
      </xdr:nvSpPr>
      <xdr:spPr>
        <a:xfrm>
          <a:off x="15798800" y="283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73660</xdr:rowOff>
    </xdr:from>
    <xdr:to xmlns:xdr="http://schemas.openxmlformats.org/drawingml/2006/spreadsheetDrawing">
      <xdr:col>73</xdr:col>
      <xdr:colOff>44450</xdr:colOff>
      <xdr:row>17</xdr:row>
      <xdr:rowOff>3810</xdr:rowOff>
    </xdr:to>
    <xdr:sp macro="" textlink="">
      <xdr:nvSpPr>
        <xdr:cNvPr id="465" name="楕円 464"/>
        <xdr:cNvSpPr/>
      </xdr:nvSpPr>
      <xdr:spPr>
        <a:xfrm>
          <a:off x="15240000" y="28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160020</xdr:rowOff>
    </xdr:from>
    <xdr:ext cx="762000" cy="259080"/>
    <xdr:sp macro="" textlink="">
      <xdr:nvSpPr>
        <xdr:cNvPr id="466" name="テキスト ボックス 465"/>
        <xdr:cNvSpPr txBox="1"/>
      </xdr:nvSpPr>
      <xdr:spPr>
        <a:xfrm>
          <a:off x="14909800" y="2903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109855</xdr:rowOff>
    </xdr:from>
    <xdr:to xmlns:xdr="http://schemas.openxmlformats.org/drawingml/2006/spreadsheetDrawing">
      <xdr:col>68</xdr:col>
      <xdr:colOff>203200</xdr:colOff>
      <xdr:row>17</xdr:row>
      <xdr:rowOff>40640</xdr:rowOff>
    </xdr:to>
    <xdr:sp macro="" textlink="">
      <xdr:nvSpPr>
        <xdr:cNvPr id="467" name="楕円 466"/>
        <xdr:cNvSpPr/>
      </xdr:nvSpPr>
      <xdr:spPr>
        <a:xfrm>
          <a:off x="14351000" y="2853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24765</xdr:rowOff>
    </xdr:from>
    <xdr:ext cx="762000" cy="259080"/>
    <xdr:sp macro="" textlink="">
      <xdr:nvSpPr>
        <xdr:cNvPr id="468" name="テキスト ボックス 467"/>
        <xdr:cNvSpPr txBox="1"/>
      </xdr:nvSpPr>
      <xdr:spPr>
        <a:xfrm>
          <a:off x="14020800" y="293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82550</xdr:rowOff>
    </xdr:from>
    <xdr:to xmlns:xdr="http://schemas.openxmlformats.org/drawingml/2006/spreadsheetDrawing">
      <xdr:col>64</xdr:col>
      <xdr:colOff>152400</xdr:colOff>
      <xdr:row>17</xdr:row>
      <xdr:rowOff>12700</xdr:rowOff>
    </xdr:to>
    <xdr:sp macro="" textlink="">
      <xdr:nvSpPr>
        <xdr:cNvPr id="469" name="楕円 468"/>
        <xdr:cNvSpPr/>
      </xdr:nvSpPr>
      <xdr:spPr>
        <a:xfrm>
          <a:off x="13462000" y="28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168910</xdr:rowOff>
    </xdr:from>
    <xdr:ext cx="762000" cy="255905"/>
    <xdr:sp macro="" textlink="">
      <xdr:nvSpPr>
        <xdr:cNvPr id="470" name="テキスト ボックス 469"/>
        <xdr:cNvSpPr txBox="1"/>
      </xdr:nvSpPr>
      <xdr:spPr>
        <a:xfrm>
          <a:off x="13131800" y="29121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80,985
80,233
73.47
30,617,786
29,961,975
621,868
16,359,752
25,960,481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699625" cy="255905"/>
    <xdr:sp macro="" textlink="">
      <xdr:nvSpPr>
        <xdr:cNvPr id="31" name="テキスト ボックス 30"/>
        <xdr:cNvSpPr txBox="1"/>
      </xdr:nvSpPr>
      <xdr:spPr>
        <a:xfrm>
          <a:off x="698500" y="3746500"/>
          <a:ext cx="9699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2465" cy="259080"/>
    <xdr:sp macro="" textlink="">
      <xdr:nvSpPr>
        <xdr:cNvPr id="32" name="テキスト ボックス 31"/>
        <xdr:cNvSpPr txBox="1"/>
      </xdr:nvSpPr>
      <xdr:spPr>
        <a:xfrm>
          <a:off x="69850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職員数や手当の水準は、類似団体と比較しても低いため、人件費に係る経常収支比率は、類似団体と比較して低くなっている。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職員数については微増傾向となっているため、今まで以上に、適正な職員数の管理を行うともに、民間委託を活用するなどして、数値の改善を図る。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4825" cy="259080"/>
    <xdr:sp macro="" textlink="">
      <xdr:nvSpPr>
        <xdr:cNvPr id="49" name="テキスト ボックス 48"/>
        <xdr:cNvSpPr txBox="1"/>
      </xdr:nvSpPr>
      <xdr:spPr>
        <a:xfrm>
          <a:off x="254000" y="703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4825" cy="259080"/>
    <xdr:sp macro="" textlink="">
      <xdr:nvSpPr>
        <xdr:cNvPr id="51" name="テキスト ボックス 50"/>
        <xdr:cNvSpPr txBox="1"/>
      </xdr:nvSpPr>
      <xdr:spPr>
        <a:xfrm>
          <a:off x="254000" y="665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4825" cy="255905"/>
    <xdr:sp macro="" textlink="">
      <xdr:nvSpPr>
        <xdr:cNvPr id="53" name="テキスト ボックス 52"/>
        <xdr:cNvSpPr txBox="1"/>
      </xdr:nvSpPr>
      <xdr:spPr>
        <a:xfrm>
          <a:off x="254000" y="6271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4825" cy="259080"/>
    <xdr:sp macro="" textlink="">
      <xdr:nvSpPr>
        <xdr:cNvPr id="55" name="テキスト ボックス 54"/>
        <xdr:cNvSpPr txBox="1"/>
      </xdr:nvSpPr>
      <xdr:spPr>
        <a:xfrm>
          <a:off x="254000" y="589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4825" cy="259080"/>
    <xdr:sp macro="" textlink="">
      <xdr:nvSpPr>
        <xdr:cNvPr id="57" name="テキスト ボックス 56"/>
        <xdr:cNvSpPr txBox="1"/>
      </xdr:nvSpPr>
      <xdr:spPr>
        <a:xfrm>
          <a:off x="254000" y="550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825" cy="255905"/>
    <xdr:sp macro="" textlink="">
      <xdr:nvSpPr>
        <xdr:cNvPr id="59" name="テキスト ボックス 58"/>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168910</xdr:rowOff>
    </xdr:from>
    <xdr:to xmlns:xdr="http://schemas.openxmlformats.org/drawingml/2006/spreadsheetDrawing">
      <xdr:col>24</xdr:col>
      <xdr:colOff>25400</xdr:colOff>
      <xdr:row>42</xdr:row>
      <xdr:rowOff>66040</xdr:rowOff>
    </xdr:to>
    <xdr:cxnSp macro="">
      <xdr:nvCxnSpPr>
        <xdr:cNvPr id="61" name="直線コネクタ 60"/>
        <xdr:cNvCxnSpPr/>
      </xdr:nvCxnSpPr>
      <xdr:spPr>
        <a:xfrm flipV="1">
          <a:off x="4826000" y="582676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38100</xdr:rowOff>
    </xdr:from>
    <xdr:ext cx="762000" cy="259080"/>
    <xdr:sp macro="" textlink="">
      <xdr:nvSpPr>
        <xdr:cNvPr id="62" name="人件費最小値テキスト"/>
        <xdr:cNvSpPr txBox="1"/>
      </xdr:nvSpPr>
      <xdr:spPr>
        <a:xfrm>
          <a:off x="49149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66040</xdr:rowOff>
    </xdr:from>
    <xdr:to xmlns:xdr="http://schemas.openxmlformats.org/drawingml/2006/spreadsheetDrawing">
      <xdr:col>24</xdr:col>
      <xdr:colOff>114300</xdr:colOff>
      <xdr:row>42</xdr:row>
      <xdr:rowOff>66040</xdr:rowOff>
    </xdr:to>
    <xdr:cxnSp macro="">
      <xdr:nvCxnSpPr>
        <xdr:cNvPr id="63" name="直線コネクタ 62"/>
        <xdr:cNvCxnSpPr/>
      </xdr:nvCxnSpPr>
      <xdr:spPr>
        <a:xfrm>
          <a:off x="4737100" y="726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83820</xdr:rowOff>
    </xdr:from>
    <xdr:ext cx="762000" cy="259080"/>
    <xdr:sp macro="" textlink="">
      <xdr:nvSpPr>
        <xdr:cNvPr id="64" name="人件費最大値テキスト"/>
        <xdr:cNvSpPr txBox="1"/>
      </xdr:nvSpPr>
      <xdr:spPr>
        <a:xfrm>
          <a:off x="491490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168910</xdr:rowOff>
    </xdr:from>
    <xdr:to xmlns:xdr="http://schemas.openxmlformats.org/drawingml/2006/spreadsheetDrawing">
      <xdr:col>24</xdr:col>
      <xdr:colOff>114300</xdr:colOff>
      <xdr:row>33</xdr:row>
      <xdr:rowOff>168910</xdr:rowOff>
    </xdr:to>
    <xdr:cxnSp macro="">
      <xdr:nvCxnSpPr>
        <xdr:cNvPr id="65" name="直線コネクタ 64"/>
        <xdr:cNvCxnSpPr/>
      </xdr:nvCxnSpPr>
      <xdr:spPr>
        <a:xfrm>
          <a:off x="4737100" y="58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5080</xdr:rowOff>
    </xdr:from>
    <xdr:to xmlns:xdr="http://schemas.openxmlformats.org/drawingml/2006/spreadsheetDrawing">
      <xdr:col>24</xdr:col>
      <xdr:colOff>25400</xdr:colOff>
      <xdr:row>36</xdr:row>
      <xdr:rowOff>35560</xdr:rowOff>
    </xdr:to>
    <xdr:cxnSp macro="">
      <xdr:nvCxnSpPr>
        <xdr:cNvPr id="66" name="直線コネクタ 65"/>
        <xdr:cNvCxnSpPr/>
      </xdr:nvCxnSpPr>
      <xdr:spPr>
        <a:xfrm flipV="1">
          <a:off x="3987800" y="61772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86360</xdr:rowOff>
    </xdr:from>
    <xdr:ext cx="762000" cy="255905"/>
    <xdr:sp macro="" textlink="">
      <xdr:nvSpPr>
        <xdr:cNvPr id="67" name="人件費平均値テキスト"/>
        <xdr:cNvSpPr txBox="1"/>
      </xdr:nvSpPr>
      <xdr:spPr>
        <a:xfrm>
          <a:off x="4914900" y="62585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114300</xdr:rowOff>
    </xdr:from>
    <xdr:to xmlns:xdr="http://schemas.openxmlformats.org/drawingml/2006/spreadsheetDrawing">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153670</xdr:rowOff>
    </xdr:from>
    <xdr:to xmlns:xdr="http://schemas.openxmlformats.org/drawingml/2006/spreadsheetDrawing">
      <xdr:col>19</xdr:col>
      <xdr:colOff>187325</xdr:colOff>
      <xdr:row>36</xdr:row>
      <xdr:rowOff>35560</xdr:rowOff>
    </xdr:to>
    <xdr:cxnSp macro="">
      <xdr:nvCxnSpPr>
        <xdr:cNvPr id="69" name="直線コネクタ 68"/>
        <xdr:cNvCxnSpPr/>
      </xdr:nvCxnSpPr>
      <xdr:spPr>
        <a:xfrm>
          <a:off x="3098800" y="61544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129540</xdr:rowOff>
    </xdr:from>
    <xdr:to xmlns:xdr="http://schemas.openxmlformats.org/drawingml/2006/spreadsheetDrawing">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44450</xdr:rowOff>
    </xdr:from>
    <xdr:ext cx="733425" cy="259080"/>
    <xdr:sp macro="" textlink="">
      <xdr:nvSpPr>
        <xdr:cNvPr id="71" name="テキスト ボックス 70"/>
        <xdr:cNvSpPr txBox="1"/>
      </xdr:nvSpPr>
      <xdr:spPr>
        <a:xfrm>
          <a:off x="3606800" y="63881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153670</xdr:rowOff>
    </xdr:from>
    <xdr:to xmlns:xdr="http://schemas.openxmlformats.org/drawingml/2006/spreadsheetDrawing">
      <xdr:col>15</xdr:col>
      <xdr:colOff>98425</xdr:colOff>
      <xdr:row>36</xdr:row>
      <xdr:rowOff>50800</xdr:rowOff>
    </xdr:to>
    <xdr:cxnSp macro="">
      <xdr:nvCxnSpPr>
        <xdr:cNvPr id="72" name="直線コネクタ 71"/>
        <xdr:cNvCxnSpPr/>
      </xdr:nvCxnSpPr>
      <xdr:spPr>
        <a:xfrm flipV="1">
          <a:off x="2209800" y="61544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60960</xdr:rowOff>
    </xdr:from>
    <xdr:to xmlns:xdr="http://schemas.openxmlformats.org/drawingml/2006/spreadsheetDrawing">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147320</xdr:rowOff>
    </xdr:from>
    <xdr:ext cx="762000" cy="259080"/>
    <xdr:sp macro="" textlink="">
      <xdr:nvSpPr>
        <xdr:cNvPr id="74" name="テキスト ボックス 73"/>
        <xdr:cNvSpPr txBox="1"/>
      </xdr:nvSpPr>
      <xdr:spPr>
        <a:xfrm>
          <a:off x="271780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43180</xdr:rowOff>
    </xdr:from>
    <xdr:to xmlns:xdr="http://schemas.openxmlformats.org/drawingml/2006/spreadsheetDrawing">
      <xdr:col>11</xdr:col>
      <xdr:colOff>9525</xdr:colOff>
      <xdr:row>36</xdr:row>
      <xdr:rowOff>50800</xdr:rowOff>
    </xdr:to>
    <xdr:cxnSp macro="">
      <xdr:nvCxnSpPr>
        <xdr:cNvPr id="75" name="直線コネクタ 74"/>
        <xdr:cNvCxnSpPr/>
      </xdr:nvCxnSpPr>
      <xdr:spPr>
        <a:xfrm>
          <a:off x="1320800" y="6215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44450</xdr:rowOff>
    </xdr:from>
    <xdr:ext cx="758825" cy="259080"/>
    <xdr:sp macro="" textlink="">
      <xdr:nvSpPr>
        <xdr:cNvPr id="77" name="テキスト ボックス 76"/>
        <xdr:cNvSpPr txBox="1"/>
      </xdr:nvSpPr>
      <xdr:spPr>
        <a:xfrm>
          <a:off x="1828800" y="63881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36830</xdr:rowOff>
    </xdr:from>
    <xdr:ext cx="758825" cy="259080"/>
    <xdr:sp macro="" textlink="">
      <xdr:nvSpPr>
        <xdr:cNvPr id="79" name="テキスト ボックス 78"/>
        <xdr:cNvSpPr txBox="1"/>
      </xdr:nvSpPr>
      <xdr:spPr>
        <a:xfrm>
          <a:off x="939800" y="63804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825" cy="259080"/>
    <xdr:sp macro="" textlink="">
      <xdr:nvSpPr>
        <xdr:cNvPr id="82" name="テキスト ボックス 81"/>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125730</xdr:rowOff>
    </xdr:from>
    <xdr:to xmlns:xdr="http://schemas.openxmlformats.org/drawingml/2006/spreadsheetDrawing">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142240</xdr:rowOff>
    </xdr:from>
    <xdr:ext cx="762000" cy="259080"/>
    <xdr:sp macro="" textlink="">
      <xdr:nvSpPr>
        <xdr:cNvPr id="86" name="人件費該当値テキスト"/>
        <xdr:cNvSpPr txBox="1"/>
      </xdr:nvSpPr>
      <xdr:spPr>
        <a:xfrm>
          <a:off x="49149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156210</xdr:rowOff>
    </xdr:from>
    <xdr:to xmlns:xdr="http://schemas.openxmlformats.org/drawingml/2006/spreadsheetDrawing">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96520</xdr:rowOff>
    </xdr:from>
    <xdr:ext cx="733425" cy="259080"/>
    <xdr:sp macro="" textlink="">
      <xdr:nvSpPr>
        <xdr:cNvPr id="88" name="テキスト ボックス 87"/>
        <xdr:cNvSpPr txBox="1"/>
      </xdr:nvSpPr>
      <xdr:spPr>
        <a:xfrm>
          <a:off x="3606800" y="592582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102870</xdr:rowOff>
    </xdr:from>
    <xdr:to xmlns:xdr="http://schemas.openxmlformats.org/drawingml/2006/spreadsheetDrawing">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43180</xdr:rowOff>
    </xdr:from>
    <xdr:ext cx="762000" cy="255905"/>
    <xdr:sp macro="" textlink="">
      <xdr:nvSpPr>
        <xdr:cNvPr id="90" name="テキスト ボックス 89"/>
        <xdr:cNvSpPr txBox="1"/>
      </xdr:nvSpPr>
      <xdr:spPr>
        <a:xfrm>
          <a:off x="2717800" y="58724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0</xdr:rowOff>
    </xdr:from>
    <xdr:to xmlns:xdr="http://schemas.openxmlformats.org/drawingml/2006/spreadsheetDrawing">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111760</xdr:rowOff>
    </xdr:from>
    <xdr:ext cx="758825" cy="255905"/>
    <xdr:sp macro="" textlink="">
      <xdr:nvSpPr>
        <xdr:cNvPr id="92" name="テキスト ボックス 91"/>
        <xdr:cNvSpPr txBox="1"/>
      </xdr:nvSpPr>
      <xdr:spPr>
        <a:xfrm>
          <a:off x="1828800" y="59410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163830</xdr:rowOff>
    </xdr:from>
    <xdr:to xmlns:xdr="http://schemas.openxmlformats.org/drawingml/2006/spreadsheetDrawing">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104140</xdr:rowOff>
    </xdr:from>
    <xdr:ext cx="758825" cy="259080"/>
    <xdr:sp macro="" textlink="">
      <xdr:nvSpPr>
        <xdr:cNvPr id="94" name="テキスト ボックス 93"/>
        <xdr:cNvSpPr txBox="1"/>
      </xdr:nvSpPr>
      <xdr:spPr>
        <a:xfrm>
          <a:off x="939800" y="59334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年度は、固定資産税評価替えに伴う不動産鑑定手数料の減少があるものの、幼稚園一時預かり事業委託料や消防団員出動費用弁償の増加により前年度比で</a:t>
          </a:r>
          <a:r>
            <a:rPr kumimoji="1" lang="en-US" altLang="ja-JP" sz="1300">
              <a:latin typeface="ＭＳ Ｐゴシック"/>
              <a:ea typeface="ＭＳ Ｐゴシック"/>
            </a:rPr>
            <a:t>0.4</a:t>
          </a:r>
          <a:r>
            <a:rPr kumimoji="1" lang="ja-JP" altLang="en-US" sz="1300">
              <a:latin typeface="ＭＳ Ｐゴシック"/>
              <a:ea typeface="ＭＳ Ｐゴシック"/>
            </a:rPr>
            <a:t>ポイント上昇した。</a:t>
          </a:r>
        </a:p>
        <a:p>
          <a:r>
            <a:rPr kumimoji="1" lang="ja-JP" altLang="en-US" sz="1300">
              <a:latin typeface="ＭＳ Ｐゴシック"/>
              <a:ea typeface="ＭＳ Ｐゴシック"/>
            </a:rPr>
            <a:t>　指定管理者制度の導入などにより、類似団体平均と比較して、依然として高い水準となっているため、事務事業の節減など、既存事業の見直しを進める。</a:t>
          </a:r>
        </a:p>
      </xdr:txBody>
    </xdr:sp>
    <xdr:clientData/>
  </xdr:twoCellAnchor>
  <xdr:oneCellAnchor>
    <xdr:from xmlns:xdr="http://schemas.openxmlformats.org/drawingml/2006/spreadsheetDrawing">
      <xdr:col>62</xdr:col>
      <xdr:colOff>6350</xdr:colOff>
      <xdr:row>9</xdr:row>
      <xdr:rowOff>107950</xdr:rowOff>
    </xdr:from>
    <xdr:ext cx="295275" cy="225425"/>
    <xdr:sp macro="" textlink="">
      <xdr:nvSpPr>
        <xdr:cNvPr id="106" name="テキスト ボックス 105"/>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825" cy="255905"/>
    <xdr:sp macro="" textlink="">
      <xdr:nvSpPr>
        <xdr:cNvPr id="108" name="テキスト ボックス 107"/>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4825" cy="255905"/>
    <xdr:sp macro="" textlink="">
      <xdr:nvSpPr>
        <xdr:cNvPr id="110" name="テキスト ボックス 109"/>
        <xdr:cNvSpPr txBox="1"/>
      </xdr:nvSpPr>
      <xdr:spPr>
        <a:xfrm>
          <a:off x="11938000" y="3528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4825" cy="255905"/>
    <xdr:sp macro="" textlink="">
      <xdr:nvSpPr>
        <xdr:cNvPr id="112" name="テキスト ボックス 111"/>
        <xdr:cNvSpPr txBox="1"/>
      </xdr:nvSpPr>
      <xdr:spPr>
        <a:xfrm>
          <a:off x="11938000" y="3070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4825" cy="255905"/>
    <xdr:sp macro="" textlink="">
      <xdr:nvSpPr>
        <xdr:cNvPr id="114" name="テキスト ボックス 113"/>
        <xdr:cNvSpPr txBox="1"/>
      </xdr:nvSpPr>
      <xdr:spPr>
        <a:xfrm>
          <a:off x="11938000" y="2613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4825" cy="255905"/>
    <xdr:sp macro="" textlink="">
      <xdr:nvSpPr>
        <xdr:cNvPr id="116" name="テキスト ボックス 115"/>
        <xdr:cNvSpPr txBox="1"/>
      </xdr:nvSpPr>
      <xdr:spPr>
        <a:xfrm>
          <a:off x="11938000" y="2156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825" cy="255905"/>
    <xdr:sp macro="" textlink="">
      <xdr:nvSpPr>
        <xdr:cNvPr id="118" name="テキスト ボックス 117"/>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132080</xdr:rowOff>
    </xdr:from>
    <xdr:to xmlns:xdr="http://schemas.openxmlformats.org/drawingml/2006/spreadsheetDrawing">
      <xdr:col>82</xdr:col>
      <xdr:colOff>107950</xdr:colOff>
      <xdr:row>21</xdr:row>
      <xdr:rowOff>69850</xdr:rowOff>
    </xdr:to>
    <xdr:cxnSp macro="">
      <xdr:nvCxnSpPr>
        <xdr:cNvPr id="120" name="直線コネクタ 119"/>
        <xdr:cNvCxnSpPr/>
      </xdr:nvCxnSpPr>
      <xdr:spPr>
        <a:xfrm flipV="1">
          <a:off x="16510000" y="218948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5905"/>
    <xdr:sp macro="" textlink="">
      <xdr:nvSpPr>
        <xdr:cNvPr id="121" name="物件費最小値テキスト"/>
        <xdr:cNvSpPr txBox="1"/>
      </xdr:nvSpPr>
      <xdr:spPr>
        <a:xfrm>
          <a:off x="16598900" y="3642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2" name="直線コネクタ 121"/>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46355</xdr:rowOff>
    </xdr:from>
    <xdr:ext cx="762000" cy="259080"/>
    <xdr:sp macro="" textlink="">
      <xdr:nvSpPr>
        <xdr:cNvPr id="123" name="物件費最大値テキスト"/>
        <xdr:cNvSpPr txBox="1"/>
      </xdr:nvSpPr>
      <xdr:spPr>
        <a:xfrm>
          <a:off x="16598900" y="193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132080</xdr:rowOff>
    </xdr:from>
    <xdr:to xmlns:xdr="http://schemas.openxmlformats.org/drawingml/2006/spreadsheetDrawing">
      <xdr:col>82</xdr:col>
      <xdr:colOff>196850</xdr:colOff>
      <xdr:row>12</xdr:row>
      <xdr:rowOff>132080</xdr:rowOff>
    </xdr:to>
    <xdr:cxnSp macro="">
      <xdr:nvCxnSpPr>
        <xdr:cNvPr id="124" name="直線コネクタ 123"/>
        <xdr:cNvCxnSpPr/>
      </xdr:nvCxnSpPr>
      <xdr:spPr>
        <a:xfrm>
          <a:off x="16421100" y="2189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95250</xdr:rowOff>
    </xdr:from>
    <xdr:to xmlns:xdr="http://schemas.openxmlformats.org/drawingml/2006/spreadsheetDrawing">
      <xdr:col>82</xdr:col>
      <xdr:colOff>107950</xdr:colOff>
      <xdr:row>16</xdr:row>
      <xdr:rowOff>132080</xdr:rowOff>
    </xdr:to>
    <xdr:cxnSp macro="">
      <xdr:nvCxnSpPr>
        <xdr:cNvPr id="125" name="直線コネクタ 124"/>
        <xdr:cNvCxnSpPr/>
      </xdr:nvCxnSpPr>
      <xdr:spPr>
        <a:xfrm>
          <a:off x="15671800" y="283845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60960</xdr:rowOff>
    </xdr:from>
    <xdr:ext cx="762000" cy="259080"/>
    <xdr:sp macro="" textlink="">
      <xdr:nvSpPr>
        <xdr:cNvPr id="126" name="物件費平均値テキスト"/>
        <xdr:cNvSpPr txBox="1"/>
      </xdr:nvSpPr>
      <xdr:spPr>
        <a:xfrm>
          <a:off x="16598900" y="2632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44450</xdr:rowOff>
    </xdr:from>
    <xdr:to xmlns:xdr="http://schemas.openxmlformats.org/drawingml/2006/spreadsheetDrawing">
      <xdr:col>82</xdr:col>
      <xdr:colOff>158750</xdr:colOff>
      <xdr:row>16</xdr:row>
      <xdr:rowOff>146050</xdr:rowOff>
    </xdr:to>
    <xdr:sp macro="" textlink="">
      <xdr:nvSpPr>
        <xdr:cNvPr id="127" name="フローチャート: 判断 126"/>
        <xdr:cNvSpPr/>
      </xdr:nvSpPr>
      <xdr:spPr>
        <a:xfrm>
          <a:off x="164592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21590</xdr:rowOff>
    </xdr:from>
    <xdr:to xmlns:xdr="http://schemas.openxmlformats.org/drawingml/2006/spreadsheetDrawing">
      <xdr:col>78</xdr:col>
      <xdr:colOff>69850</xdr:colOff>
      <xdr:row>16</xdr:row>
      <xdr:rowOff>95250</xdr:rowOff>
    </xdr:to>
    <xdr:cxnSp macro="">
      <xdr:nvCxnSpPr>
        <xdr:cNvPr id="128" name="直線コネクタ 127"/>
        <xdr:cNvCxnSpPr/>
      </xdr:nvCxnSpPr>
      <xdr:spPr>
        <a:xfrm>
          <a:off x="14782800" y="27647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34925</xdr:rowOff>
    </xdr:from>
    <xdr:to xmlns:xdr="http://schemas.openxmlformats.org/drawingml/2006/spreadsheetDrawing">
      <xdr:col>78</xdr:col>
      <xdr:colOff>120650</xdr:colOff>
      <xdr:row>16</xdr:row>
      <xdr:rowOff>136525</xdr:rowOff>
    </xdr:to>
    <xdr:sp macro="" textlink="">
      <xdr:nvSpPr>
        <xdr:cNvPr id="129" name="フローチャート: 判断 128"/>
        <xdr:cNvSpPr/>
      </xdr:nvSpPr>
      <xdr:spPr>
        <a:xfrm>
          <a:off x="15621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146685</xdr:rowOff>
    </xdr:from>
    <xdr:ext cx="736600" cy="255905"/>
    <xdr:sp macro="" textlink="">
      <xdr:nvSpPr>
        <xdr:cNvPr id="130" name="テキスト ボックス 129"/>
        <xdr:cNvSpPr txBox="1"/>
      </xdr:nvSpPr>
      <xdr:spPr>
        <a:xfrm>
          <a:off x="15290800" y="25469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21590</xdr:rowOff>
    </xdr:from>
    <xdr:to xmlns:xdr="http://schemas.openxmlformats.org/drawingml/2006/spreadsheetDrawing">
      <xdr:col>73</xdr:col>
      <xdr:colOff>180975</xdr:colOff>
      <xdr:row>16</xdr:row>
      <xdr:rowOff>76835</xdr:rowOff>
    </xdr:to>
    <xdr:cxnSp macro="">
      <xdr:nvCxnSpPr>
        <xdr:cNvPr id="131" name="直線コネクタ 130"/>
        <xdr:cNvCxnSpPr/>
      </xdr:nvCxnSpPr>
      <xdr:spPr>
        <a:xfrm flipV="1">
          <a:off x="13893800" y="27647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14</xdr:row>
      <xdr:rowOff>167640</xdr:rowOff>
    </xdr:from>
    <xdr:to xmlns:xdr="http://schemas.openxmlformats.org/drawingml/2006/spreadsheetDrawing">
      <xdr:col>74</xdr:col>
      <xdr:colOff>31750</xdr:colOff>
      <xdr:row>15</xdr:row>
      <xdr:rowOff>97790</xdr:rowOff>
    </xdr:to>
    <xdr:sp macro="" textlink="">
      <xdr:nvSpPr>
        <xdr:cNvPr id="132" name="フローチャート: 判断 131"/>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107950</xdr:rowOff>
    </xdr:from>
    <xdr:ext cx="762000" cy="259080"/>
    <xdr:sp macro="" textlink="">
      <xdr:nvSpPr>
        <xdr:cNvPr id="133" name="テキスト ボックス 132"/>
        <xdr:cNvSpPr txBox="1"/>
      </xdr:nvSpPr>
      <xdr:spPr>
        <a:xfrm>
          <a:off x="14401800" y="233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58420</xdr:rowOff>
    </xdr:from>
    <xdr:to xmlns:xdr="http://schemas.openxmlformats.org/drawingml/2006/spreadsheetDrawing">
      <xdr:col>69</xdr:col>
      <xdr:colOff>92075</xdr:colOff>
      <xdr:row>16</xdr:row>
      <xdr:rowOff>76835</xdr:rowOff>
    </xdr:to>
    <xdr:cxnSp macro="">
      <xdr:nvCxnSpPr>
        <xdr:cNvPr id="134" name="直線コネクタ 133"/>
        <xdr:cNvCxnSpPr/>
      </xdr:nvCxnSpPr>
      <xdr:spPr>
        <a:xfrm>
          <a:off x="13004800" y="28016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96520</xdr:rowOff>
    </xdr:from>
    <xdr:to xmlns:xdr="http://schemas.openxmlformats.org/drawingml/2006/spreadsheetDrawing">
      <xdr:col>69</xdr:col>
      <xdr:colOff>142875</xdr:colOff>
      <xdr:row>16</xdr:row>
      <xdr:rowOff>26670</xdr:rowOff>
    </xdr:to>
    <xdr:sp macro="" textlink="">
      <xdr:nvSpPr>
        <xdr:cNvPr id="135" name="フローチャート: 判断 134"/>
        <xdr:cNvSpPr/>
      </xdr:nvSpPr>
      <xdr:spPr>
        <a:xfrm>
          <a:off x="13843000" y="266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36830</xdr:rowOff>
    </xdr:from>
    <xdr:ext cx="758825" cy="259080"/>
    <xdr:sp macro="" textlink="">
      <xdr:nvSpPr>
        <xdr:cNvPr id="136" name="テキスト ボックス 135"/>
        <xdr:cNvSpPr txBox="1"/>
      </xdr:nvSpPr>
      <xdr:spPr>
        <a:xfrm>
          <a:off x="13512800" y="24371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33020</xdr:rowOff>
    </xdr:from>
    <xdr:to xmlns:xdr="http://schemas.openxmlformats.org/drawingml/2006/spreadsheetDrawing">
      <xdr:col>65</xdr:col>
      <xdr:colOff>53975</xdr:colOff>
      <xdr:row>15</xdr:row>
      <xdr:rowOff>134620</xdr:rowOff>
    </xdr:to>
    <xdr:sp macro="" textlink="">
      <xdr:nvSpPr>
        <xdr:cNvPr id="137" name="フローチャート: 判断 136"/>
        <xdr:cNvSpPr/>
      </xdr:nvSpPr>
      <xdr:spPr>
        <a:xfrm>
          <a:off x="12954000" y="260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144780</xdr:rowOff>
    </xdr:from>
    <xdr:ext cx="762000" cy="255905"/>
    <xdr:sp macro="" textlink="">
      <xdr:nvSpPr>
        <xdr:cNvPr id="138" name="テキスト ボックス 137"/>
        <xdr:cNvSpPr txBox="1"/>
      </xdr:nvSpPr>
      <xdr:spPr>
        <a:xfrm>
          <a:off x="12623800" y="23736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825" cy="259080"/>
    <xdr:sp macro="" textlink="">
      <xdr:nvSpPr>
        <xdr:cNvPr id="140" name="テキスト ボックス 139"/>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825" cy="259080"/>
    <xdr:sp macro="" textlink="">
      <xdr:nvSpPr>
        <xdr:cNvPr id="141" name="テキスト ボックス 140"/>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825" cy="259080"/>
    <xdr:sp macro="" textlink="">
      <xdr:nvSpPr>
        <xdr:cNvPr id="143" name="テキスト ボックス 142"/>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80645</xdr:rowOff>
    </xdr:from>
    <xdr:to xmlns:xdr="http://schemas.openxmlformats.org/drawingml/2006/spreadsheetDrawing">
      <xdr:col>82</xdr:col>
      <xdr:colOff>158750</xdr:colOff>
      <xdr:row>17</xdr:row>
      <xdr:rowOff>10795</xdr:rowOff>
    </xdr:to>
    <xdr:sp macro="" textlink="">
      <xdr:nvSpPr>
        <xdr:cNvPr id="144" name="楕円 143"/>
        <xdr:cNvSpPr/>
      </xdr:nvSpPr>
      <xdr:spPr>
        <a:xfrm>
          <a:off x="16459200" y="28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52705</xdr:rowOff>
    </xdr:from>
    <xdr:ext cx="762000" cy="255905"/>
    <xdr:sp macro="" textlink="">
      <xdr:nvSpPr>
        <xdr:cNvPr id="145" name="物件費該当値テキスト"/>
        <xdr:cNvSpPr txBox="1"/>
      </xdr:nvSpPr>
      <xdr:spPr>
        <a:xfrm>
          <a:off x="16598900" y="27959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44450</xdr:rowOff>
    </xdr:from>
    <xdr:to xmlns:xdr="http://schemas.openxmlformats.org/drawingml/2006/spreadsheetDrawing">
      <xdr:col>78</xdr:col>
      <xdr:colOff>120650</xdr:colOff>
      <xdr:row>16</xdr:row>
      <xdr:rowOff>146050</xdr:rowOff>
    </xdr:to>
    <xdr:sp macro="" textlink="">
      <xdr:nvSpPr>
        <xdr:cNvPr id="146" name="楕円 145"/>
        <xdr:cNvSpPr/>
      </xdr:nvSpPr>
      <xdr:spPr>
        <a:xfrm>
          <a:off x="1562100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130810</xdr:rowOff>
    </xdr:from>
    <xdr:ext cx="736600" cy="259080"/>
    <xdr:sp macro="" textlink="">
      <xdr:nvSpPr>
        <xdr:cNvPr id="147" name="テキスト ボックス 146"/>
        <xdr:cNvSpPr txBox="1"/>
      </xdr:nvSpPr>
      <xdr:spPr>
        <a:xfrm>
          <a:off x="15290800" y="2874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142240</xdr:rowOff>
    </xdr:from>
    <xdr:to xmlns:xdr="http://schemas.openxmlformats.org/drawingml/2006/spreadsheetDrawing">
      <xdr:col>74</xdr:col>
      <xdr:colOff>31750</xdr:colOff>
      <xdr:row>16</xdr:row>
      <xdr:rowOff>72390</xdr:rowOff>
    </xdr:to>
    <xdr:sp macro="" textlink="">
      <xdr:nvSpPr>
        <xdr:cNvPr id="148" name="楕円 147"/>
        <xdr:cNvSpPr/>
      </xdr:nvSpPr>
      <xdr:spPr>
        <a:xfrm>
          <a:off x="14732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57150</xdr:rowOff>
    </xdr:from>
    <xdr:ext cx="762000" cy="259080"/>
    <xdr:sp macro="" textlink="">
      <xdr:nvSpPr>
        <xdr:cNvPr id="149" name="テキスト ボックス 148"/>
        <xdr:cNvSpPr txBox="1"/>
      </xdr:nvSpPr>
      <xdr:spPr>
        <a:xfrm>
          <a:off x="14401800" y="280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26035</xdr:rowOff>
    </xdr:from>
    <xdr:to xmlns:xdr="http://schemas.openxmlformats.org/drawingml/2006/spreadsheetDrawing">
      <xdr:col>69</xdr:col>
      <xdr:colOff>142875</xdr:colOff>
      <xdr:row>16</xdr:row>
      <xdr:rowOff>127635</xdr:rowOff>
    </xdr:to>
    <xdr:sp macro="" textlink="">
      <xdr:nvSpPr>
        <xdr:cNvPr id="150" name="楕円 149"/>
        <xdr:cNvSpPr/>
      </xdr:nvSpPr>
      <xdr:spPr>
        <a:xfrm>
          <a:off x="138430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112395</xdr:rowOff>
    </xdr:from>
    <xdr:ext cx="758825" cy="255905"/>
    <xdr:sp macro="" textlink="">
      <xdr:nvSpPr>
        <xdr:cNvPr id="151" name="テキスト ボックス 150"/>
        <xdr:cNvSpPr txBox="1"/>
      </xdr:nvSpPr>
      <xdr:spPr>
        <a:xfrm>
          <a:off x="13512800" y="285559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7620</xdr:rowOff>
    </xdr:from>
    <xdr:to xmlns:xdr="http://schemas.openxmlformats.org/drawingml/2006/spreadsheetDrawing">
      <xdr:col>65</xdr:col>
      <xdr:colOff>53975</xdr:colOff>
      <xdr:row>16</xdr:row>
      <xdr:rowOff>109220</xdr:rowOff>
    </xdr:to>
    <xdr:sp macro="" textlink="">
      <xdr:nvSpPr>
        <xdr:cNvPr id="152" name="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93980</xdr:rowOff>
    </xdr:from>
    <xdr:ext cx="762000" cy="259080"/>
    <xdr:sp macro="" textlink="">
      <xdr:nvSpPr>
        <xdr:cNvPr id="153" name="テキスト ボックス 152"/>
        <xdr:cNvSpPr txBox="1"/>
      </xdr:nvSpPr>
      <xdr:spPr>
        <a:xfrm>
          <a:off x="12623800" y="283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類似団体平均を上回っている。その要因として、待機児童解消に伴う私立保育所運営委託料や障害福祉サービス費の増加、高齢化の進行による高齢者福祉費の増加など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扶助費全体としては今後も増加が見込まれることから、市単独事業の見直しを検討していく。</a:t>
          </a:r>
        </a:p>
      </xdr:txBody>
    </xdr:sp>
    <xdr:clientData/>
  </xdr:twoCellAnchor>
  <xdr:oneCellAnchor>
    <xdr:from xmlns:xdr="http://schemas.openxmlformats.org/drawingml/2006/spreadsheetDrawing">
      <xdr:col>3</xdr:col>
      <xdr:colOff>123825</xdr:colOff>
      <xdr:row>49</xdr:row>
      <xdr:rowOff>107950</xdr:rowOff>
    </xdr:from>
    <xdr:ext cx="295275" cy="225425"/>
    <xdr:sp macro="" textlink="">
      <xdr:nvSpPr>
        <xdr:cNvPr id="165" name="テキスト ボックス 164"/>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825" cy="255905"/>
    <xdr:sp macro="" textlink="">
      <xdr:nvSpPr>
        <xdr:cNvPr id="167" name="テキスト ボックス 166"/>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4825" cy="259080"/>
    <xdr:sp macro="" textlink="">
      <xdr:nvSpPr>
        <xdr:cNvPr id="169" name="テキスト ボックス 168"/>
        <xdr:cNvSpPr txBox="1"/>
      </xdr:nvSpPr>
      <xdr:spPr>
        <a:xfrm>
          <a:off x="254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4825" cy="255905"/>
    <xdr:sp macro="" textlink="">
      <xdr:nvSpPr>
        <xdr:cNvPr id="171" name="テキスト ボックス 170"/>
        <xdr:cNvSpPr txBox="1"/>
      </xdr:nvSpPr>
      <xdr:spPr>
        <a:xfrm>
          <a:off x="254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4825" cy="258445"/>
    <xdr:sp macro="" textlink="">
      <xdr:nvSpPr>
        <xdr:cNvPr id="173" name="テキスト ボックス 172"/>
        <xdr:cNvSpPr txBox="1"/>
      </xdr:nvSpPr>
      <xdr:spPr>
        <a:xfrm>
          <a:off x="254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4825" cy="259080"/>
    <xdr:sp macro="" textlink="">
      <xdr:nvSpPr>
        <xdr:cNvPr id="175" name="テキスト ボックス 174"/>
        <xdr:cNvSpPr txBox="1"/>
      </xdr:nvSpPr>
      <xdr:spPr>
        <a:xfrm>
          <a:off x="254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4825" cy="255905"/>
    <xdr:sp macro="" textlink="">
      <xdr:nvSpPr>
        <xdr:cNvPr id="177" name="テキスト ボックス 176"/>
        <xdr:cNvSpPr txBox="1"/>
      </xdr:nvSpPr>
      <xdr:spPr>
        <a:xfrm>
          <a:off x="254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4825" cy="259080"/>
    <xdr:sp macro="" textlink="">
      <xdr:nvSpPr>
        <xdr:cNvPr id="179" name="テキスト ボックス 178"/>
        <xdr:cNvSpPr txBox="1"/>
      </xdr:nvSpPr>
      <xdr:spPr>
        <a:xfrm>
          <a:off x="254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4825" cy="255905"/>
    <xdr:sp macro="" textlink="">
      <xdr:nvSpPr>
        <xdr:cNvPr id="181" name="テキスト ボックス 180"/>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48260</xdr:rowOff>
    </xdr:from>
    <xdr:to xmlns:xdr="http://schemas.openxmlformats.org/drawingml/2006/spreadsheetDrawing">
      <xdr:col>24</xdr:col>
      <xdr:colOff>25400</xdr:colOff>
      <xdr:row>61</xdr:row>
      <xdr:rowOff>59055</xdr:rowOff>
    </xdr:to>
    <xdr:cxnSp macro="">
      <xdr:nvCxnSpPr>
        <xdr:cNvPr id="183" name="直線コネクタ 182"/>
        <xdr:cNvCxnSpPr/>
      </xdr:nvCxnSpPr>
      <xdr:spPr>
        <a:xfrm flipV="1">
          <a:off x="4826000" y="913511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31115</xdr:rowOff>
    </xdr:from>
    <xdr:ext cx="762000" cy="255905"/>
    <xdr:sp macro="" textlink="">
      <xdr:nvSpPr>
        <xdr:cNvPr id="184" name="扶助費最小値テキスト"/>
        <xdr:cNvSpPr txBox="1"/>
      </xdr:nvSpPr>
      <xdr:spPr>
        <a:xfrm>
          <a:off x="4914900" y="104895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59055</xdr:rowOff>
    </xdr:from>
    <xdr:to xmlns:xdr="http://schemas.openxmlformats.org/drawingml/2006/spreadsheetDrawing">
      <xdr:col>24</xdr:col>
      <xdr:colOff>114300</xdr:colOff>
      <xdr:row>61</xdr:row>
      <xdr:rowOff>59055</xdr:rowOff>
    </xdr:to>
    <xdr:cxnSp macro="">
      <xdr:nvCxnSpPr>
        <xdr:cNvPr id="185" name="直線コネクタ 184"/>
        <xdr:cNvCxnSpPr/>
      </xdr:nvCxnSpPr>
      <xdr:spPr>
        <a:xfrm>
          <a:off x="4737100" y="1051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134620</xdr:rowOff>
    </xdr:from>
    <xdr:ext cx="762000" cy="255905"/>
    <xdr:sp macro="" textlink="">
      <xdr:nvSpPr>
        <xdr:cNvPr id="186" name="扶助費最大値テキスト"/>
        <xdr:cNvSpPr txBox="1"/>
      </xdr:nvSpPr>
      <xdr:spPr>
        <a:xfrm>
          <a:off x="4914900" y="88785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48260</xdr:rowOff>
    </xdr:from>
    <xdr:to xmlns:xdr="http://schemas.openxmlformats.org/drawingml/2006/spreadsheetDrawing">
      <xdr:col>24</xdr:col>
      <xdr:colOff>114300</xdr:colOff>
      <xdr:row>53</xdr:row>
      <xdr:rowOff>48260</xdr:rowOff>
    </xdr:to>
    <xdr:cxnSp macro="">
      <xdr:nvCxnSpPr>
        <xdr:cNvPr id="187" name="直線コネクタ 186"/>
        <xdr:cNvCxnSpPr/>
      </xdr:nvCxnSpPr>
      <xdr:spPr>
        <a:xfrm>
          <a:off x="4737100" y="913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143510</xdr:rowOff>
    </xdr:from>
    <xdr:to xmlns:xdr="http://schemas.openxmlformats.org/drawingml/2006/spreadsheetDrawing">
      <xdr:col>24</xdr:col>
      <xdr:colOff>25400</xdr:colOff>
      <xdr:row>57</xdr:row>
      <xdr:rowOff>4445</xdr:rowOff>
    </xdr:to>
    <xdr:cxnSp macro="">
      <xdr:nvCxnSpPr>
        <xdr:cNvPr id="188" name="直線コネクタ 187"/>
        <xdr:cNvCxnSpPr/>
      </xdr:nvCxnSpPr>
      <xdr:spPr>
        <a:xfrm flipV="1">
          <a:off x="3987800" y="97447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98425</xdr:rowOff>
    </xdr:from>
    <xdr:ext cx="762000" cy="255905"/>
    <xdr:sp macro="" textlink="">
      <xdr:nvSpPr>
        <xdr:cNvPr id="189" name="扶助費平均値テキスト"/>
        <xdr:cNvSpPr txBox="1"/>
      </xdr:nvSpPr>
      <xdr:spPr>
        <a:xfrm>
          <a:off x="4914900" y="952817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0" name="フローチャート: 判断 189"/>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99695</xdr:rowOff>
    </xdr:from>
    <xdr:to xmlns:xdr="http://schemas.openxmlformats.org/drawingml/2006/spreadsheetDrawing">
      <xdr:col>19</xdr:col>
      <xdr:colOff>187325</xdr:colOff>
      <xdr:row>57</xdr:row>
      <xdr:rowOff>4445</xdr:rowOff>
    </xdr:to>
    <xdr:cxnSp macro="">
      <xdr:nvCxnSpPr>
        <xdr:cNvPr id="191" name="直線コネクタ 190"/>
        <xdr:cNvCxnSpPr/>
      </xdr:nvCxnSpPr>
      <xdr:spPr>
        <a:xfrm>
          <a:off x="3098800" y="970089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27305</xdr:rowOff>
    </xdr:from>
    <xdr:to xmlns:xdr="http://schemas.openxmlformats.org/drawingml/2006/spreadsheetDrawing">
      <xdr:col>20</xdr:col>
      <xdr:colOff>38100</xdr:colOff>
      <xdr:row>56</xdr:row>
      <xdr:rowOff>128905</xdr:rowOff>
    </xdr:to>
    <xdr:sp macro="" textlink="">
      <xdr:nvSpPr>
        <xdr:cNvPr id="192" name="フローチャート: 判断 191"/>
        <xdr:cNvSpPr/>
      </xdr:nvSpPr>
      <xdr:spPr>
        <a:xfrm>
          <a:off x="3937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139065</xdr:rowOff>
    </xdr:from>
    <xdr:ext cx="733425" cy="259080"/>
    <xdr:sp macro="" textlink="">
      <xdr:nvSpPr>
        <xdr:cNvPr id="193" name="テキスト ボックス 192"/>
        <xdr:cNvSpPr txBox="1"/>
      </xdr:nvSpPr>
      <xdr:spPr>
        <a:xfrm>
          <a:off x="3606800" y="939736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23495</xdr:rowOff>
    </xdr:from>
    <xdr:to xmlns:xdr="http://schemas.openxmlformats.org/drawingml/2006/spreadsheetDrawing">
      <xdr:col>15</xdr:col>
      <xdr:colOff>98425</xdr:colOff>
      <xdr:row>56</xdr:row>
      <xdr:rowOff>99695</xdr:rowOff>
    </xdr:to>
    <xdr:cxnSp macro="">
      <xdr:nvCxnSpPr>
        <xdr:cNvPr id="194" name="直線コネクタ 193"/>
        <xdr:cNvCxnSpPr/>
      </xdr:nvCxnSpPr>
      <xdr:spPr>
        <a:xfrm>
          <a:off x="2209800" y="962469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120650</xdr:rowOff>
    </xdr:from>
    <xdr:to xmlns:xdr="http://schemas.openxmlformats.org/drawingml/2006/spreadsheetDrawing">
      <xdr:col>15</xdr:col>
      <xdr:colOff>149225</xdr:colOff>
      <xdr:row>55</xdr:row>
      <xdr:rowOff>50165</xdr:rowOff>
    </xdr:to>
    <xdr:sp macro="" textlink="">
      <xdr:nvSpPr>
        <xdr:cNvPr id="195" name="フローチャート: 判断 194"/>
        <xdr:cNvSpPr/>
      </xdr:nvSpPr>
      <xdr:spPr>
        <a:xfrm>
          <a:off x="3048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60325</xdr:rowOff>
    </xdr:from>
    <xdr:ext cx="762000" cy="259080"/>
    <xdr:sp macro="" textlink="">
      <xdr:nvSpPr>
        <xdr:cNvPr id="196" name="テキスト ボックス 195"/>
        <xdr:cNvSpPr txBox="1"/>
      </xdr:nvSpPr>
      <xdr:spPr>
        <a:xfrm>
          <a:off x="2717800" y="914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162560</xdr:rowOff>
    </xdr:from>
    <xdr:to xmlns:xdr="http://schemas.openxmlformats.org/drawingml/2006/spreadsheetDrawing">
      <xdr:col>11</xdr:col>
      <xdr:colOff>9525</xdr:colOff>
      <xdr:row>56</xdr:row>
      <xdr:rowOff>23495</xdr:rowOff>
    </xdr:to>
    <xdr:cxnSp macro="">
      <xdr:nvCxnSpPr>
        <xdr:cNvPr id="197" name="直線コネクタ 196"/>
        <xdr:cNvCxnSpPr/>
      </xdr:nvCxnSpPr>
      <xdr:spPr>
        <a:xfrm>
          <a:off x="1320800" y="95923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163195</xdr:rowOff>
    </xdr:from>
    <xdr:to xmlns:xdr="http://schemas.openxmlformats.org/drawingml/2006/spreadsheetDrawing">
      <xdr:col>11</xdr:col>
      <xdr:colOff>60325</xdr:colOff>
      <xdr:row>55</xdr:row>
      <xdr:rowOff>93345</xdr:rowOff>
    </xdr:to>
    <xdr:sp macro="" textlink="">
      <xdr:nvSpPr>
        <xdr:cNvPr id="198" name="フローチャート: 判断 197"/>
        <xdr:cNvSpPr/>
      </xdr:nvSpPr>
      <xdr:spPr>
        <a:xfrm>
          <a:off x="2159000" y="942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103505</xdr:rowOff>
    </xdr:from>
    <xdr:ext cx="758825" cy="259080"/>
    <xdr:sp macro="" textlink="">
      <xdr:nvSpPr>
        <xdr:cNvPr id="199" name="テキスト ボックス 198"/>
        <xdr:cNvSpPr txBox="1"/>
      </xdr:nvSpPr>
      <xdr:spPr>
        <a:xfrm>
          <a:off x="1828800" y="91903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120650</xdr:rowOff>
    </xdr:from>
    <xdr:to xmlns:xdr="http://schemas.openxmlformats.org/drawingml/2006/spreadsheetDrawing">
      <xdr:col>6</xdr:col>
      <xdr:colOff>171450</xdr:colOff>
      <xdr:row>55</xdr:row>
      <xdr:rowOff>50165</xdr:rowOff>
    </xdr:to>
    <xdr:sp macro="" textlink="">
      <xdr:nvSpPr>
        <xdr:cNvPr id="200" name="フローチャート: 判断 199"/>
        <xdr:cNvSpPr/>
      </xdr:nvSpPr>
      <xdr:spPr>
        <a:xfrm>
          <a:off x="1270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60325</xdr:rowOff>
    </xdr:from>
    <xdr:ext cx="758825" cy="259080"/>
    <xdr:sp macro="" textlink="">
      <xdr:nvSpPr>
        <xdr:cNvPr id="201" name="テキスト ボックス 200"/>
        <xdr:cNvSpPr txBox="1"/>
      </xdr:nvSpPr>
      <xdr:spPr>
        <a:xfrm>
          <a:off x="939800" y="91471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825" cy="259080"/>
    <xdr:sp macro="" textlink="">
      <xdr:nvSpPr>
        <xdr:cNvPr id="204" name="テキスト ボックス 203"/>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92710</xdr:rowOff>
    </xdr:from>
    <xdr:to xmlns:xdr="http://schemas.openxmlformats.org/drawingml/2006/spreadsheetDrawing">
      <xdr:col>24</xdr:col>
      <xdr:colOff>76200</xdr:colOff>
      <xdr:row>57</xdr:row>
      <xdr:rowOff>22860</xdr:rowOff>
    </xdr:to>
    <xdr:sp macro="" textlink="">
      <xdr:nvSpPr>
        <xdr:cNvPr id="207" name="楕円 206"/>
        <xdr:cNvSpPr/>
      </xdr:nvSpPr>
      <xdr:spPr>
        <a:xfrm>
          <a:off x="47752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64770</xdr:rowOff>
    </xdr:from>
    <xdr:ext cx="762000" cy="255905"/>
    <xdr:sp macro="" textlink="">
      <xdr:nvSpPr>
        <xdr:cNvPr id="208" name="扶助費該当値テキスト"/>
        <xdr:cNvSpPr txBox="1"/>
      </xdr:nvSpPr>
      <xdr:spPr>
        <a:xfrm>
          <a:off x="4914900" y="9665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125095</xdr:rowOff>
    </xdr:from>
    <xdr:to xmlns:xdr="http://schemas.openxmlformats.org/drawingml/2006/spreadsheetDrawing">
      <xdr:col>20</xdr:col>
      <xdr:colOff>38100</xdr:colOff>
      <xdr:row>57</xdr:row>
      <xdr:rowOff>55245</xdr:rowOff>
    </xdr:to>
    <xdr:sp macro="" textlink="">
      <xdr:nvSpPr>
        <xdr:cNvPr id="209" name="楕円 208"/>
        <xdr:cNvSpPr/>
      </xdr:nvSpPr>
      <xdr:spPr>
        <a:xfrm>
          <a:off x="3937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40640</xdr:rowOff>
    </xdr:from>
    <xdr:ext cx="733425" cy="255905"/>
    <xdr:sp macro="" textlink="">
      <xdr:nvSpPr>
        <xdr:cNvPr id="210" name="テキスト ボックス 209"/>
        <xdr:cNvSpPr txBox="1"/>
      </xdr:nvSpPr>
      <xdr:spPr>
        <a:xfrm>
          <a:off x="3606800" y="981329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48895</xdr:rowOff>
    </xdr:from>
    <xdr:to xmlns:xdr="http://schemas.openxmlformats.org/drawingml/2006/spreadsheetDrawing">
      <xdr:col>15</xdr:col>
      <xdr:colOff>149225</xdr:colOff>
      <xdr:row>56</xdr:row>
      <xdr:rowOff>150495</xdr:rowOff>
    </xdr:to>
    <xdr:sp macro="" textlink="">
      <xdr:nvSpPr>
        <xdr:cNvPr id="211" name="楕円 210"/>
        <xdr:cNvSpPr/>
      </xdr:nvSpPr>
      <xdr:spPr>
        <a:xfrm>
          <a:off x="3048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135255</xdr:rowOff>
    </xdr:from>
    <xdr:ext cx="762000" cy="255905"/>
    <xdr:sp macro="" textlink="">
      <xdr:nvSpPr>
        <xdr:cNvPr id="212" name="テキスト ボックス 211"/>
        <xdr:cNvSpPr txBox="1"/>
      </xdr:nvSpPr>
      <xdr:spPr>
        <a:xfrm>
          <a:off x="2717800" y="9736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13" name="楕円 212"/>
        <xdr:cNvSpPr/>
      </xdr:nvSpPr>
      <xdr:spPr>
        <a:xfrm>
          <a:off x="21590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59055</xdr:rowOff>
    </xdr:from>
    <xdr:ext cx="758825" cy="259080"/>
    <xdr:sp macro="" textlink="">
      <xdr:nvSpPr>
        <xdr:cNvPr id="214" name="テキスト ボックス 213"/>
        <xdr:cNvSpPr txBox="1"/>
      </xdr:nvSpPr>
      <xdr:spPr>
        <a:xfrm>
          <a:off x="1828800" y="96602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15" name="楕円 214"/>
        <xdr:cNvSpPr/>
      </xdr:nvSpPr>
      <xdr:spPr>
        <a:xfrm>
          <a:off x="12700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26670</xdr:rowOff>
    </xdr:from>
    <xdr:ext cx="758825" cy="259080"/>
    <xdr:sp macro="" textlink="">
      <xdr:nvSpPr>
        <xdr:cNvPr id="216" name="テキスト ボックス 215"/>
        <xdr:cNvSpPr txBox="1"/>
      </xdr:nvSpPr>
      <xdr:spPr>
        <a:xfrm>
          <a:off x="939800" y="96278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平成</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年度は前年度比で</a:t>
          </a:r>
          <a:r>
            <a:rPr kumimoji="1" lang="en-US" altLang="ja-JP" sz="1300">
              <a:solidFill>
                <a:sysClr val="windowText" lastClr="000000"/>
              </a:solidFill>
              <a:latin typeface="ＭＳ Ｐゴシック"/>
              <a:ea typeface="ＭＳ Ｐゴシック"/>
            </a:rPr>
            <a:t>0.3</a:t>
          </a:r>
          <a:r>
            <a:rPr kumimoji="1" lang="ja-JP" altLang="en-US" sz="1300">
              <a:solidFill>
                <a:sysClr val="windowText" lastClr="000000"/>
              </a:solidFill>
              <a:latin typeface="ＭＳ Ｐゴシック"/>
              <a:ea typeface="ＭＳ Ｐゴシック"/>
            </a:rPr>
            <a:t>ポイントの減少となったものの、全国、東京都及び類似団体の平均と比較し高い水準となっている。</a:t>
          </a:r>
        </a:p>
        <a:p>
          <a:r>
            <a:rPr kumimoji="1" lang="ja-JP" altLang="en-US" sz="1300">
              <a:solidFill>
                <a:sysClr val="windowText" lastClr="000000"/>
              </a:solidFill>
              <a:latin typeface="ＭＳ Ｐゴシック"/>
              <a:ea typeface="ＭＳ Ｐゴシック"/>
            </a:rPr>
            <a:t>　今後も高齢化に伴い介護保険特別会計や後期高齢者医療特別会計への繰出金は増加していくと見込まれるため、適正な管理に努めていく。</a:t>
          </a:r>
        </a:p>
        <a:p>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5275" cy="225425"/>
    <xdr:sp macro="" textlink="">
      <xdr:nvSpPr>
        <xdr:cNvPr id="228" name="テキスト ボックス 227"/>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825" cy="255905"/>
    <xdr:sp macro="" textlink="">
      <xdr:nvSpPr>
        <xdr:cNvPr id="230" name="テキスト ボックス 229"/>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4825" cy="259080"/>
    <xdr:sp macro="" textlink="">
      <xdr:nvSpPr>
        <xdr:cNvPr id="232" name="テキスト ボックス 231"/>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4825" cy="259080"/>
    <xdr:sp macro="" textlink="">
      <xdr:nvSpPr>
        <xdr:cNvPr id="234" name="テキスト ボックス 233"/>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825" cy="255905"/>
    <xdr:sp macro="" textlink="">
      <xdr:nvSpPr>
        <xdr:cNvPr id="236" name="テキスト ボックス 235"/>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4825" cy="259080"/>
    <xdr:sp macro="" textlink="">
      <xdr:nvSpPr>
        <xdr:cNvPr id="238" name="テキスト ボックス 237"/>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4825" cy="259080"/>
    <xdr:sp macro="" textlink="">
      <xdr:nvSpPr>
        <xdr:cNvPr id="240" name="テキスト ボックス 239"/>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825" cy="255905"/>
    <xdr:sp macro="" textlink="">
      <xdr:nvSpPr>
        <xdr:cNvPr id="242" name="テキスト ボックス 241"/>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58420</xdr:rowOff>
    </xdr:from>
    <xdr:to xmlns:xdr="http://schemas.openxmlformats.org/drawingml/2006/spreadsheetDrawing">
      <xdr:col>82</xdr:col>
      <xdr:colOff>107950</xdr:colOff>
      <xdr:row>61</xdr:row>
      <xdr:rowOff>115570</xdr:rowOff>
    </xdr:to>
    <xdr:cxnSp macro="">
      <xdr:nvCxnSpPr>
        <xdr:cNvPr id="244" name="直線コネクタ 243"/>
        <xdr:cNvCxnSpPr/>
      </xdr:nvCxnSpPr>
      <xdr:spPr>
        <a:xfrm flipV="1">
          <a:off x="16510000" y="93167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87630</xdr:rowOff>
    </xdr:from>
    <xdr:ext cx="762000" cy="255905"/>
    <xdr:sp macro="" textlink="">
      <xdr:nvSpPr>
        <xdr:cNvPr id="245" name="その他最小値テキスト"/>
        <xdr:cNvSpPr txBox="1"/>
      </xdr:nvSpPr>
      <xdr:spPr>
        <a:xfrm>
          <a:off x="16598900" y="105460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115570</xdr:rowOff>
    </xdr:from>
    <xdr:to xmlns:xdr="http://schemas.openxmlformats.org/drawingml/2006/spreadsheetDrawing">
      <xdr:col>82</xdr:col>
      <xdr:colOff>196850</xdr:colOff>
      <xdr:row>61</xdr:row>
      <xdr:rowOff>115570</xdr:rowOff>
    </xdr:to>
    <xdr:cxnSp macro="">
      <xdr:nvCxnSpPr>
        <xdr:cNvPr id="246" name="直線コネクタ 245"/>
        <xdr:cNvCxnSpPr/>
      </xdr:nvCxnSpPr>
      <xdr:spPr>
        <a:xfrm>
          <a:off x="16421100" y="1057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144780</xdr:rowOff>
    </xdr:from>
    <xdr:ext cx="762000" cy="255905"/>
    <xdr:sp macro="" textlink="">
      <xdr:nvSpPr>
        <xdr:cNvPr id="247" name="その他最大値テキスト"/>
        <xdr:cNvSpPr txBox="1"/>
      </xdr:nvSpPr>
      <xdr:spPr>
        <a:xfrm>
          <a:off x="16598900" y="9060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58420</xdr:rowOff>
    </xdr:from>
    <xdr:to xmlns:xdr="http://schemas.openxmlformats.org/drawingml/2006/spreadsheetDrawing">
      <xdr:col>82</xdr:col>
      <xdr:colOff>196850</xdr:colOff>
      <xdr:row>54</xdr:row>
      <xdr:rowOff>58420</xdr:rowOff>
    </xdr:to>
    <xdr:cxnSp macro="">
      <xdr:nvCxnSpPr>
        <xdr:cNvPr id="248" name="直線コネクタ 247"/>
        <xdr:cNvCxnSpPr/>
      </xdr:nvCxnSpPr>
      <xdr:spPr>
        <a:xfrm>
          <a:off x="16421100" y="931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43180</xdr:rowOff>
    </xdr:from>
    <xdr:to xmlns:xdr="http://schemas.openxmlformats.org/drawingml/2006/spreadsheetDrawing">
      <xdr:col>82</xdr:col>
      <xdr:colOff>107950</xdr:colOff>
      <xdr:row>58</xdr:row>
      <xdr:rowOff>66040</xdr:rowOff>
    </xdr:to>
    <xdr:cxnSp macro="">
      <xdr:nvCxnSpPr>
        <xdr:cNvPr id="249" name="直線コネクタ 248"/>
        <xdr:cNvCxnSpPr/>
      </xdr:nvCxnSpPr>
      <xdr:spPr>
        <a:xfrm flipV="1">
          <a:off x="15671800" y="99872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138430</xdr:rowOff>
    </xdr:from>
    <xdr:ext cx="762000" cy="259080"/>
    <xdr:sp macro="" textlink="">
      <xdr:nvSpPr>
        <xdr:cNvPr id="250" name="その他平均値テキスト"/>
        <xdr:cNvSpPr txBox="1"/>
      </xdr:nvSpPr>
      <xdr:spPr>
        <a:xfrm>
          <a:off x="16598900" y="9568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121920</xdr:rowOff>
    </xdr:from>
    <xdr:to xmlns:xdr="http://schemas.openxmlformats.org/drawingml/2006/spreadsheetDrawing">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123190</xdr:rowOff>
    </xdr:from>
    <xdr:to xmlns:xdr="http://schemas.openxmlformats.org/drawingml/2006/spreadsheetDrawing">
      <xdr:col>78</xdr:col>
      <xdr:colOff>69850</xdr:colOff>
      <xdr:row>58</xdr:row>
      <xdr:rowOff>66040</xdr:rowOff>
    </xdr:to>
    <xdr:cxnSp macro="">
      <xdr:nvCxnSpPr>
        <xdr:cNvPr id="252" name="直線コネクタ 251"/>
        <xdr:cNvCxnSpPr/>
      </xdr:nvCxnSpPr>
      <xdr:spPr>
        <a:xfrm>
          <a:off x="14782800" y="98958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121920</xdr:rowOff>
    </xdr:from>
    <xdr:to xmlns:xdr="http://schemas.openxmlformats.org/drawingml/2006/spreadsheetDrawing">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62230</xdr:rowOff>
    </xdr:from>
    <xdr:ext cx="736600" cy="259080"/>
    <xdr:sp macro="" textlink="">
      <xdr:nvSpPr>
        <xdr:cNvPr id="254" name="テキスト ボックス 253"/>
        <xdr:cNvSpPr txBox="1"/>
      </xdr:nvSpPr>
      <xdr:spPr>
        <a:xfrm>
          <a:off x="15290800" y="9491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123190</xdr:rowOff>
    </xdr:from>
    <xdr:to xmlns:xdr="http://schemas.openxmlformats.org/drawingml/2006/spreadsheetDrawing">
      <xdr:col>73</xdr:col>
      <xdr:colOff>180975</xdr:colOff>
      <xdr:row>57</xdr:row>
      <xdr:rowOff>138430</xdr:rowOff>
    </xdr:to>
    <xdr:cxnSp macro="">
      <xdr:nvCxnSpPr>
        <xdr:cNvPr id="255" name="直線コネクタ 254"/>
        <xdr:cNvCxnSpPr/>
      </xdr:nvCxnSpPr>
      <xdr:spPr>
        <a:xfrm flipV="1">
          <a:off x="13893800" y="9895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34290</xdr:rowOff>
    </xdr:from>
    <xdr:to xmlns:xdr="http://schemas.openxmlformats.org/drawingml/2006/spreadsheetDrawing">
      <xdr:col>74</xdr:col>
      <xdr:colOff>31750</xdr:colOff>
      <xdr:row>57</xdr:row>
      <xdr:rowOff>135890</xdr:rowOff>
    </xdr:to>
    <xdr:sp macro="" textlink="">
      <xdr:nvSpPr>
        <xdr:cNvPr id="256" name="フローチャート: 判断 255"/>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146050</xdr:rowOff>
    </xdr:from>
    <xdr:ext cx="762000" cy="255905"/>
    <xdr:sp macro="" textlink="">
      <xdr:nvSpPr>
        <xdr:cNvPr id="257" name="テキスト ボックス 256"/>
        <xdr:cNvSpPr txBox="1"/>
      </xdr:nvSpPr>
      <xdr:spPr>
        <a:xfrm>
          <a:off x="14401800" y="9575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77470</xdr:rowOff>
    </xdr:from>
    <xdr:to xmlns:xdr="http://schemas.openxmlformats.org/drawingml/2006/spreadsheetDrawing">
      <xdr:col>69</xdr:col>
      <xdr:colOff>92075</xdr:colOff>
      <xdr:row>57</xdr:row>
      <xdr:rowOff>138430</xdr:rowOff>
    </xdr:to>
    <xdr:cxnSp macro="">
      <xdr:nvCxnSpPr>
        <xdr:cNvPr id="258" name="直線コネクタ 257"/>
        <xdr:cNvCxnSpPr/>
      </xdr:nvCxnSpPr>
      <xdr:spPr>
        <a:xfrm>
          <a:off x="13004800" y="98501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129540</xdr:rowOff>
    </xdr:from>
    <xdr:to xmlns:xdr="http://schemas.openxmlformats.org/drawingml/2006/spreadsheetDrawing">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69850</xdr:rowOff>
    </xdr:from>
    <xdr:ext cx="758825" cy="259080"/>
    <xdr:sp macro="" textlink="">
      <xdr:nvSpPr>
        <xdr:cNvPr id="260" name="テキスト ボックス 259"/>
        <xdr:cNvSpPr txBox="1"/>
      </xdr:nvSpPr>
      <xdr:spPr>
        <a:xfrm>
          <a:off x="13512800" y="94996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114300</xdr:rowOff>
    </xdr:from>
    <xdr:to xmlns:xdr="http://schemas.openxmlformats.org/drawingml/2006/spreadsheetDrawing">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54610</xdr:rowOff>
    </xdr:from>
    <xdr:ext cx="762000" cy="255905"/>
    <xdr:sp macro="" textlink="">
      <xdr:nvSpPr>
        <xdr:cNvPr id="262" name="テキスト ボックス 261"/>
        <xdr:cNvSpPr txBox="1"/>
      </xdr:nvSpPr>
      <xdr:spPr>
        <a:xfrm>
          <a:off x="12623800" y="9484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825" cy="259080"/>
    <xdr:sp macro="" textlink="">
      <xdr:nvSpPr>
        <xdr:cNvPr id="264" name="テキスト ボックス 263"/>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825" cy="259080"/>
    <xdr:sp macro="" textlink="">
      <xdr:nvSpPr>
        <xdr:cNvPr id="265" name="テキスト ボックス 264"/>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825" cy="259080"/>
    <xdr:sp macro="" textlink="">
      <xdr:nvSpPr>
        <xdr:cNvPr id="267" name="テキスト ボックス 266"/>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163830</xdr:rowOff>
    </xdr:from>
    <xdr:to xmlns:xdr="http://schemas.openxmlformats.org/drawingml/2006/spreadsheetDrawing">
      <xdr:col>82</xdr:col>
      <xdr:colOff>158750</xdr:colOff>
      <xdr:row>58</xdr:row>
      <xdr:rowOff>93980</xdr:rowOff>
    </xdr:to>
    <xdr:sp macro="" textlink="">
      <xdr:nvSpPr>
        <xdr:cNvPr id="268" name="楕円 267"/>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135890</xdr:rowOff>
    </xdr:from>
    <xdr:ext cx="762000" cy="259080"/>
    <xdr:sp macro="" textlink="">
      <xdr:nvSpPr>
        <xdr:cNvPr id="269" name="その他該当値テキスト"/>
        <xdr:cNvSpPr txBox="1"/>
      </xdr:nvSpPr>
      <xdr:spPr>
        <a:xfrm>
          <a:off x="165989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15240</xdr:rowOff>
    </xdr:from>
    <xdr:to xmlns:xdr="http://schemas.openxmlformats.org/drawingml/2006/spreadsheetDrawing">
      <xdr:col>78</xdr:col>
      <xdr:colOff>120650</xdr:colOff>
      <xdr:row>58</xdr:row>
      <xdr:rowOff>116840</xdr:rowOff>
    </xdr:to>
    <xdr:sp macro="" textlink="">
      <xdr:nvSpPr>
        <xdr:cNvPr id="270" name="楕円 269"/>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101600</xdr:rowOff>
    </xdr:from>
    <xdr:ext cx="736600" cy="259080"/>
    <xdr:sp macro="" textlink="">
      <xdr:nvSpPr>
        <xdr:cNvPr id="271" name="テキスト ボックス 270"/>
        <xdr:cNvSpPr txBox="1"/>
      </xdr:nvSpPr>
      <xdr:spPr>
        <a:xfrm>
          <a:off x="15290800" y="10045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72390</xdr:rowOff>
    </xdr:from>
    <xdr:to xmlns:xdr="http://schemas.openxmlformats.org/drawingml/2006/spreadsheetDrawing">
      <xdr:col>74</xdr:col>
      <xdr:colOff>31750</xdr:colOff>
      <xdr:row>58</xdr:row>
      <xdr:rowOff>2540</xdr:rowOff>
    </xdr:to>
    <xdr:sp macro="" textlink="">
      <xdr:nvSpPr>
        <xdr:cNvPr id="272" name="楕円 271"/>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158750</xdr:rowOff>
    </xdr:from>
    <xdr:ext cx="762000" cy="259080"/>
    <xdr:sp macro="" textlink="">
      <xdr:nvSpPr>
        <xdr:cNvPr id="273" name="テキスト ボックス 272"/>
        <xdr:cNvSpPr txBox="1"/>
      </xdr:nvSpPr>
      <xdr:spPr>
        <a:xfrm>
          <a:off x="144018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87630</xdr:rowOff>
    </xdr:from>
    <xdr:to xmlns:xdr="http://schemas.openxmlformats.org/drawingml/2006/spreadsheetDrawing">
      <xdr:col>69</xdr:col>
      <xdr:colOff>142875</xdr:colOff>
      <xdr:row>58</xdr:row>
      <xdr:rowOff>17780</xdr:rowOff>
    </xdr:to>
    <xdr:sp macro="" textlink="">
      <xdr:nvSpPr>
        <xdr:cNvPr id="274" name="楕円 273"/>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2540</xdr:rowOff>
    </xdr:from>
    <xdr:ext cx="758825" cy="259080"/>
    <xdr:sp macro="" textlink="">
      <xdr:nvSpPr>
        <xdr:cNvPr id="275" name="テキスト ボックス 274"/>
        <xdr:cNvSpPr txBox="1"/>
      </xdr:nvSpPr>
      <xdr:spPr>
        <a:xfrm>
          <a:off x="13512800" y="99466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26670</xdr:rowOff>
    </xdr:from>
    <xdr:to xmlns:xdr="http://schemas.openxmlformats.org/drawingml/2006/spreadsheetDrawing">
      <xdr:col>65</xdr:col>
      <xdr:colOff>53975</xdr:colOff>
      <xdr:row>57</xdr:row>
      <xdr:rowOff>128270</xdr:rowOff>
    </xdr:to>
    <xdr:sp macro="" textlink="">
      <xdr:nvSpPr>
        <xdr:cNvPr id="276" name="楕円 275"/>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113030</xdr:rowOff>
    </xdr:from>
    <xdr:ext cx="762000" cy="259080"/>
    <xdr:sp macro="" textlink="">
      <xdr:nvSpPr>
        <xdr:cNvPr id="277" name="テキスト ボックス 276"/>
        <xdr:cNvSpPr txBox="1"/>
      </xdr:nvSpPr>
      <xdr:spPr>
        <a:xfrm>
          <a:off x="12623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補助費等に係る経常収支比率が類似団体平均を上回っているのは、一部事務組合負担金が多額になっているためである。</a:t>
          </a:r>
        </a:p>
        <a:p>
          <a:r>
            <a:rPr kumimoji="1" lang="ja-JP" altLang="en-US" sz="1200">
              <a:latin typeface="ＭＳ Ｐゴシック"/>
              <a:ea typeface="ＭＳ Ｐゴシック"/>
            </a:rPr>
            <a:t>　平成</a:t>
          </a:r>
          <a:r>
            <a:rPr kumimoji="1" lang="en-US" altLang="ja-JP" sz="1200">
              <a:latin typeface="ＭＳ Ｐゴシック"/>
              <a:ea typeface="ＭＳ Ｐゴシック"/>
            </a:rPr>
            <a:t>29</a:t>
          </a:r>
          <a:r>
            <a:rPr kumimoji="1" lang="ja-JP" altLang="en-US" sz="1200">
              <a:latin typeface="ＭＳ Ｐゴシック"/>
              <a:ea typeface="ＭＳ Ｐゴシック"/>
            </a:rPr>
            <a:t>年度は、阿伎留病院企業団負担金などの減少があるものの、西秋川衛生組合負担金や創業就労支援事業補助金の増加により前年度比で</a:t>
          </a:r>
          <a:r>
            <a:rPr kumimoji="1" lang="en-US" altLang="ja-JP" sz="1200">
              <a:latin typeface="ＭＳ Ｐゴシック"/>
              <a:ea typeface="ＭＳ Ｐゴシック"/>
            </a:rPr>
            <a:t>0.9</a:t>
          </a:r>
          <a:r>
            <a:rPr kumimoji="1" lang="ja-JP" altLang="en-US" sz="1200">
              <a:latin typeface="ＭＳ Ｐゴシック"/>
              <a:ea typeface="ＭＳ Ｐゴシック"/>
            </a:rPr>
            <a:t>ポイント上昇した。</a:t>
          </a:r>
        </a:p>
        <a:p>
          <a:r>
            <a:rPr kumimoji="1" lang="ja-JP" altLang="en-US" sz="1200">
              <a:latin typeface="ＭＳ Ｐゴシック"/>
              <a:ea typeface="ＭＳ Ｐゴシック"/>
            </a:rPr>
            <a:t>　一部事務組合への負担金が多額なため、連携を密にし、負担金の抑制に努めると伴に、市単独補助金についても見直しを検討していく。</a:t>
          </a:r>
        </a:p>
      </xdr:txBody>
    </xdr:sp>
    <xdr:clientData/>
  </xdr:twoCellAnchor>
  <xdr:oneCellAnchor>
    <xdr:from xmlns:xdr="http://schemas.openxmlformats.org/drawingml/2006/spreadsheetDrawing">
      <xdr:col>62</xdr:col>
      <xdr:colOff>6350</xdr:colOff>
      <xdr:row>29</xdr:row>
      <xdr:rowOff>107950</xdr:rowOff>
    </xdr:from>
    <xdr:ext cx="295275" cy="225425"/>
    <xdr:sp macro="" textlink="">
      <xdr:nvSpPr>
        <xdr:cNvPr id="289" name="テキスト ボックス 288"/>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825" cy="255905"/>
    <xdr:sp macro="" textlink="">
      <xdr:nvSpPr>
        <xdr:cNvPr id="291" name="テキスト ボックス 290"/>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825" cy="255905"/>
    <xdr:sp macro="" textlink="">
      <xdr:nvSpPr>
        <xdr:cNvPr id="293" name="テキスト ボックス 292"/>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825" cy="255905"/>
    <xdr:sp macro="" textlink="">
      <xdr:nvSpPr>
        <xdr:cNvPr id="295" name="テキスト ボックス 294"/>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825" cy="255905"/>
    <xdr:sp macro="" textlink="">
      <xdr:nvSpPr>
        <xdr:cNvPr id="297" name="テキスト ボックス 296"/>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825" cy="255905"/>
    <xdr:sp macro="" textlink="">
      <xdr:nvSpPr>
        <xdr:cNvPr id="299" name="テキスト ボックス 298"/>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39</xdr:row>
      <xdr:rowOff>101600</xdr:rowOff>
    </xdr:to>
    <xdr:cxnSp macro="">
      <xdr:nvCxnSpPr>
        <xdr:cNvPr id="302" name="直線コネクタ 301"/>
        <xdr:cNvCxnSpPr/>
      </xdr:nvCxnSpPr>
      <xdr:spPr>
        <a:xfrm flipV="1">
          <a:off x="16510000" y="5850890"/>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73660</xdr:rowOff>
    </xdr:from>
    <xdr:ext cx="762000" cy="259080"/>
    <xdr:sp macro="" textlink="">
      <xdr:nvSpPr>
        <xdr:cNvPr id="303" name="補助費等最小値テキスト"/>
        <xdr:cNvSpPr txBox="1"/>
      </xdr:nvSpPr>
      <xdr:spPr>
        <a:xfrm>
          <a:off x="16598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101600</xdr:rowOff>
    </xdr:from>
    <xdr:to xmlns:xdr="http://schemas.openxmlformats.org/drawingml/2006/spreadsheetDrawing">
      <xdr:col>82</xdr:col>
      <xdr:colOff>196850</xdr:colOff>
      <xdr:row>39</xdr:row>
      <xdr:rowOff>101600</xdr:rowOff>
    </xdr:to>
    <xdr:cxnSp macro="">
      <xdr:nvCxnSpPr>
        <xdr:cNvPr id="304" name="直線コネクタ 303"/>
        <xdr:cNvCxnSpPr/>
      </xdr:nvCxnSpPr>
      <xdr:spPr>
        <a:xfrm>
          <a:off x="16421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46990</xdr:rowOff>
    </xdr:from>
    <xdr:to xmlns:xdr="http://schemas.openxmlformats.org/drawingml/2006/spreadsheetDrawing">
      <xdr:col>82</xdr:col>
      <xdr:colOff>107950</xdr:colOff>
      <xdr:row>37</xdr:row>
      <xdr:rowOff>88265</xdr:rowOff>
    </xdr:to>
    <xdr:cxnSp macro="">
      <xdr:nvCxnSpPr>
        <xdr:cNvPr id="307" name="直線コネクタ 306"/>
        <xdr:cNvCxnSpPr/>
      </xdr:nvCxnSpPr>
      <xdr:spPr>
        <a:xfrm>
          <a:off x="15671800" y="63906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60960</xdr:rowOff>
    </xdr:from>
    <xdr:ext cx="762000" cy="259080"/>
    <xdr:sp macro="" textlink="">
      <xdr:nvSpPr>
        <xdr:cNvPr id="308" name="補助費等平均値テキスト"/>
        <xdr:cNvSpPr txBox="1"/>
      </xdr:nvSpPr>
      <xdr:spPr>
        <a:xfrm>
          <a:off x="16598900" y="6061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44450</xdr:rowOff>
    </xdr:from>
    <xdr:to xmlns:xdr="http://schemas.openxmlformats.org/drawingml/2006/spreadsheetDrawing">
      <xdr:col>82</xdr:col>
      <xdr:colOff>158750</xdr:colOff>
      <xdr:row>36</xdr:row>
      <xdr:rowOff>146050</xdr:rowOff>
    </xdr:to>
    <xdr:sp macro="" textlink="">
      <xdr:nvSpPr>
        <xdr:cNvPr id="309" name="フローチャート: 判断 308"/>
        <xdr:cNvSpPr/>
      </xdr:nvSpPr>
      <xdr:spPr>
        <a:xfrm>
          <a:off x="164592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29210</xdr:rowOff>
    </xdr:from>
    <xdr:to xmlns:xdr="http://schemas.openxmlformats.org/drawingml/2006/spreadsheetDrawing">
      <xdr:col>78</xdr:col>
      <xdr:colOff>69850</xdr:colOff>
      <xdr:row>37</xdr:row>
      <xdr:rowOff>46990</xdr:rowOff>
    </xdr:to>
    <xdr:cxnSp macro="">
      <xdr:nvCxnSpPr>
        <xdr:cNvPr id="310" name="直線コネクタ 309"/>
        <xdr:cNvCxnSpPr/>
      </xdr:nvCxnSpPr>
      <xdr:spPr>
        <a:xfrm>
          <a:off x="14782800" y="63728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39370</xdr:rowOff>
    </xdr:from>
    <xdr:to xmlns:xdr="http://schemas.openxmlformats.org/drawingml/2006/spreadsheetDrawing">
      <xdr:col>78</xdr:col>
      <xdr:colOff>120650</xdr:colOff>
      <xdr:row>36</xdr:row>
      <xdr:rowOff>140970</xdr:rowOff>
    </xdr:to>
    <xdr:sp macro="" textlink="">
      <xdr:nvSpPr>
        <xdr:cNvPr id="311" name="フローチャート: 判断 310"/>
        <xdr:cNvSpPr/>
      </xdr:nvSpPr>
      <xdr:spPr>
        <a:xfrm>
          <a:off x="15621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151130</xdr:rowOff>
    </xdr:from>
    <xdr:ext cx="736600" cy="259080"/>
    <xdr:sp macro="" textlink="">
      <xdr:nvSpPr>
        <xdr:cNvPr id="312" name="テキスト ボックス 311"/>
        <xdr:cNvSpPr txBox="1"/>
      </xdr:nvSpPr>
      <xdr:spPr>
        <a:xfrm>
          <a:off x="15290800" y="5980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29210</xdr:rowOff>
    </xdr:from>
    <xdr:to xmlns:xdr="http://schemas.openxmlformats.org/drawingml/2006/spreadsheetDrawing">
      <xdr:col>73</xdr:col>
      <xdr:colOff>180975</xdr:colOff>
      <xdr:row>37</xdr:row>
      <xdr:rowOff>42545</xdr:rowOff>
    </xdr:to>
    <xdr:cxnSp macro="">
      <xdr:nvCxnSpPr>
        <xdr:cNvPr id="313" name="直線コネクタ 312"/>
        <xdr:cNvCxnSpPr/>
      </xdr:nvCxnSpPr>
      <xdr:spPr>
        <a:xfrm flipV="1">
          <a:off x="13893800" y="63728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101600</xdr:rowOff>
    </xdr:from>
    <xdr:to xmlns:xdr="http://schemas.openxmlformats.org/drawingml/2006/spreadsheetDrawing">
      <xdr:col>74</xdr:col>
      <xdr:colOff>31750</xdr:colOff>
      <xdr:row>36</xdr:row>
      <xdr:rowOff>31750</xdr:rowOff>
    </xdr:to>
    <xdr:sp macro="" textlink="">
      <xdr:nvSpPr>
        <xdr:cNvPr id="314" name="フローチャート: 判断 313"/>
        <xdr:cNvSpPr/>
      </xdr:nvSpPr>
      <xdr:spPr>
        <a:xfrm>
          <a:off x="147320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41910</xdr:rowOff>
    </xdr:from>
    <xdr:ext cx="762000" cy="255905"/>
    <xdr:sp macro="" textlink="">
      <xdr:nvSpPr>
        <xdr:cNvPr id="315" name="テキスト ボックス 314"/>
        <xdr:cNvSpPr txBox="1"/>
      </xdr:nvSpPr>
      <xdr:spPr>
        <a:xfrm>
          <a:off x="14401800" y="5871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19685</xdr:rowOff>
    </xdr:from>
    <xdr:to xmlns:xdr="http://schemas.openxmlformats.org/drawingml/2006/spreadsheetDrawing">
      <xdr:col>69</xdr:col>
      <xdr:colOff>92075</xdr:colOff>
      <xdr:row>37</xdr:row>
      <xdr:rowOff>42545</xdr:rowOff>
    </xdr:to>
    <xdr:cxnSp macro="">
      <xdr:nvCxnSpPr>
        <xdr:cNvPr id="316" name="直線コネクタ 315"/>
        <xdr:cNvCxnSpPr/>
      </xdr:nvCxnSpPr>
      <xdr:spPr>
        <a:xfrm>
          <a:off x="13004800" y="63633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147320</xdr:rowOff>
    </xdr:from>
    <xdr:to xmlns:xdr="http://schemas.openxmlformats.org/drawingml/2006/spreadsheetDrawing">
      <xdr:col>69</xdr:col>
      <xdr:colOff>142875</xdr:colOff>
      <xdr:row>36</xdr:row>
      <xdr:rowOff>77470</xdr:rowOff>
    </xdr:to>
    <xdr:sp macro="" textlink="">
      <xdr:nvSpPr>
        <xdr:cNvPr id="317" name="フローチャート: 判断 316"/>
        <xdr:cNvSpPr/>
      </xdr:nvSpPr>
      <xdr:spPr>
        <a:xfrm>
          <a:off x="13843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87630</xdr:rowOff>
    </xdr:from>
    <xdr:ext cx="758825" cy="255905"/>
    <xdr:sp macro="" textlink="">
      <xdr:nvSpPr>
        <xdr:cNvPr id="318" name="テキスト ボックス 317"/>
        <xdr:cNvSpPr txBox="1"/>
      </xdr:nvSpPr>
      <xdr:spPr>
        <a:xfrm>
          <a:off x="13512800" y="591693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147320</xdr:rowOff>
    </xdr:from>
    <xdr:to xmlns:xdr="http://schemas.openxmlformats.org/drawingml/2006/spreadsheetDrawing">
      <xdr:col>65</xdr:col>
      <xdr:colOff>53975</xdr:colOff>
      <xdr:row>36</xdr:row>
      <xdr:rowOff>77470</xdr:rowOff>
    </xdr:to>
    <xdr:sp macro="" textlink="">
      <xdr:nvSpPr>
        <xdr:cNvPr id="319" name="フローチャート: 判断 318"/>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87630</xdr:rowOff>
    </xdr:from>
    <xdr:ext cx="762000" cy="255905"/>
    <xdr:sp macro="" textlink="">
      <xdr:nvSpPr>
        <xdr:cNvPr id="320" name="テキスト ボックス 319"/>
        <xdr:cNvSpPr txBox="1"/>
      </xdr:nvSpPr>
      <xdr:spPr>
        <a:xfrm>
          <a:off x="12623800" y="59169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825" cy="259080"/>
    <xdr:sp macro="" textlink="">
      <xdr:nvSpPr>
        <xdr:cNvPr id="322" name="テキスト ボックス 321"/>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825" cy="259080"/>
    <xdr:sp macro="" textlink="">
      <xdr:nvSpPr>
        <xdr:cNvPr id="323" name="テキスト ボックス 322"/>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825" cy="259080"/>
    <xdr:sp macro="" textlink="">
      <xdr:nvSpPr>
        <xdr:cNvPr id="325" name="テキスト ボックス 324"/>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37465</xdr:rowOff>
    </xdr:from>
    <xdr:to xmlns:xdr="http://schemas.openxmlformats.org/drawingml/2006/spreadsheetDrawing">
      <xdr:col>82</xdr:col>
      <xdr:colOff>158750</xdr:colOff>
      <xdr:row>37</xdr:row>
      <xdr:rowOff>139065</xdr:rowOff>
    </xdr:to>
    <xdr:sp macro="" textlink="">
      <xdr:nvSpPr>
        <xdr:cNvPr id="326" name="楕円 325"/>
        <xdr:cNvSpPr/>
      </xdr:nvSpPr>
      <xdr:spPr>
        <a:xfrm>
          <a:off x="164592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9525</xdr:rowOff>
    </xdr:from>
    <xdr:ext cx="762000" cy="255905"/>
    <xdr:sp macro="" textlink="">
      <xdr:nvSpPr>
        <xdr:cNvPr id="327" name="補助費等該当値テキスト"/>
        <xdr:cNvSpPr txBox="1"/>
      </xdr:nvSpPr>
      <xdr:spPr>
        <a:xfrm>
          <a:off x="16598900" y="6353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167640</xdr:rowOff>
    </xdr:from>
    <xdr:to xmlns:xdr="http://schemas.openxmlformats.org/drawingml/2006/spreadsheetDrawing">
      <xdr:col>78</xdr:col>
      <xdr:colOff>120650</xdr:colOff>
      <xdr:row>37</xdr:row>
      <xdr:rowOff>97790</xdr:rowOff>
    </xdr:to>
    <xdr:sp macro="" textlink="">
      <xdr:nvSpPr>
        <xdr:cNvPr id="328" name="楕円 327"/>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82550</xdr:rowOff>
    </xdr:from>
    <xdr:ext cx="736600" cy="259080"/>
    <xdr:sp macro="" textlink="">
      <xdr:nvSpPr>
        <xdr:cNvPr id="329" name="テキスト ボックス 328"/>
        <xdr:cNvSpPr txBox="1"/>
      </xdr:nvSpPr>
      <xdr:spPr>
        <a:xfrm>
          <a:off x="15290800" y="6426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149225</xdr:rowOff>
    </xdr:from>
    <xdr:to xmlns:xdr="http://schemas.openxmlformats.org/drawingml/2006/spreadsheetDrawing">
      <xdr:col>74</xdr:col>
      <xdr:colOff>31750</xdr:colOff>
      <xdr:row>37</xdr:row>
      <xdr:rowOff>79375</xdr:rowOff>
    </xdr:to>
    <xdr:sp macro="" textlink="">
      <xdr:nvSpPr>
        <xdr:cNvPr id="330" name="楕円 329"/>
        <xdr:cNvSpPr/>
      </xdr:nvSpPr>
      <xdr:spPr>
        <a:xfrm>
          <a:off x="14732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64135</xdr:rowOff>
    </xdr:from>
    <xdr:ext cx="762000" cy="255905"/>
    <xdr:sp macro="" textlink="">
      <xdr:nvSpPr>
        <xdr:cNvPr id="331" name="テキスト ボックス 330"/>
        <xdr:cNvSpPr txBox="1"/>
      </xdr:nvSpPr>
      <xdr:spPr>
        <a:xfrm>
          <a:off x="14401800" y="64077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32" name="楕円 331"/>
        <xdr:cNvSpPr/>
      </xdr:nvSpPr>
      <xdr:spPr>
        <a:xfrm>
          <a:off x="13843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78105</xdr:rowOff>
    </xdr:from>
    <xdr:ext cx="758825" cy="255905"/>
    <xdr:sp macro="" textlink="">
      <xdr:nvSpPr>
        <xdr:cNvPr id="333" name="テキスト ボックス 332"/>
        <xdr:cNvSpPr txBox="1"/>
      </xdr:nvSpPr>
      <xdr:spPr>
        <a:xfrm>
          <a:off x="13512800" y="642175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140335</xdr:rowOff>
    </xdr:from>
    <xdr:to xmlns:xdr="http://schemas.openxmlformats.org/drawingml/2006/spreadsheetDrawing">
      <xdr:col>65</xdr:col>
      <xdr:colOff>53975</xdr:colOff>
      <xdr:row>37</xdr:row>
      <xdr:rowOff>70485</xdr:rowOff>
    </xdr:to>
    <xdr:sp macro="" textlink="">
      <xdr:nvSpPr>
        <xdr:cNvPr id="334" name="楕円 333"/>
        <xdr:cNvSpPr/>
      </xdr:nvSpPr>
      <xdr:spPr>
        <a:xfrm>
          <a:off x="12954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55245</xdr:rowOff>
    </xdr:from>
    <xdr:ext cx="762000" cy="255905"/>
    <xdr:sp macro="" textlink="">
      <xdr:nvSpPr>
        <xdr:cNvPr id="335" name="テキスト ボックス 334"/>
        <xdr:cNvSpPr txBox="1"/>
      </xdr:nvSpPr>
      <xdr:spPr>
        <a:xfrm>
          <a:off x="12623800" y="6398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年度は、臨時財政対策債などの増加要因はあったものの、繰上償還を行ったことや臨時財政対策債の利率見直しに伴い、前年度比で</a:t>
          </a:r>
          <a:r>
            <a:rPr kumimoji="1" lang="en-US" altLang="ja-JP" sz="1300">
              <a:latin typeface="ＭＳ Ｐゴシック"/>
              <a:ea typeface="ＭＳ Ｐゴシック"/>
            </a:rPr>
            <a:t>0.2</a:t>
          </a:r>
          <a:r>
            <a:rPr kumimoji="1" lang="ja-JP" altLang="en-US" sz="1300">
              <a:latin typeface="ＭＳ Ｐゴシック"/>
              <a:ea typeface="ＭＳ Ｐゴシック"/>
            </a:rPr>
            <a:t>ポイントの減少となった。　　　　</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引き続き、繰上償還の実施や市債発行の抑制により、数値の改善に努める。</a:t>
          </a:r>
        </a:p>
      </xdr:txBody>
    </xdr:sp>
    <xdr:clientData/>
  </xdr:twoCellAnchor>
  <xdr:oneCellAnchor>
    <xdr:from xmlns:xdr="http://schemas.openxmlformats.org/drawingml/2006/spreadsheetDrawing">
      <xdr:col>3</xdr:col>
      <xdr:colOff>123825</xdr:colOff>
      <xdr:row>69</xdr:row>
      <xdr:rowOff>107950</xdr:rowOff>
    </xdr:from>
    <xdr:ext cx="295275" cy="225425"/>
    <xdr:sp macro="" textlink="">
      <xdr:nvSpPr>
        <xdr:cNvPr id="347" name="テキスト ボックス 346"/>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825" cy="255905"/>
    <xdr:sp macro="" textlink="">
      <xdr:nvSpPr>
        <xdr:cNvPr id="349" name="テキスト ボックス 348"/>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4825" cy="255905"/>
    <xdr:sp macro="" textlink="">
      <xdr:nvSpPr>
        <xdr:cNvPr id="351" name="テキスト ボックス 350"/>
        <xdr:cNvSpPr txBox="1"/>
      </xdr:nvSpPr>
      <xdr:spPr>
        <a:xfrm>
          <a:off x="254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4825" cy="255905"/>
    <xdr:sp macro="" textlink="">
      <xdr:nvSpPr>
        <xdr:cNvPr id="353" name="テキスト ボックス 352"/>
        <xdr:cNvSpPr txBox="1"/>
      </xdr:nvSpPr>
      <xdr:spPr>
        <a:xfrm>
          <a:off x="254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4825" cy="255905"/>
    <xdr:sp macro="" textlink="">
      <xdr:nvSpPr>
        <xdr:cNvPr id="355" name="テキスト ボックス 354"/>
        <xdr:cNvSpPr txBox="1"/>
      </xdr:nvSpPr>
      <xdr:spPr>
        <a:xfrm>
          <a:off x="254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4825" cy="255905"/>
    <xdr:sp macro="" textlink="">
      <xdr:nvSpPr>
        <xdr:cNvPr id="357" name="テキスト ボックス 356"/>
        <xdr:cNvSpPr txBox="1"/>
      </xdr:nvSpPr>
      <xdr:spPr>
        <a:xfrm>
          <a:off x="254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127000</xdr:rowOff>
    </xdr:from>
    <xdr:to xmlns:xdr="http://schemas.openxmlformats.org/drawingml/2006/spreadsheetDrawing">
      <xdr:col>24</xdr:col>
      <xdr:colOff>25400</xdr:colOff>
      <xdr:row>81</xdr:row>
      <xdr:rowOff>78740</xdr:rowOff>
    </xdr:to>
    <xdr:cxnSp macro="">
      <xdr:nvCxnSpPr>
        <xdr:cNvPr id="360" name="直線コネクタ 359"/>
        <xdr:cNvCxnSpPr/>
      </xdr:nvCxnSpPr>
      <xdr:spPr>
        <a:xfrm flipV="1">
          <a:off x="4826000" y="12814300"/>
          <a:ext cx="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50800</xdr:rowOff>
    </xdr:from>
    <xdr:ext cx="762000" cy="259080"/>
    <xdr:sp macro="" textlink="">
      <xdr:nvSpPr>
        <xdr:cNvPr id="361" name="公債費最小値テキスト"/>
        <xdr:cNvSpPr txBox="1"/>
      </xdr:nvSpPr>
      <xdr:spPr>
        <a:xfrm>
          <a:off x="4914900" y="1393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78740</xdr:rowOff>
    </xdr:from>
    <xdr:to xmlns:xdr="http://schemas.openxmlformats.org/drawingml/2006/spreadsheetDrawing">
      <xdr:col>24</xdr:col>
      <xdr:colOff>114300</xdr:colOff>
      <xdr:row>81</xdr:row>
      <xdr:rowOff>78740</xdr:rowOff>
    </xdr:to>
    <xdr:cxnSp macro="">
      <xdr:nvCxnSpPr>
        <xdr:cNvPr id="362" name="直線コネクタ 361"/>
        <xdr:cNvCxnSpPr/>
      </xdr:nvCxnSpPr>
      <xdr:spPr>
        <a:xfrm>
          <a:off x="4737100" y="1396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41910</xdr:rowOff>
    </xdr:from>
    <xdr:ext cx="762000" cy="255905"/>
    <xdr:sp macro="" textlink="">
      <xdr:nvSpPr>
        <xdr:cNvPr id="363" name="公債費最大値テキスト"/>
        <xdr:cNvSpPr txBox="1"/>
      </xdr:nvSpPr>
      <xdr:spPr>
        <a:xfrm>
          <a:off x="4914900" y="12557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127000</xdr:rowOff>
    </xdr:from>
    <xdr:to xmlns:xdr="http://schemas.openxmlformats.org/drawingml/2006/spreadsheetDrawing">
      <xdr:col>24</xdr:col>
      <xdr:colOff>114300</xdr:colOff>
      <xdr:row>74</xdr:row>
      <xdr:rowOff>127000</xdr:rowOff>
    </xdr:to>
    <xdr:cxnSp macro="">
      <xdr:nvCxnSpPr>
        <xdr:cNvPr id="364" name="直線コネクタ 363"/>
        <xdr:cNvCxnSpPr/>
      </xdr:nvCxnSpPr>
      <xdr:spPr>
        <a:xfrm>
          <a:off x="4737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106680</xdr:rowOff>
    </xdr:from>
    <xdr:to xmlns:xdr="http://schemas.openxmlformats.org/drawingml/2006/spreadsheetDrawing">
      <xdr:col>24</xdr:col>
      <xdr:colOff>25400</xdr:colOff>
      <xdr:row>77</xdr:row>
      <xdr:rowOff>115570</xdr:rowOff>
    </xdr:to>
    <xdr:cxnSp macro="">
      <xdr:nvCxnSpPr>
        <xdr:cNvPr id="365" name="直線コネクタ 364"/>
        <xdr:cNvCxnSpPr/>
      </xdr:nvCxnSpPr>
      <xdr:spPr>
        <a:xfrm flipV="1">
          <a:off x="3987800" y="133083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67310</xdr:rowOff>
    </xdr:from>
    <xdr:ext cx="762000" cy="259080"/>
    <xdr:sp macro="" textlink="">
      <xdr:nvSpPr>
        <xdr:cNvPr id="366" name="公債費平均値テキスト"/>
        <xdr:cNvSpPr txBox="1"/>
      </xdr:nvSpPr>
      <xdr:spPr>
        <a:xfrm>
          <a:off x="4914900" y="13097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50800</xdr:rowOff>
    </xdr:from>
    <xdr:to xmlns:xdr="http://schemas.openxmlformats.org/drawingml/2006/spreadsheetDrawing">
      <xdr:col>24</xdr:col>
      <xdr:colOff>76200</xdr:colOff>
      <xdr:row>77</xdr:row>
      <xdr:rowOff>152400</xdr:rowOff>
    </xdr:to>
    <xdr:sp macro="" textlink="">
      <xdr:nvSpPr>
        <xdr:cNvPr id="367" name="フローチャート: 判断 366"/>
        <xdr:cNvSpPr/>
      </xdr:nvSpPr>
      <xdr:spPr>
        <a:xfrm>
          <a:off x="47752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69850</xdr:rowOff>
    </xdr:from>
    <xdr:to xmlns:xdr="http://schemas.openxmlformats.org/drawingml/2006/spreadsheetDrawing">
      <xdr:col>19</xdr:col>
      <xdr:colOff>187325</xdr:colOff>
      <xdr:row>77</xdr:row>
      <xdr:rowOff>115570</xdr:rowOff>
    </xdr:to>
    <xdr:cxnSp macro="">
      <xdr:nvCxnSpPr>
        <xdr:cNvPr id="368" name="直線コネクタ 367"/>
        <xdr:cNvCxnSpPr/>
      </xdr:nvCxnSpPr>
      <xdr:spPr>
        <a:xfrm>
          <a:off x="3098800" y="13271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64770</xdr:rowOff>
    </xdr:from>
    <xdr:to xmlns:xdr="http://schemas.openxmlformats.org/drawingml/2006/spreadsheetDrawing">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5080</xdr:rowOff>
    </xdr:from>
    <xdr:ext cx="733425" cy="259080"/>
    <xdr:sp macro="" textlink="">
      <xdr:nvSpPr>
        <xdr:cNvPr id="370" name="テキスト ボックス 369"/>
        <xdr:cNvSpPr txBox="1"/>
      </xdr:nvSpPr>
      <xdr:spPr>
        <a:xfrm>
          <a:off x="3606800" y="130352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69850</xdr:rowOff>
    </xdr:from>
    <xdr:to xmlns:xdr="http://schemas.openxmlformats.org/drawingml/2006/spreadsheetDrawing">
      <xdr:col>15</xdr:col>
      <xdr:colOff>98425</xdr:colOff>
      <xdr:row>77</xdr:row>
      <xdr:rowOff>115570</xdr:rowOff>
    </xdr:to>
    <xdr:cxnSp macro="">
      <xdr:nvCxnSpPr>
        <xdr:cNvPr id="371" name="直線コネクタ 370"/>
        <xdr:cNvCxnSpPr/>
      </xdr:nvCxnSpPr>
      <xdr:spPr>
        <a:xfrm flipV="1">
          <a:off x="2209800" y="13271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142240</xdr:rowOff>
    </xdr:from>
    <xdr:to xmlns:xdr="http://schemas.openxmlformats.org/drawingml/2006/spreadsheetDrawing">
      <xdr:col>15</xdr:col>
      <xdr:colOff>149225</xdr:colOff>
      <xdr:row>78</xdr:row>
      <xdr:rowOff>72390</xdr:rowOff>
    </xdr:to>
    <xdr:sp macro="" textlink="">
      <xdr:nvSpPr>
        <xdr:cNvPr id="372" name="フローチャート: 判断 371"/>
        <xdr:cNvSpPr/>
      </xdr:nvSpPr>
      <xdr:spPr>
        <a:xfrm>
          <a:off x="30480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57150</xdr:rowOff>
    </xdr:from>
    <xdr:ext cx="762000" cy="259080"/>
    <xdr:sp macro="" textlink="">
      <xdr:nvSpPr>
        <xdr:cNvPr id="373" name="テキスト ボックス 372"/>
        <xdr:cNvSpPr txBox="1"/>
      </xdr:nvSpPr>
      <xdr:spPr>
        <a:xfrm>
          <a:off x="2717800" y="1343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115570</xdr:rowOff>
    </xdr:from>
    <xdr:to xmlns:xdr="http://schemas.openxmlformats.org/drawingml/2006/spreadsheetDrawing">
      <xdr:col>11</xdr:col>
      <xdr:colOff>9525</xdr:colOff>
      <xdr:row>77</xdr:row>
      <xdr:rowOff>115570</xdr:rowOff>
    </xdr:to>
    <xdr:cxnSp macro="">
      <xdr:nvCxnSpPr>
        <xdr:cNvPr id="374" name="直線コネクタ 373"/>
        <xdr:cNvCxnSpPr/>
      </xdr:nvCxnSpPr>
      <xdr:spPr>
        <a:xfrm>
          <a:off x="1320800" y="13317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133350</xdr:rowOff>
    </xdr:from>
    <xdr:to xmlns:xdr="http://schemas.openxmlformats.org/drawingml/2006/spreadsheetDrawing">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48260</xdr:rowOff>
    </xdr:from>
    <xdr:ext cx="758825" cy="259080"/>
    <xdr:sp macro="" textlink="">
      <xdr:nvSpPr>
        <xdr:cNvPr id="376" name="テキスト ボックス 375"/>
        <xdr:cNvSpPr txBox="1"/>
      </xdr:nvSpPr>
      <xdr:spPr>
        <a:xfrm>
          <a:off x="1828800" y="13421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137795</xdr:rowOff>
    </xdr:from>
    <xdr:to xmlns:xdr="http://schemas.openxmlformats.org/drawingml/2006/spreadsheetDrawing">
      <xdr:col>6</xdr:col>
      <xdr:colOff>171450</xdr:colOff>
      <xdr:row>78</xdr:row>
      <xdr:rowOff>67945</xdr:rowOff>
    </xdr:to>
    <xdr:sp macro="" textlink="">
      <xdr:nvSpPr>
        <xdr:cNvPr id="377" name="フローチャート: 判断 376"/>
        <xdr:cNvSpPr/>
      </xdr:nvSpPr>
      <xdr:spPr>
        <a:xfrm>
          <a:off x="1270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52705</xdr:rowOff>
    </xdr:from>
    <xdr:ext cx="758825" cy="255905"/>
    <xdr:sp macro="" textlink="">
      <xdr:nvSpPr>
        <xdr:cNvPr id="378" name="テキスト ボックス 377"/>
        <xdr:cNvSpPr txBox="1"/>
      </xdr:nvSpPr>
      <xdr:spPr>
        <a:xfrm>
          <a:off x="939800" y="1342580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825" cy="259080"/>
    <xdr:sp macro="" textlink="">
      <xdr:nvSpPr>
        <xdr:cNvPr id="381" name="テキスト ボックス 380"/>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55880</xdr:rowOff>
    </xdr:from>
    <xdr:to xmlns:xdr="http://schemas.openxmlformats.org/drawingml/2006/spreadsheetDrawing">
      <xdr:col>24</xdr:col>
      <xdr:colOff>76200</xdr:colOff>
      <xdr:row>77</xdr:row>
      <xdr:rowOff>157480</xdr:rowOff>
    </xdr:to>
    <xdr:sp macro="" textlink="">
      <xdr:nvSpPr>
        <xdr:cNvPr id="384" name="楕円 383"/>
        <xdr:cNvSpPr/>
      </xdr:nvSpPr>
      <xdr:spPr>
        <a:xfrm>
          <a:off x="47752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27940</xdr:rowOff>
    </xdr:from>
    <xdr:ext cx="762000" cy="259080"/>
    <xdr:sp macro="" textlink="">
      <xdr:nvSpPr>
        <xdr:cNvPr id="385" name="公債費該当値テキスト"/>
        <xdr:cNvSpPr txBox="1"/>
      </xdr:nvSpPr>
      <xdr:spPr>
        <a:xfrm>
          <a:off x="4914900" y="1322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64770</xdr:rowOff>
    </xdr:from>
    <xdr:to xmlns:xdr="http://schemas.openxmlformats.org/drawingml/2006/spreadsheetDrawing">
      <xdr:col>20</xdr:col>
      <xdr:colOff>38100</xdr:colOff>
      <xdr:row>77</xdr:row>
      <xdr:rowOff>166370</xdr:rowOff>
    </xdr:to>
    <xdr:sp macro="" textlink="">
      <xdr:nvSpPr>
        <xdr:cNvPr id="386" name="楕円 385"/>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151130</xdr:rowOff>
    </xdr:from>
    <xdr:ext cx="733425" cy="259080"/>
    <xdr:sp macro="" textlink="">
      <xdr:nvSpPr>
        <xdr:cNvPr id="387" name="テキスト ボックス 386"/>
        <xdr:cNvSpPr txBox="1"/>
      </xdr:nvSpPr>
      <xdr:spPr>
        <a:xfrm>
          <a:off x="3606800" y="133527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19050</xdr:rowOff>
    </xdr:from>
    <xdr:to xmlns:xdr="http://schemas.openxmlformats.org/drawingml/2006/spreadsheetDrawing">
      <xdr:col>15</xdr:col>
      <xdr:colOff>149225</xdr:colOff>
      <xdr:row>77</xdr:row>
      <xdr:rowOff>120650</xdr:rowOff>
    </xdr:to>
    <xdr:sp macro="" textlink="">
      <xdr:nvSpPr>
        <xdr:cNvPr id="388" name="楕円 387"/>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130810</xdr:rowOff>
    </xdr:from>
    <xdr:ext cx="762000" cy="259080"/>
    <xdr:sp macro="" textlink="">
      <xdr:nvSpPr>
        <xdr:cNvPr id="389" name="テキスト ボックス 388"/>
        <xdr:cNvSpPr txBox="1"/>
      </xdr:nvSpPr>
      <xdr:spPr>
        <a:xfrm>
          <a:off x="27178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64770</xdr:rowOff>
    </xdr:from>
    <xdr:to xmlns:xdr="http://schemas.openxmlformats.org/drawingml/2006/spreadsheetDrawing">
      <xdr:col>11</xdr:col>
      <xdr:colOff>60325</xdr:colOff>
      <xdr:row>77</xdr:row>
      <xdr:rowOff>166370</xdr:rowOff>
    </xdr:to>
    <xdr:sp macro="" textlink="">
      <xdr:nvSpPr>
        <xdr:cNvPr id="390" name="楕円 389"/>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5080</xdr:rowOff>
    </xdr:from>
    <xdr:ext cx="758825" cy="259080"/>
    <xdr:sp macro="" textlink="">
      <xdr:nvSpPr>
        <xdr:cNvPr id="391" name="テキスト ボックス 390"/>
        <xdr:cNvSpPr txBox="1"/>
      </xdr:nvSpPr>
      <xdr:spPr>
        <a:xfrm>
          <a:off x="1828800" y="130352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64770</xdr:rowOff>
    </xdr:from>
    <xdr:to xmlns:xdr="http://schemas.openxmlformats.org/drawingml/2006/spreadsheetDrawing">
      <xdr:col>6</xdr:col>
      <xdr:colOff>171450</xdr:colOff>
      <xdr:row>77</xdr:row>
      <xdr:rowOff>166370</xdr:rowOff>
    </xdr:to>
    <xdr:sp macro="" textlink="">
      <xdr:nvSpPr>
        <xdr:cNvPr id="392" name="楕円 391"/>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5080</xdr:rowOff>
    </xdr:from>
    <xdr:ext cx="758825" cy="259080"/>
    <xdr:sp macro="" textlink="">
      <xdr:nvSpPr>
        <xdr:cNvPr id="393" name="テキスト ボックス 392"/>
        <xdr:cNvSpPr txBox="1"/>
      </xdr:nvSpPr>
      <xdr:spPr>
        <a:xfrm>
          <a:off x="939800" y="130352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年度は前年度比で</a:t>
          </a:r>
          <a:r>
            <a:rPr kumimoji="1" lang="en-US" altLang="ja-JP" sz="1300">
              <a:latin typeface="ＭＳ Ｐゴシック"/>
              <a:ea typeface="ＭＳ Ｐゴシック"/>
            </a:rPr>
            <a:t>0.3</a:t>
          </a:r>
          <a:r>
            <a:rPr kumimoji="1" lang="ja-JP" altLang="en-US" sz="1300">
              <a:latin typeface="ＭＳ Ｐゴシック"/>
              <a:ea typeface="ＭＳ Ｐゴシック"/>
            </a:rPr>
            <a:t>ポイントの上昇となった。</a:t>
          </a:r>
        </a:p>
        <a:p>
          <a:r>
            <a:rPr kumimoji="1" lang="ja-JP" altLang="en-US" sz="1300">
              <a:latin typeface="ＭＳ Ｐゴシック"/>
              <a:ea typeface="ＭＳ Ｐゴシック"/>
            </a:rPr>
            <a:t>　これは、人件費が低い水準で推移している一方、補助費等や扶助費、繰出金が高い水準で推移していることが主な要因である。</a:t>
          </a:r>
        </a:p>
        <a:p>
          <a:r>
            <a:rPr kumimoji="1" lang="ja-JP" altLang="en-US" sz="1300">
              <a:latin typeface="ＭＳ Ｐゴシック"/>
              <a:ea typeface="ＭＳ Ｐゴシック"/>
            </a:rPr>
            <a:t>　歳出削減に対する取組を進め、数値の改善に努めていく。</a:t>
          </a:r>
        </a:p>
      </xdr:txBody>
    </xdr:sp>
    <xdr:clientData/>
  </xdr:twoCellAnchor>
  <xdr:oneCellAnchor>
    <xdr:from xmlns:xdr="http://schemas.openxmlformats.org/drawingml/2006/spreadsheetDrawing">
      <xdr:col>62</xdr:col>
      <xdr:colOff>6350</xdr:colOff>
      <xdr:row>69</xdr:row>
      <xdr:rowOff>107950</xdr:rowOff>
    </xdr:from>
    <xdr:ext cx="295275" cy="225425"/>
    <xdr:sp macro="" textlink="">
      <xdr:nvSpPr>
        <xdr:cNvPr id="405" name="テキスト ボックス 404"/>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825" cy="255905"/>
    <xdr:sp macro="" textlink="">
      <xdr:nvSpPr>
        <xdr:cNvPr id="407" name="テキスト ボックス 406"/>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8" name="直線コネクタ 40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4825" cy="259080"/>
    <xdr:sp macro="" textlink="">
      <xdr:nvSpPr>
        <xdr:cNvPr id="409" name="テキスト ボックス 408"/>
        <xdr:cNvSpPr txBox="1"/>
      </xdr:nvSpPr>
      <xdr:spPr>
        <a:xfrm>
          <a:off x="11938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0" name="直線コネクタ 40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4825" cy="259080"/>
    <xdr:sp macro="" textlink="">
      <xdr:nvSpPr>
        <xdr:cNvPr id="411" name="テキスト ボックス 410"/>
        <xdr:cNvSpPr txBox="1"/>
      </xdr:nvSpPr>
      <xdr:spPr>
        <a:xfrm>
          <a:off x="11938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4825" cy="255905"/>
    <xdr:sp macro="" textlink="">
      <xdr:nvSpPr>
        <xdr:cNvPr id="413" name="テキスト ボックス 412"/>
        <xdr:cNvSpPr txBox="1"/>
      </xdr:nvSpPr>
      <xdr:spPr>
        <a:xfrm>
          <a:off x="11938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4" name="直線コネクタ 41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4825" cy="259080"/>
    <xdr:sp macro="" textlink="">
      <xdr:nvSpPr>
        <xdr:cNvPr id="415" name="テキスト ボックス 414"/>
        <xdr:cNvSpPr txBox="1"/>
      </xdr:nvSpPr>
      <xdr:spPr>
        <a:xfrm>
          <a:off x="11938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6" name="直線コネクタ 41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4825" cy="259080"/>
    <xdr:sp macro="" textlink="">
      <xdr:nvSpPr>
        <xdr:cNvPr id="417" name="テキスト ボックス 416"/>
        <xdr:cNvSpPr txBox="1"/>
      </xdr:nvSpPr>
      <xdr:spPr>
        <a:xfrm>
          <a:off x="11938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825" cy="255905"/>
    <xdr:sp macro="" textlink="">
      <xdr:nvSpPr>
        <xdr:cNvPr id="419" name="テキスト ボックス 418"/>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62230</xdr:rowOff>
    </xdr:from>
    <xdr:to xmlns:xdr="http://schemas.openxmlformats.org/drawingml/2006/spreadsheetDrawing">
      <xdr:col>82</xdr:col>
      <xdr:colOff>107950</xdr:colOff>
      <xdr:row>80</xdr:row>
      <xdr:rowOff>92710</xdr:rowOff>
    </xdr:to>
    <xdr:cxnSp macro="">
      <xdr:nvCxnSpPr>
        <xdr:cNvPr id="421" name="直線コネクタ 420"/>
        <xdr:cNvCxnSpPr/>
      </xdr:nvCxnSpPr>
      <xdr:spPr>
        <a:xfrm flipV="1">
          <a:off x="16510000" y="12749530"/>
          <a:ext cx="0" cy="1059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64770</xdr:rowOff>
    </xdr:from>
    <xdr:ext cx="762000" cy="255905"/>
    <xdr:sp macro="" textlink="">
      <xdr:nvSpPr>
        <xdr:cNvPr id="422" name="公債費以外最小値テキスト"/>
        <xdr:cNvSpPr txBox="1"/>
      </xdr:nvSpPr>
      <xdr:spPr>
        <a:xfrm>
          <a:off x="16598900" y="137807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92710</xdr:rowOff>
    </xdr:from>
    <xdr:to xmlns:xdr="http://schemas.openxmlformats.org/drawingml/2006/spreadsheetDrawing">
      <xdr:col>82</xdr:col>
      <xdr:colOff>196850</xdr:colOff>
      <xdr:row>80</xdr:row>
      <xdr:rowOff>92710</xdr:rowOff>
    </xdr:to>
    <xdr:cxnSp macro="">
      <xdr:nvCxnSpPr>
        <xdr:cNvPr id="423" name="直線コネクタ 422"/>
        <xdr:cNvCxnSpPr/>
      </xdr:nvCxnSpPr>
      <xdr:spPr>
        <a:xfrm>
          <a:off x="16421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148590</xdr:rowOff>
    </xdr:from>
    <xdr:ext cx="762000" cy="259080"/>
    <xdr:sp macro="" textlink="">
      <xdr:nvSpPr>
        <xdr:cNvPr id="424" name="公債費以外最大値テキスト"/>
        <xdr:cNvSpPr txBox="1"/>
      </xdr:nvSpPr>
      <xdr:spPr>
        <a:xfrm>
          <a:off x="16598900" y="1249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62230</xdr:rowOff>
    </xdr:from>
    <xdr:to xmlns:xdr="http://schemas.openxmlformats.org/drawingml/2006/spreadsheetDrawing">
      <xdr:col>82</xdr:col>
      <xdr:colOff>196850</xdr:colOff>
      <xdr:row>74</xdr:row>
      <xdr:rowOff>62230</xdr:rowOff>
    </xdr:to>
    <xdr:cxnSp macro="">
      <xdr:nvCxnSpPr>
        <xdr:cNvPr id="425" name="直線コネクタ 424"/>
        <xdr:cNvCxnSpPr/>
      </xdr:nvCxnSpPr>
      <xdr:spPr>
        <a:xfrm>
          <a:off x="16421100" y="1274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5080</xdr:rowOff>
    </xdr:from>
    <xdr:to xmlns:xdr="http://schemas.openxmlformats.org/drawingml/2006/spreadsheetDrawing">
      <xdr:col>82</xdr:col>
      <xdr:colOff>107950</xdr:colOff>
      <xdr:row>78</xdr:row>
      <xdr:rowOff>16510</xdr:rowOff>
    </xdr:to>
    <xdr:cxnSp macro="">
      <xdr:nvCxnSpPr>
        <xdr:cNvPr id="426" name="直線コネクタ 425"/>
        <xdr:cNvCxnSpPr/>
      </xdr:nvCxnSpPr>
      <xdr:spPr>
        <a:xfrm>
          <a:off x="15671800" y="133781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142240</xdr:rowOff>
    </xdr:from>
    <xdr:ext cx="762000" cy="259080"/>
    <xdr:sp macro="" textlink="">
      <xdr:nvSpPr>
        <xdr:cNvPr id="427" name="公債費以外平均値テキスト"/>
        <xdr:cNvSpPr txBox="1"/>
      </xdr:nvSpPr>
      <xdr:spPr>
        <a:xfrm>
          <a:off x="16598900" y="13000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125730</xdr:rowOff>
    </xdr:from>
    <xdr:to xmlns:xdr="http://schemas.openxmlformats.org/drawingml/2006/spreadsheetDrawing">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20320</xdr:rowOff>
    </xdr:from>
    <xdr:to xmlns:xdr="http://schemas.openxmlformats.org/drawingml/2006/spreadsheetDrawing">
      <xdr:col>78</xdr:col>
      <xdr:colOff>69850</xdr:colOff>
      <xdr:row>78</xdr:row>
      <xdr:rowOff>5080</xdr:rowOff>
    </xdr:to>
    <xdr:cxnSp macro="">
      <xdr:nvCxnSpPr>
        <xdr:cNvPr id="429" name="直線コネクタ 428"/>
        <xdr:cNvCxnSpPr/>
      </xdr:nvCxnSpPr>
      <xdr:spPr>
        <a:xfrm>
          <a:off x="14782800" y="1322197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106680</xdr:rowOff>
    </xdr:from>
    <xdr:to xmlns:xdr="http://schemas.openxmlformats.org/drawingml/2006/spreadsheetDrawing">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46990</xdr:rowOff>
    </xdr:from>
    <xdr:ext cx="736600" cy="259080"/>
    <xdr:sp macro="" textlink="">
      <xdr:nvSpPr>
        <xdr:cNvPr id="431" name="テキスト ボックス 430"/>
        <xdr:cNvSpPr txBox="1"/>
      </xdr:nvSpPr>
      <xdr:spPr>
        <a:xfrm>
          <a:off x="15290800" y="12905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20320</xdr:rowOff>
    </xdr:from>
    <xdr:to xmlns:xdr="http://schemas.openxmlformats.org/drawingml/2006/spreadsheetDrawing">
      <xdr:col>73</xdr:col>
      <xdr:colOff>180975</xdr:colOff>
      <xdr:row>77</xdr:row>
      <xdr:rowOff>69850</xdr:rowOff>
    </xdr:to>
    <xdr:cxnSp macro="">
      <xdr:nvCxnSpPr>
        <xdr:cNvPr id="432" name="直線コネクタ 431"/>
        <xdr:cNvCxnSpPr/>
      </xdr:nvCxnSpPr>
      <xdr:spPr>
        <a:xfrm flipV="1">
          <a:off x="13893800" y="132219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19050</xdr:rowOff>
    </xdr:from>
    <xdr:to xmlns:xdr="http://schemas.openxmlformats.org/drawingml/2006/spreadsheetDrawing">
      <xdr:col>74</xdr:col>
      <xdr:colOff>31750</xdr:colOff>
      <xdr:row>75</xdr:row>
      <xdr:rowOff>120650</xdr:rowOff>
    </xdr:to>
    <xdr:sp macro="" textlink="">
      <xdr:nvSpPr>
        <xdr:cNvPr id="433" name="フローチャート: 判断 432"/>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130810</xdr:rowOff>
    </xdr:from>
    <xdr:ext cx="762000" cy="259080"/>
    <xdr:sp macro="" textlink="">
      <xdr:nvSpPr>
        <xdr:cNvPr id="434" name="テキスト ボックス 433"/>
        <xdr:cNvSpPr txBox="1"/>
      </xdr:nvSpPr>
      <xdr:spPr>
        <a:xfrm>
          <a:off x="14401800" y="1264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168910</xdr:rowOff>
    </xdr:from>
    <xdr:to xmlns:xdr="http://schemas.openxmlformats.org/drawingml/2006/spreadsheetDrawing">
      <xdr:col>69</xdr:col>
      <xdr:colOff>92075</xdr:colOff>
      <xdr:row>77</xdr:row>
      <xdr:rowOff>69850</xdr:rowOff>
    </xdr:to>
    <xdr:cxnSp macro="">
      <xdr:nvCxnSpPr>
        <xdr:cNvPr id="435" name="直線コネクタ 434"/>
        <xdr:cNvCxnSpPr/>
      </xdr:nvCxnSpPr>
      <xdr:spPr>
        <a:xfrm>
          <a:off x="13004800" y="1319911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110490</xdr:rowOff>
    </xdr:from>
    <xdr:to xmlns:xdr="http://schemas.openxmlformats.org/drawingml/2006/spreadsheetDrawing">
      <xdr:col>69</xdr:col>
      <xdr:colOff>142875</xdr:colOff>
      <xdr:row>76</xdr:row>
      <xdr:rowOff>40640</xdr:rowOff>
    </xdr:to>
    <xdr:sp macro="" textlink="">
      <xdr:nvSpPr>
        <xdr:cNvPr id="436" name="フローチャート: 判断 435"/>
        <xdr:cNvSpPr/>
      </xdr:nvSpPr>
      <xdr:spPr>
        <a:xfrm>
          <a:off x="138430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50800</xdr:rowOff>
    </xdr:from>
    <xdr:ext cx="758825" cy="259080"/>
    <xdr:sp macro="" textlink="">
      <xdr:nvSpPr>
        <xdr:cNvPr id="437" name="テキスト ボックス 436"/>
        <xdr:cNvSpPr txBox="1"/>
      </xdr:nvSpPr>
      <xdr:spPr>
        <a:xfrm>
          <a:off x="13512800" y="127381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57150</xdr:rowOff>
    </xdr:from>
    <xdr:to xmlns:xdr="http://schemas.openxmlformats.org/drawingml/2006/spreadsheetDrawing">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168910</xdr:rowOff>
    </xdr:from>
    <xdr:ext cx="762000" cy="255905"/>
    <xdr:sp macro="" textlink="">
      <xdr:nvSpPr>
        <xdr:cNvPr id="439" name="テキスト ボックス 438"/>
        <xdr:cNvSpPr txBox="1"/>
      </xdr:nvSpPr>
      <xdr:spPr>
        <a:xfrm>
          <a:off x="12623800" y="1268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825" cy="259080"/>
    <xdr:sp macro="" textlink="">
      <xdr:nvSpPr>
        <xdr:cNvPr id="441" name="テキスト ボックス 440"/>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825" cy="259080"/>
    <xdr:sp macro="" textlink="">
      <xdr:nvSpPr>
        <xdr:cNvPr id="442" name="テキスト ボックス 441"/>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825" cy="259080"/>
    <xdr:sp macro="" textlink="">
      <xdr:nvSpPr>
        <xdr:cNvPr id="444" name="テキスト ボックス 443"/>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137160</xdr:rowOff>
    </xdr:from>
    <xdr:to xmlns:xdr="http://schemas.openxmlformats.org/drawingml/2006/spreadsheetDrawing">
      <xdr:col>82</xdr:col>
      <xdr:colOff>158750</xdr:colOff>
      <xdr:row>78</xdr:row>
      <xdr:rowOff>67310</xdr:rowOff>
    </xdr:to>
    <xdr:sp macro="" textlink="">
      <xdr:nvSpPr>
        <xdr:cNvPr id="445" name="楕円 444"/>
        <xdr:cNvSpPr/>
      </xdr:nvSpPr>
      <xdr:spPr>
        <a:xfrm>
          <a:off x="164592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109220</xdr:rowOff>
    </xdr:from>
    <xdr:ext cx="762000" cy="255905"/>
    <xdr:sp macro="" textlink="">
      <xdr:nvSpPr>
        <xdr:cNvPr id="446" name="公債費以外該当値テキスト"/>
        <xdr:cNvSpPr txBox="1"/>
      </xdr:nvSpPr>
      <xdr:spPr>
        <a:xfrm>
          <a:off x="16598900" y="13310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125730</xdr:rowOff>
    </xdr:from>
    <xdr:to xmlns:xdr="http://schemas.openxmlformats.org/drawingml/2006/spreadsheetDrawing">
      <xdr:col>78</xdr:col>
      <xdr:colOff>120650</xdr:colOff>
      <xdr:row>78</xdr:row>
      <xdr:rowOff>55880</xdr:rowOff>
    </xdr:to>
    <xdr:sp macro="" textlink="">
      <xdr:nvSpPr>
        <xdr:cNvPr id="447" name="楕円 446"/>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40640</xdr:rowOff>
    </xdr:from>
    <xdr:ext cx="736600" cy="255905"/>
    <xdr:sp macro="" textlink="">
      <xdr:nvSpPr>
        <xdr:cNvPr id="448" name="テキスト ボックス 447"/>
        <xdr:cNvSpPr txBox="1"/>
      </xdr:nvSpPr>
      <xdr:spPr>
        <a:xfrm>
          <a:off x="15290800" y="134137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140970</xdr:rowOff>
    </xdr:from>
    <xdr:to xmlns:xdr="http://schemas.openxmlformats.org/drawingml/2006/spreadsheetDrawing">
      <xdr:col>74</xdr:col>
      <xdr:colOff>31750</xdr:colOff>
      <xdr:row>77</xdr:row>
      <xdr:rowOff>71120</xdr:rowOff>
    </xdr:to>
    <xdr:sp macro="" textlink="">
      <xdr:nvSpPr>
        <xdr:cNvPr id="449" name="楕円 448"/>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55880</xdr:rowOff>
    </xdr:from>
    <xdr:ext cx="762000" cy="259080"/>
    <xdr:sp macro="" textlink="">
      <xdr:nvSpPr>
        <xdr:cNvPr id="450" name="テキスト ボックス 449"/>
        <xdr:cNvSpPr txBox="1"/>
      </xdr:nvSpPr>
      <xdr:spPr>
        <a:xfrm>
          <a:off x="14401800"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19050</xdr:rowOff>
    </xdr:from>
    <xdr:to xmlns:xdr="http://schemas.openxmlformats.org/drawingml/2006/spreadsheetDrawing">
      <xdr:col>69</xdr:col>
      <xdr:colOff>142875</xdr:colOff>
      <xdr:row>77</xdr:row>
      <xdr:rowOff>120650</xdr:rowOff>
    </xdr:to>
    <xdr:sp macro="" textlink="">
      <xdr:nvSpPr>
        <xdr:cNvPr id="451" name="楕円 450"/>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105410</xdr:rowOff>
    </xdr:from>
    <xdr:ext cx="758825" cy="259080"/>
    <xdr:sp macro="" textlink="">
      <xdr:nvSpPr>
        <xdr:cNvPr id="452" name="テキスト ボックス 451"/>
        <xdr:cNvSpPr txBox="1"/>
      </xdr:nvSpPr>
      <xdr:spPr>
        <a:xfrm>
          <a:off x="13512800" y="13307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118110</xdr:rowOff>
    </xdr:from>
    <xdr:to xmlns:xdr="http://schemas.openxmlformats.org/drawingml/2006/spreadsheetDrawing">
      <xdr:col>65</xdr:col>
      <xdr:colOff>53975</xdr:colOff>
      <xdr:row>77</xdr:row>
      <xdr:rowOff>48260</xdr:rowOff>
    </xdr:to>
    <xdr:sp macro="" textlink="">
      <xdr:nvSpPr>
        <xdr:cNvPr id="453" name="楕円 452"/>
        <xdr:cNvSpPr/>
      </xdr:nvSpPr>
      <xdr:spPr>
        <a:xfrm>
          <a:off x="129540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33020</xdr:rowOff>
    </xdr:from>
    <xdr:ext cx="762000" cy="259080"/>
    <xdr:sp macro="" textlink="">
      <xdr:nvSpPr>
        <xdr:cNvPr id="454" name="テキスト ボックス 453"/>
        <xdr:cNvSpPr txBox="1"/>
      </xdr:nvSpPr>
      <xdr:spPr>
        <a:xfrm>
          <a:off x="1262380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905"/>
    <xdr:sp macro="" textlink="">
      <xdr:nvSpPr>
        <xdr:cNvPr id="31" name="テキスト ボックス 30"/>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5905"/>
    <xdr:sp macro="" textlink="">
      <xdr:nvSpPr>
        <xdr:cNvPr id="33" name="テキスト ボックス 32"/>
        <xdr:cNvSpPr txBox="1"/>
      </xdr:nvSpPr>
      <xdr:spPr>
        <a:xfrm>
          <a:off x="1384300"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5905"/>
    <xdr:sp macro="" textlink="">
      <xdr:nvSpPr>
        <xdr:cNvPr id="37" name="テキスト ボックス 36"/>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5905"/>
    <xdr:sp macro="" textlink="">
      <xdr:nvSpPr>
        <xdr:cNvPr id="39" name="テキスト ボックス 38"/>
        <xdr:cNvSpPr txBox="1"/>
      </xdr:nvSpPr>
      <xdr:spPr>
        <a:xfrm>
          <a:off x="1384300"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905"/>
    <xdr:sp macro="" textlink="">
      <xdr:nvSpPr>
        <xdr:cNvPr id="43" name="テキスト ボックス 42"/>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154940</xdr:rowOff>
    </xdr:from>
    <xdr:to xmlns:xdr="http://schemas.openxmlformats.org/drawingml/2006/spreadsheetDrawing">
      <xdr:col>29</xdr:col>
      <xdr:colOff>127000</xdr:colOff>
      <xdr:row>19</xdr:row>
      <xdr:rowOff>99060</xdr:rowOff>
    </xdr:to>
    <xdr:cxnSp macro="">
      <xdr:nvCxnSpPr>
        <xdr:cNvPr id="45" name="直線コネクタ 44"/>
        <xdr:cNvCxnSpPr/>
      </xdr:nvCxnSpPr>
      <xdr:spPr>
        <a:xfrm flipV="1">
          <a:off x="5651500" y="2259965"/>
          <a:ext cx="0" cy="11442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71120</xdr:rowOff>
    </xdr:from>
    <xdr:ext cx="758825" cy="259080"/>
    <xdr:sp macro="" textlink="">
      <xdr:nvSpPr>
        <xdr:cNvPr id="46" name="人口1人当たり決算額の推移最小値テキスト130"/>
        <xdr:cNvSpPr txBox="1"/>
      </xdr:nvSpPr>
      <xdr:spPr>
        <a:xfrm>
          <a:off x="5740400" y="33762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99060</xdr:rowOff>
    </xdr:from>
    <xdr:to xmlns:xdr="http://schemas.openxmlformats.org/drawingml/2006/spreadsheetDrawing">
      <xdr:col>30</xdr:col>
      <xdr:colOff>25400</xdr:colOff>
      <xdr:row>19</xdr:row>
      <xdr:rowOff>99060</xdr:rowOff>
    </xdr:to>
    <xdr:cxnSp macro="">
      <xdr:nvCxnSpPr>
        <xdr:cNvPr id="47" name="直線コネクタ 46"/>
        <xdr:cNvCxnSpPr/>
      </xdr:nvCxnSpPr>
      <xdr:spPr>
        <a:xfrm>
          <a:off x="5562600" y="3404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69215</xdr:rowOff>
    </xdr:from>
    <xdr:ext cx="758825" cy="259080"/>
    <xdr:sp macro="" textlink="">
      <xdr:nvSpPr>
        <xdr:cNvPr id="48" name="人口1人当たり決算額の推移最大値テキスト130"/>
        <xdr:cNvSpPr txBox="1"/>
      </xdr:nvSpPr>
      <xdr:spPr>
        <a:xfrm>
          <a:off x="5740400" y="20027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154940</xdr:rowOff>
    </xdr:from>
    <xdr:to xmlns:xdr="http://schemas.openxmlformats.org/drawingml/2006/spreadsheetDrawing">
      <xdr:col>30</xdr:col>
      <xdr:colOff>25400</xdr:colOff>
      <xdr:row>12</xdr:row>
      <xdr:rowOff>154940</xdr:rowOff>
    </xdr:to>
    <xdr:cxnSp macro="">
      <xdr:nvCxnSpPr>
        <xdr:cNvPr id="49" name="直線コネクタ 48"/>
        <xdr:cNvCxnSpPr/>
      </xdr:nvCxnSpPr>
      <xdr:spPr>
        <a:xfrm>
          <a:off x="5562600" y="22599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65405</xdr:rowOff>
    </xdr:from>
    <xdr:to xmlns:xdr="http://schemas.openxmlformats.org/drawingml/2006/spreadsheetDrawing">
      <xdr:col>29</xdr:col>
      <xdr:colOff>127000</xdr:colOff>
      <xdr:row>18</xdr:row>
      <xdr:rowOff>90170</xdr:rowOff>
    </xdr:to>
    <xdr:cxnSp macro="">
      <xdr:nvCxnSpPr>
        <xdr:cNvPr id="50" name="直線コネクタ 49"/>
        <xdr:cNvCxnSpPr/>
      </xdr:nvCxnSpPr>
      <xdr:spPr>
        <a:xfrm flipV="1">
          <a:off x="5003800" y="3199130"/>
          <a:ext cx="6477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27940</xdr:rowOff>
    </xdr:from>
    <xdr:ext cx="758825" cy="259080"/>
    <xdr:sp macro="" textlink="">
      <xdr:nvSpPr>
        <xdr:cNvPr id="51" name="人口1人当たり決算額の推移平均値テキスト130"/>
        <xdr:cNvSpPr txBox="1"/>
      </xdr:nvSpPr>
      <xdr:spPr>
        <a:xfrm>
          <a:off x="5740400" y="281876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11430</xdr:rowOff>
    </xdr:from>
    <xdr:to xmlns:xdr="http://schemas.openxmlformats.org/drawingml/2006/spreadsheetDrawing">
      <xdr:col>29</xdr:col>
      <xdr:colOff>177800</xdr:colOff>
      <xdr:row>17</xdr:row>
      <xdr:rowOff>113030</xdr:rowOff>
    </xdr:to>
    <xdr:sp macro="" textlink="">
      <xdr:nvSpPr>
        <xdr:cNvPr id="52" name="フローチャート: 判断 51"/>
        <xdr:cNvSpPr/>
      </xdr:nvSpPr>
      <xdr:spPr>
        <a:xfrm>
          <a:off x="56007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90170</xdr:rowOff>
    </xdr:from>
    <xdr:to xmlns:xdr="http://schemas.openxmlformats.org/drawingml/2006/spreadsheetDrawing">
      <xdr:col>26</xdr:col>
      <xdr:colOff>50800</xdr:colOff>
      <xdr:row>18</xdr:row>
      <xdr:rowOff>90805</xdr:rowOff>
    </xdr:to>
    <xdr:cxnSp macro="">
      <xdr:nvCxnSpPr>
        <xdr:cNvPr id="53" name="直線コネクタ 52"/>
        <xdr:cNvCxnSpPr/>
      </xdr:nvCxnSpPr>
      <xdr:spPr>
        <a:xfrm flipV="1">
          <a:off x="4305300" y="3223895"/>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18415</xdr:rowOff>
    </xdr:from>
    <xdr:to xmlns:xdr="http://schemas.openxmlformats.org/drawingml/2006/spreadsheetDrawing">
      <xdr:col>26</xdr:col>
      <xdr:colOff>101600</xdr:colOff>
      <xdr:row>17</xdr:row>
      <xdr:rowOff>120650</xdr:rowOff>
    </xdr:to>
    <xdr:sp macro="" textlink="">
      <xdr:nvSpPr>
        <xdr:cNvPr id="54" name="フローチャート: 判断 53"/>
        <xdr:cNvSpPr/>
      </xdr:nvSpPr>
      <xdr:spPr>
        <a:xfrm>
          <a:off x="4953000" y="298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130175</xdr:rowOff>
    </xdr:from>
    <xdr:ext cx="736600" cy="259080"/>
    <xdr:sp macro="" textlink="">
      <xdr:nvSpPr>
        <xdr:cNvPr id="55" name="テキスト ボックス 54"/>
        <xdr:cNvSpPr txBox="1"/>
      </xdr:nvSpPr>
      <xdr:spPr>
        <a:xfrm>
          <a:off x="4622800" y="2749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79375</xdr:rowOff>
    </xdr:from>
    <xdr:to xmlns:xdr="http://schemas.openxmlformats.org/drawingml/2006/spreadsheetDrawing">
      <xdr:col>22</xdr:col>
      <xdr:colOff>114300</xdr:colOff>
      <xdr:row>18</xdr:row>
      <xdr:rowOff>90805</xdr:rowOff>
    </xdr:to>
    <xdr:cxnSp macro="">
      <xdr:nvCxnSpPr>
        <xdr:cNvPr id="56" name="直線コネクタ 55"/>
        <xdr:cNvCxnSpPr/>
      </xdr:nvCxnSpPr>
      <xdr:spPr>
        <a:xfrm>
          <a:off x="3606800" y="321310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93345</xdr:rowOff>
    </xdr:from>
    <xdr:to xmlns:xdr="http://schemas.openxmlformats.org/drawingml/2006/spreadsheetDrawing">
      <xdr:col>22</xdr:col>
      <xdr:colOff>165100</xdr:colOff>
      <xdr:row>16</xdr:row>
      <xdr:rowOff>23495</xdr:rowOff>
    </xdr:to>
    <xdr:sp macro="" textlink="">
      <xdr:nvSpPr>
        <xdr:cNvPr id="57" name="フローチャート: 判断 56"/>
        <xdr:cNvSpPr/>
      </xdr:nvSpPr>
      <xdr:spPr>
        <a:xfrm>
          <a:off x="4254500" y="2712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33655</xdr:rowOff>
    </xdr:from>
    <xdr:ext cx="762000" cy="258445"/>
    <xdr:sp macro="" textlink="">
      <xdr:nvSpPr>
        <xdr:cNvPr id="58" name="テキスト ボックス 57"/>
        <xdr:cNvSpPr txBox="1"/>
      </xdr:nvSpPr>
      <xdr:spPr>
        <a:xfrm>
          <a:off x="3924300" y="248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79375</xdr:rowOff>
    </xdr:from>
    <xdr:to xmlns:xdr="http://schemas.openxmlformats.org/drawingml/2006/spreadsheetDrawing">
      <xdr:col>18</xdr:col>
      <xdr:colOff>177800</xdr:colOff>
      <xdr:row>18</xdr:row>
      <xdr:rowOff>90170</xdr:rowOff>
    </xdr:to>
    <xdr:cxnSp macro="">
      <xdr:nvCxnSpPr>
        <xdr:cNvPr id="59" name="直線コネクタ 58"/>
        <xdr:cNvCxnSpPr/>
      </xdr:nvCxnSpPr>
      <xdr:spPr>
        <a:xfrm flipV="1">
          <a:off x="2908300" y="321310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72390</xdr:rowOff>
    </xdr:from>
    <xdr:to xmlns:xdr="http://schemas.openxmlformats.org/drawingml/2006/spreadsheetDrawing">
      <xdr:col>19</xdr:col>
      <xdr:colOff>38100</xdr:colOff>
      <xdr:row>17</xdr:row>
      <xdr:rowOff>2540</xdr:rowOff>
    </xdr:to>
    <xdr:sp macro="" textlink="">
      <xdr:nvSpPr>
        <xdr:cNvPr id="60" name="フローチャート: 判断 59"/>
        <xdr:cNvSpPr/>
      </xdr:nvSpPr>
      <xdr:spPr>
        <a:xfrm>
          <a:off x="3556000" y="2863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12700</xdr:rowOff>
    </xdr:from>
    <xdr:ext cx="762000" cy="259080"/>
    <xdr:sp macro="" textlink="">
      <xdr:nvSpPr>
        <xdr:cNvPr id="61" name="テキスト ボックス 60"/>
        <xdr:cNvSpPr txBox="1"/>
      </xdr:nvSpPr>
      <xdr:spPr>
        <a:xfrm>
          <a:off x="3225800" y="263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99060</xdr:rowOff>
    </xdr:from>
    <xdr:to xmlns:xdr="http://schemas.openxmlformats.org/drawingml/2006/spreadsheetDrawing">
      <xdr:col>15</xdr:col>
      <xdr:colOff>101600</xdr:colOff>
      <xdr:row>17</xdr:row>
      <xdr:rowOff>29210</xdr:rowOff>
    </xdr:to>
    <xdr:sp macro="" textlink="">
      <xdr:nvSpPr>
        <xdr:cNvPr id="62" name="フローチャート: 判断 61"/>
        <xdr:cNvSpPr/>
      </xdr:nvSpPr>
      <xdr:spPr>
        <a:xfrm>
          <a:off x="2857500" y="288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39370</xdr:rowOff>
    </xdr:from>
    <xdr:ext cx="762000" cy="259080"/>
    <xdr:sp macro="" textlink="">
      <xdr:nvSpPr>
        <xdr:cNvPr id="63" name="テキスト ボックス 62"/>
        <xdr:cNvSpPr txBox="1"/>
      </xdr:nvSpPr>
      <xdr:spPr>
        <a:xfrm>
          <a:off x="2527300" y="265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9080"/>
    <xdr:sp macro="" textlink="">
      <xdr:nvSpPr>
        <xdr:cNvPr id="64" name="テキスト ボックス 63"/>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14605</xdr:rowOff>
    </xdr:from>
    <xdr:to xmlns:xdr="http://schemas.openxmlformats.org/drawingml/2006/spreadsheetDrawing">
      <xdr:col>29</xdr:col>
      <xdr:colOff>177800</xdr:colOff>
      <xdr:row>18</xdr:row>
      <xdr:rowOff>116205</xdr:rowOff>
    </xdr:to>
    <xdr:sp macro="" textlink="">
      <xdr:nvSpPr>
        <xdr:cNvPr id="69" name="楕円 68"/>
        <xdr:cNvSpPr/>
      </xdr:nvSpPr>
      <xdr:spPr>
        <a:xfrm>
          <a:off x="5600700" y="314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158115</xdr:rowOff>
    </xdr:from>
    <xdr:ext cx="758825" cy="255905"/>
    <xdr:sp macro="" textlink="">
      <xdr:nvSpPr>
        <xdr:cNvPr id="70" name="人口1人当たり決算額の推移該当値テキスト130"/>
        <xdr:cNvSpPr txBox="1"/>
      </xdr:nvSpPr>
      <xdr:spPr>
        <a:xfrm>
          <a:off x="5740400" y="312039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39370</xdr:rowOff>
    </xdr:from>
    <xdr:to xmlns:xdr="http://schemas.openxmlformats.org/drawingml/2006/spreadsheetDrawing">
      <xdr:col>26</xdr:col>
      <xdr:colOff>101600</xdr:colOff>
      <xdr:row>18</xdr:row>
      <xdr:rowOff>140970</xdr:rowOff>
    </xdr:to>
    <xdr:sp macro="" textlink="">
      <xdr:nvSpPr>
        <xdr:cNvPr id="71" name="楕円 70"/>
        <xdr:cNvSpPr/>
      </xdr:nvSpPr>
      <xdr:spPr>
        <a:xfrm>
          <a:off x="4953000" y="317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125730</xdr:rowOff>
    </xdr:from>
    <xdr:ext cx="736600" cy="259080"/>
    <xdr:sp macro="" textlink="">
      <xdr:nvSpPr>
        <xdr:cNvPr id="72" name="テキスト ボックス 71"/>
        <xdr:cNvSpPr txBox="1"/>
      </xdr:nvSpPr>
      <xdr:spPr>
        <a:xfrm>
          <a:off x="4622800" y="3259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40640</xdr:rowOff>
    </xdr:from>
    <xdr:to xmlns:xdr="http://schemas.openxmlformats.org/drawingml/2006/spreadsheetDrawing">
      <xdr:col>22</xdr:col>
      <xdr:colOff>165100</xdr:colOff>
      <xdr:row>18</xdr:row>
      <xdr:rowOff>141605</xdr:rowOff>
    </xdr:to>
    <xdr:sp macro="" textlink="">
      <xdr:nvSpPr>
        <xdr:cNvPr id="73" name="楕円 72"/>
        <xdr:cNvSpPr/>
      </xdr:nvSpPr>
      <xdr:spPr>
        <a:xfrm>
          <a:off x="4254500" y="31743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126365</xdr:rowOff>
    </xdr:from>
    <xdr:ext cx="762000" cy="259080"/>
    <xdr:sp macro="" textlink="">
      <xdr:nvSpPr>
        <xdr:cNvPr id="74" name="テキスト ボックス 73"/>
        <xdr:cNvSpPr txBox="1"/>
      </xdr:nvSpPr>
      <xdr:spPr>
        <a:xfrm>
          <a:off x="3924300" y="3260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29210</xdr:rowOff>
    </xdr:from>
    <xdr:to xmlns:xdr="http://schemas.openxmlformats.org/drawingml/2006/spreadsheetDrawing">
      <xdr:col>19</xdr:col>
      <xdr:colOff>38100</xdr:colOff>
      <xdr:row>18</xdr:row>
      <xdr:rowOff>130175</xdr:rowOff>
    </xdr:to>
    <xdr:sp macro="" textlink="">
      <xdr:nvSpPr>
        <xdr:cNvPr id="75" name="楕円 74"/>
        <xdr:cNvSpPr/>
      </xdr:nvSpPr>
      <xdr:spPr>
        <a:xfrm>
          <a:off x="3556000" y="31629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114935</xdr:rowOff>
    </xdr:from>
    <xdr:ext cx="762000" cy="259080"/>
    <xdr:sp macro="" textlink="">
      <xdr:nvSpPr>
        <xdr:cNvPr id="76" name="テキスト ボックス 75"/>
        <xdr:cNvSpPr txBox="1"/>
      </xdr:nvSpPr>
      <xdr:spPr>
        <a:xfrm>
          <a:off x="32258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39370</xdr:rowOff>
    </xdr:from>
    <xdr:to xmlns:xdr="http://schemas.openxmlformats.org/drawingml/2006/spreadsheetDrawing">
      <xdr:col>15</xdr:col>
      <xdr:colOff>101600</xdr:colOff>
      <xdr:row>18</xdr:row>
      <xdr:rowOff>140970</xdr:rowOff>
    </xdr:to>
    <xdr:sp macro="" textlink="">
      <xdr:nvSpPr>
        <xdr:cNvPr id="77" name="楕円 76"/>
        <xdr:cNvSpPr/>
      </xdr:nvSpPr>
      <xdr:spPr>
        <a:xfrm>
          <a:off x="2857500" y="317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125730</xdr:rowOff>
    </xdr:from>
    <xdr:ext cx="762000" cy="259080"/>
    <xdr:sp macro="" textlink="">
      <xdr:nvSpPr>
        <xdr:cNvPr id="78" name="テキスト ボックス 77"/>
        <xdr:cNvSpPr txBox="1"/>
      </xdr:nvSpPr>
      <xdr:spPr>
        <a:xfrm>
          <a:off x="2527300" y="3259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305" cy="275590"/>
    <xdr:sp macro="" textlink="">
      <xdr:nvSpPr>
        <xdr:cNvPr id="92" name="テキスト ボックス 91"/>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905"/>
    <xdr:sp macro="" textlink="">
      <xdr:nvSpPr>
        <xdr:cNvPr id="106" name="テキスト ボックス 105"/>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12065</xdr:rowOff>
    </xdr:from>
    <xdr:to xmlns:xdr="http://schemas.openxmlformats.org/drawingml/2006/spreadsheetDrawing">
      <xdr:col>29</xdr:col>
      <xdr:colOff>127000</xdr:colOff>
      <xdr:row>37</xdr:row>
      <xdr:rowOff>342900</xdr:rowOff>
    </xdr:to>
    <xdr:cxnSp macro="">
      <xdr:nvCxnSpPr>
        <xdr:cNvPr id="108" name="直線コネクタ 107"/>
        <xdr:cNvCxnSpPr/>
      </xdr:nvCxnSpPr>
      <xdr:spPr>
        <a:xfrm flipV="1">
          <a:off x="5651500" y="5936615"/>
          <a:ext cx="0" cy="1530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314960</xdr:rowOff>
    </xdr:from>
    <xdr:ext cx="758825" cy="257175"/>
    <xdr:sp macro="" textlink="">
      <xdr:nvSpPr>
        <xdr:cNvPr id="109" name="人口1人当たり決算額の推移最小値テキスト445"/>
        <xdr:cNvSpPr txBox="1"/>
      </xdr:nvSpPr>
      <xdr:spPr>
        <a:xfrm>
          <a:off x="5740400" y="7439660"/>
          <a:ext cx="758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342900</xdr:rowOff>
    </xdr:from>
    <xdr:to xmlns:xdr="http://schemas.openxmlformats.org/drawingml/2006/spreadsheetDrawing">
      <xdr:col>30</xdr:col>
      <xdr:colOff>25400</xdr:colOff>
      <xdr:row>37</xdr:row>
      <xdr:rowOff>342900</xdr:rowOff>
    </xdr:to>
    <xdr:cxnSp macro="">
      <xdr:nvCxnSpPr>
        <xdr:cNvPr id="110" name="直線コネクタ 109"/>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270510</xdr:rowOff>
    </xdr:from>
    <xdr:ext cx="758825" cy="255905"/>
    <xdr:sp macro="" textlink="">
      <xdr:nvSpPr>
        <xdr:cNvPr id="111" name="人口1人当たり決算額の推移最大値テキスト445"/>
        <xdr:cNvSpPr txBox="1"/>
      </xdr:nvSpPr>
      <xdr:spPr>
        <a:xfrm>
          <a:off x="5740400" y="56807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12065</xdr:rowOff>
    </xdr:from>
    <xdr:to xmlns:xdr="http://schemas.openxmlformats.org/drawingml/2006/spreadsheetDrawing">
      <xdr:col>30</xdr:col>
      <xdr:colOff>25400</xdr:colOff>
      <xdr:row>33</xdr:row>
      <xdr:rowOff>12065</xdr:rowOff>
    </xdr:to>
    <xdr:cxnSp macro="">
      <xdr:nvCxnSpPr>
        <xdr:cNvPr id="112" name="直線コネクタ 111"/>
        <xdr:cNvCxnSpPr/>
      </xdr:nvCxnSpPr>
      <xdr:spPr>
        <a:xfrm>
          <a:off x="5562600" y="59366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172085</xdr:rowOff>
    </xdr:from>
    <xdr:to xmlns:xdr="http://schemas.openxmlformats.org/drawingml/2006/spreadsheetDrawing">
      <xdr:col>29</xdr:col>
      <xdr:colOff>127000</xdr:colOff>
      <xdr:row>35</xdr:row>
      <xdr:rowOff>185420</xdr:rowOff>
    </xdr:to>
    <xdr:cxnSp macro="">
      <xdr:nvCxnSpPr>
        <xdr:cNvPr id="113" name="直線コネクタ 112"/>
        <xdr:cNvCxnSpPr/>
      </xdr:nvCxnSpPr>
      <xdr:spPr>
        <a:xfrm flipV="1">
          <a:off x="5003800" y="6782435"/>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205740</xdr:rowOff>
    </xdr:from>
    <xdr:ext cx="758825" cy="259080"/>
    <xdr:sp macro="" textlink="">
      <xdr:nvSpPr>
        <xdr:cNvPr id="114" name="人口1人当たり決算額の推移平均値テキスト445"/>
        <xdr:cNvSpPr txBox="1"/>
      </xdr:nvSpPr>
      <xdr:spPr>
        <a:xfrm>
          <a:off x="5740400" y="681609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233680</xdr:rowOff>
    </xdr:from>
    <xdr:to xmlns:xdr="http://schemas.openxmlformats.org/drawingml/2006/spreadsheetDrawing">
      <xdr:col>29</xdr:col>
      <xdr:colOff>177800</xdr:colOff>
      <xdr:row>35</xdr:row>
      <xdr:rowOff>335915</xdr:rowOff>
    </xdr:to>
    <xdr:sp macro="" textlink="">
      <xdr:nvSpPr>
        <xdr:cNvPr id="115" name="フローチャート: 判断 114"/>
        <xdr:cNvSpPr/>
      </xdr:nvSpPr>
      <xdr:spPr>
        <a:xfrm>
          <a:off x="56007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185420</xdr:rowOff>
    </xdr:from>
    <xdr:to xmlns:xdr="http://schemas.openxmlformats.org/drawingml/2006/spreadsheetDrawing">
      <xdr:col>26</xdr:col>
      <xdr:colOff>50800</xdr:colOff>
      <xdr:row>35</xdr:row>
      <xdr:rowOff>235585</xdr:rowOff>
    </xdr:to>
    <xdr:cxnSp macro="">
      <xdr:nvCxnSpPr>
        <xdr:cNvPr id="116" name="直線コネクタ 115"/>
        <xdr:cNvCxnSpPr/>
      </xdr:nvCxnSpPr>
      <xdr:spPr>
        <a:xfrm flipV="1">
          <a:off x="4305300" y="6795770"/>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213995</xdr:rowOff>
    </xdr:from>
    <xdr:to xmlns:xdr="http://schemas.openxmlformats.org/drawingml/2006/spreadsheetDrawing">
      <xdr:col>26</xdr:col>
      <xdr:colOff>101600</xdr:colOff>
      <xdr:row>35</xdr:row>
      <xdr:rowOff>316230</xdr:rowOff>
    </xdr:to>
    <xdr:sp macro="" textlink="">
      <xdr:nvSpPr>
        <xdr:cNvPr id="117" name="フローチャート: 判断 116"/>
        <xdr:cNvSpPr/>
      </xdr:nvSpPr>
      <xdr:spPr>
        <a:xfrm>
          <a:off x="49530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299720</xdr:rowOff>
    </xdr:from>
    <xdr:ext cx="736600" cy="259080"/>
    <xdr:sp macro="" textlink="">
      <xdr:nvSpPr>
        <xdr:cNvPr id="118" name="テキスト ボックス 117"/>
        <xdr:cNvSpPr txBox="1"/>
      </xdr:nvSpPr>
      <xdr:spPr>
        <a:xfrm>
          <a:off x="4622800" y="691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235585</xdr:rowOff>
    </xdr:from>
    <xdr:to xmlns:xdr="http://schemas.openxmlformats.org/drawingml/2006/spreadsheetDrawing">
      <xdr:col>22</xdr:col>
      <xdr:colOff>114300</xdr:colOff>
      <xdr:row>35</xdr:row>
      <xdr:rowOff>293370</xdr:rowOff>
    </xdr:to>
    <xdr:cxnSp macro="">
      <xdr:nvCxnSpPr>
        <xdr:cNvPr id="119" name="直線コネクタ 118"/>
        <xdr:cNvCxnSpPr/>
      </xdr:nvCxnSpPr>
      <xdr:spPr>
        <a:xfrm flipV="1">
          <a:off x="3606800" y="6845935"/>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34</xdr:row>
      <xdr:rowOff>335915</xdr:rowOff>
    </xdr:from>
    <xdr:to xmlns:xdr="http://schemas.openxmlformats.org/drawingml/2006/spreadsheetDrawing">
      <xdr:col>22</xdr:col>
      <xdr:colOff>165100</xdr:colOff>
      <xdr:row>35</xdr:row>
      <xdr:rowOff>93980</xdr:rowOff>
    </xdr:to>
    <xdr:sp macro="" textlink="">
      <xdr:nvSpPr>
        <xdr:cNvPr id="120" name="フローチャート: 判断 119"/>
        <xdr:cNvSpPr/>
      </xdr:nvSpPr>
      <xdr:spPr>
        <a:xfrm>
          <a:off x="4254500" y="66033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104775</xdr:rowOff>
    </xdr:from>
    <xdr:ext cx="762000" cy="259715"/>
    <xdr:sp macro="" textlink="">
      <xdr:nvSpPr>
        <xdr:cNvPr id="121" name="テキスト ボックス 120"/>
        <xdr:cNvSpPr txBox="1"/>
      </xdr:nvSpPr>
      <xdr:spPr>
        <a:xfrm>
          <a:off x="3924300" y="63722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271780</xdr:rowOff>
    </xdr:from>
    <xdr:to xmlns:xdr="http://schemas.openxmlformats.org/drawingml/2006/spreadsheetDrawing">
      <xdr:col>18</xdr:col>
      <xdr:colOff>177800</xdr:colOff>
      <xdr:row>35</xdr:row>
      <xdr:rowOff>293370</xdr:rowOff>
    </xdr:to>
    <xdr:cxnSp macro="">
      <xdr:nvCxnSpPr>
        <xdr:cNvPr id="122" name="直線コネクタ 121"/>
        <xdr:cNvCxnSpPr/>
      </xdr:nvCxnSpPr>
      <xdr:spPr>
        <a:xfrm>
          <a:off x="2908300" y="6882130"/>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103505</xdr:rowOff>
    </xdr:from>
    <xdr:to xmlns:xdr="http://schemas.openxmlformats.org/drawingml/2006/spreadsheetDrawing">
      <xdr:col>19</xdr:col>
      <xdr:colOff>38100</xdr:colOff>
      <xdr:row>35</xdr:row>
      <xdr:rowOff>205740</xdr:rowOff>
    </xdr:to>
    <xdr:sp macro="" textlink="">
      <xdr:nvSpPr>
        <xdr:cNvPr id="123" name="フローチャート: 判断 122"/>
        <xdr:cNvSpPr/>
      </xdr:nvSpPr>
      <xdr:spPr>
        <a:xfrm>
          <a:off x="35560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215265</xdr:rowOff>
    </xdr:from>
    <xdr:ext cx="762000" cy="254000"/>
    <xdr:sp macro="" textlink="">
      <xdr:nvSpPr>
        <xdr:cNvPr id="124" name="テキスト ボックス 123"/>
        <xdr:cNvSpPr txBox="1"/>
      </xdr:nvSpPr>
      <xdr:spPr>
        <a:xfrm>
          <a:off x="3225800" y="6482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38735</xdr:rowOff>
    </xdr:from>
    <xdr:to xmlns:xdr="http://schemas.openxmlformats.org/drawingml/2006/spreadsheetDrawing">
      <xdr:col>15</xdr:col>
      <xdr:colOff>101600</xdr:colOff>
      <xdr:row>35</xdr:row>
      <xdr:rowOff>139700</xdr:rowOff>
    </xdr:to>
    <xdr:sp macro="" textlink="">
      <xdr:nvSpPr>
        <xdr:cNvPr id="125" name="フローチャート: 判断 124"/>
        <xdr:cNvSpPr/>
      </xdr:nvSpPr>
      <xdr:spPr>
        <a:xfrm>
          <a:off x="2857500" y="6649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150495</xdr:rowOff>
    </xdr:from>
    <xdr:ext cx="762000" cy="259715"/>
    <xdr:sp macro="" textlink="">
      <xdr:nvSpPr>
        <xdr:cNvPr id="126" name="テキスト ボックス 125"/>
        <xdr:cNvSpPr txBox="1"/>
      </xdr:nvSpPr>
      <xdr:spPr>
        <a:xfrm>
          <a:off x="2527300" y="64179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27" name="テキスト ボックス 126"/>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121285</xdr:rowOff>
    </xdr:from>
    <xdr:to xmlns:xdr="http://schemas.openxmlformats.org/drawingml/2006/spreadsheetDrawing">
      <xdr:col>29</xdr:col>
      <xdr:colOff>177800</xdr:colOff>
      <xdr:row>35</xdr:row>
      <xdr:rowOff>223520</xdr:rowOff>
    </xdr:to>
    <xdr:sp macro="" textlink="">
      <xdr:nvSpPr>
        <xdr:cNvPr id="132" name="楕円 131"/>
        <xdr:cNvSpPr/>
      </xdr:nvSpPr>
      <xdr:spPr>
        <a:xfrm>
          <a:off x="5600700" y="67316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309245</xdr:rowOff>
    </xdr:from>
    <xdr:ext cx="758825" cy="259715"/>
    <xdr:sp macro="" textlink="">
      <xdr:nvSpPr>
        <xdr:cNvPr id="133" name="人口1人当たり決算額の推移該当値テキスト445"/>
        <xdr:cNvSpPr txBox="1"/>
      </xdr:nvSpPr>
      <xdr:spPr>
        <a:xfrm>
          <a:off x="5740400" y="657669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135890</xdr:rowOff>
    </xdr:from>
    <xdr:to xmlns:xdr="http://schemas.openxmlformats.org/drawingml/2006/spreadsheetDrawing">
      <xdr:col>26</xdr:col>
      <xdr:colOff>101600</xdr:colOff>
      <xdr:row>35</xdr:row>
      <xdr:rowOff>236855</xdr:rowOff>
    </xdr:to>
    <xdr:sp macro="" textlink="">
      <xdr:nvSpPr>
        <xdr:cNvPr id="134" name="楕円 133"/>
        <xdr:cNvSpPr/>
      </xdr:nvSpPr>
      <xdr:spPr>
        <a:xfrm>
          <a:off x="4953000" y="67462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247650</xdr:rowOff>
    </xdr:from>
    <xdr:ext cx="736600" cy="255270"/>
    <xdr:sp macro="" textlink="">
      <xdr:nvSpPr>
        <xdr:cNvPr id="135" name="テキスト ボックス 134"/>
        <xdr:cNvSpPr txBox="1"/>
      </xdr:nvSpPr>
      <xdr:spPr>
        <a:xfrm>
          <a:off x="4622800" y="65151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184150</xdr:rowOff>
    </xdr:from>
    <xdr:to xmlns:xdr="http://schemas.openxmlformats.org/drawingml/2006/spreadsheetDrawing">
      <xdr:col>22</xdr:col>
      <xdr:colOff>165100</xdr:colOff>
      <xdr:row>35</xdr:row>
      <xdr:rowOff>286385</xdr:rowOff>
    </xdr:to>
    <xdr:sp macro="" textlink="">
      <xdr:nvSpPr>
        <xdr:cNvPr id="136" name="楕円 135"/>
        <xdr:cNvSpPr/>
      </xdr:nvSpPr>
      <xdr:spPr>
        <a:xfrm>
          <a:off x="4254500" y="6794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271780</xdr:rowOff>
    </xdr:from>
    <xdr:ext cx="762000" cy="254635"/>
    <xdr:sp macro="" textlink="">
      <xdr:nvSpPr>
        <xdr:cNvPr id="137" name="テキスト ボックス 136"/>
        <xdr:cNvSpPr txBox="1"/>
      </xdr:nvSpPr>
      <xdr:spPr>
        <a:xfrm>
          <a:off x="3924300" y="68821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241935</xdr:rowOff>
    </xdr:from>
    <xdr:to xmlns:xdr="http://schemas.openxmlformats.org/drawingml/2006/spreadsheetDrawing">
      <xdr:col>19</xdr:col>
      <xdr:colOff>38100</xdr:colOff>
      <xdr:row>36</xdr:row>
      <xdr:rowOff>1270</xdr:rowOff>
    </xdr:to>
    <xdr:sp macro="" textlink="">
      <xdr:nvSpPr>
        <xdr:cNvPr id="138" name="楕円 137"/>
        <xdr:cNvSpPr/>
      </xdr:nvSpPr>
      <xdr:spPr>
        <a:xfrm>
          <a:off x="3556000" y="6852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329565</xdr:rowOff>
    </xdr:from>
    <xdr:ext cx="762000" cy="253365"/>
    <xdr:sp macro="" textlink="">
      <xdr:nvSpPr>
        <xdr:cNvPr id="139" name="テキスト ボックス 138"/>
        <xdr:cNvSpPr txBox="1"/>
      </xdr:nvSpPr>
      <xdr:spPr>
        <a:xfrm>
          <a:off x="3225800" y="69399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220345</xdr:rowOff>
    </xdr:from>
    <xdr:to xmlns:xdr="http://schemas.openxmlformats.org/drawingml/2006/spreadsheetDrawing">
      <xdr:col>15</xdr:col>
      <xdr:colOff>101600</xdr:colOff>
      <xdr:row>35</xdr:row>
      <xdr:rowOff>321310</xdr:rowOff>
    </xdr:to>
    <xdr:sp macro="" textlink="">
      <xdr:nvSpPr>
        <xdr:cNvPr id="140" name="楕円 139"/>
        <xdr:cNvSpPr/>
      </xdr:nvSpPr>
      <xdr:spPr>
        <a:xfrm>
          <a:off x="2857500" y="68306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306705</xdr:rowOff>
    </xdr:from>
    <xdr:ext cx="762000" cy="253365"/>
    <xdr:sp macro="" textlink="">
      <xdr:nvSpPr>
        <xdr:cNvPr id="141" name="テキスト ボックス 140"/>
        <xdr:cNvSpPr txBox="1"/>
      </xdr:nvSpPr>
      <xdr:spPr>
        <a:xfrm>
          <a:off x="2527300" y="69170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12,338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80,985
80,233
73.47
30,617,786
29,961,975
621,868
16,359,752
25,960,481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5905"/>
    <xdr:sp macro="" textlink="">
      <xdr:nvSpPr>
        <xdr:cNvPr id="30" name="テキスト ボックス 29"/>
        <xdr:cNvSpPr txBox="1"/>
      </xdr:nvSpPr>
      <xdr:spPr>
        <a:xfrm>
          <a:off x="698500" y="3175000"/>
          <a:ext cx="9702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5905"/>
    <xdr:sp macro="" textlink="">
      <xdr:nvSpPr>
        <xdr:cNvPr id="42" name="テキスト ボックス 41"/>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5905"/>
    <xdr:sp macro="" textlink="">
      <xdr:nvSpPr>
        <xdr:cNvPr id="48" name="テキスト ボックス 47"/>
        <xdr:cNvSpPr txBox="1"/>
      </xdr:nvSpPr>
      <xdr:spPr>
        <a:xfrm>
          <a:off x="230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2455" cy="259080"/>
    <xdr:sp macro="" textlink="">
      <xdr:nvSpPr>
        <xdr:cNvPr id="50" name="テキスト ボックス 49"/>
        <xdr:cNvSpPr txBox="1"/>
      </xdr:nvSpPr>
      <xdr:spPr>
        <a:xfrm>
          <a:off x="166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2455" cy="259080"/>
    <xdr:sp macro="" textlink="">
      <xdr:nvSpPr>
        <xdr:cNvPr id="52" name="テキスト ボックス 51"/>
        <xdr:cNvSpPr txBox="1"/>
      </xdr:nvSpPr>
      <xdr:spPr>
        <a:xfrm>
          <a:off x="166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2455" cy="255905"/>
    <xdr:sp macro="" textlink="">
      <xdr:nvSpPr>
        <xdr:cNvPr id="54" name="テキスト ボックス 53"/>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156845</xdr:rowOff>
    </xdr:from>
    <xdr:to xmlns:xdr="http://schemas.openxmlformats.org/drawingml/2006/spreadsheetDrawing">
      <xdr:col>24</xdr:col>
      <xdr:colOff>62865</xdr:colOff>
      <xdr:row>39</xdr:row>
      <xdr:rowOff>107950</xdr:rowOff>
    </xdr:to>
    <xdr:cxnSp macro="">
      <xdr:nvCxnSpPr>
        <xdr:cNvPr id="56" name="直線コネクタ 55"/>
        <xdr:cNvCxnSpPr/>
      </xdr:nvCxnSpPr>
      <xdr:spPr>
        <a:xfrm flipV="1">
          <a:off x="4633595" y="5471795"/>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111760</xdr:rowOff>
    </xdr:from>
    <xdr:ext cx="534670" cy="255905"/>
    <xdr:sp macro="" textlink="">
      <xdr:nvSpPr>
        <xdr:cNvPr id="57" name="人件費最小値テキスト"/>
        <xdr:cNvSpPr txBox="1"/>
      </xdr:nvSpPr>
      <xdr:spPr>
        <a:xfrm>
          <a:off x="4686300" y="67983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107950</xdr:rowOff>
    </xdr:from>
    <xdr:to xmlns:xdr="http://schemas.openxmlformats.org/drawingml/2006/spreadsheetDrawing">
      <xdr:col>24</xdr:col>
      <xdr:colOff>152400</xdr:colOff>
      <xdr:row>39</xdr:row>
      <xdr:rowOff>107950</xdr:rowOff>
    </xdr:to>
    <xdr:cxnSp macro="">
      <xdr:nvCxnSpPr>
        <xdr:cNvPr id="58" name="直線コネクタ 57"/>
        <xdr:cNvCxnSpPr/>
      </xdr:nvCxnSpPr>
      <xdr:spPr>
        <a:xfrm>
          <a:off x="4546600" y="679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103505</xdr:rowOff>
    </xdr:from>
    <xdr:ext cx="598805" cy="259080"/>
    <xdr:sp macro="" textlink="">
      <xdr:nvSpPr>
        <xdr:cNvPr id="59" name="人件費最大値テキスト"/>
        <xdr:cNvSpPr txBox="1"/>
      </xdr:nvSpPr>
      <xdr:spPr>
        <a:xfrm>
          <a:off x="4686300" y="5247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156845</xdr:rowOff>
    </xdr:from>
    <xdr:to xmlns:xdr="http://schemas.openxmlformats.org/drawingml/2006/spreadsheetDrawing">
      <xdr:col>24</xdr:col>
      <xdr:colOff>152400</xdr:colOff>
      <xdr:row>31</xdr:row>
      <xdr:rowOff>156845</xdr:rowOff>
    </xdr:to>
    <xdr:cxnSp macro="">
      <xdr:nvCxnSpPr>
        <xdr:cNvPr id="60" name="直線コネクタ 59"/>
        <xdr:cNvCxnSpPr/>
      </xdr:nvCxnSpPr>
      <xdr:spPr>
        <a:xfrm>
          <a:off x="4546600" y="5471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19050</xdr:rowOff>
    </xdr:from>
    <xdr:to xmlns:xdr="http://schemas.openxmlformats.org/drawingml/2006/spreadsheetDrawing">
      <xdr:col>24</xdr:col>
      <xdr:colOff>63500</xdr:colOff>
      <xdr:row>38</xdr:row>
      <xdr:rowOff>33020</xdr:rowOff>
    </xdr:to>
    <xdr:cxnSp macro="">
      <xdr:nvCxnSpPr>
        <xdr:cNvPr id="61" name="直線コネクタ 60"/>
        <xdr:cNvCxnSpPr/>
      </xdr:nvCxnSpPr>
      <xdr:spPr>
        <a:xfrm flipV="1">
          <a:off x="3797300" y="65341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29845</xdr:rowOff>
    </xdr:from>
    <xdr:ext cx="534670" cy="255905"/>
    <xdr:sp macro="" textlink="">
      <xdr:nvSpPr>
        <xdr:cNvPr id="62" name="人件費平均値テキスト"/>
        <xdr:cNvSpPr txBox="1"/>
      </xdr:nvSpPr>
      <xdr:spPr>
        <a:xfrm>
          <a:off x="4686300" y="620204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3" name="フローチャート: 判断 62"/>
        <xdr:cNvSpPr/>
      </xdr:nvSpPr>
      <xdr:spPr>
        <a:xfrm>
          <a:off x="4584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15875</xdr:rowOff>
    </xdr:from>
    <xdr:to xmlns:xdr="http://schemas.openxmlformats.org/drawingml/2006/spreadsheetDrawing">
      <xdr:col>19</xdr:col>
      <xdr:colOff>177800</xdr:colOff>
      <xdr:row>38</xdr:row>
      <xdr:rowOff>33020</xdr:rowOff>
    </xdr:to>
    <xdr:cxnSp macro="">
      <xdr:nvCxnSpPr>
        <xdr:cNvPr id="64" name="直線コネクタ 63"/>
        <xdr:cNvCxnSpPr/>
      </xdr:nvCxnSpPr>
      <xdr:spPr>
        <a:xfrm>
          <a:off x="2908300" y="65309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170815</xdr:rowOff>
    </xdr:from>
    <xdr:to xmlns:xdr="http://schemas.openxmlformats.org/drawingml/2006/spreadsheetDrawing">
      <xdr:col>20</xdr:col>
      <xdr:colOff>38100</xdr:colOff>
      <xdr:row>37</xdr:row>
      <xdr:rowOff>100965</xdr:rowOff>
    </xdr:to>
    <xdr:sp macro="" textlink="">
      <xdr:nvSpPr>
        <xdr:cNvPr id="65" name="フローチャート: 判断 64"/>
        <xdr:cNvSpPr/>
      </xdr:nvSpPr>
      <xdr:spPr>
        <a:xfrm>
          <a:off x="3746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117475</xdr:rowOff>
    </xdr:from>
    <xdr:ext cx="531495" cy="259080"/>
    <xdr:sp macro="" textlink="">
      <xdr:nvSpPr>
        <xdr:cNvPr id="66" name="テキスト ボックス 65"/>
        <xdr:cNvSpPr txBox="1"/>
      </xdr:nvSpPr>
      <xdr:spPr>
        <a:xfrm>
          <a:off x="3529965" y="6118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14605</xdr:rowOff>
    </xdr:from>
    <xdr:to xmlns:xdr="http://schemas.openxmlformats.org/drawingml/2006/spreadsheetDrawing">
      <xdr:col>15</xdr:col>
      <xdr:colOff>50800</xdr:colOff>
      <xdr:row>38</xdr:row>
      <xdr:rowOff>15875</xdr:rowOff>
    </xdr:to>
    <xdr:cxnSp macro="">
      <xdr:nvCxnSpPr>
        <xdr:cNvPr id="67" name="直線コネクタ 66"/>
        <xdr:cNvCxnSpPr/>
      </xdr:nvCxnSpPr>
      <xdr:spPr>
        <a:xfrm>
          <a:off x="2019300" y="65297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64135</xdr:rowOff>
    </xdr:from>
    <xdr:to xmlns:xdr="http://schemas.openxmlformats.org/drawingml/2006/spreadsheetDrawing">
      <xdr:col>15</xdr:col>
      <xdr:colOff>101600</xdr:colOff>
      <xdr:row>35</xdr:row>
      <xdr:rowOff>166370</xdr:rowOff>
    </xdr:to>
    <xdr:sp macro="" textlink="">
      <xdr:nvSpPr>
        <xdr:cNvPr id="68" name="フローチャート: 判断 67"/>
        <xdr:cNvSpPr/>
      </xdr:nvSpPr>
      <xdr:spPr>
        <a:xfrm>
          <a:off x="2857500" y="6064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10795</xdr:rowOff>
    </xdr:from>
    <xdr:ext cx="531495" cy="258445"/>
    <xdr:sp macro="" textlink="">
      <xdr:nvSpPr>
        <xdr:cNvPr id="69" name="テキスト ボックス 68"/>
        <xdr:cNvSpPr txBox="1"/>
      </xdr:nvSpPr>
      <xdr:spPr>
        <a:xfrm>
          <a:off x="2640965" y="58400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14605</xdr:rowOff>
    </xdr:from>
    <xdr:to xmlns:xdr="http://schemas.openxmlformats.org/drawingml/2006/spreadsheetDrawing">
      <xdr:col>10</xdr:col>
      <xdr:colOff>114300</xdr:colOff>
      <xdr:row>38</xdr:row>
      <xdr:rowOff>15875</xdr:rowOff>
    </xdr:to>
    <xdr:cxnSp macro="">
      <xdr:nvCxnSpPr>
        <xdr:cNvPr id="70" name="直線コネクタ 69"/>
        <xdr:cNvCxnSpPr/>
      </xdr:nvCxnSpPr>
      <xdr:spPr>
        <a:xfrm flipV="1">
          <a:off x="1130300" y="65297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29845</xdr:rowOff>
    </xdr:from>
    <xdr:to xmlns:xdr="http://schemas.openxmlformats.org/drawingml/2006/spreadsheetDrawing">
      <xdr:col>10</xdr:col>
      <xdr:colOff>165100</xdr:colOff>
      <xdr:row>36</xdr:row>
      <xdr:rowOff>132080</xdr:rowOff>
    </xdr:to>
    <xdr:sp macro="" textlink="">
      <xdr:nvSpPr>
        <xdr:cNvPr id="71" name="フローチャート: 判断 70"/>
        <xdr:cNvSpPr/>
      </xdr:nvSpPr>
      <xdr:spPr>
        <a:xfrm>
          <a:off x="1968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147955</xdr:rowOff>
    </xdr:from>
    <xdr:ext cx="531495" cy="258445"/>
    <xdr:sp macro="" textlink="">
      <xdr:nvSpPr>
        <xdr:cNvPr id="72" name="テキスト ボックス 71"/>
        <xdr:cNvSpPr txBox="1"/>
      </xdr:nvSpPr>
      <xdr:spPr>
        <a:xfrm>
          <a:off x="1751965" y="59772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36830</xdr:rowOff>
    </xdr:from>
    <xdr:to xmlns:xdr="http://schemas.openxmlformats.org/drawingml/2006/spreadsheetDrawing">
      <xdr:col>6</xdr:col>
      <xdr:colOff>38100</xdr:colOff>
      <xdr:row>36</xdr:row>
      <xdr:rowOff>138430</xdr:rowOff>
    </xdr:to>
    <xdr:sp macro="" textlink="">
      <xdr:nvSpPr>
        <xdr:cNvPr id="73" name="フローチャート: 判断 72"/>
        <xdr:cNvSpPr/>
      </xdr:nvSpPr>
      <xdr:spPr>
        <a:xfrm>
          <a:off x="1079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154940</xdr:rowOff>
    </xdr:from>
    <xdr:ext cx="531495" cy="255905"/>
    <xdr:sp macro="" textlink="">
      <xdr:nvSpPr>
        <xdr:cNvPr id="74" name="テキスト ボックス 73"/>
        <xdr:cNvSpPr txBox="1"/>
      </xdr:nvSpPr>
      <xdr:spPr>
        <a:xfrm>
          <a:off x="862965" y="59842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139700</xdr:rowOff>
    </xdr:from>
    <xdr:to xmlns:xdr="http://schemas.openxmlformats.org/drawingml/2006/spreadsheetDrawing">
      <xdr:col>24</xdr:col>
      <xdr:colOff>114300</xdr:colOff>
      <xdr:row>38</xdr:row>
      <xdr:rowOff>69850</xdr:rowOff>
    </xdr:to>
    <xdr:sp macro="" textlink="">
      <xdr:nvSpPr>
        <xdr:cNvPr id="80" name="楕円 79"/>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118745</xdr:rowOff>
    </xdr:from>
    <xdr:ext cx="534670" cy="259080"/>
    <xdr:sp macro="" textlink="">
      <xdr:nvSpPr>
        <xdr:cNvPr id="81" name="人件費該当値テキスト"/>
        <xdr:cNvSpPr txBox="1"/>
      </xdr:nvSpPr>
      <xdr:spPr>
        <a:xfrm>
          <a:off x="4686300" y="6462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153670</xdr:rowOff>
    </xdr:from>
    <xdr:to xmlns:xdr="http://schemas.openxmlformats.org/drawingml/2006/spreadsheetDrawing">
      <xdr:col>20</xdr:col>
      <xdr:colOff>38100</xdr:colOff>
      <xdr:row>38</xdr:row>
      <xdr:rowOff>83820</xdr:rowOff>
    </xdr:to>
    <xdr:sp macro="" textlink="">
      <xdr:nvSpPr>
        <xdr:cNvPr id="82" name="楕円 81"/>
        <xdr:cNvSpPr/>
      </xdr:nvSpPr>
      <xdr:spPr>
        <a:xfrm>
          <a:off x="3746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74930</xdr:rowOff>
    </xdr:from>
    <xdr:ext cx="531495" cy="255905"/>
    <xdr:sp macro="" textlink="">
      <xdr:nvSpPr>
        <xdr:cNvPr id="83" name="テキスト ボックス 82"/>
        <xdr:cNvSpPr txBox="1"/>
      </xdr:nvSpPr>
      <xdr:spPr>
        <a:xfrm>
          <a:off x="3529965" y="65900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136525</xdr:rowOff>
    </xdr:from>
    <xdr:to xmlns:xdr="http://schemas.openxmlformats.org/drawingml/2006/spreadsheetDrawing">
      <xdr:col>15</xdr:col>
      <xdr:colOff>101600</xdr:colOff>
      <xdr:row>38</xdr:row>
      <xdr:rowOff>66675</xdr:rowOff>
    </xdr:to>
    <xdr:sp macro="" textlink="">
      <xdr:nvSpPr>
        <xdr:cNvPr id="84" name="楕円 83"/>
        <xdr:cNvSpPr/>
      </xdr:nvSpPr>
      <xdr:spPr>
        <a:xfrm>
          <a:off x="2857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57785</xdr:rowOff>
    </xdr:from>
    <xdr:ext cx="531495" cy="259080"/>
    <xdr:sp macro="" textlink="">
      <xdr:nvSpPr>
        <xdr:cNvPr id="85" name="テキスト ボックス 84"/>
        <xdr:cNvSpPr txBox="1"/>
      </xdr:nvSpPr>
      <xdr:spPr>
        <a:xfrm>
          <a:off x="2640965" y="65728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135255</xdr:rowOff>
    </xdr:from>
    <xdr:to xmlns:xdr="http://schemas.openxmlformats.org/drawingml/2006/spreadsheetDrawing">
      <xdr:col>10</xdr:col>
      <xdr:colOff>165100</xdr:colOff>
      <xdr:row>38</xdr:row>
      <xdr:rowOff>65405</xdr:rowOff>
    </xdr:to>
    <xdr:sp macro="" textlink="">
      <xdr:nvSpPr>
        <xdr:cNvPr id="86" name="楕円 85"/>
        <xdr:cNvSpPr/>
      </xdr:nvSpPr>
      <xdr:spPr>
        <a:xfrm>
          <a:off x="19685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56515</xdr:rowOff>
    </xdr:from>
    <xdr:ext cx="531495" cy="258445"/>
    <xdr:sp macro="" textlink="">
      <xdr:nvSpPr>
        <xdr:cNvPr id="87" name="テキスト ボックス 86"/>
        <xdr:cNvSpPr txBox="1"/>
      </xdr:nvSpPr>
      <xdr:spPr>
        <a:xfrm>
          <a:off x="1751965" y="65716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136525</xdr:rowOff>
    </xdr:from>
    <xdr:to xmlns:xdr="http://schemas.openxmlformats.org/drawingml/2006/spreadsheetDrawing">
      <xdr:col>6</xdr:col>
      <xdr:colOff>38100</xdr:colOff>
      <xdr:row>38</xdr:row>
      <xdr:rowOff>66675</xdr:rowOff>
    </xdr:to>
    <xdr:sp macro="" textlink="">
      <xdr:nvSpPr>
        <xdr:cNvPr id="88" name="楕円 87"/>
        <xdr:cNvSpPr/>
      </xdr:nvSpPr>
      <xdr:spPr>
        <a:xfrm>
          <a:off x="1079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57785</xdr:rowOff>
    </xdr:from>
    <xdr:ext cx="531495" cy="259080"/>
    <xdr:sp macro="" textlink="">
      <xdr:nvSpPr>
        <xdr:cNvPr id="89" name="テキスト ボックス 88"/>
        <xdr:cNvSpPr txBox="1"/>
      </xdr:nvSpPr>
      <xdr:spPr>
        <a:xfrm>
          <a:off x="862965" y="65728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98" name="テキスト ボックス 97"/>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5905"/>
    <xdr:sp macro="" textlink="">
      <xdr:nvSpPr>
        <xdr:cNvPr id="100" name="テキスト ボックス 99"/>
        <xdr:cNvSpPr txBox="1"/>
      </xdr:nvSpPr>
      <xdr:spPr>
        <a:xfrm>
          <a:off x="230505" y="10398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5905"/>
    <xdr:sp macro="" textlink="">
      <xdr:nvSpPr>
        <xdr:cNvPr id="104" name="テキスト ボックス 103"/>
        <xdr:cNvSpPr txBox="1"/>
      </xdr:nvSpPr>
      <xdr:spPr>
        <a:xfrm>
          <a:off x="230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6350</xdr:rowOff>
    </xdr:from>
    <xdr:ext cx="531495" cy="255905"/>
    <xdr:sp macro="" textlink="">
      <xdr:nvSpPr>
        <xdr:cNvPr id="108" name="テキスト ボックス 107"/>
        <xdr:cNvSpPr txBox="1"/>
      </xdr:nvSpPr>
      <xdr:spPr>
        <a:xfrm>
          <a:off x="230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22225</xdr:rowOff>
    </xdr:from>
    <xdr:ext cx="531495" cy="258445"/>
    <xdr:sp macro="" textlink="">
      <xdr:nvSpPr>
        <xdr:cNvPr id="110" name="テキスト ボックス 109"/>
        <xdr:cNvSpPr txBox="1"/>
      </xdr:nvSpPr>
      <xdr:spPr>
        <a:xfrm>
          <a:off x="230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38100</xdr:rowOff>
    </xdr:from>
    <xdr:ext cx="531495" cy="259080"/>
    <xdr:sp macro="" textlink="">
      <xdr:nvSpPr>
        <xdr:cNvPr id="112" name="テキスト ボックス 111"/>
        <xdr:cNvSpPr txBox="1"/>
      </xdr:nvSpPr>
      <xdr:spPr>
        <a:xfrm>
          <a:off x="230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31495" cy="255905"/>
    <xdr:sp macro="" textlink="">
      <xdr:nvSpPr>
        <xdr:cNvPr id="114" name="テキスト ボックス 113"/>
        <xdr:cNvSpPr txBox="1"/>
      </xdr:nvSpPr>
      <xdr:spPr>
        <a:xfrm>
          <a:off x="230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157480</xdr:rowOff>
    </xdr:from>
    <xdr:to xmlns:xdr="http://schemas.openxmlformats.org/drawingml/2006/spreadsheetDrawing">
      <xdr:col>24</xdr:col>
      <xdr:colOff>62865</xdr:colOff>
      <xdr:row>59</xdr:row>
      <xdr:rowOff>31115</xdr:rowOff>
    </xdr:to>
    <xdr:cxnSp macro="">
      <xdr:nvCxnSpPr>
        <xdr:cNvPr id="116" name="直線コネクタ 115"/>
        <xdr:cNvCxnSpPr/>
      </xdr:nvCxnSpPr>
      <xdr:spPr>
        <a:xfrm flipV="1">
          <a:off x="4633595" y="8558530"/>
          <a:ext cx="127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34925</xdr:rowOff>
    </xdr:from>
    <xdr:ext cx="534670" cy="259080"/>
    <xdr:sp macro="" textlink="">
      <xdr:nvSpPr>
        <xdr:cNvPr id="117" name="物件費最小値テキスト"/>
        <xdr:cNvSpPr txBox="1"/>
      </xdr:nvSpPr>
      <xdr:spPr>
        <a:xfrm>
          <a:off x="4686300" y="10150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31115</xdr:rowOff>
    </xdr:from>
    <xdr:to xmlns:xdr="http://schemas.openxmlformats.org/drawingml/2006/spreadsheetDrawing">
      <xdr:col>24</xdr:col>
      <xdr:colOff>152400</xdr:colOff>
      <xdr:row>59</xdr:row>
      <xdr:rowOff>31115</xdr:rowOff>
    </xdr:to>
    <xdr:cxnSp macro="">
      <xdr:nvCxnSpPr>
        <xdr:cNvPr id="118" name="直線コネクタ 117"/>
        <xdr:cNvCxnSpPr/>
      </xdr:nvCxnSpPr>
      <xdr:spPr>
        <a:xfrm>
          <a:off x="4546600" y="1014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104140</xdr:rowOff>
    </xdr:from>
    <xdr:ext cx="534670" cy="259080"/>
    <xdr:sp macro="" textlink="">
      <xdr:nvSpPr>
        <xdr:cNvPr id="119" name="物件費最大値テキスト"/>
        <xdr:cNvSpPr txBox="1"/>
      </xdr:nvSpPr>
      <xdr:spPr>
        <a:xfrm>
          <a:off x="4686300" y="8333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157480</xdr:rowOff>
    </xdr:from>
    <xdr:to xmlns:xdr="http://schemas.openxmlformats.org/drawingml/2006/spreadsheetDrawing">
      <xdr:col>24</xdr:col>
      <xdr:colOff>152400</xdr:colOff>
      <xdr:row>49</xdr:row>
      <xdr:rowOff>157480</xdr:rowOff>
    </xdr:to>
    <xdr:cxnSp macro="">
      <xdr:nvCxnSpPr>
        <xdr:cNvPr id="120" name="直線コネクタ 119"/>
        <xdr:cNvCxnSpPr/>
      </xdr:nvCxnSpPr>
      <xdr:spPr>
        <a:xfrm>
          <a:off x="4546600" y="855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136525</xdr:rowOff>
    </xdr:from>
    <xdr:to xmlns:xdr="http://schemas.openxmlformats.org/drawingml/2006/spreadsheetDrawing">
      <xdr:col>24</xdr:col>
      <xdr:colOff>63500</xdr:colOff>
      <xdr:row>55</xdr:row>
      <xdr:rowOff>167005</xdr:rowOff>
    </xdr:to>
    <xdr:cxnSp macro="">
      <xdr:nvCxnSpPr>
        <xdr:cNvPr id="121" name="直線コネクタ 120"/>
        <xdr:cNvCxnSpPr/>
      </xdr:nvCxnSpPr>
      <xdr:spPr>
        <a:xfrm flipV="1">
          <a:off x="3797300" y="956627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90170</xdr:rowOff>
    </xdr:from>
    <xdr:ext cx="534670" cy="259080"/>
    <xdr:sp macro="" textlink="">
      <xdr:nvSpPr>
        <xdr:cNvPr id="122" name="物件費平均値テキスト"/>
        <xdr:cNvSpPr txBox="1"/>
      </xdr:nvSpPr>
      <xdr:spPr>
        <a:xfrm>
          <a:off x="4686300" y="9348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67310</xdr:rowOff>
    </xdr:from>
    <xdr:to xmlns:xdr="http://schemas.openxmlformats.org/drawingml/2006/spreadsheetDrawing">
      <xdr:col>24</xdr:col>
      <xdr:colOff>114300</xdr:colOff>
      <xdr:row>55</xdr:row>
      <xdr:rowOff>168910</xdr:rowOff>
    </xdr:to>
    <xdr:sp macro="" textlink="">
      <xdr:nvSpPr>
        <xdr:cNvPr id="123" name="フローチャート: 判断 122"/>
        <xdr:cNvSpPr/>
      </xdr:nvSpPr>
      <xdr:spPr>
        <a:xfrm>
          <a:off x="4584700" y="949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147955</xdr:rowOff>
    </xdr:from>
    <xdr:to xmlns:xdr="http://schemas.openxmlformats.org/drawingml/2006/spreadsheetDrawing">
      <xdr:col>19</xdr:col>
      <xdr:colOff>177800</xdr:colOff>
      <xdr:row>55</xdr:row>
      <xdr:rowOff>167005</xdr:rowOff>
    </xdr:to>
    <xdr:cxnSp macro="">
      <xdr:nvCxnSpPr>
        <xdr:cNvPr id="124" name="直線コネクタ 123"/>
        <xdr:cNvCxnSpPr/>
      </xdr:nvCxnSpPr>
      <xdr:spPr>
        <a:xfrm>
          <a:off x="2908300" y="95777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71755</xdr:rowOff>
    </xdr:from>
    <xdr:to xmlns:xdr="http://schemas.openxmlformats.org/drawingml/2006/spreadsheetDrawing">
      <xdr:col>20</xdr:col>
      <xdr:colOff>38100</xdr:colOff>
      <xdr:row>56</xdr:row>
      <xdr:rowOff>1905</xdr:rowOff>
    </xdr:to>
    <xdr:sp macro="" textlink="">
      <xdr:nvSpPr>
        <xdr:cNvPr id="125" name="フローチャート: 判断 124"/>
        <xdr:cNvSpPr/>
      </xdr:nvSpPr>
      <xdr:spPr>
        <a:xfrm>
          <a:off x="3746500" y="95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18415</xdr:rowOff>
    </xdr:from>
    <xdr:ext cx="531495" cy="255905"/>
    <xdr:sp macro="" textlink="">
      <xdr:nvSpPr>
        <xdr:cNvPr id="126" name="テキスト ボックス 125"/>
        <xdr:cNvSpPr txBox="1"/>
      </xdr:nvSpPr>
      <xdr:spPr>
        <a:xfrm>
          <a:off x="3529965" y="92767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147955</xdr:rowOff>
    </xdr:from>
    <xdr:to xmlns:xdr="http://schemas.openxmlformats.org/drawingml/2006/spreadsheetDrawing">
      <xdr:col>15</xdr:col>
      <xdr:colOff>50800</xdr:colOff>
      <xdr:row>56</xdr:row>
      <xdr:rowOff>30480</xdr:rowOff>
    </xdr:to>
    <xdr:cxnSp macro="">
      <xdr:nvCxnSpPr>
        <xdr:cNvPr id="127" name="直線コネクタ 126"/>
        <xdr:cNvCxnSpPr/>
      </xdr:nvCxnSpPr>
      <xdr:spPr>
        <a:xfrm flipV="1">
          <a:off x="2019300" y="957770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51</xdr:row>
      <xdr:rowOff>16510</xdr:rowOff>
    </xdr:from>
    <xdr:to xmlns:xdr="http://schemas.openxmlformats.org/drawingml/2006/spreadsheetDrawing">
      <xdr:col>15</xdr:col>
      <xdr:colOff>101600</xdr:colOff>
      <xdr:row>51</xdr:row>
      <xdr:rowOff>118110</xdr:rowOff>
    </xdr:to>
    <xdr:sp macro="" textlink="">
      <xdr:nvSpPr>
        <xdr:cNvPr id="128" name="フローチャート: 判断 127"/>
        <xdr:cNvSpPr/>
      </xdr:nvSpPr>
      <xdr:spPr>
        <a:xfrm>
          <a:off x="2857500" y="87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49</xdr:row>
      <xdr:rowOff>134620</xdr:rowOff>
    </xdr:from>
    <xdr:ext cx="531495" cy="255905"/>
    <xdr:sp macro="" textlink="">
      <xdr:nvSpPr>
        <xdr:cNvPr id="129" name="テキスト ボックス 128"/>
        <xdr:cNvSpPr txBox="1"/>
      </xdr:nvSpPr>
      <xdr:spPr>
        <a:xfrm>
          <a:off x="2640965" y="85356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30480</xdr:rowOff>
    </xdr:from>
    <xdr:to xmlns:xdr="http://schemas.openxmlformats.org/drawingml/2006/spreadsheetDrawing">
      <xdr:col>10</xdr:col>
      <xdr:colOff>114300</xdr:colOff>
      <xdr:row>56</xdr:row>
      <xdr:rowOff>30480</xdr:rowOff>
    </xdr:to>
    <xdr:cxnSp macro="">
      <xdr:nvCxnSpPr>
        <xdr:cNvPr id="130" name="直線コネクタ 129"/>
        <xdr:cNvCxnSpPr/>
      </xdr:nvCxnSpPr>
      <xdr:spPr>
        <a:xfrm flipV="1">
          <a:off x="1130300" y="9631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54</xdr:row>
      <xdr:rowOff>24765</xdr:rowOff>
    </xdr:from>
    <xdr:to xmlns:xdr="http://schemas.openxmlformats.org/drawingml/2006/spreadsheetDrawing">
      <xdr:col>10</xdr:col>
      <xdr:colOff>165100</xdr:colOff>
      <xdr:row>54</xdr:row>
      <xdr:rowOff>126365</xdr:rowOff>
    </xdr:to>
    <xdr:sp macro="" textlink="">
      <xdr:nvSpPr>
        <xdr:cNvPr id="131" name="フローチャート: 判断 130"/>
        <xdr:cNvSpPr/>
      </xdr:nvSpPr>
      <xdr:spPr>
        <a:xfrm>
          <a:off x="1968500" y="928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52</xdr:row>
      <xdr:rowOff>143510</xdr:rowOff>
    </xdr:from>
    <xdr:ext cx="531495" cy="255905"/>
    <xdr:sp macro="" textlink="">
      <xdr:nvSpPr>
        <xdr:cNvPr id="132" name="テキスト ボックス 131"/>
        <xdr:cNvSpPr txBox="1"/>
      </xdr:nvSpPr>
      <xdr:spPr>
        <a:xfrm>
          <a:off x="1751965" y="90589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9525</xdr:rowOff>
    </xdr:from>
    <xdr:to xmlns:xdr="http://schemas.openxmlformats.org/drawingml/2006/spreadsheetDrawing">
      <xdr:col>6</xdr:col>
      <xdr:colOff>38100</xdr:colOff>
      <xdr:row>54</xdr:row>
      <xdr:rowOff>111125</xdr:rowOff>
    </xdr:to>
    <xdr:sp macro="" textlink="">
      <xdr:nvSpPr>
        <xdr:cNvPr id="133" name="フローチャート: 判断 132"/>
        <xdr:cNvSpPr/>
      </xdr:nvSpPr>
      <xdr:spPr>
        <a:xfrm>
          <a:off x="10795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52</xdr:row>
      <xdr:rowOff>127635</xdr:rowOff>
    </xdr:from>
    <xdr:ext cx="531495" cy="259080"/>
    <xdr:sp macro="" textlink="">
      <xdr:nvSpPr>
        <xdr:cNvPr id="134" name="テキスト ボックス 133"/>
        <xdr:cNvSpPr txBox="1"/>
      </xdr:nvSpPr>
      <xdr:spPr>
        <a:xfrm>
          <a:off x="862965" y="90430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86360</xdr:rowOff>
    </xdr:from>
    <xdr:to xmlns:xdr="http://schemas.openxmlformats.org/drawingml/2006/spreadsheetDrawing">
      <xdr:col>24</xdr:col>
      <xdr:colOff>114300</xdr:colOff>
      <xdr:row>56</xdr:row>
      <xdr:rowOff>15875</xdr:rowOff>
    </xdr:to>
    <xdr:sp macro="" textlink="">
      <xdr:nvSpPr>
        <xdr:cNvPr id="140" name="楕円 139"/>
        <xdr:cNvSpPr/>
      </xdr:nvSpPr>
      <xdr:spPr>
        <a:xfrm>
          <a:off x="4584700" y="9516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64135</xdr:rowOff>
    </xdr:from>
    <xdr:ext cx="534670" cy="255905"/>
    <xdr:sp macro="" textlink="">
      <xdr:nvSpPr>
        <xdr:cNvPr id="141" name="物件費該当値テキスト"/>
        <xdr:cNvSpPr txBox="1"/>
      </xdr:nvSpPr>
      <xdr:spPr>
        <a:xfrm>
          <a:off x="4686300" y="94938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116205</xdr:rowOff>
    </xdr:from>
    <xdr:to xmlns:xdr="http://schemas.openxmlformats.org/drawingml/2006/spreadsheetDrawing">
      <xdr:col>20</xdr:col>
      <xdr:colOff>38100</xdr:colOff>
      <xdr:row>56</xdr:row>
      <xdr:rowOff>46355</xdr:rowOff>
    </xdr:to>
    <xdr:sp macro="" textlink="">
      <xdr:nvSpPr>
        <xdr:cNvPr id="142" name="楕円 141"/>
        <xdr:cNvSpPr/>
      </xdr:nvSpPr>
      <xdr:spPr>
        <a:xfrm>
          <a:off x="37465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37465</xdr:rowOff>
    </xdr:from>
    <xdr:ext cx="531495" cy="259080"/>
    <xdr:sp macro="" textlink="">
      <xdr:nvSpPr>
        <xdr:cNvPr id="143" name="テキスト ボックス 142"/>
        <xdr:cNvSpPr txBox="1"/>
      </xdr:nvSpPr>
      <xdr:spPr>
        <a:xfrm>
          <a:off x="3529965" y="9638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97790</xdr:rowOff>
    </xdr:from>
    <xdr:to xmlns:xdr="http://schemas.openxmlformats.org/drawingml/2006/spreadsheetDrawing">
      <xdr:col>15</xdr:col>
      <xdr:colOff>101600</xdr:colOff>
      <xdr:row>56</xdr:row>
      <xdr:rowOff>27305</xdr:rowOff>
    </xdr:to>
    <xdr:sp macro="" textlink="">
      <xdr:nvSpPr>
        <xdr:cNvPr id="144" name="楕円 143"/>
        <xdr:cNvSpPr/>
      </xdr:nvSpPr>
      <xdr:spPr>
        <a:xfrm>
          <a:off x="2857500" y="9527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18415</xdr:rowOff>
    </xdr:from>
    <xdr:ext cx="531495" cy="255905"/>
    <xdr:sp macro="" textlink="">
      <xdr:nvSpPr>
        <xdr:cNvPr id="145" name="テキスト ボックス 144"/>
        <xdr:cNvSpPr txBox="1"/>
      </xdr:nvSpPr>
      <xdr:spPr>
        <a:xfrm>
          <a:off x="2640965" y="9619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151130</xdr:rowOff>
    </xdr:from>
    <xdr:to xmlns:xdr="http://schemas.openxmlformats.org/drawingml/2006/spreadsheetDrawing">
      <xdr:col>10</xdr:col>
      <xdr:colOff>165100</xdr:colOff>
      <xdr:row>56</xdr:row>
      <xdr:rowOff>81280</xdr:rowOff>
    </xdr:to>
    <xdr:sp macro="" textlink="">
      <xdr:nvSpPr>
        <xdr:cNvPr id="146" name="楕円 145"/>
        <xdr:cNvSpPr/>
      </xdr:nvSpPr>
      <xdr:spPr>
        <a:xfrm>
          <a:off x="1968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72390</xdr:rowOff>
    </xdr:from>
    <xdr:ext cx="531495" cy="259080"/>
    <xdr:sp macro="" textlink="">
      <xdr:nvSpPr>
        <xdr:cNvPr id="147" name="テキスト ボックス 146"/>
        <xdr:cNvSpPr txBox="1"/>
      </xdr:nvSpPr>
      <xdr:spPr>
        <a:xfrm>
          <a:off x="1751965" y="96735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151130</xdr:rowOff>
    </xdr:from>
    <xdr:to xmlns:xdr="http://schemas.openxmlformats.org/drawingml/2006/spreadsheetDrawing">
      <xdr:col>6</xdr:col>
      <xdr:colOff>38100</xdr:colOff>
      <xdr:row>56</xdr:row>
      <xdr:rowOff>81280</xdr:rowOff>
    </xdr:to>
    <xdr:sp macro="" textlink="">
      <xdr:nvSpPr>
        <xdr:cNvPr id="148" name="楕円 147"/>
        <xdr:cNvSpPr/>
      </xdr:nvSpPr>
      <xdr:spPr>
        <a:xfrm>
          <a:off x="1079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72390</xdr:rowOff>
    </xdr:from>
    <xdr:ext cx="531495" cy="259080"/>
    <xdr:sp macro="" textlink="">
      <xdr:nvSpPr>
        <xdr:cNvPr id="149" name="テキスト ボックス 148"/>
        <xdr:cNvSpPr txBox="1"/>
      </xdr:nvSpPr>
      <xdr:spPr>
        <a:xfrm>
          <a:off x="862965" y="96735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8" name="テキスト ボックス 157"/>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5745" cy="255905"/>
    <xdr:sp macro="" textlink="">
      <xdr:nvSpPr>
        <xdr:cNvPr id="161" name="テキスト ボックス 160"/>
        <xdr:cNvSpPr txBox="1"/>
      </xdr:nvSpPr>
      <xdr:spPr>
        <a:xfrm>
          <a:off x="513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5905"/>
    <xdr:sp macro="" textlink="">
      <xdr:nvSpPr>
        <xdr:cNvPr id="163" name="テキスト ボックス 162"/>
        <xdr:cNvSpPr txBox="1"/>
      </xdr:nvSpPr>
      <xdr:spPr>
        <a:xfrm>
          <a:off x="230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5905"/>
    <xdr:sp macro="" textlink="">
      <xdr:nvSpPr>
        <xdr:cNvPr id="165" name="テキスト ボックス 164"/>
        <xdr:cNvSpPr txBox="1"/>
      </xdr:nvSpPr>
      <xdr:spPr>
        <a:xfrm>
          <a:off x="230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5905"/>
    <xdr:sp macro="" textlink="">
      <xdr:nvSpPr>
        <xdr:cNvPr id="167" name="テキスト ボックス 166"/>
        <xdr:cNvSpPr txBox="1"/>
      </xdr:nvSpPr>
      <xdr:spPr>
        <a:xfrm>
          <a:off x="230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5905"/>
    <xdr:sp macro="" textlink="">
      <xdr:nvSpPr>
        <xdr:cNvPr id="169" name="テキスト ボックス 168"/>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50800</xdr:rowOff>
    </xdr:from>
    <xdr:to xmlns:xdr="http://schemas.openxmlformats.org/drawingml/2006/spreadsheetDrawing">
      <xdr:col>24</xdr:col>
      <xdr:colOff>62865</xdr:colOff>
      <xdr:row>78</xdr:row>
      <xdr:rowOff>120650</xdr:rowOff>
    </xdr:to>
    <xdr:cxnSp macro="">
      <xdr:nvCxnSpPr>
        <xdr:cNvPr id="171" name="直線コネクタ 170"/>
        <xdr:cNvCxnSpPr/>
      </xdr:nvCxnSpPr>
      <xdr:spPr>
        <a:xfrm flipV="1">
          <a:off x="4633595" y="12395200"/>
          <a:ext cx="1270" cy="1098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123825</xdr:rowOff>
    </xdr:from>
    <xdr:ext cx="378460" cy="255905"/>
    <xdr:sp macro="" textlink="">
      <xdr:nvSpPr>
        <xdr:cNvPr id="172" name="維持補修費最小値テキスト"/>
        <xdr:cNvSpPr txBox="1"/>
      </xdr:nvSpPr>
      <xdr:spPr>
        <a:xfrm>
          <a:off x="4686300" y="1349692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120650</xdr:rowOff>
    </xdr:from>
    <xdr:to xmlns:xdr="http://schemas.openxmlformats.org/drawingml/2006/spreadsheetDrawing">
      <xdr:col>24</xdr:col>
      <xdr:colOff>152400</xdr:colOff>
      <xdr:row>78</xdr:row>
      <xdr:rowOff>120650</xdr:rowOff>
    </xdr:to>
    <xdr:cxnSp macro="">
      <xdr:nvCxnSpPr>
        <xdr:cNvPr id="173" name="直線コネクタ 172"/>
        <xdr:cNvCxnSpPr/>
      </xdr:nvCxnSpPr>
      <xdr:spPr>
        <a:xfrm>
          <a:off x="4546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168910</xdr:rowOff>
    </xdr:from>
    <xdr:ext cx="534670" cy="255905"/>
    <xdr:sp macro="" textlink="">
      <xdr:nvSpPr>
        <xdr:cNvPr id="174" name="維持補修費最大値テキスト"/>
        <xdr:cNvSpPr txBox="1"/>
      </xdr:nvSpPr>
      <xdr:spPr>
        <a:xfrm>
          <a:off x="4686300" y="121704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50800</xdr:rowOff>
    </xdr:from>
    <xdr:to xmlns:xdr="http://schemas.openxmlformats.org/drawingml/2006/spreadsheetDrawing">
      <xdr:col>24</xdr:col>
      <xdr:colOff>152400</xdr:colOff>
      <xdr:row>72</xdr:row>
      <xdr:rowOff>50800</xdr:rowOff>
    </xdr:to>
    <xdr:cxnSp macro="">
      <xdr:nvCxnSpPr>
        <xdr:cNvPr id="175" name="直線コネクタ 174"/>
        <xdr:cNvCxnSpPr/>
      </xdr:nvCxnSpPr>
      <xdr:spPr>
        <a:xfrm>
          <a:off x="4546600" y="1239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110490</xdr:rowOff>
    </xdr:from>
    <xdr:to xmlns:xdr="http://schemas.openxmlformats.org/drawingml/2006/spreadsheetDrawing">
      <xdr:col>24</xdr:col>
      <xdr:colOff>63500</xdr:colOff>
      <xdr:row>78</xdr:row>
      <xdr:rowOff>119380</xdr:rowOff>
    </xdr:to>
    <xdr:cxnSp macro="">
      <xdr:nvCxnSpPr>
        <xdr:cNvPr id="176" name="直線コネクタ 175"/>
        <xdr:cNvCxnSpPr/>
      </xdr:nvCxnSpPr>
      <xdr:spPr>
        <a:xfrm>
          <a:off x="3797300" y="134835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106680</xdr:rowOff>
    </xdr:from>
    <xdr:ext cx="469900" cy="259080"/>
    <xdr:sp macro="" textlink="">
      <xdr:nvSpPr>
        <xdr:cNvPr id="177" name="維持補修費平均値テキスト"/>
        <xdr:cNvSpPr txBox="1"/>
      </xdr:nvSpPr>
      <xdr:spPr>
        <a:xfrm>
          <a:off x="4686300" y="13136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83820</xdr:rowOff>
    </xdr:from>
    <xdr:to xmlns:xdr="http://schemas.openxmlformats.org/drawingml/2006/spreadsheetDrawing">
      <xdr:col>24</xdr:col>
      <xdr:colOff>114300</xdr:colOff>
      <xdr:row>78</xdr:row>
      <xdr:rowOff>13970</xdr:rowOff>
    </xdr:to>
    <xdr:sp macro="" textlink="">
      <xdr:nvSpPr>
        <xdr:cNvPr id="178" name="フローチャート: 判断 177"/>
        <xdr:cNvSpPr/>
      </xdr:nvSpPr>
      <xdr:spPr>
        <a:xfrm>
          <a:off x="45847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109220</xdr:rowOff>
    </xdr:from>
    <xdr:to xmlns:xdr="http://schemas.openxmlformats.org/drawingml/2006/spreadsheetDrawing">
      <xdr:col>19</xdr:col>
      <xdr:colOff>177800</xdr:colOff>
      <xdr:row>78</xdr:row>
      <xdr:rowOff>110490</xdr:rowOff>
    </xdr:to>
    <xdr:cxnSp macro="">
      <xdr:nvCxnSpPr>
        <xdr:cNvPr id="179" name="直線コネクタ 178"/>
        <xdr:cNvCxnSpPr/>
      </xdr:nvCxnSpPr>
      <xdr:spPr>
        <a:xfrm>
          <a:off x="2908300" y="13482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98425</xdr:rowOff>
    </xdr:from>
    <xdr:to xmlns:xdr="http://schemas.openxmlformats.org/drawingml/2006/spreadsheetDrawing">
      <xdr:col>20</xdr:col>
      <xdr:colOff>38100</xdr:colOff>
      <xdr:row>78</xdr:row>
      <xdr:rowOff>29210</xdr:rowOff>
    </xdr:to>
    <xdr:sp macro="" textlink="">
      <xdr:nvSpPr>
        <xdr:cNvPr id="180" name="フローチャート: 判断 179"/>
        <xdr:cNvSpPr/>
      </xdr:nvSpPr>
      <xdr:spPr>
        <a:xfrm>
          <a:off x="3746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45085</xdr:rowOff>
    </xdr:from>
    <xdr:ext cx="466725" cy="258445"/>
    <xdr:sp macro="" textlink="">
      <xdr:nvSpPr>
        <xdr:cNvPr id="181" name="テキスト ボックス 180"/>
        <xdr:cNvSpPr txBox="1"/>
      </xdr:nvSpPr>
      <xdr:spPr>
        <a:xfrm>
          <a:off x="3562350" y="13075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99695</xdr:rowOff>
    </xdr:from>
    <xdr:to xmlns:xdr="http://schemas.openxmlformats.org/drawingml/2006/spreadsheetDrawing">
      <xdr:col>15</xdr:col>
      <xdr:colOff>50800</xdr:colOff>
      <xdr:row>78</xdr:row>
      <xdr:rowOff>109220</xdr:rowOff>
    </xdr:to>
    <xdr:cxnSp macro="">
      <xdr:nvCxnSpPr>
        <xdr:cNvPr id="182" name="直線コネクタ 181"/>
        <xdr:cNvCxnSpPr/>
      </xdr:nvCxnSpPr>
      <xdr:spPr>
        <a:xfrm>
          <a:off x="2019300" y="134727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4445</xdr:rowOff>
    </xdr:from>
    <xdr:to xmlns:xdr="http://schemas.openxmlformats.org/drawingml/2006/spreadsheetDrawing">
      <xdr:col>15</xdr:col>
      <xdr:colOff>101600</xdr:colOff>
      <xdr:row>77</xdr:row>
      <xdr:rowOff>106045</xdr:rowOff>
    </xdr:to>
    <xdr:sp macro="" textlink="">
      <xdr:nvSpPr>
        <xdr:cNvPr id="183" name="フローチャート: 判断 182"/>
        <xdr:cNvSpPr/>
      </xdr:nvSpPr>
      <xdr:spPr>
        <a:xfrm>
          <a:off x="28575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122555</xdr:rowOff>
    </xdr:from>
    <xdr:ext cx="466725" cy="255905"/>
    <xdr:sp macro="" textlink="">
      <xdr:nvSpPr>
        <xdr:cNvPr id="184" name="テキスト ボックス 183"/>
        <xdr:cNvSpPr txBox="1"/>
      </xdr:nvSpPr>
      <xdr:spPr>
        <a:xfrm>
          <a:off x="2673350" y="129813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99695</xdr:rowOff>
    </xdr:from>
    <xdr:to xmlns:xdr="http://schemas.openxmlformats.org/drawingml/2006/spreadsheetDrawing">
      <xdr:col>10</xdr:col>
      <xdr:colOff>114300</xdr:colOff>
      <xdr:row>78</xdr:row>
      <xdr:rowOff>106045</xdr:rowOff>
    </xdr:to>
    <xdr:cxnSp macro="">
      <xdr:nvCxnSpPr>
        <xdr:cNvPr id="185" name="直線コネクタ 184"/>
        <xdr:cNvCxnSpPr/>
      </xdr:nvCxnSpPr>
      <xdr:spPr>
        <a:xfrm flipV="1">
          <a:off x="1130300" y="134727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52070</xdr:rowOff>
    </xdr:from>
    <xdr:to xmlns:xdr="http://schemas.openxmlformats.org/drawingml/2006/spreadsheetDrawing">
      <xdr:col>10</xdr:col>
      <xdr:colOff>165100</xdr:colOff>
      <xdr:row>77</xdr:row>
      <xdr:rowOff>153670</xdr:rowOff>
    </xdr:to>
    <xdr:sp macro="" textlink="">
      <xdr:nvSpPr>
        <xdr:cNvPr id="186" name="フローチャート: 判断 185"/>
        <xdr:cNvSpPr/>
      </xdr:nvSpPr>
      <xdr:spPr>
        <a:xfrm>
          <a:off x="196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170180</xdr:rowOff>
    </xdr:from>
    <xdr:ext cx="466725" cy="259080"/>
    <xdr:sp macro="" textlink="">
      <xdr:nvSpPr>
        <xdr:cNvPr id="187" name="テキスト ボックス 186"/>
        <xdr:cNvSpPr txBox="1"/>
      </xdr:nvSpPr>
      <xdr:spPr>
        <a:xfrm>
          <a:off x="1784350" y="130289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60960</xdr:rowOff>
    </xdr:from>
    <xdr:to xmlns:xdr="http://schemas.openxmlformats.org/drawingml/2006/spreadsheetDrawing">
      <xdr:col>6</xdr:col>
      <xdr:colOff>38100</xdr:colOff>
      <xdr:row>77</xdr:row>
      <xdr:rowOff>162560</xdr:rowOff>
    </xdr:to>
    <xdr:sp macro="" textlink="">
      <xdr:nvSpPr>
        <xdr:cNvPr id="188" name="フローチャート: 判断 187"/>
        <xdr:cNvSpPr/>
      </xdr:nvSpPr>
      <xdr:spPr>
        <a:xfrm>
          <a:off x="1079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7620</xdr:rowOff>
    </xdr:from>
    <xdr:ext cx="466725" cy="255905"/>
    <xdr:sp macro="" textlink="">
      <xdr:nvSpPr>
        <xdr:cNvPr id="189" name="テキスト ボックス 188"/>
        <xdr:cNvSpPr txBox="1"/>
      </xdr:nvSpPr>
      <xdr:spPr>
        <a:xfrm>
          <a:off x="895350" y="130378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68580</xdr:rowOff>
    </xdr:from>
    <xdr:to xmlns:xdr="http://schemas.openxmlformats.org/drawingml/2006/spreadsheetDrawing">
      <xdr:col>24</xdr:col>
      <xdr:colOff>114300</xdr:colOff>
      <xdr:row>78</xdr:row>
      <xdr:rowOff>170180</xdr:rowOff>
    </xdr:to>
    <xdr:sp macro="" textlink="">
      <xdr:nvSpPr>
        <xdr:cNvPr id="195" name="楕円 194"/>
        <xdr:cNvSpPr/>
      </xdr:nvSpPr>
      <xdr:spPr>
        <a:xfrm>
          <a:off x="45847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154940</xdr:rowOff>
    </xdr:from>
    <xdr:ext cx="378460" cy="255905"/>
    <xdr:sp macro="" textlink="">
      <xdr:nvSpPr>
        <xdr:cNvPr id="196" name="維持補修費該当値テキスト"/>
        <xdr:cNvSpPr txBox="1"/>
      </xdr:nvSpPr>
      <xdr:spPr>
        <a:xfrm>
          <a:off x="4686300" y="1335659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59690</xdr:rowOff>
    </xdr:from>
    <xdr:to xmlns:xdr="http://schemas.openxmlformats.org/drawingml/2006/spreadsheetDrawing">
      <xdr:col>20</xdr:col>
      <xdr:colOff>38100</xdr:colOff>
      <xdr:row>78</xdr:row>
      <xdr:rowOff>161290</xdr:rowOff>
    </xdr:to>
    <xdr:sp macro="" textlink="">
      <xdr:nvSpPr>
        <xdr:cNvPr id="197" name="楕円 196"/>
        <xdr:cNvSpPr/>
      </xdr:nvSpPr>
      <xdr:spPr>
        <a:xfrm>
          <a:off x="3746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78</xdr:row>
      <xdr:rowOff>152400</xdr:rowOff>
    </xdr:from>
    <xdr:ext cx="378460" cy="259080"/>
    <xdr:sp macro="" textlink="">
      <xdr:nvSpPr>
        <xdr:cNvPr id="198" name="テキスト ボックス 197"/>
        <xdr:cNvSpPr txBox="1"/>
      </xdr:nvSpPr>
      <xdr:spPr>
        <a:xfrm>
          <a:off x="3608070" y="13525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58420</xdr:rowOff>
    </xdr:from>
    <xdr:to xmlns:xdr="http://schemas.openxmlformats.org/drawingml/2006/spreadsheetDrawing">
      <xdr:col>15</xdr:col>
      <xdr:colOff>101600</xdr:colOff>
      <xdr:row>78</xdr:row>
      <xdr:rowOff>160020</xdr:rowOff>
    </xdr:to>
    <xdr:sp macro="" textlink="">
      <xdr:nvSpPr>
        <xdr:cNvPr id="199" name="楕円 198"/>
        <xdr:cNvSpPr/>
      </xdr:nvSpPr>
      <xdr:spPr>
        <a:xfrm>
          <a:off x="2857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78</xdr:row>
      <xdr:rowOff>151130</xdr:rowOff>
    </xdr:from>
    <xdr:ext cx="378460" cy="259080"/>
    <xdr:sp macro="" textlink="">
      <xdr:nvSpPr>
        <xdr:cNvPr id="200" name="テキスト ボックス 199"/>
        <xdr:cNvSpPr txBox="1"/>
      </xdr:nvSpPr>
      <xdr:spPr>
        <a:xfrm>
          <a:off x="2719070" y="13524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48895</xdr:rowOff>
    </xdr:from>
    <xdr:to xmlns:xdr="http://schemas.openxmlformats.org/drawingml/2006/spreadsheetDrawing">
      <xdr:col>10</xdr:col>
      <xdr:colOff>165100</xdr:colOff>
      <xdr:row>78</xdr:row>
      <xdr:rowOff>150495</xdr:rowOff>
    </xdr:to>
    <xdr:sp macro="" textlink="">
      <xdr:nvSpPr>
        <xdr:cNvPr id="201" name="楕円 200"/>
        <xdr:cNvSpPr/>
      </xdr:nvSpPr>
      <xdr:spPr>
        <a:xfrm>
          <a:off x="1968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78</xdr:row>
      <xdr:rowOff>141605</xdr:rowOff>
    </xdr:from>
    <xdr:ext cx="378460" cy="259080"/>
    <xdr:sp macro="" textlink="">
      <xdr:nvSpPr>
        <xdr:cNvPr id="202" name="テキスト ボックス 201"/>
        <xdr:cNvSpPr txBox="1"/>
      </xdr:nvSpPr>
      <xdr:spPr>
        <a:xfrm>
          <a:off x="1830070" y="13514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55245</xdr:rowOff>
    </xdr:from>
    <xdr:to xmlns:xdr="http://schemas.openxmlformats.org/drawingml/2006/spreadsheetDrawing">
      <xdr:col>6</xdr:col>
      <xdr:colOff>38100</xdr:colOff>
      <xdr:row>78</xdr:row>
      <xdr:rowOff>156845</xdr:rowOff>
    </xdr:to>
    <xdr:sp macro="" textlink="">
      <xdr:nvSpPr>
        <xdr:cNvPr id="203" name="楕円 202"/>
        <xdr:cNvSpPr/>
      </xdr:nvSpPr>
      <xdr:spPr>
        <a:xfrm>
          <a:off x="1079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78</xdr:row>
      <xdr:rowOff>147955</xdr:rowOff>
    </xdr:from>
    <xdr:ext cx="378460" cy="258445"/>
    <xdr:sp macro="" textlink="">
      <xdr:nvSpPr>
        <xdr:cNvPr id="204" name="テキスト ボックス 203"/>
        <xdr:cNvSpPr txBox="1"/>
      </xdr:nvSpPr>
      <xdr:spPr>
        <a:xfrm>
          <a:off x="941070" y="13521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3" name="テキスト ボックス 212"/>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5905"/>
    <xdr:sp macro="" textlink="">
      <xdr:nvSpPr>
        <xdr:cNvPr id="215" name="テキスト ボックス 214"/>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5905"/>
    <xdr:sp macro="" textlink="">
      <xdr:nvSpPr>
        <xdr:cNvPr id="217" name="テキスト ボックス 216"/>
        <xdr:cNvSpPr txBox="1"/>
      </xdr:nvSpPr>
      <xdr:spPr>
        <a:xfrm>
          <a:off x="230505" y="16799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5905"/>
    <xdr:sp macro="" textlink="">
      <xdr:nvSpPr>
        <xdr:cNvPr id="219" name="テキスト ボックス 218"/>
        <xdr:cNvSpPr txBox="1"/>
      </xdr:nvSpPr>
      <xdr:spPr>
        <a:xfrm>
          <a:off x="230505" y="16342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2455" cy="255905"/>
    <xdr:sp macro="" textlink="">
      <xdr:nvSpPr>
        <xdr:cNvPr id="221" name="テキスト ボックス 220"/>
        <xdr:cNvSpPr txBox="1"/>
      </xdr:nvSpPr>
      <xdr:spPr>
        <a:xfrm>
          <a:off x="166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2455" cy="255905"/>
    <xdr:sp macro="" textlink="">
      <xdr:nvSpPr>
        <xdr:cNvPr id="223" name="テキスト ボックス 222"/>
        <xdr:cNvSpPr txBox="1"/>
      </xdr:nvSpPr>
      <xdr:spPr>
        <a:xfrm>
          <a:off x="166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25" name="テキスト ボックス 224"/>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24765</xdr:rowOff>
    </xdr:from>
    <xdr:to xmlns:xdr="http://schemas.openxmlformats.org/drawingml/2006/spreadsheetDrawing">
      <xdr:col>24</xdr:col>
      <xdr:colOff>62865</xdr:colOff>
      <xdr:row>99</xdr:row>
      <xdr:rowOff>78105</xdr:rowOff>
    </xdr:to>
    <xdr:cxnSp macro="">
      <xdr:nvCxnSpPr>
        <xdr:cNvPr id="227" name="直線コネクタ 226"/>
        <xdr:cNvCxnSpPr/>
      </xdr:nvCxnSpPr>
      <xdr:spPr>
        <a:xfrm flipV="1">
          <a:off x="4633595" y="15455265"/>
          <a:ext cx="127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82550</xdr:rowOff>
    </xdr:from>
    <xdr:ext cx="534670" cy="259080"/>
    <xdr:sp macro="" textlink="">
      <xdr:nvSpPr>
        <xdr:cNvPr id="228" name="扶助費最小値テキスト"/>
        <xdr:cNvSpPr txBox="1"/>
      </xdr:nvSpPr>
      <xdr:spPr>
        <a:xfrm>
          <a:off x="4686300" y="17056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52,771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78105</xdr:rowOff>
    </xdr:from>
    <xdr:to xmlns:xdr="http://schemas.openxmlformats.org/drawingml/2006/spreadsheetDrawing">
      <xdr:col>24</xdr:col>
      <xdr:colOff>152400</xdr:colOff>
      <xdr:row>99</xdr:row>
      <xdr:rowOff>78105</xdr:rowOff>
    </xdr:to>
    <xdr:cxnSp macro="">
      <xdr:nvCxnSpPr>
        <xdr:cNvPr id="229" name="直線コネクタ 228"/>
        <xdr:cNvCxnSpPr/>
      </xdr:nvCxnSpPr>
      <xdr:spPr>
        <a:xfrm>
          <a:off x="4546600" y="1705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143510</xdr:rowOff>
    </xdr:from>
    <xdr:ext cx="598805" cy="255905"/>
    <xdr:sp macro="" textlink="">
      <xdr:nvSpPr>
        <xdr:cNvPr id="230" name="扶助費最大値テキスト"/>
        <xdr:cNvSpPr txBox="1"/>
      </xdr:nvSpPr>
      <xdr:spPr>
        <a:xfrm>
          <a:off x="4686300" y="152311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24765</xdr:rowOff>
    </xdr:from>
    <xdr:to xmlns:xdr="http://schemas.openxmlformats.org/drawingml/2006/spreadsheetDrawing">
      <xdr:col>24</xdr:col>
      <xdr:colOff>152400</xdr:colOff>
      <xdr:row>90</xdr:row>
      <xdr:rowOff>24765</xdr:rowOff>
    </xdr:to>
    <xdr:cxnSp macro="">
      <xdr:nvCxnSpPr>
        <xdr:cNvPr id="231" name="直線コネクタ 230"/>
        <xdr:cNvCxnSpPr/>
      </xdr:nvCxnSpPr>
      <xdr:spPr>
        <a:xfrm>
          <a:off x="45466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118745</xdr:rowOff>
    </xdr:from>
    <xdr:to xmlns:xdr="http://schemas.openxmlformats.org/drawingml/2006/spreadsheetDrawing">
      <xdr:col>24</xdr:col>
      <xdr:colOff>63500</xdr:colOff>
      <xdr:row>94</xdr:row>
      <xdr:rowOff>169545</xdr:rowOff>
    </xdr:to>
    <xdr:cxnSp macro="">
      <xdr:nvCxnSpPr>
        <xdr:cNvPr id="232" name="直線コネクタ 231"/>
        <xdr:cNvCxnSpPr/>
      </xdr:nvCxnSpPr>
      <xdr:spPr>
        <a:xfrm flipV="1">
          <a:off x="3797300" y="1623504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107315</xdr:rowOff>
    </xdr:from>
    <xdr:ext cx="534670" cy="259080"/>
    <xdr:sp macro="" textlink="">
      <xdr:nvSpPr>
        <xdr:cNvPr id="233" name="扶助費平均値テキスト"/>
        <xdr:cNvSpPr txBox="1"/>
      </xdr:nvSpPr>
      <xdr:spPr>
        <a:xfrm>
          <a:off x="4686300" y="163950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128905</xdr:rowOff>
    </xdr:from>
    <xdr:to xmlns:xdr="http://schemas.openxmlformats.org/drawingml/2006/spreadsheetDrawing">
      <xdr:col>24</xdr:col>
      <xdr:colOff>114300</xdr:colOff>
      <xdr:row>96</xdr:row>
      <xdr:rowOff>59055</xdr:rowOff>
    </xdr:to>
    <xdr:sp macro="" textlink="">
      <xdr:nvSpPr>
        <xdr:cNvPr id="234" name="フローチャート: 判断 233"/>
        <xdr:cNvSpPr/>
      </xdr:nvSpPr>
      <xdr:spPr>
        <a:xfrm>
          <a:off x="45847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169545</xdr:rowOff>
    </xdr:from>
    <xdr:to xmlns:xdr="http://schemas.openxmlformats.org/drawingml/2006/spreadsheetDrawing">
      <xdr:col>19</xdr:col>
      <xdr:colOff>177800</xdr:colOff>
      <xdr:row>95</xdr:row>
      <xdr:rowOff>35560</xdr:rowOff>
    </xdr:to>
    <xdr:cxnSp macro="">
      <xdr:nvCxnSpPr>
        <xdr:cNvPr id="235" name="直線コネクタ 234"/>
        <xdr:cNvCxnSpPr/>
      </xdr:nvCxnSpPr>
      <xdr:spPr>
        <a:xfrm flipV="1">
          <a:off x="2908300" y="1628584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164465</xdr:rowOff>
    </xdr:from>
    <xdr:to xmlns:xdr="http://schemas.openxmlformats.org/drawingml/2006/spreadsheetDrawing">
      <xdr:col>20</xdr:col>
      <xdr:colOff>38100</xdr:colOff>
      <xdr:row>96</xdr:row>
      <xdr:rowOff>94615</xdr:rowOff>
    </xdr:to>
    <xdr:sp macro="" textlink="">
      <xdr:nvSpPr>
        <xdr:cNvPr id="236" name="フローチャート: 判断 235"/>
        <xdr:cNvSpPr/>
      </xdr:nvSpPr>
      <xdr:spPr>
        <a:xfrm>
          <a:off x="3746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86360</xdr:rowOff>
    </xdr:from>
    <xdr:ext cx="531495" cy="255905"/>
    <xdr:sp macro="" textlink="">
      <xdr:nvSpPr>
        <xdr:cNvPr id="237" name="テキスト ボックス 236"/>
        <xdr:cNvSpPr txBox="1"/>
      </xdr:nvSpPr>
      <xdr:spPr>
        <a:xfrm>
          <a:off x="3529965" y="16545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35560</xdr:rowOff>
    </xdr:from>
    <xdr:to xmlns:xdr="http://schemas.openxmlformats.org/drawingml/2006/spreadsheetDrawing">
      <xdr:col>15</xdr:col>
      <xdr:colOff>50800</xdr:colOff>
      <xdr:row>95</xdr:row>
      <xdr:rowOff>50165</xdr:rowOff>
    </xdr:to>
    <xdr:cxnSp macro="">
      <xdr:nvCxnSpPr>
        <xdr:cNvPr id="238" name="直線コネクタ 237"/>
        <xdr:cNvCxnSpPr/>
      </xdr:nvCxnSpPr>
      <xdr:spPr>
        <a:xfrm flipV="1">
          <a:off x="2019300" y="163233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xdr:rowOff>
    </xdr:from>
    <xdr:to xmlns:xdr="http://schemas.openxmlformats.org/drawingml/2006/spreadsheetDrawing">
      <xdr:col>15</xdr:col>
      <xdr:colOff>101600</xdr:colOff>
      <xdr:row>96</xdr:row>
      <xdr:rowOff>111760</xdr:rowOff>
    </xdr:to>
    <xdr:sp macro="" textlink="">
      <xdr:nvSpPr>
        <xdr:cNvPr id="239" name="フローチャート: 判断 238"/>
        <xdr:cNvSpPr/>
      </xdr:nvSpPr>
      <xdr:spPr>
        <a:xfrm>
          <a:off x="28575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102870</xdr:rowOff>
    </xdr:from>
    <xdr:ext cx="531495" cy="259080"/>
    <xdr:sp macro="" textlink="">
      <xdr:nvSpPr>
        <xdr:cNvPr id="240" name="テキスト ボックス 239"/>
        <xdr:cNvSpPr txBox="1"/>
      </xdr:nvSpPr>
      <xdr:spPr>
        <a:xfrm>
          <a:off x="2640965" y="16562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50165</xdr:rowOff>
    </xdr:from>
    <xdr:to xmlns:xdr="http://schemas.openxmlformats.org/drawingml/2006/spreadsheetDrawing">
      <xdr:col>10</xdr:col>
      <xdr:colOff>114300</xdr:colOff>
      <xdr:row>95</xdr:row>
      <xdr:rowOff>141605</xdr:rowOff>
    </xdr:to>
    <xdr:cxnSp macro="">
      <xdr:nvCxnSpPr>
        <xdr:cNvPr id="241" name="直線コネクタ 240"/>
        <xdr:cNvCxnSpPr/>
      </xdr:nvCxnSpPr>
      <xdr:spPr>
        <a:xfrm flipV="1">
          <a:off x="1130300" y="1633791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102235</xdr:rowOff>
    </xdr:from>
    <xdr:to xmlns:xdr="http://schemas.openxmlformats.org/drawingml/2006/spreadsheetDrawing">
      <xdr:col>10</xdr:col>
      <xdr:colOff>165100</xdr:colOff>
      <xdr:row>97</xdr:row>
      <xdr:rowOff>32385</xdr:rowOff>
    </xdr:to>
    <xdr:sp macro="" textlink="">
      <xdr:nvSpPr>
        <xdr:cNvPr id="242" name="フローチャート: 判断 241"/>
        <xdr:cNvSpPr/>
      </xdr:nvSpPr>
      <xdr:spPr>
        <a:xfrm>
          <a:off x="1968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23495</xdr:rowOff>
    </xdr:from>
    <xdr:ext cx="531495" cy="259080"/>
    <xdr:sp macro="" textlink="">
      <xdr:nvSpPr>
        <xdr:cNvPr id="243" name="テキスト ボックス 242"/>
        <xdr:cNvSpPr txBox="1"/>
      </xdr:nvSpPr>
      <xdr:spPr>
        <a:xfrm>
          <a:off x="1751965" y="166541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24130</xdr:rowOff>
    </xdr:from>
    <xdr:to xmlns:xdr="http://schemas.openxmlformats.org/drawingml/2006/spreadsheetDrawing">
      <xdr:col>6</xdr:col>
      <xdr:colOff>38100</xdr:colOff>
      <xdr:row>97</xdr:row>
      <xdr:rowOff>125730</xdr:rowOff>
    </xdr:to>
    <xdr:sp macro="" textlink="">
      <xdr:nvSpPr>
        <xdr:cNvPr id="244" name="フローチャート: 判断 243"/>
        <xdr:cNvSpPr/>
      </xdr:nvSpPr>
      <xdr:spPr>
        <a:xfrm>
          <a:off x="1079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116840</xdr:rowOff>
    </xdr:from>
    <xdr:ext cx="531495" cy="259080"/>
    <xdr:sp macro="" textlink="">
      <xdr:nvSpPr>
        <xdr:cNvPr id="245" name="テキスト ボックス 244"/>
        <xdr:cNvSpPr txBox="1"/>
      </xdr:nvSpPr>
      <xdr:spPr>
        <a:xfrm>
          <a:off x="862965" y="16747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67945</xdr:rowOff>
    </xdr:from>
    <xdr:to xmlns:xdr="http://schemas.openxmlformats.org/drawingml/2006/spreadsheetDrawing">
      <xdr:col>24</xdr:col>
      <xdr:colOff>114300</xdr:colOff>
      <xdr:row>94</xdr:row>
      <xdr:rowOff>169545</xdr:rowOff>
    </xdr:to>
    <xdr:sp macro="" textlink="">
      <xdr:nvSpPr>
        <xdr:cNvPr id="251" name="楕円 250"/>
        <xdr:cNvSpPr/>
      </xdr:nvSpPr>
      <xdr:spPr>
        <a:xfrm>
          <a:off x="4584700" y="161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90805</xdr:rowOff>
    </xdr:from>
    <xdr:ext cx="598805" cy="258445"/>
    <xdr:sp macro="" textlink="">
      <xdr:nvSpPr>
        <xdr:cNvPr id="252" name="扶助費該当値テキスト"/>
        <xdr:cNvSpPr txBox="1"/>
      </xdr:nvSpPr>
      <xdr:spPr>
        <a:xfrm>
          <a:off x="4686300" y="160356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118745</xdr:rowOff>
    </xdr:from>
    <xdr:to xmlns:xdr="http://schemas.openxmlformats.org/drawingml/2006/spreadsheetDrawing">
      <xdr:col>20</xdr:col>
      <xdr:colOff>38100</xdr:colOff>
      <xdr:row>95</xdr:row>
      <xdr:rowOff>48895</xdr:rowOff>
    </xdr:to>
    <xdr:sp macro="" textlink="">
      <xdr:nvSpPr>
        <xdr:cNvPr id="253" name="楕円 252"/>
        <xdr:cNvSpPr/>
      </xdr:nvSpPr>
      <xdr:spPr>
        <a:xfrm>
          <a:off x="3746500" y="162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65405</xdr:rowOff>
    </xdr:from>
    <xdr:ext cx="595630" cy="255905"/>
    <xdr:sp macro="" textlink="">
      <xdr:nvSpPr>
        <xdr:cNvPr id="254" name="テキスト ボックス 253"/>
        <xdr:cNvSpPr txBox="1"/>
      </xdr:nvSpPr>
      <xdr:spPr>
        <a:xfrm>
          <a:off x="3497580" y="160102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156210</xdr:rowOff>
    </xdr:from>
    <xdr:to xmlns:xdr="http://schemas.openxmlformats.org/drawingml/2006/spreadsheetDrawing">
      <xdr:col>15</xdr:col>
      <xdr:colOff>101600</xdr:colOff>
      <xdr:row>95</xdr:row>
      <xdr:rowOff>86360</xdr:rowOff>
    </xdr:to>
    <xdr:sp macro="" textlink="">
      <xdr:nvSpPr>
        <xdr:cNvPr id="255" name="楕円 254"/>
        <xdr:cNvSpPr/>
      </xdr:nvSpPr>
      <xdr:spPr>
        <a:xfrm>
          <a:off x="2857500" y="162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102870</xdr:rowOff>
    </xdr:from>
    <xdr:ext cx="595630" cy="259080"/>
    <xdr:sp macro="" textlink="">
      <xdr:nvSpPr>
        <xdr:cNvPr id="256" name="テキスト ボックス 255"/>
        <xdr:cNvSpPr txBox="1"/>
      </xdr:nvSpPr>
      <xdr:spPr>
        <a:xfrm>
          <a:off x="2608580" y="160477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170815</xdr:rowOff>
    </xdr:from>
    <xdr:to xmlns:xdr="http://schemas.openxmlformats.org/drawingml/2006/spreadsheetDrawing">
      <xdr:col>10</xdr:col>
      <xdr:colOff>165100</xdr:colOff>
      <xdr:row>95</xdr:row>
      <xdr:rowOff>100965</xdr:rowOff>
    </xdr:to>
    <xdr:sp macro="" textlink="">
      <xdr:nvSpPr>
        <xdr:cNvPr id="257" name="楕円 256"/>
        <xdr:cNvSpPr/>
      </xdr:nvSpPr>
      <xdr:spPr>
        <a:xfrm>
          <a:off x="1968500" y="162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118110</xdr:rowOff>
    </xdr:from>
    <xdr:ext cx="531495" cy="259080"/>
    <xdr:sp macro="" textlink="">
      <xdr:nvSpPr>
        <xdr:cNvPr id="258" name="テキスト ボックス 257"/>
        <xdr:cNvSpPr txBox="1"/>
      </xdr:nvSpPr>
      <xdr:spPr>
        <a:xfrm>
          <a:off x="1751965" y="16062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90805</xdr:rowOff>
    </xdr:from>
    <xdr:to xmlns:xdr="http://schemas.openxmlformats.org/drawingml/2006/spreadsheetDrawing">
      <xdr:col>6</xdr:col>
      <xdr:colOff>38100</xdr:colOff>
      <xdr:row>96</xdr:row>
      <xdr:rowOff>20955</xdr:rowOff>
    </xdr:to>
    <xdr:sp macro="" textlink="">
      <xdr:nvSpPr>
        <xdr:cNvPr id="259" name="楕円 258"/>
        <xdr:cNvSpPr/>
      </xdr:nvSpPr>
      <xdr:spPr>
        <a:xfrm>
          <a:off x="1079500" y="1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37465</xdr:rowOff>
    </xdr:from>
    <xdr:ext cx="531495" cy="259080"/>
    <xdr:sp macro="" textlink="">
      <xdr:nvSpPr>
        <xdr:cNvPr id="260" name="テキスト ボックス 259"/>
        <xdr:cNvSpPr txBox="1"/>
      </xdr:nvSpPr>
      <xdr:spPr>
        <a:xfrm>
          <a:off x="862965" y="161537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69" name="テキスト ボックス 268"/>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745" cy="259080"/>
    <xdr:sp macro="" textlink="">
      <xdr:nvSpPr>
        <xdr:cNvPr id="272" name="テキスト ボックス 271"/>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4" name="テキスト ボックス 273"/>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5905"/>
    <xdr:sp macro="" textlink="">
      <xdr:nvSpPr>
        <xdr:cNvPr id="276" name="テキスト ボックス 275"/>
        <xdr:cNvSpPr txBox="1"/>
      </xdr:nvSpPr>
      <xdr:spPr>
        <a:xfrm>
          <a:off x="6072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8" name="テキスト ボックス 277"/>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2455" cy="259080"/>
    <xdr:sp macro="" textlink="">
      <xdr:nvSpPr>
        <xdr:cNvPr id="280" name="テキスト ボックス 279"/>
        <xdr:cNvSpPr txBox="1"/>
      </xdr:nvSpPr>
      <xdr:spPr>
        <a:xfrm>
          <a:off x="6008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2455" cy="255905"/>
    <xdr:sp macro="" textlink="">
      <xdr:nvSpPr>
        <xdr:cNvPr id="282" name="テキスト ボックス 281"/>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104775</xdr:rowOff>
    </xdr:from>
    <xdr:to xmlns:xdr="http://schemas.openxmlformats.org/drawingml/2006/spreadsheetDrawing">
      <xdr:col>54</xdr:col>
      <xdr:colOff>189865</xdr:colOff>
      <xdr:row>38</xdr:row>
      <xdr:rowOff>61595</xdr:rowOff>
    </xdr:to>
    <xdr:cxnSp macro="">
      <xdr:nvCxnSpPr>
        <xdr:cNvPr id="284" name="直線コネクタ 283"/>
        <xdr:cNvCxnSpPr/>
      </xdr:nvCxnSpPr>
      <xdr:spPr>
        <a:xfrm flipV="1">
          <a:off x="10475595" y="5248275"/>
          <a:ext cx="127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65405</xdr:rowOff>
    </xdr:from>
    <xdr:ext cx="534670" cy="255905"/>
    <xdr:sp macro="" textlink="">
      <xdr:nvSpPr>
        <xdr:cNvPr id="285" name="補助費等最小値テキスト"/>
        <xdr:cNvSpPr txBox="1"/>
      </xdr:nvSpPr>
      <xdr:spPr>
        <a:xfrm>
          <a:off x="10528300" y="65805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61595</xdr:rowOff>
    </xdr:from>
    <xdr:to xmlns:xdr="http://schemas.openxmlformats.org/drawingml/2006/spreadsheetDrawing">
      <xdr:col>55</xdr:col>
      <xdr:colOff>88900</xdr:colOff>
      <xdr:row>38</xdr:row>
      <xdr:rowOff>61595</xdr:rowOff>
    </xdr:to>
    <xdr:cxnSp macro="">
      <xdr:nvCxnSpPr>
        <xdr:cNvPr id="286" name="直線コネクタ 285"/>
        <xdr:cNvCxnSpPr/>
      </xdr:nvCxnSpPr>
      <xdr:spPr>
        <a:xfrm>
          <a:off x="10388600" y="657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52070</xdr:rowOff>
    </xdr:from>
    <xdr:ext cx="598805" cy="255905"/>
    <xdr:sp macro="" textlink="">
      <xdr:nvSpPr>
        <xdr:cNvPr id="287" name="補助費等最大値テキスト"/>
        <xdr:cNvSpPr txBox="1"/>
      </xdr:nvSpPr>
      <xdr:spPr>
        <a:xfrm>
          <a:off x="10528300" y="50241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104775</xdr:rowOff>
    </xdr:from>
    <xdr:to xmlns:xdr="http://schemas.openxmlformats.org/drawingml/2006/spreadsheetDrawing">
      <xdr:col>55</xdr:col>
      <xdr:colOff>88900</xdr:colOff>
      <xdr:row>30</xdr:row>
      <xdr:rowOff>104775</xdr:rowOff>
    </xdr:to>
    <xdr:cxnSp macro="">
      <xdr:nvCxnSpPr>
        <xdr:cNvPr id="288" name="直線コネクタ 287"/>
        <xdr:cNvCxnSpPr/>
      </xdr:nvCxnSpPr>
      <xdr:spPr>
        <a:xfrm>
          <a:off x="10388600" y="524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122555</xdr:rowOff>
    </xdr:from>
    <xdr:to xmlns:xdr="http://schemas.openxmlformats.org/drawingml/2006/spreadsheetDrawing">
      <xdr:col>55</xdr:col>
      <xdr:colOff>0</xdr:colOff>
      <xdr:row>35</xdr:row>
      <xdr:rowOff>141605</xdr:rowOff>
    </xdr:to>
    <xdr:cxnSp macro="">
      <xdr:nvCxnSpPr>
        <xdr:cNvPr id="289" name="直線コネクタ 288"/>
        <xdr:cNvCxnSpPr/>
      </xdr:nvCxnSpPr>
      <xdr:spPr>
        <a:xfrm flipV="1">
          <a:off x="9639300" y="612330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158750</xdr:rowOff>
    </xdr:from>
    <xdr:ext cx="534670" cy="259080"/>
    <xdr:sp macro="" textlink="">
      <xdr:nvSpPr>
        <xdr:cNvPr id="290" name="補助費等平均値テキスト"/>
        <xdr:cNvSpPr txBox="1"/>
      </xdr:nvSpPr>
      <xdr:spPr>
        <a:xfrm>
          <a:off x="10528300" y="6159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8890</xdr:rowOff>
    </xdr:from>
    <xdr:to xmlns:xdr="http://schemas.openxmlformats.org/drawingml/2006/spreadsheetDrawing">
      <xdr:col>55</xdr:col>
      <xdr:colOff>50800</xdr:colOff>
      <xdr:row>36</xdr:row>
      <xdr:rowOff>110490</xdr:rowOff>
    </xdr:to>
    <xdr:sp macro="" textlink="">
      <xdr:nvSpPr>
        <xdr:cNvPr id="291" name="フローチャート: 判断 290"/>
        <xdr:cNvSpPr/>
      </xdr:nvSpPr>
      <xdr:spPr>
        <a:xfrm>
          <a:off x="104267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15240</xdr:rowOff>
    </xdr:from>
    <xdr:to xmlns:xdr="http://schemas.openxmlformats.org/drawingml/2006/spreadsheetDrawing">
      <xdr:col>50</xdr:col>
      <xdr:colOff>114300</xdr:colOff>
      <xdr:row>35</xdr:row>
      <xdr:rowOff>141605</xdr:rowOff>
    </xdr:to>
    <xdr:cxnSp macro="">
      <xdr:nvCxnSpPr>
        <xdr:cNvPr id="292" name="直線コネクタ 291"/>
        <xdr:cNvCxnSpPr/>
      </xdr:nvCxnSpPr>
      <xdr:spPr>
        <a:xfrm>
          <a:off x="8750300" y="5844540"/>
          <a:ext cx="8890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22860</xdr:rowOff>
    </xdr:from>
    <xdr:to xmlns:xdr="http://schemas.openxmlformats.org/drawingml/2006/spreadsheetDrawing">
      <xdr:col>50</xdr:col>
      <xdr:colOff>165100</xdr:colOff>
      <xdr:row>36</xdr:row>
      <xdr:rowOff>124460</xdr:rowOff>
    </xdr:to>
    <xdr:sp macro="" textlink="">
      <xdr:nvSpPr>
        <xdr:cNvPr id="293" name="フローチャート: 判断 292"/>
        <xdr:cNvSpPr/>
      </xdr:nvSpPr>
      <xdr:spPr>
        <a:xfrm>
          <a:off x="9588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115570</xdr:rowOff>
    </xdr:from>
    <xdr:ext cx="531495" cy="259080"/>
    <xdr:sp macro="" textlink="">
      <xdr:nvSpPr>
        <xdr:cNvPr id="294" name="テキスト ボックス 293"/>
        <xdr:cNvSpPr txBox="1"/>
      </xdr:nvSpPr>
      <xdr:spPr>
        <a:xfrm>
          <a:off x="9371965" y="6287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15240</xdr:rowOff>
    </xdr:from>
    <xdr:to xmlns:xdr="http://schemas.openxmlformats.org/drawingml/2006/spreadsheetDrawing">
      <xdr:col>45</xdr:col>
      <xdr:colOff>177800</xdr:colOff>
      <xdr:row>35</xdr:row>
      <xdr:rowOff>167005</xdr:rowOff>
    </xdr:to>
    <xdr:cxnSp macro="">
      <xdr:nvCxnSpPr>
        <xdr:cNvPr id="295" name="直線コネクタ 294"/>
        <xdr:cNvCxnSpPr/>
      </xdr:nvCxnSpPr>
      <xdr:spPr>
        <a:xfrm flipV="1">
          <a:off x="7861300" y="5844540"/>
          <a:ext cx="88900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46990</xdr:rowOff>
    </xdr:from>
    <xdr:to xmlns:xdr="http://schemas.openxmlformats.org/drawingml/2006/spreadsheetDrawing">
      <xdr:col>46</xdr:col>
      <xdr:colOff>38100</xdr:colOff>
      <xdr:row>35</xdr:row>
      <xdr:rowOff>148590</xdr:rowOff>
    </xdr:to>
    <xdr:sp macro="" textlink="">
      <xdr:nvSpPr>
        <xdr:cNvPr id="296" name="フローチャート: 判断 295"/>
        <xdr:cNvSpPr/>
      </xdr:nvSpPr>
      <xdr:spPr>
        <a:xfrm>
          <a:off x="8699500" y="604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139700</xdr:rowOff>
    </xdr:from>
    <xdr:ext cx="531495" cy="259080"/>
    <xdr:sp macro="" textlink="">
      <xdr:nvSpPr>
        <xdr:cNvPr id="297" name="テキスト ボックス 296"/>
        <xdr:cNvSpPr txBox="1"/>
      </xdr:nvSpPr>
      <xdr:spPr>
        <a:xfrm>
          <a:off x="8482965" y="61404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140970</xdr:rowOff>
    </xdr:from>
    <xdr:to xmlns:xdr="http://schemas.openxmlformats.org/drawingml/2006/spreadsheetDrawing">
      <xdr:col>41</xdr:col>
      <xdr:colOff>50800</xdr:colOff>
      <xdr:row>35</xdr:row>
      <xdr:rowOff>167005</xdr:rowOff>
    </xdr:to>
    <xdr:cxnSp macro="">
      <xdr:nvCxnSpPr>
        <xdr:cNvPr id="298" name="直線コネクタ 297"/>
        <xdr:cNvCxnSpPr/>
      </xdr:nvCxnSpPr>
      <xdr:spPr>
        <a:xfrm>
          <a:off x="6972300" y="61417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6985</xdr:rowOff>
    </xdr:from>
    <xdr:to xmlns:xdr="http://schemas.openxmlformats.org/drawingml/2006/spreadsheetDrawing">
      <xdr:col>41</xdr:col>
      <xdr:colOff>101600</xdr:colOff>
      <xdr:row>36</xdr:row>
      <xdr:rowOff>109220</xdr:rowOff>
    </xdr:to>
    <xdr:sp macro="" textlink="">
      <xdr:nvSpPr>
        <xdr:cNvPr id="299" name="フローチャート: 判断 298"/>
        <xdr:cNvSpPr/>
      </xdr:nvSpPr>
      <xdr:spPr>
        <a:xfrm>
          <a:off x="7810500" y="617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99695</xdr:rowOff>
    </xdr:from>
    <xdr:ext cx="531495" cy="255905"/>
    <xdr:sp macro="" textlink="">
      <xdr:nvSpPr>
        <xdr:cNvPr id="300" name="テキスト ボックス 299"/>
        <xdr:cNvSpPr txBox="1"/>
      </xdr:nvSpPr>
      <xdr:spPr>
        <a:xfrm>
          <a:off x="7593965" y="62718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136525</xdr:rowOff>
    </xdr:from>
    <xdr:to xmlns:xdr="http://schemas.openxmlformats.org/drawingml/2006/spreadsheetDrawing">
      <xdr:col>36</xdr:col>
      <xdr:colOff>165100</xdr:colOff>
      <xdr:row>36</xdr:row>
      <xdr:rowOff>66675</xdr:rowOff>
    </xdr:to>
    <xdr:sp macro="" textlink="">
      <xdr:nvSpPr>
        <xdr:cNvPr id="301" name="フローチャート: 判断 300"/>
        <xdr:cNvSpPr/>
      </xdr:nvSpPr>
      <xdr:spPr>
        <a:xfrm>
          <a:off x="692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57785</xdr:rowOff>
    </xdr:from>
    <xdr:ext cx="531495" cy="259080"/>
    <xdr:sp macro="" textlink="">
      <xdr:nvSpPr>
        <xdr:cNvPr id="302" name="テキスト ボックス 301"/>
        <xdr:cNvSpPr txBox="1"/>
      </xdr:nvSpPr>
      <xdr:spPr>
        <a:xfrm>
          <a:off x="6704965" y="62299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71755</xdr:rowOff>
    </xdr:from>
    <xdr:to xmlns:xdr="http://schemas.openxmlformats.org/drawingml/2006/spreadsheetDrawing">
      <xdr:col>55</xdr:col>
      <xdr:colOff>50800</xdr:colOff>
      <xdr:row>36</xdr:row>
      <xdr:rowOff>1905</xdr:rowOff>
    </xdr:to>
    <xdr:sp macro="" textlink="">
      <xdr:nvSpPr>
        <xdr:cNvPr id="308" name="楕円 307"/>
        <xdr:cNvSpPr/>
      </xdr:nvSpPr>
      <xdr:spPr>
        <a:xfrm>
          <a:off x="104267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94615</xdr:rowOff>
    </xdr:from>
    <xdr:ext cx="534670" cy="259080"/>
    <xdr:sp macro="" textlink="">
      <xdr:nvSpPr>
        <xdr:cNvPr id="309" name="補助費等該当値テキスト"/>
        <xdr:cNvSpPr txBox="1"/>
      </xdr:nvSpPr>
      <xdr:spPr>
        <a:xfrm>
          <a:off x="10528300" y="5923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90805</xdr:rowOff>
    </xdr:from>
    <xdr:to xmlns:xdr="http://schemas.openxmlformats.org/drawingml/2006/spreadsheetDrawing">
      <xdr:col>50</xdr:col>
      <xdr:colOff>165100</xdr:colOff>
      <xdr:row>36</xdr:row>
      <xdr:rowOff>20955</xdr:rowOff>
    </xdr:to>
    <xdr:sp macro="" textlink="">
      <xdr:nvSpPr>
        <xdr:cNvPr id="310" name="楕円 309"/>
        <xdr:cNvSpPr/>
      </xdr:nvSpPr>
      <xdr:spPr>
        <a:xfrm>
          <a:off x="9588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37465</xdr:rowOff>
    </xdr:from>
    <xdr:ext cx="531495" cy="259080"/>
    <xdr:sp macro="" textlink="">
      <xdr:nvSpPr>
        <xdr:cNvPr id="311" name="テキスト ボックス 310"/>
        <xdr:cNvSpPr txBox="1"/>
      </xdr:nvSpPr>
      <xdr:spPr>
        <a:xfrm>
          <a:off x="9371965" y="58667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135890</xdr:rowOff>
    </xdr:from>
    <xdr:to xmlns:xdr="http://schemas.openxmlformats.org/drawingml/2006/spreadsheetDrawing">
      <xdr:col>46</xdr:col>
      <xdr:colOff>38100</xdr:colOff>
      <xdr:row>34</xdr:row>
      <xdr:rowOff>66040</xdr:rowOff>
    </xdr:to>
    <xdr:sp macro="" textlink="">
      <xdr:nvSpPr>
        <xdr:cNvPr id="312" name="楕円 311"/>
        <xdr:cNvSpPr/>
      </xdr:nvSpPr>
      <xdr:spPr>
        <a:xfrm>
          <a:off x="8699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32</xdr:row>
      <xdr:rowOff>82550</xdr:rowOff>
    </xdr:from>
    <xdr:ext cx="531495" cy="259080"/>
    <xdr:sp macro="" textlink="">
      <xdr:nvSpPr>
        <xdr:cNvPr id="313" name="テキスト ボックス 312"/>
        <xdr:cNvSpPr txBox="1"/>
      </xdr:nvSpPr>
      <xdr:spPr>
        <a:xfrm>
          <a:off x="8482965" y="55689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116205</xdr:rowOff>
    </xdr:from>
    <xdr:to xmlns:xdr="http://schemas.openxmlformats.org/drawingml/2006/spreadsheetDrawing">
      <xdr:col>41</xdr:col>
      <xdr:colOff>101600</xdr:colOff>
      <xdr:row>36</xdr:row>
      <xdr:rowOff>46355</xdr:rowOff>
    </xdr:to>
    <xdr:sp macro="" textlink="">
      <xdr:nvSpPr>
        <xdr:cNvPr id="314" name="楕円 313"/>
        <xdr:cNvSpPr/>
      </xdr:nvSpPr>
      <xdr:spPr>
        <a:xfrm>
          <a:off x="78105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63500</xdr:rowOff>
    </xdr:from>
    <xdr:ext cx="531495" cy="255905"/>
    <xdr:sp macro="" textlink="">
      <xdr:nvSpPr>
        <xdr:cNvPr id="315" name="テキスト ボックス 314"/>
        <xdr:cNvSpPr txBox="1"/>
      </xdr:nvSpPr>
      <xdr:spPr>
        <a:xfrm>
          <a:off x="7593965" y="58928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90170</xdr:rowOff>
    </xdr:from>
    <xdr:to xmlns:xdr="http://schemas.openxmlformats.org/drawingml/2006/spreadsheetDrawing">
      <xdr:col>36</xdr:col>
      <xdr:colOff>165100</xdr:colOff>
      <xdr:row>36</xdr:row>
      <xdr:rowOff>20320</xdr:rowOff>
    </xdr:to>
    <xdr:sp macro="" textlink="">
      <xdr:nvSpPr>
        <xdr:cNvPr id="316" name="楕円 315"/>
        <xdr:cNvSpPr/>
      </xdr:nvSpPr>
      <xdr:spPr>
        <a:xfrm>
          <a:off x="6921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36830</xdr:rowOff>
    </xdr:from>
    <xdr:ext cx="531495" cy="259080"/>
    <xdr:sp macro="" textlink="">
      <xdr:nvSpPr>
        <xdr:cNvPr id="317" name="テキスト ボックス 316"/>
        <xdr:cNvSpPr txBox="1"/>
      </xdr:nvSpPr>
      <xdr:spPr>
        <a:xfrm>
          <a:off x="6704965" y="5866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26" name="テキスト ボックス 325"/>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5745" cy="255905"/>
    <xdr:sp macro="" textlink="">
      <xdr:nvSpPr>
        <xdr:cNvPr id="329" name="テキスト ボックス 328"/>
        <xdr:cNvSpPr txBox="1"/>
      </xdr:nvSpPr>
      <xdr:spPr>
        <a:xfrm>
          <a:off x="6355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2455" cy="255905"/>
    <xdr:sp macro="" textlink="">
      <xdr:nvSpPr>
        <xdr:cNvPr id="331" name="テキスト ボックス 330"/>
        <xdr:cNvSpPr txBox="1"/>
      </xdr:nvSpPr>
      <xdr:spPr>
        <a:xfrm>
          <a:off x="6008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2455" cy="255905"/>
    <xdr:sp macro="" textlink="">
      <xdr:nvSpPr>
        <xdr:cNvPr id="333" name="テキスト ボックス 332"/>
        <xdr:cNvSpPr txBox="1"/>
      </xdr:nvSpPr>
      <xdr:spPr>
        <a:xfrm>
          <a:off x="6008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2455" cy="255905"/>
    <xdr:sp macro="" textlink="">
      <xdr:nvSpPr>
        <xdr:cNvPr id="335" name="テキスト ボックス 334"/>
        <xdr:cNvSpPr txBox="1"/>
      </xdr:nvSpPr>
      <xdr:spPr>
        <a:xfrm>
          <a:off x="6008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2455" cy="255905"/>
    <xdr:sp macro="" textlink="">
      <xdr:nvSpPr>
        <xdr:cNvPr id="337" name="テキスト ボックス 336"/>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8890</xdr:rowOff>
    </xdr:from>
    <xdr:to xmlns:xdr="http://schemas.openxmlformats.org/drawingml/2006/spreadsheetDrawing">
      <xdr:col>54</xdr:col>
      <xdr:colOff>189865</xdr:colOff>
      <xdr:row>58</xdr:row>
      <xdr:rowOff>59690</xdr:rowOff>
    </xdr:to>
    <xdr:cxnSp macro="">
      <xdr:nvCxnSpPr>
        <xdr:cNvPr id="339" name="直線コネクタ 338"/>
        <xdr:cNvCxnSpPr/>
      </xdr:nvCxnSpPr>
      <xdr:spPr>
        <a:xfrm flipV="1">
          <a:off x="10475595" y="858139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63500</xdr:rowOff>
    </xdr:from>
    <xdr:ext cx="534670" cy="255905"/>
    <xdr:sp macro="" textlink="">
      <xdr:nvSpPr>
        <xdr:cNvPr id="340" name="普通建設事業費最小値テキスト"/>
        <xdr:cNvSpPr txBox="1"/>
      </xdr:nvSpPr>
      <xdr:spPr>
        <a:xfrm>
          <a:off x="10528300" y="100076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59690</xdr:rowOff>
    </xdr:from>
    <xdr:to xmlns:xdr="http://schemas.openxmlformats.org/drawingml/2006/spreadsheetDrawing">
      <xdr:col>55</xdr:col>
      <xdr:colOff>88900</xdr:colOff>
      <xdr:row>58</xdr:row>
      <xdr:rowOff>59690</xdr:rowOff>
    </xdr:to>
    <xdr:cxnSp macro="">
      <xdr:nvCxnSpPr>
        <xdr:cNvPr id="341" name="直線コネクタ 340"/>
        <xdr:cNvCxnSpPr/>
      </xdr:nvCxnSpPr>
      <xdr:spPr>
        <a:xfrm>
          <a:off x="10388600" y="1000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127000</xdr:rowOff>
    </xdr:from>
    <xdr:ext cx="598805" cy="259080"/>
    <xdr:sp macro="" textlink="">
      <xdr:nvSpPr>
        <xdr:cNvPr id="342" name="普通建設事業費最大値テキスト"/>
        <xdr:cNvSpPr txBox="1"/>
      </xdr:nvSpPr>
      <xdr:spPr>
        <a:xfrm>
          <a:off x="10528300" y="8356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328,607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8890</xdr:rowOff>
    </xdr:from>
    <xdr:to xmlns:xdr="http://schemas.openxmlformats.org/drawingml/2006/spreadsheetDrawing">
      <xdr:col>55</xdr:col>
      <xdr:colOff>88900</xdr:colOff>
      <xdr:row>50</xdr:row>
      <xdr:rowOff>8890</xdr:rowOff>
    </xdr:to>
    <xdr:cxnSp macro="">
      <xdr:nvCxnSpPr>
        <xdr:cNvPr id="343" name="直線コネクタ 342"/>
        <xdr:cNvCxnSpPr/>
      </xdr:nvCxnSpPr>
      <xdr:spPr>
        <a:xfrm>
          <a:off x="10388600" y="858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10795</xdr:rowOff>
    </xdr:from>
    <xdr:to xmlns:xdr="http://schemas.openxmlformats.org/drawingml/2006/spreadsheetDrawing">
      <xdr:col>55</xdr:col>
      <xdr:colOff>0</xdr:colOff>
      <xdr:row>58</xdr:row>
      <xdr:rowOff>52705</xdr:rowOff>
    </xdr:to>
    <xdr:cxnSp macro="">
      <xdr:nvCxnSpPr>
        <xdr:cNvPr id="344" name="直線コネクタ 343"/>
        <xdr:cNvCxnSpPr/>
      </xdr:nvCxnSpPr>
      <xdr:spPr>
        <a:xfrm flipV="1">
          <a:off x="9639300" y="995489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64770</xdr:rowOff>
    </xdr:from>
    <xdr:ext cx="534670" cy="255905"/>
    <xdr:sp macro="" textlink="">
      <xdr:nvSpPr>
        <xdr:cNvPr id="345" name="普通建設事業費平均値テキスト"/>
        <xdr:cNvSpPr txBox="1"/>
      </xdr:nvSpPr>
      <xdr:spPr>
        <a:xfrm>
          <a:off x="10528300" y="96659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41910</xdr:rowOff>
    </xdr:from>
    <xdr:to xmlns:xdr="http://schemas.openxmlformats.org/drawingml/2006/spreadsheetDrawing">
      <xdr:col>55</xdr:col>
      <xdr:colOff>50800</xdr:colOff>
      <xdr:row>57</xdr:row>
      <xdr:rowOff>143510</xdr:rowOff>
    </xdr:to>
    <xdr:sp macro="" textlink="">
      <xdr:nvSpPr>
        <xdr:cNvPr id="346" name="フローチャート: 判断 345"/>
        <xdr:cNvSpPr/>
      </xdr:nvSpPr>
      <xdr:spPr>
        <a:xfrm>
          <a:off x="104267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164465</xdr:rowOff>
    </xdr:from>
    <xdr:to xmlns:xdr="http://schemas.openxmlformats.org/drawingml/2006/spreadsheetDrawing">
      <xdr:col>50</xdr:col>
      <xdr:colOff>114300</xdr:colOff>
      <xdr:row>58</xdr:row>
      <xdr:rowOff>52705</xdr:rowOff>
    </xdr:to>
    <xdr:cxnSp macro="">
      <xdr:nvCxnSpPr>
        <xdr:cNvPr id="347" name="直線コネクタ 346"/>
        <xdr:cNvCxnSpPr/>
      </xdr:nvCxnSpPr>
      <xdr:spPr>
        <a:xfrm>
          <a:off x="8750300" y="993711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57150</xdr:rowOff>
    </xdr:from>
    <xdr:to xmlns:xdr="http://schemas.openxmlformats.org/drawingml/2006/spreadsheetDrawing">
      <xdr:col>50</xdr:col>
      <xdr:colOff>165100</xdr:colOff>
      <xdr:row>57</xdr:row>
      <xdr:rowOff>158750</xdr:rowOff>
    </xdr:to>
    <xdr:sp macro="" textlink="">
      <xdr:nvSpPr>
        <xdr:cNvPr id="348" name="フローチャート: 判断 347"/>
        <xdr:cNvSpPr/>
      </xdr:nvSpPr>
      <xdr:spPr>
        <a:xfrm>
          <a:off x="95885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3810</xdr:rowOff>
    </xdr:from>
    <xdr:ext cx="531495" cy="259080"/>
    <xdr:sp macro="" textlink="">
      <xdr:nvSpPr>
        <xdr:cNvPr id="349" name="テキスト ボックス 348"/>
        <xdr:cNvSpPr txBox="1"/>
      </xdr:nvSpPr>
      <xdr:spPr>
        <a:xfrm>
          <a:off x="9371965" y="9605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123825</xdr:rowOff>
    </xdr:from>
    <xdr:to xmlns:xdr="http://schemas.openxmlformats.org/drawingml/2006/spreadsheetDrawing">
      <xdr:col>45</xdr:col>
      <xdr:colOff>177800</xdr:colOff>
      <xdr:row>57</xdr:row>
      <xdr:rowOff>164465</xdr:rowOff>
    </xdr:to>
    <xdr:cxnSp macro="">
      <xdr:nvCxnSpPr>
        <xdr:cNvPr id="350" name="直線コネクタ 349"/>
        <xdr:cNvCxnSpPr/>
      </xdr:nvCxnSpPr>
      <xdr:spPr>
        <a:xfrm>
          <a:off x="7861300" y="989647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10160</xdr:rowOff>
    </xdr:from>
    <xdr:to xmlns:xdr="http://schemas.openxmlformats.org/drawingml/2006/spreadsheetDrawing">
      <xdr:col>46</xdr:col>
      <xdr:colOff>38100</xdr:colOff>
      <xdr:row>56</xdr:row>
      <xdr:rowOff>111760</xdr:rowOff>
    </xdr:to>
    <xdr:sp macro="" textlink="">
      <xdr:nvSpPr>
        <xdr:cNvPr id="351" name="フローチャート: 判断 350"/>
        <xdr:cNvSpPr/>
      </xdr:nvSpPr>
      <xdr:spPr>
        <a:xfrm>
          <a:off x="8699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128270</xdr:rowOff>
    </xdr:from>
    <xdr:ext cx="531495" cy="259080"/>
    <xdr:sp macro="" textlink="">
      <xdr:nvSpPr>
        <xdr:cNvPr id="352" name="テキスト ボックス 351"/>
        <xdr:cNvSpPr txBox="1"/>
      </xdr:nvSpPr>
      <xdr:spPr>
        <a:xfrm>
          <a:off x="8482965" y="9386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123825</xdr:rowOff>
    </xdr:from>
    <xdr:to xmlns:xdr="http://schemas.openxmlformats.org/drawingml/2006/spreadsheetDrawing">
      <xdr:col>41</xdr:col>
      <xdr:colOff>50800</xdr:colOff>
      <xdr:row>57</xdr:row>
      <xdr:rowOff>124460</xdr:rowOff>
    </xdr:to>
    <xdr:cxnSp macro="">
      <xdr:nvCxnSpPr>
        <xdr:cNvPr id="353" name="直線コネクタ 352"/>
        <xdr:cNvCxnSpPr/>
      </xdr:nvCxnSpPr>
      <xdr:spPr>
        <a:xfrm flipV="1">
          <a:off x="6972300" y="98964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128905</xdr:rowOff>
    </xdr:from>
    <xdr:to xmlns:xdr="http://schemas.openxmlformats.org/drawingml/2006/spreadsheetDrawing">
      <xdr:col>41</xdr:col>
      <xdr:colOff>101600</xdr:colOff>
      <xdr:row>57</xdr:row>
      <xdr:rowOff>59055</xdr:rowOff>
    </xdr:to>
    <xdr:sp macro="" textlink="">
      <xdr:nvSpPr>
        <xdr:cNvPr id="354" name="フローチャート: 判断 353"/>
        <xdr:cNvSpPr/>
      </xdr:nvSpPr>
      <xdr:spPr>
        <a:xfrm>
          <a:off x="7810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75565</xdr:rowOff>
    </xdr:from>
    <xdr:ext cx="531495" cy="255905"/>
    <xdr:sp macro="" textlink="">
      <xdr:nvSpPr>
        <xdr:cNvPr id="355" name="テキスト ボックス 354"/>
        <xdr:cNvSpPr txBox="1"/>
      </xdr:nvSpPr>
      <xdr:spPr>
        <a:xfrm>
          <a:off x="7593965" y="95053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139700</xdr:rowOff>
    </xdr:from>
    <xdr:to xmlns:xdr="http://schemas.openxmlformats.org/drawingml/2006/spreadsheetDrawing">
      <xdr:col>36</xdr:col>
      <xdr:colOff>165100</xdr:colOff>
      <xdr:row>57</xdr:row>
      <xdr:rowOff>69850</xdr:rowOff>
    </xdr:to>
    <xdr:sp macro="" textlink="">
      <xdr:nvSpPr>
        <xdr:cNvPr id="356" name="フローチャート: 判断 355"/>
        <xdr:cNvSpPr/>
      </xdr:nvSpPr>
      <xdr:spPr>
        <a:xfrm>
          <a:off x="6921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86360</xdr:rowOff>
    </xdr:from>
    <xdr:ext cx="531495" cy="255905"/>
    <xdr:sp macro="" textlink="">
      <xdr:nvSpPr>
        <xdr:cNvPr id="357" name="テキスト ボックス 356"/>
        <xdr:cNvSpPr txBox="1"/>
      </xdr:nvSpPr>
      <xdr:spPr>
        <a:xfrm>
          <a:off x="6704965" y="95161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132080</xdr:rowOff>
    </xdr:from>
    <xdr:to xmlns:xdr="http://schemas.openxmlformats.org/drawingml/2006/spreadsheetDrawing">
      <xdr:col>55</xdr:col>
      <xdr:colOff>50800</xdr:colOff>
      <xdr:row>58</xdr:row>
      <xdr:rowOff>61595</xdr:rowOff>
    </xdr:to>
    <xdr:sp macro="" textlink="">
      <xdr:nvSpPr>
        <xdr:cNvPr id="363" name="楕円 362"/>
        <xdr:cNvSpPr/>
      </xdr:nvSpPr>
      <xdr:spPr>
        <a:xfrm>
          <a:off x="104267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46355</xdr:rowOff>
    </xdr:from>
    <xdr:ext cx="534670" cy="259080"/>
    <xdr:sp macro="" textlink="">
      <xdr:nvSpPr>
        <xdr:cNvPr id="364" name="普通建設事業費該当値テキスト"/>
        <xdr:cNvSpPr txBox="1"/>
      </xdr:nvSpPr>
      <xdr:spPr>
        <a:xfrm>
          <a:off x="10528300" y="9819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1905</xdr:rowOff>
    </xdr:from>
    <xdr:to xmlns:xdr="http://schemas.openxmlformats.org/drawingml/2006/spreadsheetDrawing">
      <xdr:col>50</xdr:col>
      <xdr:colOff>165100</xdr:colOff>
      <xdr:row>58</xdr:row>
      <xdr:rowOff>103505</xdr:rowOff>
    </xdr:to>
    <xdr:sp macro="" textlink="">
      <xdr:nvSpPr>
        <xdr:cNvPr id="365" name="楕円 364"/>
        <xdr:cNvSpPr/>
      </xdr:nvSpPr>
      <xdr:spPr>
        <a:xfrm>
          <a:off x="9588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94615</xdr:rowOff>
    </xdr:from>
    <xdr:ext cx="531495" cy="259080"/>
    <xdr:sp macro="" textlink="">
      <xdr:nvSpPr>
        <xdr:cNvPr id="366" name="テキスト ボックス 365"/>
        <xdr:cNvSpPr txBox="1"/>
      </xdr:nvSpPr>
      <xdr:spPr>
        <a:xfrm>
          <a:off x="9371965" y="100387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113665</xdr:rowOff>
    </xdr:from>
    <xdr:to xmlns:xdr="http://schemas.openxmlformats.org/drawingml/2006/spreadsheetDrawing">
      <xdr:col>46</xdr:col>
      <xdr:colOff>38100</xdr:colOff>
      <xdr:row>58</xdr:row>
      <xdr:rowOff>43815</xdr:rowOff>
    </xdr:to>
    <xdr:sp macro="" textlink="">
      <xdr:nvSpPr>
        <xdr:cNvPr id="367" name="楕円 366"/>
        <xdr:cNvSpPr/>
      </xdr:nvSpPr>
      <xdr:spPr>
        <a:xfrm>
          <a:off x="8699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34925</xdr:rowOff>
    </xdr:from>
    <xdr:ext cx="531495" cy="259080"/>
    <xdr:sp macro="" textlink="">
      <xdr:nvSpPr>
        <xdr:cNvPr id="368" name="テキスト ボックス 367"/>
        <xdr:cNvSpPr txBox="1"/>
      </xdr:nvSpPr>
      <xdr:spPr>
        <a:xfrm>
          <a:off x="8482965" y="9979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73025</xdr:rowOff>
    </xdr:from>
    <xdr:to xmlns:xdr="http://schemas.openxmlformats.org/drawingml/2006/spreadsheetDrawing">
      <xdr:col>41</xdr:col>
      <xdr:colOff>101600</xdr:colOff>
      <xdr:row>58</xdr:row>
      <xdr:rowOff>3175</xdr:rowOff>
    </xdr:to>
    <xdr:sp macro="" textlink="">
      <xdr:nvSpPr>
        <xdr:cNvPr id="369" name="楕円 368"/>
        <xdr:cNvSpPr/>
      </xdr:nvSpPr>
      <xdr:spPr>
        <a:xfrm>
          <a:off x="7810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166370</xdr:rowOff>
    </xdr:from>
    <xdr:ext cx="531495" cy="255905"/>
    <xdr:sp macro="" textlink="">
      <xdr:nvSpPr>
        <xdr:cNvPr id="370" name="テキスト ボックス 369"/>
        <xdr:cNvSpPr txBox="1"/>
      </xdr:nvSpPr>
      <xdr:spPr>
        <a:xfrm>
          <a:off x="7593965" y="99390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73660</xdr:rowOff>
    </xdr:from>
    <xdr:to xmlns:xdr="http://schemas.openxmlformats.org/drawingml/2006/spreadsheetDrawing">
      <xdr:col>36</xdr:col>
      <xdr:colOff>165100</xdr:colOff>
      <xdr:row>58</xdr:row>
      <xdr:rowOff>3810</xdr:rowOff>
    </xdr:to>
    <xdr:sp macro="" textlink="">
      <xdr:nvSpPr>
        <xdr:cNvPr id="371" name="楕円 370"/>
        <xdr:cNvSpPr/>
      </xdr:nvSpPr>
      <xdr:spPr>
        <a:xfrm>
          <a:off x="6921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166370</xdr:rowOff>
    </xdr:from>
    <xdr:ext cx="531495" cy="255905"/>
    <xdr:sp macro="" textlink="">
      <xdr:nvSpPr>
        <xdr:cNvPr id="372" name="テキスト ボックス 371"/>
        <xdr:cNvSpPr txBox="1"/>
      </xdr:nvSpPr>
      <xdr:spPr>
        <a:xfrm>
          <a:off x="6704965" y="99390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81" name="テキスト ボックス 380"/>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3" name="直線コネクタ 382"/>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5745" cy="255905"/>
    <xdr:sp macro="" textlink="">
      <xdr:nvSpPr>
        <xdr:cNvPr id="384" name="テキスト ボックス 383"/>
        <xdr:cNvSpPr txBox="1"/>
      </xdr:nvSpPr>
      <xdr:spPr>
        <a:xfrm>
          <a:off x="6355080" y="13256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2455" cy="255905"/>
    <xdr:sp macro="" textlink="">
      <xdr:nvSpPr>
        <xdr:cNvPr id="386" name="テキスト ボックス 385"/>
        <xdr:cNvSpPr txBox="1"/>
      </xdr:nvSpPr>
      <xdr:spPr>
        <a:xfrm>
          <a:off x="6008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7" name="直線コネクタ 386"/>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2455" cy="255905"/>
    <xdr:sp macro="" textlink="">
      <xdr:nvSpPr>
        <xdr:cNvPr id="388" name="テキスト ボックス 387"/>
        <xdr:cNvSpPr txBox="1"/>
      </xdr:nvSpPr>
      <xdr:spPr>
        <a:xfrm>
          <a:off x="6008370" y="12113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905"/>
    <xdr:sp macro="" textlink="">
      <xdr:nvSpPr>
        <xdr:cNvPr id="390" name="テキスト ボックス 389"/>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61595</xdr:rowOff>
    </xdr:from>
    <xdr:to xmlns:xdr="http://schemas.openxmlformats.org/drawingml/2006/spreadsheetDrawing">
      <xdr:col>54</xdr:col>
      <xdr:colOff>189865</xdr:colOff>
      <xdr:row>78</xdr:row>
      <xdr:rowOff>25400</xdr:rowOff>
    </xdr:to>
    <xdr:cxnSp macro="">
      <xdr:nvCxnSpPr>
        <xdr:cNvPr id="392" name="直線コネクタ 391"/>
        <xdr:cNvCxnSpPr/>
      </xdr:nvCxnSpPr>
      <xdr:spPr>
        <a:xfrm flipV="1">
          <a:off x="10475595" y="12234545"/>
          <a:ext cx="127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249555" cy="255905"/>
    <xdr:sp macro="" textlink="">
      <xdr:nvSpPr>
        <xdr:cNvPr id="393" name="普通建設事業費 （ うち新規整備　）最小値テキスト"/>
        <xdr:cNvSpPr txBox="1"/>
      </xdr:nvSpPr>
      <xdr:spPr>
        <a:xfrm>
          <a:off x="10528300" y="13402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4" name="直線コネクタ 393"/>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xdr:rowOff>
    </xdr:from>
    <xdr:ext cx="598805" cy="255905"/>
    <xdr:sp macro="" textlink="">
      <xdr:nvSpPr>
        <xdr:cNvPr id="395" name="普通建設事業費 （ うち新規整備　）最大値テキスト"/>
        <xdr:cNvSpPr txBox="1"/>
      </xdr:nvSpPr>
      <xdr:spPr>
        <a:xfrm>
          <a:off x="10528300" y="1200975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61595</xdr:rowOff>
    </xdr:from>
    <xdr:to xmlns:xdr="http://schemas.openxmlformats.org/drawingml/2006/spreadsheetDrawing">
      <xdr:col>55</xdr:col>
      <xdr:colOff>88900</xdr:colOff>
      <xdr:row>71</xdr:row>
      <xdr:rowOff>61595</xdr:rowOff>
    </xdr:to>
    <xdr:cxnSp macro="">
      <xdr:nvCxnSpPr>
        <xdr:cNvPr id="396" name="直線コネクタ 395"/>
        <xdr:cNvCxnSpPr/>
      </xdr:nvCxnSpPr>
      <xdr:spPr>
        <a:xfrm>
          <a:off x="10388600" y="1223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159385</xdr:rowOff>
    </xdr:from>
    <xdr:to xmlns:xdr="http://schemas.openxmlformats.org/drawingml/2006/spreadsheetDrawing">
      <xdr:col>55</xdr:col>
      <xdr:colOff>0</xdr:colOff>
      <xdr:row>77</xdr:row>
      <xdr:rowOff>169545</xdr:rowOff>
    </xdr:to>
    <xdr:cxnSp macro="">
      <xdr:nvCxnSpPr>
        <xdr:cNvPr id="397" name="直線コネクタ 396"/>
        <xdr:cNvCxnSpPr/>
      </xdr:nvCxnSpPr>
      <xdr:spPr>
        <a:xfrm flipV="1">
          <a:off x="9639300" y="1336103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95250</xdr:rowOff>
    </xdr:from>
    <xdr:ext cx="534670" cy="259080"/>
    <xdr:sp macro="" textlink="">
      <xdr:nvSpPr>
        <xdr:cNvPr id="398" name="普通建設事業費 （ うち新規整備　）平均値テキスト"/>
        <xdr:cNvSpPr txBox="1"/>
      </xdr:nvSpPr>
      <xdr:spPr>
        <a:xfrm>
          <a:off x="10528300" y="13125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72390</xdr:rowOff>
    </xdr:from>
    <xdr:to xmlns:xdr="http://schemas.openxmlformats.org/drawingml/2006/spreadsheetDrawing">
      <xdr:col>55</xdr:col>
      <xdr:colOff>50800</xdr:colOff>
      <xdr:row>78</xdr:row>
      <xdr:rowOff>2540</xdr:rowOff>
    </xdr:to>
    <xdr:sp macro="" textlink="">
      <xdr:nvSpPr>
        <xdr:cNvPr id="399" name="フローチャート: 判断 398"/>
        <xdr:cNvSpPr/>
      </xdr:nvSpPr>
      <xdr:spPr>
        <a:xfrm>
          <a:off x="104267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169545</xdr:rowOff>
    </xdr:from>
    <xdr:to xmlns:xdr="http://schemas.openxmlformats.org/drawingml/2006/spreadsheetDrawing">
      <xdr:col>50</xdr:col>
      <xdr:colOff>114300</xdr:colOff>
      <xdr:row>78</xdr:row>
      <xdr:rowOff>6350</xdr:rowOff>
    </xdr:to>
    <xdr:cxnSp macro="">
      <xdr:nvCxnSpPr>
        <xdr:cNvPr id="400" name="直線コネクタ 399"/>
        <xdr:cNvCxnSpPr/>
      </xdr:nvCxnSpPr>
      <xdr:spPr>
        <a:xfrm flipV="1">
          <a:off x="8750300" y="133711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68580</xdr:rowOff>
    </xdr:from>
    <xdr:to xmlns:xdr="http://schemas.openxmlformats.org/drawingml/2006/spreadsheetDrawing">
      <xdr:col>50</xdr:col>
      <xdr:colOff>165100</xdr:colOff>
      <xdr:row>77</xdr:row>
      <xdr:rowOff>170180</xdr:rowOff>
    </xdr:to>
    <xdr:sp macro="" textlink="">
      <xdr:nvSpPr>
        <xdr:cNvPr id="401" name="フローチャート: 判断 400"/>
        <xdr:cNvSpPr/>
      </xdr:nvSpPr>
      <xdr:spPr>
        <a:xfrm>
          <a:off x="9588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15240</xdr:rowOff>
    </xdr:from>
    <xdr:ext cx="531495" cy="259080"/>
    <xdr:sp macro="" textlink="">
      <xdr:nvSpPr>
        <xdr:cNvPr id="402" name="テキスト ボックス 401"/>
        <xdr:cNvSpPr txBox="1"/>
      </xdr:nvSpPr>
      <xdr:spPr>
        <a:xfrm>
          <a:off x="9371965" y="130454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52705</xdr:rowOff>
    </xdr:from>
    <xdr:to xmlns:xdr="http://schemas.openxmlformats.org/drawingml/2006/spreadsheetDrawing">
      <xdr:col>45</xdr:col>
      <xdr:colOff>177800</xdr:colOff>
      <xdr:row>78</xdr:row>
      <xdr:rowOff>6350</xdr:rowOff>
    </xdr:to>
    <xdr:cxnSp macro="">
      <xdr:nvCxnSpPr>
        <xdr:cNvPr id="403" name="直線コネクタ 402"/>
        <xdr:cNvCxnSpPr/>
      </xdr:nvCxnSpPr>
      <xdr:spPr>
        <a:xfrm>
          <a:off x="7861300" y="1325435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50800</xdr:rowOff>
    </xdr:from>
    <xdr:to xmlns:xdr="http://schemas.openxmlformats.org/drawingml/2006/spreadsheetDrawing">
      <xdr:col>46</xdr:col>
      <xdr:colOff>38100</xdr:colOff>
      <xdr:row>76</xdr:row>
      <xdr:rowOff>152400</xdr:rowOff>
    </xdr:to>
    <xdr:sp macro="" textlink="">
      <xdr:nvSpPr>
        <xdr:cNvPr id="404" name="フローチャート: 判断 403"/>
        <xdr:cNvSpPr/>
      </xdr:nvSpPr>
      <xdr:spPr>
        <a:xfrm>
          <a:off x="86995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168910</xdr:rowOff>
    </xdr:from>
    <xdr:ext cx="531495" cy="255905"/>
    <xdr:sp macro="" textlink="">
      <xdr:nvSpPr>
        <xdr:cNvPr id="405" name="テキスト ボックス 404"/>
        <xdr:cNvSpPr txBox="1"/>
      </xdr:nvSpPr>
      <xdr:spPr>
        <a:xfrm>
          <a:off x="8482965" y="128562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157480</xdr:rowOff>
    </xdr:from>
    <xdr:to xmlns:xdr="http://schemas.openxmlformats.org/drawingml/2006/spreadsheetDrawing">
      <xdr:col>41</xdr:col>
      <xdr:colOff>101600</xdr:colOff>
      <xdr:row>77</xdr:row>
      <xdr:rowOff>87630</xdr:rowOff>
    </xdr:to>
    <xdr:sp macro="" textlink="">
      <xdr:nvSpPr>
        <xdr:cNvPr id="406" name="フローチャート: 判断 405"/>
        <xdr:cNvSpPr/>
      </xdr:nvSpPr>
      <xdr:spPr>
        <a:xfrm>
          <a:off x="7810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104140</xdr:rowOff>
    </xdr:from>
    <xdr:ext cx="531495" cy="259080"/>
    <xdr:sp macro="" textlink="">
      <xdr:nvSpPr>
        <xdr:cNvPr id="407" name="テキスト ボックス 406"/>
        <xdr:cNvSpPr txBox="1"/>
      </xdr:nvSpPr>
      <xdr:spPr>
        <a:xfrm>
          <a:off x="7593965" y="12962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8" name="テキスト ボックス 40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9" name="テキスト ボックス 40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0" name="テキスト ボックス 40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1" name="テキスト ボックス 41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2" name="テキスト ボックス 41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109220</xdr:rowOff>
    </xdr:from>
    <xdr:to xmlns:xdr="http://schemas.openxmlformats.org/drawingml/2006/spreadsheetDrawing">
      <xdr:col>55</xdr:col>
      <xdr:colOff>50800</xdr:colOff>
      <xdr:row>78</xdr:row>
      <xdr:rowOff>38735</xdr:rowOff>
    </xdr:to>
    <xdr:sp macro="" textlink="">
      <xdr:nvSpPr>
        <xdr:cNvPr id="413" name="楕円 412"/>
        <xdr:cNvSpPr/>
      </xdr:nvSpPr>
      <xdr:spPr>
        <a:xfrm>
          <a:off x="104267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50800</xdr:rowOff>
    </xdr:from>
    <xdr:ext cx="469900" cy="259080"/>
    <xdr:sp macro="" textlink="">
      <xdr:nvSpPr>
        <xdr:cNvPr id="414" name="普通建設事業費 （ うち新規整備　）該当値テキスト"/>
        <xdr:cNvSpPr txBox="1"/>
      </xdr:nvSpPr>
      <xdr:spPr>
        <a:xfrm>
          <a:off x="10528300" y="13252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118745</xdr:rowOff>
    </xdr:from>
    <xdr:to xmlns:xdr="http://schemas.openxmlformats.org/drawingml/2006/spreadsheetDrawing">
      <xdr:col>50</xdr:col>
      <xdr:colOff>165100</xdr:colOff>
      <xdr:row>78</xdr:row>
      <xdr:rowOff>48895</xdr:rowOff>
    </xdr:to>
    <xdr:sp macro="" textlink="">
      <xdr:nvSpPr>
        <xdr:cNvPr id="415" name="楕円 414"/>
        <xdr:cNvSpPr/>
      </xdr:nvSpPr>
      <xdr:spPr>
        <a:xfrm>
          <a:off x="9588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40640</xdr:rowOff>
    </xdr:from>
    <xdr:ext cx="466725" cy="255905"/>
    <xdr:sp macro="" textlink="">
      <xdr:nvSpPr>
        <xdr:cNvPr id="416" name="テキスト ボックス 415"/>
        <xdr:cNvSpPr txBox="1"/>
      </xdr:nvSpPr>
      <xdr:spPr>
        <a:xfrm>
          <a:off x="9404350" y="13413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127000</xdr:rowOff>
    </xdr:from>
    <xdr:to xmlns:xdr="http://schemas.openxmlformats.org/drawingml/2006/spreadsheetDrawing">
      <xdr:col>46</xdr:col>
      <xdr:colOff>38100</xdr:colOff>
      <xdr:row>78</xdr:row>
      <xdr:rowOff>57150</xdr:rowOff>
    </xdr:to>
    <xdr:sp macro="" textlink="">
      <xdr:nvSpPr>
        <xdr:cNvPr id="417" name="楕円 416"/>
        <xdr:cNvSpPr/>
      </xdr:nvSpPr>
      <xdr:spPr>
        <a:xfrm>
          <a:off x="8699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48260</xdr:rowOff>
    </xdr:from>
    <xdr:ext cx="466725" cy="259080"/>
    <xdr:sp macro="" textlink="">
      <xdr:nvSpPr>
        <xdr:cNvPr id="418" name="テキスト ボックス 417"/>
        <xdr:cNvSpPr txBox="1"/>
      </xdr:nvSpPr>
      <xdr:spPr>
        <a:xfrm>
          <a:off x="8515350" y="13421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1905</xdr:rowOff>
    </xdr:from>
    <xdr:to xmlns:xdr="http://schemas.openxmlformats.org/drawingml/2006/spreadsheetDrawing">
      <xdr:col>41</xdr:col>
      <xdr:colOff>101600</xdr:colOff>
      <xdr:row>77</xdr:row>
      <xdr:rowOff>103505</xdr:rowOff>
    </xdr:to>
    <xdr:sp macro="" textlink="">
      <xdr:nvSpPr>
        <xdr:cNvPr id="419" name="楕円 418"/>
        <xdr:cNvSpPr/>
      </xdr:nvSpPr>
      <xdr:spPr>
        <a:xfrm>
          <a:off x="78105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94615</xdr:rowOff>
    </xdr:from>
    <xdr:ext cx="531495" cy="259080"/>
    <xdr:sp macro="" textlink="">
      <xdr:nvSpPr>
        <xdr:cNvPr id="420" name="テキスト ボックス 419"/>
        <xdr:cNvSpPr txBox="1"/>
      </xdr:nvSpPr>
      <xdr:spPr>
        <a:xfrm>
          <a:off x="7593965" y="13296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29" name="テキスト ボックス 428"/>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0" name="直線コネクタ 42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1" name="直線コネクタ 43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5745" cy="259080"/>
    <xdr:sp macro="" textlink="">
      <xdr:nvSpPr>
        <xdr:cNvPr id="432" name="テキスト ボックス 431"/>
        <xdr:cNvSpPr txBox="1"/>
      </xdr:nvSpPr>
      <xdr:spPr>
        <a:xfrm>
          <a:off x="6355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3" name="直線コネクタ 43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5905"/>
    <xdr:sp macro="" textlink="">
      <xdr:nvSpPr>
        <xdr:cNvPr id="434" name="テキスト ボックス 433"/>
        <xdr:cNvSpPr txBox="1"/>
      </xdr:nvSpPr>
      <xdr:spPr>
        <a:xfrm>
          <a:off x="6072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35" name="直線コネクタ 43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36" name="テキスト ボックス 43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37" name="直線コネクタ 43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5905"/>
    <xdr:sp macro="" textlink="">
      <xdr:nvSpPr>
        <xdr:cNvPr id="438" name="テキスト ボックス 437"/>
        <xdr:cNvSpPr txBox="1"/>
      </xdr:nvSpPr>
      <xdr:spPr>
        <a:xfrm>
          <a:off x="6072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39" name="直線コネクタ 43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40" name="テキスト ボックス 439"/>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1" name="直線コネクタ 44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2455" cy="259080"/>
    <xdr:sp macro="" textlink="">
      <xdr:nvSpPr>
        <xdr:cNvPr id="442" name="テキスト ボックス 441"/>
        <xdr:cNvSpPr txBox="1"/>
      </xdr:nvSpPr>
      <xdr:spPr>
        <a:xfrm>
          <a:off x="6008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3"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44" name="テキスト ボックス 443"/>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169545</xdr:rowOff>
    </xdr:from>
    <xdr:to xmlns:xdr="http://schemas.openxmlformats.org/drawingml/2006/spreadsheetDrawing">
      <xdr:col>54</xdr:col>
      <xdr:colOff>189865</xdr:colOff>
      <xdr:row>99</xdr:row>
      <xdr:rowOff>24765</xdr:rowOff>
    </xdr:to>
    <xdr:cxnSp macro="">
      <xdr:nvCxnSpPr>
        <xdr:cNvPr id="446" name="直線コネクタ 445"/>
        <xdr:cNvCxnSpPr/>
      </xdr:nvCxnSpPr>
      <xdr:spPr>
        <a:xfrm flipV="1">
          <a:off x="10475595" y="15428595"/>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29210</xdr:rowOff>
    </xdr:from>
    <xdr:ext cx="469900" cy="255905"/>
    <xdr:sp macro="" textlink="">
      <xdr:nvSpPr>
        <xdr:cNvPr id="447" name="普通建設事業費 （ うち更新整備　）最小値テキスト"/>
        <xdr:cNvSpPr txBox="1"/>
      </xdr:nvSpPr>
      <xdr:spPr>
        <a:xfrm>
          <a:off x="10528300" y="170027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24765</xdr:rowOff>
    </xdr:from>
    <xdr:to xmlns:xdr="http://schemas.openxmlformats.org/drawingml/2006/spreadsheetDrawing">
      <xdr:col>55</xdr:col>
      <xdr:colOff>88900</xdr:colOff>
      <xdr:row>99</xdr:row>
      <xdr:rowOff>24765</xdr:rowOff>
    </xdr:to>
    <xdr:cxnSp macro="">
      <xdr:nvCxnSpPr>
        <xdr:cNvPr id="448" name="直線コネクタ 447"/>
        <xdr:cNvCxnSpPr/>
      </xdr:nvCxnSpPr>
      <xdr:spPr>
        <a:xfrm>
          <a:off x="10388600" y="16998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116205</xdr:rowOff>
    </xdr:from>
    <xdr:ext cx="598805" cy="259080"/>
    <xdr:sp macro="" textlink="">
      <xdr:nvSpPr>
        <xdr:cNvPr id="449" name="普通建設事業費 （ うち更新整備　）最大値テキスト"/>
        <xdr:cNvSpPr txBox="1"/>
      </xdr:nvSpPr>
      <xdr:spPr>
        <a:xfrm>
          <a:off x="10528300" y="15203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100,673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169545</xdr:rowOff>
    </xdr:from>
    <xdr:to xmlns:xdr="http://schemas.openxmlformats.org/drawingml/2006/spreadsheetDrawing">
      <xdr:col>55</xdr:col>
      <xdr:colOff>88900</xdr:colOff>
      <xdr:row>89</xdr:row>
      <xdr:rowOff>169545</xdr:rowOff>
    </xdr:to>
    <xdr:cxnSp macro="">
      <xdr:nvCxnSpPr>
        <xdr:cNvPr id="450" name="直線コネクタ 449"/>
        <xdr:cNvCxnSpPr/>
      </xdr:nvCxnSpPr>
      <xdr:spPr>
        <a:xfrm>
          <a:off x="10388600" y="15428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97790</xdr:rowOff>
    </xdr:from>
    <xdr:to xmlns:xdr="http://schemas.openxmlformats.org/drawingml/2006/spreadsheetDrawing">
      <xdr:col>55</xdr:col>
      <xdr:colOff>0</xdr:colOff>
      <xdr:row>98</xdr:row>
      <xdr:rowOff>99695</xdr:rowOff>
    </xdr:to>
    <xdr:cxnSp macro="">
      <xdr:nvCxnSpPr>
        <xdr:cNvPr id="451" name="直線コネクタ 450"/>
        <xdr:cNvCxnSpPr/>
      </xdr:nvCxnSpPr>
      <xdr:spPr>
        <a:xfrm flipV="1">
          <a:off x="9639300" y="168998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167005</xdr:rowOff>
    </xdr:from>
    <xdr:ext cx="534670" cy="255905"/>
    <xdr:sp macro="" textlink="">
      <xdr:nvSpPr>
        <xdr:cNvPr id="452" name="普通建設事業費 （ うち更新整備　）平均値テキスト"/>
        <xdr:cNvSpPr txBox="1"/>
      </xdr:nvSpPr>
      <xdr:spPr>
        <a:xfrm>
          <a:off x="10528300" y="1645475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144145</xdr:rowOff>
    </xdr:from>
    <xdr:to xmlns:xdr="http://schemas.openxmlformats.org/drawingml/2006/spreadsheetDrawing">
      <xdr:col>55</xdr:col>
      <xdr:colOff>50800</xdr:colOff>
      <xdr:row>97</xdr:row>
      <xdr:rowOff>74930</xdr:rowOff>
    </xdr:to>
    <xdr:sp macro="" textlink="">
      <xdr:nvSpPr>
        <xdr:cNvPr id="453" name="フローチャート: 判断 452"/>
        <xdr:cNvSpPr/>
      </xdr:nvSpPr>
      <xdr:spPr>
        <a:xfrm>
          <a:off x="104267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93980</xdr:rowOff>
    </xdr:from>
    <xdr:to xmlns:xdr="http://schemas.openxmlformats.org/drawingml/2006/spreadsheetDrawing">
      <xdr:col>50</xdr:col>
      <xdr:colOff>114300</xdr:colOff>
      <xdr:row>98</xdr:row>
      <xdr:rowOff>99695</xdr:rowOff>
    </xdr:to>
    <xdr:cxnSp macro="">
      <xdr:nvCxnSpPr>
        <xdr:cNvPr id="454" name="直線コネクタ 453"/>
        <xdr:cNvCxnSpPr/>
      </xdr:nvCxnSpPr>
      <xdr:spPr>
        <a:xfrm>
          <a:off x="8750300" y="168960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22225</xdr:rowOff>
    </xdr:from>
    <xdr:to xmlns:xdr="http://schemas.openxmlformats.org/drawingml/2006/spreadsheetDrawing">
      <xdr:col>50</xdr:col>
      <xdr:colOff>165100</xdr:colOff>
      <xdr:row>97</xdr:row>
      <xdr:rowOff>123825</xdr:rowOff>
    </xdr:to>
    <xdr:sp macro="" textlink="">
      <xdr:nvSpPr>
        <xdr:cNvPr id="455" name="フローチャート: 判断 454"/>
        <xdr:cNvSpPr/>
      </xdr:nvSpPr>
      <xdr:spPr>
        <a:xfrm>
          <a:off x="9588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140335</xdr:rowOff>
    </xdr:from>
    <xdr:ext cx="531495" cy="259080"/>
    <xdr:sp macro="" textlink="">
      <xdr:nvSpPr>
        <xdr:cNvPr id="456" name="テキスト ボックス 455"/>
        <xdr:cNvSpPr txBox="1"/>
      </xdr:nvSpPr>
      <xdr:spPr>
        <a:xfrm>
          <a:off x="9371965" y="164280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93980</xdr:rowOff>
    </xdr:from>
    <xdr:to xmlns:xdr="http://schemas.openxmlformats.org/drawingml/2006/spreadsheetDrawing">
      <xdr:col>45</xdr:col>
      <xdr:colOff>177800</xdr:colOff>
      <xdr:row>98</xdr:row>
      <xdr:rowOff>99060</xdr:rowOff>
    </xdr:to>
    <xdr:cxnSp macro="">
      <xdr:nvCxnSpPr>
        <xdr:cNvPr id="457" name="直線コネクタ 456"/>
        <xdr:cNvCxnSpPr/>
      </xdr:nvCxnSpPr>
      <xdr:spPr>
        <a:xfrm flipV="1">
          <a:off x="7861300" y="168960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118110</xdr:rowOff>
    </xdr:from>
    <xdr:to xmlns:xdr="http://schemas.openxmlformats.org/drawingml/2006/spreadsheetDrawing">
      <xdr:col>46</xdr:col>
      <xdr:colOff>38100</xdr:colOff>
      <xdr:row>97</xdr:row>
      <xdr:rowOff>48260</xdr:rowOff>
    </xdr:to>
    <xdr:sp macro="" textlink="">
      <xdr:nvSpPr>
        <xdr:cNvPr id="458" name="フローチャート: 判断 457"/>
        <xdr:cNvSpPr/>
      </xdr:nvSpPr>
      <xdr:spPr>
        <a:xfrm>
          <a:off x="86995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64770</xdr:rowOff>
    </xdr:from>
    <xdr:ext cx="531495" cy="255905"/>
    <xdr:sp macro="" textlink="">
      <xdr:nvSpPr>
        <xdr:cNvPr id="459" name="テキスト ボックス 458"/>
        <xdr:cNvSpPr txBox="1"/>
      </xdr:nvSpPr>
      <xdr:spPr>
        <a:xfrm>
          <a:off x="8482965" y="16352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141605</xdr:rowOff>
    </xdr:from>
    <xdr:to xmlns:xdr="http://schemas.openxmlformats.org/drawingml/2006/spreadsheetDrawing">
      <xdr:col>41</xdr:col>
      <xdr:colOff>101600</xdr:colOff>
      <xdr:row>97</xdr:row>
      <xdr:rowOff>71755</xdr:rowOff>
    </xdr:to>
    <xdr:sp macro="" textlink="">
      <xdr:nvSpPr>
        <xdr:cNvPr id="460" name="フローチャート: 判断 459"/>
        <xdr:cNvSpPr/>
      </xdr:nvSpPr>
      <xdr:spPr>
        <a:xfrm>
          <a:off x="7810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88265</xdr:rowOff>
    </xdr:from>
    <xdr:ext cx="531495" cy="255905"/>
    <xdr:sp macro="" textlink="">
      <xdr:nvSpPr>
        <xdr:cNvPr id="461" name="テキスト ボックス 460"/>
        <xdr:cNvSpPr txBox="1"/>
      </xdr:nvSpPr>
      <xdr:spPr>
        <a:xfrm>
          <a:off x="7593965" y="163760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2" name="テキスト ボックス 46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3" name="テキスト ボックス 46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4" name="テキスト ボックス 46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5" name="テキスト ボックス 46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6" name="テキスト ボックス 46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46355</xdr:rowOff>
    </xdr:from>
    <xdr:to xmlns:xdr="http://schemas.openxmlformats.org/drawingml/2006/spreadsheetDrawing">
      <xdr:col>55</xdr:col>
      <xdr:colOff>50800</xdr:colOff>
      <xdr:row>98</xdr:row>
      <xdr:rowOff>147955</xdr:rowOff>
    </xdr:to>
    <xdr:sp macro="" textlink="">
      <xdr:nvSpPr>
        <xdr:cNvPr id="467" name="楕円 466"/>
        <xdr:cNvSpPr/>
      </xdr:nvSpPr>
      <xdr:spPr>
        <a:xfrm>
          <a:off x="104267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132715</xdr:rowOff>
    </xdr:from>
    <xdr:ext cx="534670" cy="255905"/>
    <xdr:sp macro="" textlink="">
      <xdr:nvSpPr>
        <xdr:cNvPr id="468" name="普通建設事業費 （ うち更新整備　）該当値テキスト"/>
        <xdr:cNvSpPr txBox="1"/>
      </xdr:nvSpPr>
      <xdr:spPr>
        <a:xfrm>
          <a:off x="10528300" y="167633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48895</xdr:rowOff>
    </xdr:from>
    <xdr:to xmlns:xdr="http://schemas.openxmlformats.org/drawingml/2006/spreadsheetDrawing">
      <xdr:col>50</xdr:col>
      <xdr:colOff>165100</xdr:colOff>
      <xdr:row>98</xdr:row>
      <xdr:rowOff>150495</xdr:rowOff>
    </xdr:to>
    <xdr:sp macro="" textlink="">
      <xdr:nvSpPr>
        <xdr:cNvPr id="469" name="楕円 468"/>
        <xdr:cNvSpPr/>
      </xdr:nvSpPr>
      <xdr:spPr>
        <a:xfrm>
          <a:off x="9588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141605</xdr:rowOff>
    </xdr:from>
    <xdr:ext cx="531495" cy="259080"/>
    <xdr:sp macro="" textlink="">
      <xdr:nvSpPr>
        <xdr:cNvPr id="470" name="テキスト ボックス 469"/>
        <xdr:cNvSpPr txBox="1"/>
      </xdr:nvSpPr>
      <xdr:spPr>
        <a:xfrm>
          <a:off x="9371965" y="169437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43180</xdr:rowOff>
    </xdr:from>
    <xdr:to xmlns:xdr="http://schemas.openxmlformats.org/drawingml/2006/spreadsheetDrawing">
      <xdr:col>46</xdr:col>
      <xdr:colOff>38100</xdr:colOff>
      <xdr:row>98</xdr:row>
      <xdr:rowOff>144780</xdr:rowOff>
    </xdr:to>
    <xdr:sp macro="" textlink="">
      <xdr:nvSpPr>
        <xdr:cNvPr id="471" name="楕円 470"/>
        <xdr:cNvSpPr/>
      </xdr:nvSpPr>
      <xdr:spPr>
        <a:xfrm>
          <a:off x="8699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135890</xdr:rowOff>
    </xdr:from>
    <xdr:ext cx="531495" cy="259080"/>
    <xdr:sp macro="" textlink="">
      <xdr:nvSpPr>
        <xdr:cNvPr id="472" name="テキスト ボックス 471"/>
        <xdr:cNvSpPr txBox="1"/>
      </xdr:nvSpPr>
      <xdr:spPr>
        <a:xfrm>
          <a:off x="8482965" y="16937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48260</xdr:rowOff>
    </xdr:from>
    <xdr:to xmlns:xdr="http://schemas.openxmlformats.org/drawingml/2006/spreadsheetDrawing">
      <xdr:col>41</xdr:col>
      <xdr:colOff>101600</xdr:colOff>
      <xdr:row>98</xdr:row>
      <xdr:rowOff>149860</xdr:rowOff>
    </xdr:to>
    <xdr:sp macro="" textlink="">
      <xdr:nvSpPr>
        <xdr:cNvPr id="473" name="楕円 472"/>
        <xdr:cNvSpPr/>
      </xdr:nvSpPr>
      <xdr:spPr>
        <a:xfrm>
          <a:off x="7810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140970</xdr:rowOff>
    </xdr:from>
    <xdr:ext cx="531495" cy="259080"/>
    <xdr:sp macro="" textlink="">
      <xdr:nvSpPr>
        <xdr:cNvPr id="474" name="テキスト ボックス 473"/>
        <xdr:cNvSpPr txBox="1"/>
      </xdr:nvSpPr>
      <xdr:spPr>
        <a:xfrm>
          <a:off x="7593965" y="16943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483" name="テキスト ボックス 482"/>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4" name="直線コネクタ 48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85" name="直線コネクタ 484"/>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5745" cy="259080"/>
    <xdr:sp macro="" textlink="">
      <xdr:nvSpPr>
        <xdr:cNvPr id="486" name="テキスト ボックス 485"/>
        <xdr:cNvSpPr txBox="1"/>
      </xdr:nvSpPr>
      <xdr:spPr>
        <a:xfrm>
          <a:off x="12197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87" name="直線コネクタ 486"/>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5905"/>
    <xdr:sp macro="" textlink="">
      <xdr:nvSpPr>
        <xdr:cNvPr id="488" name="テキスト ボックス 487"/>
        <xdr:cNvSpPr txBox="1"/>
      </xdr:nvSpPr>
      <xdr:spPr>
        <a:xfrm>
          <a:off x="11914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89" name="直線コネクタ 488"/>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0" name="テキスト ボックス 489"/>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1" name="直線コネクタ 490"/>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5905"/>
    <xdr:sp macro="" textlink="">
      <xdr:nvSpPr>
        <xdr:cNvPr id="492" name="テキスト ボックス 491"/>
        <xdr:cNvSpPr txBox="1"/>
      </xdr:nvSpPr>
      <xdr:spPr>
        <a:xfrm>
          <a:off x="11914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493" name="直線コネクタ 492"/>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494" name="テキスト ボックス 493"/>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495" name="直線コネクタ 494"/>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496" name="テキスト ボックス 495"/>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7" name="直線コネクタ 49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5905"/>
    <xdr:sp macro="" textlink="">
      <xdr:nvSpPr>
        <xdr:cNvPr id="498" name="テキスト ボックス 497"/>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52070</xdr:rowOff>
    </xdr:from>
    <xdr:to xmlns:xdr="http://schemas.openxmlformats.org/drawingml/2006/spreadsheetDrawing">
      <xdr:col>85</xdr:col>
      <xdr:colOff>126365</xdr:colOff>
      <xdr:row>39</xdr:row>
      <xdr:rowOff>99060</xdr:rowOff>
    </xdr:to>
    <xdr:cxnSp macro="">
      <xdr:nvCxnSpPr>
        <xdr:cNvPr id="500" name="直線コネクタ 499"/>
        <xdr:cNvCxnSpPr/>
      </xdr:nvCxnSpPr>
      <xdr:spPr>
        <a:xfrm flipV="1">
          <a:off x="16317595" y="519557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133350</xdr:rowOff>
    </xdr:from>
    <xdr:ext cx="249555" cy="255905"/>
    <xdr:sp macro="" textlink="">
      <xdr:nvSpPr>
        <xdr:cNvPr id="501" name="災害復旧事業費最小値テキスト"/>
        <xdr:cNvSpPr txBox="1"/>
      </xdr:nvSpPr>
      <xdr:spPr>
        <a:xfrm>
          <a:off x="16370300" y="681990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2" name="直線コネクタ 501"/>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169545</xdr:rowOff>
    </xdr:from>
    <xdr:ext cx="534670" cy="255905"/>
    <xdr:sp macro="" textlink="">
      <xdr:nvSpPr>
        <xdr:cNvPr id="503" name="災害復旧事業費最大値テキスト"/>
        <xdr:cNvSpPr txBox="1"/>
      </xdr:nvSpPr>
      <xdr:spPr>
        <a:xfrm>
          <a:off x="16370300" y="49701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52070</xdr:rowOff>
    </xdr:from>
    <xdr:to xmlns:xdr="http://schemas.openxmlformats.org/drawingml/2006/spreadsheetDrawing">
      <xdr:col>86</xdr:col>
      <xdr:colOff>25400</xdr:colOff>
      <xdr:row>30</xdr:row>
      <xdr:rowOff>52070</xdr:rowOff>
    </xdr:to>
    <xdr:cxnSp macro="">
      <xdr:nvCxnSpPr>
        <xdr:cNvPr id="504" name="直線コネクタ 503"/>
        <xdr:cNvCxnSpPr/>
      </xdr:nvCxnSpPr>
      <xdr:spPr>
        <a:xfrm>
          <a:off x="16230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88265</xdr:rowOff>
    </xdr:from>
    <xdr:to xmlns:xdr="http://schemas.openxmlformats.org/drawingml/2006/spreadsheetDrawing">
      <xdr:col>85</xdr:col>
      <xdr:colOff>127000</xdr:colOff>
      <xdr:row>39</xdr:row>
      <xdr:rowOff>98425</xdr:rowOff>
    </xdr:to>
    <xdr:cxnSp macro="">
      <xdr:nvCxnSpPr>
        <xdr:cNvPr id="505" name="直線コネクタ 504"/>
        <xdr:cNvCxnSpPr/>
      </xdr:nvCxnSpPr>
      <xdr:spPr>
        <a:xfrm flipV="1">
          <a:off x="15481300" y="67748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50800</xdr:rowOff>
    </xdr:from>
    <xdr:ext cx="378460" cy="259080"/>
    <xdr:sp macro="" textlink="">
      <xdr:nvSpPr>
        <xdr:cNvPr id="506" name="災害復旧事業費平均値テキスト"/>
        <xdr:cNvSpPr txBox="1"/>
      </xdr:nvSpPr>
      <xdr:spPr>
        <a:xfrm>
          <a:off x="16370300" y="65659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27940</xdr:rowOff>
    </xdr:from>
    <xdr:to xmlns:xdr="http://schemas.openxmlformats.org/drawingml/2006/spreadsheetDrawing">
      <xdr:col>85</xdr:col>
      <xdr:colOff>177800</xdr:colOff>
      <xdr:row>39</xdr:row>
      <xdr:rowOff>129540</xdr:rowOff>
    </xdr:to>
    <xdr:sp macro="" textlink="">
      <xdr:nvSpPr>
        <xdr:cNvPr id="507" name="フローチャート: 判断 506"/>
        <xdr:cNvSpPr/>
      </xdr:nvSpPr>
      <xdr:spPr>
        <a:xfrm>
          <a:off x="162687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96520</xdr:rowOff>
    </xdr:from>
    <xdr:to xmlns:xdr="http://schemas.openxmlformats.org/drawingml/2006/spreadsheetDrawing">
      <xdr:col>81</xdr:col>
      <xdr:colOff>50800</xdr:colOff>
      <xdr:row>39</xdr:row>
      <xdr:rowOff>98425</xdr:rowOff>
    </xdr:to>
    <xdr:cxnSp macro="">
      <xdr:nvCxnSpPr>
        <xdr:cNvPr id="508" name="直線コネクタ 507"/>
        <xdr:cNvCxnSpPr/>
      </xdr:nvCxnSpPr>
      <xdr:spPr>
        <a:xfrm>
          <a:off x="14592300" y="67830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34290</xdr:rowOff>
    </xdr:from>
    <xdr:to xmlns:xdr="http://schemas.openxmlformats.org/drawingml/2006/spreadsheetDrawing">
      <xdr:col>81</xdr:col>
      <xdr:colOff>101600</xdr:colOff>
      <xdr:row>39</xdr:row>
      <xdr:rowOff>135890</xdr:rowOff>
    </xdr:to>
    <xdr:sp macro="" textlink="">
      <xdr:nvSpPr>
        <xdr:cNvPr id="509" name="フローチャート: 判断 508"/>
        <xdr:cNvSpPr/>
      </xdr:nvSpPr>
      <xdr:spPr>
        <a:xfrm>
          <a:off x="15430500" y="67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37</xdr:row>
      <xdr:rowOff>152400</xdr:rowOff>
    </xdr:from>
    <xdr:ext cx="378460" cy="259080"/>
    <xdr:sp macro="" textlink="">
      <xdr:nvSpPr>
        <xdr:cNvPr id="510" name="テキスト ボックス 509"/>
        <xdr:cNvSpPr txBox="1"/>
      </xdr:nvSpPr>
      <xdr:spPr>
        <a:xfrm>
          <a:off x="15292070" y="6496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80010</xdr:rowOff>
    </xdr:from>
    <xdr:to xmlns:xdr="http://schemas.openxmlformats.org/drawingml/2006/spreadsheetDrawing">
      <xdr:col>76</xdr:col>
      <xdr:colOff>114300</xdr:colOff>
      <xdr:row>39</xdr:row>
      <xdr:rowOff>96520</xdr:rowOff>
    </xdr:to>
    <xdr:cxnSp macro="">
      <xdr:nvCxnSpPr>
        <xdr:cNvPr id="511" name="直線コネクタ 510"/>
        <xdr:cNvCxnSpPr/>
      </xdr:nvCxnSpPr>
      <xdr:spPr>
        <a:xfrm>
          <a:off x="13703300" y="67665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18415</xdr:rowOff>
    </xdr:from>
    <xdr:to xmlns:xdr="http://schemas.openxmlformats.org/drawingml/2006/spreadsheetDrawing">
      <xdr:col>76</xdr:col>
      <xdr:colOff>165100</xdr:colOff>
      <xdr:row>38</xdr:row>
      <xdr:rowOff>120650</xdr:rowOff>
    </xdr:to>
    <xdr:sp macro="" textlink="">
      <xdr:nvSpPr>
        <xdr:cNvPr id="512" name="フローチャート: 判断 511"/>
        <xdr:cNvSpPr/>
      </xdr:nvSpPr>
      <xdr:spPr>
        <a:xfrm>
          <a:off x="14541500" y="6533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136525</xdr:rowOff>
    </xdr:from>
    <xdr:ext cx="466725" cy="258445"/>
    <xdr:sp macro="" textlink="">
      <xdr:nvSpPr>
        <xdr:cNvPr id="513" name="テキスト ボックス 512"/>
        <xdr:cNvSpPr txBox="1"/>
      </xdr:nvSpPr>
      <xdr:spPr>
        <a:xfrm>
          <a:off x="14357350" y="6308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80010</xdr:rowOff>
    </xdr:from>
    <xdr:to xmlns:xdr="http://schemas.openxmlformats.org/drawingml/2006/spreadsheetDrawing">
      <xdr:col>71</xdr:col>
      <xdr:colOff>177800</xdr:colOff>
      <xdr:row>39</xdr:row>
      <xdr:rowOff>99060</xdr:rowOff>
    </xdr:to>
    <xdr:cxnSp macro="">
      <xdr:nvCxnSpPr>
        <xdr:cNvPr id="514" name="直線コネクタ 513"/>
        <xdr:cNvCxnSpPr/>
      </xdr:nvCxnSpPr>
      <xdr:spPr>
        <a:xfrm flipV="1">
          <a:off x="12814300" y="67665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92710</xdr:rowOff>
    </xdr:from>
    <xdr:to xmlns:xdr="http://schemas.openxmlformats.org/drawingml/2006/spreadsheetDrawing">
      <xdr:col>72</xdr:col>
      <xdr:colOff>38100</xdr:colOff>
      <xdr:row>39</xdr:row>
      <xdr:rowOff>22860</xdr:rowOff>
    </xdr:to>
    <xdr:sp macro="" textlink="">
      <xdr:nvSpPr>
        <xdr:cNvPr id="515" name="フローチャート: 判断 514"/>
        <xdr:cNvSpPr/>
      </xdr:nvSpPr>
      <xdr:spPr>
        <a:xfrm>
          <a:off x="13652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39370</xdr:rowOff>
    </xdr:from>
    <xdr:ext cx="466725" cy="259080"/>
    <xdr:sp macro="" textlink="">
      <xdr:nvSpPr>
        <xdr:cNvPr id="516" name="テキスト ボックス 515"/>
        <xdr:cNvSpPr txBox="1"/>
      </xdr:nvSpPr>
      <xdr:spPr>
        <a:xfrm>
          <a:off x="13468350" y="63830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83185</xdr:rowOff>
    </xdr:from>
    <xdr:to xmlns:xdr="http://schemas.openxmlformats.org/drawingml/2006/spreadsheetDrawing">
      <xdr:col>67</xdr:col>
      <xdr:colOff>101600</xdr:colOff>
      <xdr:row>39</xdr:row>
      <xdr:rowOff>13335</xdr:rowOff>
    </xdr:to>
    <xdr:sp macro="" textlink="">
      <xdr:nvSpPr>
        <xdr:cNvPr id="517" name="フローチャート: 判断 516"/>
        <xdr:cNvSpPr/>
      </xdr:nvSpPr>
      <xdr:spPr>
        <a:xfrm>
          <a:off x="12763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29845</xdr:rowOff>
    </xdr:from>
    <xdr:ext cx="466725" cy="255905"/>
    <xdr:sp macro="" textlink="">
      <xdr:nvSpPr>
        <xdr:cNvPr id="518" name="テキスト ボックス 517"/>
        <xdr:cNvSpPr txBox="1"/>
      </xdr:nvSpPr>
      <xdr:spPr>
        <a:xfrm>
          <a:off x="12579350" y="63734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9" name="テキスト ボックス 51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0" name="テキスト ボックス 51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1" name="テキスト ボックス 52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2" name="テキスト ボックス 52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3" name="テキスト ボックス 52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37465</xdr:rowOff>
    </xdr:from>
    <xdr:to xmlns:xdr="http://schemas.openxmlformats.org/drawingml/2006/spreadsheetDrawing">
      <xdr:col>85</xdr:col>
      <xdr:colOff>177800</xdr:colOff>
      <xdr:row>39</xdr:row>
      <xdr:rowOff>139065</xdr:rowOff>
    </xdr:to>
    <xdr:sp macro="" textlink="">
      <xdr:nvSpPr>
        <xdr:cNvPr id="524" name="楕円 523"/>
        <xdr:cNvSpPr/>
      </xdr:nvSpPr>
      <xdr:spPr>
        <a:xfrm>
          <a:off x="162687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39</xdr:row>
      <xdr:rowOff>6350</xdr:rowOff>
    </xdr:from>
    <xdr:ext cx="378460" cy="255905"/>
    <xdr:sp macro="" textlink="">
      <xdr:nvSpPr>
        <xdr:cNvPr id="525" name="災害復旧事業費該当値テキスト"/>
        <xdr:cNvSpPr txBox="1"/>
      </xdr:nvSpPr>
      <xdr:spPr>
        <a:xfrm>
          <a:off x="16370300" y="66929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47625</xdr:rowOff>
    </xdr:from>
    <xdr:to xmlns:xdr="http://schemas.openxmlformats.org/drawingml/2006/spreadsheetDrawing">
      <xdr:col>81</xdr:col>
      <xdr:colOff>101600</xdr:colOff>
      <xdr:row>39</xdr:row>
      <xdr:rowOff>149225</xdr:rowOff>
    </xdr:to>
    <xdr:sp macro="" textlink="">
      <xdr:nvSpPr>
        <xdr:cNvPr id="526" name="楕円 525"/>
        <xdr:cNvSpPr/>
      </xdr:nvSpPr>
      <xdr:spPr>
        <a:xfrm>
          <a:off x="15430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39</xdr:row>
      <xdr:rowOff>140335</xdr:rowOff>
    </xdr:from>
    <xdr:ext cx="313690" cy="259080"/>
    <xdr:sp macro="" textlink="">
      <xdr:nvSpPr>
        <xdr:cNvPr id="527" name="テキスト ボックス 526"/>
        <xdr:cNvSpPr txBox="1"/>
      </xdr:nvSpPr>
      <xdr:spPr>
        <a:xfrm>
          <a:off x="15324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45720</xdr:rowOff>
    </xdr:from>
    <xdr:to xmlns:xdr="http://schemas.openxmlformats.org/drawingml/2006/spreadsheetDrawing">
      <xdr:col>76</xdr:col>
      <xdr:colOff>165100</xdr:colOff>
      <xdr:row>39</xdr:row>
      <xdr:rowOff>147320</xdr:rowOff>
    </xdr:to>
    <xdr:sp macro="" textlink="">
      <xdr:nvSpPr>
        <xdr:cNvPr id="528" name="楕円 527"/>
        <xdr:cNvSpPr/>
      </xdr:nvSpPr>
      <xdr:spPr>
        <a:xfrm>
          <a:off x="145415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138430</xdr:rowOff>
    </xdr:from>
    <xdr:ext cx="313690" cy="259080"/>
    <xdr:sp macro="" textlink="">
      <xdr:nvSpPr>
        <xdr:cNvPr id="529" name="テキスト ボックス 528"/>
        <xdr:cNvSpPr txBox="1"/>
      </xdr:nvSpPr>
      <xdr:spPr>
        <a:xfrm>
          <a:off x="14435455" y="68249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29210</xdr:rowOff>
    </xdr:from>
    <xdr:to xmlns:xdr="http://schemas.openxmlformats.org/drawingml/2006/spreadsheetDrawing">
      <xdr:col>72</xdr:col>
      <xdr:colOff>38100</xdr:colOff>
      <xdr:row>39</xdr:row>
      <xdr:rowOff>130810</xdr:rowOff>
    </xdr:to>
    <xdr:sp macro="" textlink="">
      <xdr:nvSpPr>
        <xdr:cNvPr id="530" name="楕円 529"/>
        <xdr:cNvSpPr/>
      </xdr:nvSpPr>
      <xdr:spPr>
        <a:xfrm>
          <a:off x="1365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121920</xdr:rowOff>
    </xdr:from>
    <xdr:ext cx="378460" cy="255905"/>
    <xdr:sp macro="" textlink="">
      <xdr:nvSpPr>
        <xdr:cNvPr id="531" name="テキスト ボックス 530"/>
        <xdr:cNvSpPr txBox="1"/>
      </xdr:nvSpPr>
      <xdr:spPr>
        <a:xfrm>
          <a:off x="13514070" y="68084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48260</xdr:rowOff>
    </xdr:from>
    <xdr:to xmlns:xdr="http://schemas.openxmlformats.org/drawingml/2006/spreadsheetDrawing">
      <xdr:col>67</xdr:col>
      <xdr:colOff>101600</xdr:colOff>
      <xdr:row>39</xdr:row>
      <xdr:rowOff>149860</xdr:rowOff>
    </xdr:to>
    <xdr:sp macro="" textlink="">
      <xdr:nvSpPr>
        <xdr:cNvPr id="532" name="楕円 531"/>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140970</xdr:rowOff>
    </xdr:from>
    <xdr:ext cx="246380" cy="259080"/>
    <xdr:sp macro="" textlink="">
      <xdr:nvSpPr>
        <xdr:cNvPr id="533" name="テキスト ボックス 532"/>
        <xdr:cNvSpPr txBox="1"/>
      </xdr:nvSpPr>
      <xdr:spPr>
        <a:xfrm>
          <a:off x="12689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42" name="テキスト ボックス 541"/>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3" name="直線コネクタ 54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4" name="直線コネクタ 54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5745" cy="255905"/>
    <xdr:sp macro="" textlink="">
      <xdr:nvSpPr>
        <xdr:cNvPr id="545" name="テキスト ボックス 544"/>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6" name="直線コネクタ 54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745" cy="255905"/>
    <xdr:sp macro="" textlink="">
      <xdr:nvSpPr>
        <xdr:cNvPr id="547" name="テキスト ボックス 546"/>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49" name="直線コネクタ 54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1" name="直線コネクタ 55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3" name="直線コネクタ 55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4" name="直線コネクタ 55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7" name="直線コネクタ 55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6380" cy="259080"/>
    <xdr:sp macro="" textlink="">
      <xdr:nvSpPr>
        <xdr:cNvPr id="559" name="テキスト ボックス 558"/>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0" name="直線コネクタ 55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6380" cy="259080"/>
    <xdr:sp macro="" textlink="">
      <xdr:nvSpPr>
        <xdr:cNvPr id="562" name="テキスト ボックス 561"/>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3" name="直線コネクタ 56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6380" cy="259080"/>
    <xdr:sp macro="" textlink="">
      <xdr:nvSpPr>
        <xdr:cNvPr id="565" name="テキスト ボックス 564"/>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6380" cy="259080"/>
    <xdr:sp macro="" textlink="">
      <xdr:nvSpPr>
        <xdr:cNvPr id="567" name="テキスト ボックス 566"/>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68" name="テキスト ボックス 56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69" name="テキスト ボックス 56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0" name="テキスト ボックス 56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1" name="テキスト ボックス 57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2" name="テキスト ボックス 57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6380" cy="259080"/>
    <xdr:sp macro="" textlink="">
      <xdr:nvSpPr>
        <xdr:cNvPr id="576" name="テキスト ボックス 575"/>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6380" cy="259080"/>
    <xdr:sp macro="" textlink="">
      <xdr:nvSpPr>
        <xdr:cNvPr id="578" name="テキスト ボックス 577"/>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6380" cy="259080"/>
    <xdr:sp macro="" textlink="">
      <xdr:nvSpPr>
        <xdr:cNvPr id="580" name="テキスト ボックス 579"/>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6380" cy="259080"/>
    <xdr:sp macro="" textlink="">
      <xdr:nvSpPr>
        <xdr:cNvPr id="582" name="テキスト ボックス 581"/>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591" name="テキスト ボックス 590"/>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2" name="直線コネクタ 59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93" name="直線コネクタ 59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745" cy="259080"/>
    <xdr:sp macro="" textlink="">
      <xdr:nvSpPr>
        <xdr:cNvPr id="594" name="テキスト ボックス 593"/>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5" name="直線コネクタ 59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596" name="テキスト ボックス 59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597" name="直線コネクタ 59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5905"/>
    <xdr:sp macro="" textlink="">
      <xdr:nvSpPr>
        <xdr:cNvPr id="598" name="テキスト ボックス 597"/>
        <xdr:cNvSpPr txBox="1"/>
      </xdr:nvSpPr>
      <xdr:spPr>
        <a:xfrm>
          <a:off x="11914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599" name="直線コネクタ 59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00" name="テキスト ボックス 59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1" name="直線コネクタ 60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2455" cy="259080"/>
    <xdr:sp macro="" textlink="">
      <xdr:nvSpPr>
        <xdr:cNvPr id="602" name="テキスト ボックス 601"/>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3" name="直線コネクタ 60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905"/>
    <xdr:sp macro="" textlink="">
      <xdr:nvSpPr>
        <xdr:cNvPr id="604" name="テキスト ボックス 603"/>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154940</xdr:rowOff>
    </xdr:from>
    <xdr:to xmlns:xdr="http://schemas.openxmlformats.org/drawingml/2006/spreadsheetDrawing">
      <xdr:col>85</xdr:col>
      <xdr:colOff>126365</xdr:colOff>
      <xdr:row>78</xdr:row>
      <xdr:rowOff>101600</xdr:rowOff>
    </xdr:to>
    <xdr:cxnSp macro="">
      <xdr:nvCxnSpPr>
        <xdr:cNvPr id="606" name="直線コネクタ 605"/>
        <xdr:cNvCxnSpPr/>
      </xdr:nvCxnSpPr>
      <xdr:spPr>
        <a:xfrm flipV="1">
          <a:off x="16317595" y="1198499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105410</xdr:rowOff>
    </xdr:from>
    <xdr:ext cx="469900" cy="259080"/>
    <xdr:sp macro="" textlink="">
      <xdr:nvSpPr>
        <xdr:cNvPr id="607" name="公債費最小値テキスト"/>
        <xdr:cNvSpPr txBox="1"/>
      </xdr:nvSpPr>
      <xdr:spPr>
        <a:xfrm>
          <a:off x="16370300" y="1347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101600</xdr:rowOff>
    </xdr:from>
    <xdr:to xmlns:xdr="http://schemas.openxmlformats.org/drawingml/2006/spreadsheetDrawing">
      <xdr:col>86</xdr:col>
      <xdr:colOff>25400</xdr:colOff>
      <xdr:row>78</xdr:row>
      <xdr:rowOff>101600</xdr:rowOff>
    </xdr:to>
    <xdr:cxnSp macro="">
      <xdr:nvCxnSpPr>
        <xdr:cNvPr id="608" name="直線コネクタ 607"/>
        <xdr:cNvCxnSpPr/>
      </xdr:nvCxnSpPr>
      <xdr:spPr>
        <a:xfrm>
          <a:off x="16230600" y="1347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101600</xdr:rowOff>
    </xdr:from>
    <xdr:ext cx="598805" cy="259080"/>
    <xdr:sp macro="" textlink="">
      <xdr:nvSpPr>
        <xdr:cNvPr id="609" name="公債費最大値テキスト"/>
        <xdr:cNvSpPr txBox="1"/>
      </xdr:nvSpPr>
      <xdr:spPr>
        <a:xfrm>
          <a:off x="16370300" y="11760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154940</xdr:rowOff>
    </xdr:from>
    <xdr:to xmlns:xdr="http://schemas.openxmlformats.org/drawingml/2006/spreadsheetDrawing">
      <xdr:col>86</xdr:col>
      <xdr:colOff>25400</xdr:colOff>
      <xdr:row>69</xdr:row>
      <xdr:rowOff>154940</xdr:rowOff>
    </xdr:to>
    <xdr:cxnSp macro="">
      <xdr:nvCxnSpPr>
        <xdr:cNvPr id="610" name="直線コネクタ 609"/>
        <xdr:cNvCxnSpPr/>
      </xdr:nvCxnSpPr>
      <xdr:spPr>
        <a:xfrm>
          <a:off x="16230600" y="1198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113665</xdr:rowOff>
    </xdr:from>
    <xdr:to xmlns:xdr="http://schemas.openxmlformats.org/drawingml/2006/spreadsheetDrawing">
      <xdr:col>85</xdr:col>
      <xdr:colOff>127000</xdr:colOff>
      <xdr:row>76</xdr:row>
      <xdr:rowOff>130810</xdr:rowOff>
    </xdr:to>
    <xdr:cxnSp macro="">
      <xdr:nvCxnSpPr>
        <xdr:cNvPr id="611" name="直線コネクタ 610"/>
        <xdr:cNvCxnSpPr/>
      </xdr:nvCxnSpPr>
      <xdr:spPr>
        <a:xfrm>
          <a:off x="15481300" y="131438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70485</xdr:rowOff>
    </xdr:from>
    <xdr:ext cx="534670" cy="259080"/>
    <xdr:sp macro="" textlink="">
      <xdr:nvSpPr>
        <xdr:cNvPr id="612" name="公債費平均値テキスト"/>
        <xdr:cNvSpPr txBox="1"/>
      </xdr:nvSpPr>
      <xdr:spPr>
        <a:xfrm>
          <a:off x="16370300" y="12929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47625</xdr:rowOff>
    </xdr:from>
    <xdr:to xmlns:xdr="http://schemas.openxmlformats.org/drawingml/2006/spreadsheetDrawing">
      <xdr:col>85</xdr:col>
      <xdr:colOff>177800</xdr:colOff>
      <xdr:row>76</xdr:row>
      <xdr:rowOff>149225</xdr:rowOff>
    </xdr:to>
    <xdr:sp macro="" textlink="">
      <xdr:nvSpPr>
        <xdr:cNvPr id="613" name="フローチャート: 判断 612"/>
        <xdr:cNvSpPr/>
      </xdr:nvSpPr>
      <xdr:spPr>
        <a:xfrm>
          <a:off x="162687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84455</xdr:rowOff>
    </xdr:from>
    <xdr:to xmlns:xdr="http://schemas.openxmlformats.org/drawingml/2006/spreadsheetDrawing">
      <xdr:col>81</xdr:col>
      <xdr:colOff>50800</xdr:colOff>
      <xdr:row>76</xdr:row>
      <xdr:rowOff>113665</xdr:rowOff>
    </xdr:to>
    <xdr:cxnSp macro="">
      <xdr:nvCxnSpPr>
        <xdr:cNvPr id="614" name="直線コネクタ 613"/>
        <xdr:cNvCxnSpPr/>
      </xdr:nvCxnSpPr>
      <xdr:spPr>
        <a:xfrm>
          <a:off x="14592300" y="131146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37465</xdr:rowOff>
    </xdr:from>
    <xdr:to xmlns:xdr="http://schemas.openxmlformats.org/drawingml/2006/spreadsheetDrawing">
      <xdr:col>81</xdr:col>
      <xdr:colOff>101600</xdr:colOff>
      <xdr:row>76</xdr:row>
      <xdr:rowOff>139065</xdr:rowOff>
    </xdr:to>
    <xdr:sp macro="" textlink="">
      <xdr:nvSpPr>
        <xdr:cNvPr id="615" name="フローチャート: 判断 614"/>
        <xdr:cNvSpPr/>
      </xdr:nvSpPr>
      <xdr:spPr>
        <a:xfrm>
          <a:off x="15430500" y="130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155575</xdr:rowOff>
    </xdr:from>
    <xdr:ext cx="531495" cy="255905"/>
    <xdr:sp macro="" textlink="">
      <xdr:nvSpPr>
        <xdr:cNvPr id="616" name="テキスト ボックス 615"/>
        <xdr:cNvSpPr txBox="1"/>
      </xdr:nvSpPr>
      <xdr:spPr>
        <a:xfrm>
          <a:off x="15213965" y="128428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84455</xdr:rowOff>
    </xdr:from>
    <xdr:to xmlns:xdr="http://schemas.openxmlformats.org/drawingml/2006/spreadsheetDrawing">
      <xdr:col>76</xdr:col>
      <xdr:colOff>114300</xdr:colOff>
      <xdr:row>76</xdr:row>
      <xdr:rowOff>132080</xdr:rowOff>
    </xdr:to>
    <xdr:cxnSp macro="">
      <xdr:nvCxnSpPr>
        <xdr:cNvPr id="617" name="直線コネクタ 616"/>
        <xdr:cNvCxnSpPr/>
      </xdr:nvCxnSpPr>
      <xdr:spPr>
        <a:xfrm flipV="1">
          <a:off x="13703300" y="1311465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14605</xdr:rowOff>
    </xdr:from>
    <xdr:to xmlns:xdr="http://schemas.openxmlformats.org/drawingml/2006/spreadsheetDrawing">
      <xdr:col>76</xdr:col>
      <xdr:colOff>165100</xdr:colOff>
      <xdr:row>75</xdr:row>
      <xdr:rowOff>116205</xdr:rowOff>
    </xdr:to>
    <xdr:sp macro="" textlink="">
      <xdr:nvSpPr>
        <xdr:cNvPr id="618" name="フローチャート: 判断 617"/>
        <xdr:cNvSpPr/>
      </xdr:nvSpPr>
      <xdr:spPr>
        <a:xfrm>
          <a:off x="145415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132715</xdr:rowOff>
    </xdr:from>
    <xdr:ext cx="531495" cy="255905"/>
    <xdr:sp macro="" textlink="">
      <xdr:nvSpPr>
        <xdr:cNvPr id="619" name="テキスト ボックス 618"/>
        <xdr:cNvSpPr txBox="1"/>
      </xdr:nvSpPr>
      <xdr:spPr>
        <a:xfrm>
          <a:off x="14324965" y="126485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132080</xdr:rowOff>
    </xdr:from>
    <xdr:to xmlns:xdr="http://schemas.openxmlformats.org/drawingml/2006/spreadsheetDrawing">
      <xdr:col>71</xdr:col>
      <xdr:colOff>177800</xdr:colOff>
      <xdr:row>76</xdr:row>
      <xdr:rowOff>147320</xdr:rowOff>
    </xdr:to>
    <xdr:cxnSp macro="">
      <xdr:nvCxnSpPr>
        <xdr:cNvPr id="620" name="直線コネクタ 619"/>
        <xdr:cNvCxnSpPr/>
      </xdr:nvCxnSpPr>
      <xdr:spPr>
        <a:xfrm flipV="1">
          <a:off x="12814300" y="131622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107950</xdr:rowOff>
    </xdr:from>
    <xdr:to xmlns:xdr="http://schemas.openxmlformats.org/drawingml/2006/spreadsheetDrawing">
      <xdr:col>72</xdr:col>
      <xdr:colOff>38100</xdr:colOff>
      <xdr:row>76</xdr:row>
      <xdr:rowOff>38100</xdr:rowOff>
    </xdr:to>
    <xdr:sp macro="" textlink="">
      <xdr:nvSpPr>
        <xdr:cNvPr id="621" name="フローチャート: 判断 620"/>
        <xdr:cNvSpPr/>
      </xdr:nvSpPr>
      <xdr:spPr>
        <a:xfrm>
          <a:off x="136525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54610</xdr:rowOff>
    </xdr:from>
    <xdr:ext cx="531495" cy="255905"/>
    <xdr:sp macro="" textlink="">
      <xdr:nvSpPr>
        <xdr:cNvPr id="622" name="テキスト ボックス 621"/>
        <xdr:cNvSpPr txBox="1"/>
      </xdr:nvSpPr>
      <xdr:spPr>
        <a:xfrm>
          <a:off x="13435965" y="127419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109855</xdr:rowOff>
    </xdr:from>
    <xdr:to xmlns:xdr="http://schemas.openxmlformats.org/drawingml/2006/spreadsheetDrawing">
      <xdr:col>67</xdr:col>
      <xdr:colOff>101600</xdr:colOff>
      <xdr:row>76</xdr:row>
      <xdr:rowOff>40640</xdr:rowOff>
    </xdr:to>
    <xdr:sp macro="" textlink="">
      <xdr:nvSpPr>
        <xdr:cNvPr id="623" name="フローチャート: 判断 622"/>
        <xdr:cNvSpPr/>
      </xdr:nvSpPr>
      <xdr:spPr>
        <a:xfrm>
          <a:off x="12763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57150</xdr:rowOff>
    </xdr:from>
    <xdr:ext cx="531495" cy="259080"/>
    <xdr:sp macro="" textlink="">
      <xdr:nvSpPr>
        <xdr:cNvPr id="624" name="テキスト ボックス 623"/>
        <xdr:cNvSpPr txBox="1"/>
      </xdr:nvSpPr>
      <xdr:spPr>
        <a:xfrm>
          <a:off x="12546965" y="127444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5" name="テキスト ボックス 62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6" name="テキスト ボックス 62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7" name="テキスト ボックス 62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8" name="テキスト ボックス 62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29" name="テキスト ボックス 62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80010</xdr:rowOff>
    </xdr:from>
    <xdr:to xmlns:xdr="http://schemas.openxmlformats.org/drawingml/2006/spreadsheetDrawing">
      <xdr:col>85</xdr:col>
      <xdr:colOff>177800</xdr:colOff>
      <xdr:row>77</xdr:row>
      <xdr:rowOff>10160</xdr:rowOff>
    </xdr:to>
    <xdr:sp macro="" textlink="">
      <xdr:nvSpPr>
        <xdr:cNvPr id="630" name="楕円 629"/>
        <xdr:cNvSpPr/>
      </xdr:nvSpPr>
      <xdr:spPr>
        <a:xfrm>
          <a:off x="1626870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58420</xdr:rowOff>
    </xdr:from>
    <xdr:ext cx="534670" cy="259080"/>
    <xdr:sp macro="" textlink="">
      <xdr:nvSpPr>
        <xdr:cNvPr id="631" name="公債費該当値テキスト"/>
        <xdr:cNvSpPr txBox="1"/>
      </xdr:nvSpPr>
      <xdr:spPr>
        <a:xfrm>
          <a:off x="16370300" y="1308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63500</xdr:rowOff>
    </xdr:from>
    <xdr:to xmlns:xdr="http://schemas.openxmlformats.org/drawingml/2006/spreadsheetDrawing">
      <xdr:col>81</xdr:col>
      <xdr:colOff>101600</xdr:colOff>
      <xdr:row>76</xdr:row>
      <xdr:rowOff>164465</xdr:rowOff>
    </xdr:to>
    <xdr:sp macro="" textlink="">
      <xdr:nvSpPr>
        <xdr:cNvPr id="632" name="楕円 631"/>
        <xdr:cNvSpPr/>
      </xdr:nvSpPr>
      <xdr:spPr>
        <a:xfrm>
          <a:off x="15430500" y="13093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155575</xdr:rowOff>
    </xdr:from>
    <xdr:ext cx="531495" cy="255905"/>
    <xdr:sp macro="" textlink="">
      <xdr:nvSpPr>
        <xdr:cNvPr id="633" name="テキスト ボックス 632"/>
        <xdr:cNvSpPr txBox="1"/>
      </xdr:nvSpPr>
      <xdr:spPr>
        <a:xfrm>
          <a:off x="15213965" y="131857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33655</xdr:rowOff>
    </xdr:from>
    <xdr:to xmlns:xdr="http://schemas.openxmlformats.org/drawingml/2006/spreadsheetDrawing">
      <xdr:col>76</xdr:col>
      <xdr:colOff>165100</xdr:colOff>
      <xdr:row>76</xdr:row>
      <xdr:rowOff>135255</xdr:rowOff>
    </xdr:to>
    <xdr:sp macro="" textlink="">
      <xdr:nvSpPr>
        <xdr:cNvPr id="634" name="楕円 633"/>
        <xdr:cNvSpPr/>
      </xdr:nvSpPr>
      <xdr:spPr>
        <a:xfrm>
          <a:off x="14541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126365</xdr:rowOff>
    </xdr:from>
    <xdr:ext cx="531495" cy="259080"/>
    <xdr:sp macro="" textlink="">
      <xdr:nvSpPr>
        <xdr:cNvPr id="635" name="テキスト ボックス 634"/>
        <xdr:cNvSpPr txBox="1"/>
      </xdr:nvSpPr>
      <xdr:spPr>
        <a:xfrm>
          <a:off x="14324965" y="13156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81280</xdr:rowOff>
    </xdr:from>
    <xdr:to xmlns:xdr="http://schemas.openxmlformats.org/drawingml/2006/spreadsheetDrawing">
      <xdr:col>72</xdr:col>
      <xdr:colOff>38100</xdr:colOff>
      <xdr:row>77</xdr:row>
      <xdr:rowOff>11430</xdr:rowOff>
    </xdr:to>
    <xdr:sp macro="" textlink="">
      <xdr:nvSpPr>
        <xdr:cNvPr id="636" name="楕円 635"/>
        <xdr:cNvSpPr/>
      </xdr:nvSpPr>
      <xdr:spPr>
        <a:xfrm>
          <a:off x="136525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2540</xdr:rowOff>
    </xdr:from>
    <xdr:ext cx="531495" cy="259080"/>
    <xdr:sp macro="" textlink="">
      <xdr:nvSpPr>
        <xdr:cNvPr id="637" name="テキスト ボックス 636"/>
        <xdr:cNvSpPr txBox="1"/>
      </xdr:nvSpPr>
      <xdr:spPr>
        <a:xfrm>
          <a:off x="13435965" y="13204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96520</xdr:rowOff>
    </xdr:from>
    <xdr:to xmlns:xdr="http://schemas.openxmlformats.org/drawingml/2006/spreadsheetDrawing">
      <xdr:col>67</xdr:col>
      <xdr:colOff>101600</xdr:colOff>
      <xdr:row>77</xdr:row>
      <xdr:rowOff>26670</xdr:rowOff>
    </xdr:to>
    <xdr:sp macro="" textlink="">
      <xdr:nvSpPr>
        <xdr:cNvPr id="638" name="楕円 637"/>
        <xdr:cNvSpPr/>
      </xdr:nvSpPr>
      <xdr:spPr>
        <a:xfrm>
          <a:off x="12763500" y="131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17780</xdr:rowOff>
    </xdr:from>
    <xdr:ext cx="531495" cy="255905"/>
    <xdr:sp macro="" textlink="">
      <xdr:nvSpPr>
        <xdr:cNvPr id="639" name="テキスト ボックス 638"/>
        <xdr:cNvSpPr txBox="1"/>
      </xdr:nvSpPr>
      <xdr:spPr>
        <a:xfrm>
          <a:off x="12546965" y="132194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48" name="テキスト ボックス 647"/>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49" name="直線コネクタ 64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50" name="直線コネクタ 64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5745" cy="259080"/>
    <xdr:sp macro="" textlink="">
      <xdr:nvSpPr>
        <xdr:cNvPr id="651" name="テキスト ボックス 650"/>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52" name="直線コネクタ 65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5905"/>
    <xdr:sp macro="" textlink="">
      <xdr:nvSpPr>
        <xdr:cNvPr id="653" name="テキスト ボックス 652"/>
        <xdr:cNvSpPr txBox="1"/>
      </xdr:nvSpPr>
      <xdr:spPr>
        <a:xfrm>
          <a:off x="11914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54" name="直線コネクタ 65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55" name="テキスト ボックス 654"/>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56" name="直線コネクタ 65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5905"/>
    <xdr:sp macro="" textlink="">
      <xdr:nvSpPr>
        <xdr:cNvPr id="657" name="テキスト ボックス 656"/>
        <xdr:cNvSpPr txBox="1"/>
      </xdr:nvSpPr>
      <xdr:spPr>
        <a:xfrm>
          <a:off x="11914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58" name="直線コネクタ 65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59" name="テキスト ボックス 658"/>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60" name="直線コネクタ 65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2455" cy="259080"/>
    <xdr:sp macro="" textlink="">
      <xdr:nvSpPr>
        <xdr:cNvPr id="661" name="テキスト ボックス 660"/>
        <xdr:cNvSpPr txBox="1"/>
      </xdr:nvSpPr>
      <xdr:spPr>
        <a:xfrm>
          <a:off x="11850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2" name="直線コネクタ 66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2455" cy="255905"/>
    <xdr:sp macro="" textlink="">
      <xdr:nvSpPr>
        <xdr:cNvPr id="663" name="テキスト ボックス 662"/>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81915</xdr:rowOff>
    </xdr:from>
    <xdr:to xmlns:xdr="http://schemas.openxmlformats.org/drawingml/2006/spreadsheetDrawing">
      <xdr:col>85</xdr:col>
      <xdr:colOff>126365</xdr:colOff>
      <xdr:row>99</xdr:row>
      <xdr:rowOff>97790</xdr:rowOff>
    </xdr:to>
    <xdr:cxnSp macro="">
      <xdr:nvCxnSpPr>
        <xdr:cNvPr id="665" name="直線コネクタ 664"/>
        <xdr:cNvCxnSpPr/>
      </xdr:nvCxnSpPr>
      <xdr:spPr>
        <a:xfrm flipV="1">
          <a:off x="16317595" y="15512415"/>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101600</xdr:rowOff>
    </xdr:from>
    <xdr:ext cx="313690" cy="259080"/>
    <xdr:sp macro="" textlink="">
      <xdr:nvSpPr>
        <xdr:cNvPr id="666" name="積立金最小値テキスト"/>
        <xdr:cNvSpPr txBox="1"/>
      </xdr:nvSpPr>
      <xdr:spPr>
        <a:xfrm>
          <a:off x="16370300" y="170751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97790</xdr:rowOff>
    </xdr:from>
    <xdr:to xmlns:xdr="http://schemas.openxmlformats.org/drawingml/2006/spreadsheetDrawing">
      <xdr:col>86</xdr:col>
      <xdr:colOff>25400</xdr:colOff>
      <xdr:row>99</xdr:row>
      <xdr:rowOff>97790</xdr:rowOff>
    </xdr:to>
    <xdr:cxnSp macro="">
      <xdr:nvCxnSpPr>
        <xdr:cNvPr id="667" name="直線コネクタ 666"/>
        <xdr:cNvCxnSpPr/>
      </xdr:nvCxnSpPr>
      <xdr:spPr>
        <a:xfrm>
          <a:off x="16230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29210</xdr:rowOff>
    </xdr:from>
    <xdr:ext cx="534670" cy="255905"/>
    <xdr:sp macro="" textlink="">
      <xdr:nvSpPr>
        <xdr:cNvPr id="668" name="積立金最大値テキスト"/>
        <xdr:cNvSpPr txBox="1"/>
      </xdr:nvSpPr>
      <xdr:spPr>
        <a:xfrm>
          <a:off x="16370300" y="152882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81915</xdr:rowOff>
    </xdr:from>
    <xdr:to xmlns:xdr="http://schemas.openxmlformats.org/drawingml/2006/spreadsheetDrawing">
      <xdr:col>86</xdr:col>
      <xdr:colOff>25400</xdr:colOff>
      <xdr:row>90</xdr:row>
      <xdr:rowOff>81915</xdr:rowOff>
    </xdr:to>
    <xdr:cxnSp macro="">
      <xdr:nvCxnSpPr>
        <xdr:cNvPr id="669" name="直線コネクタ 668"/>
        <xdr:cNvCxnSpPr/>
      </xdr:nvCxnSpPr>
      <xdr:spPr>
        <a:xfrm>
          <a:off x="16230600" y="1551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1905</xdr:rowOff>
    </xdr:from>
    <xdr:to xmlns:xdr="http://schemas.openxmlformats.org/drawingml/2006/spreadsheetDrawing">
      <xdr:col>85</xdr:col>
      <xdr:colOff>127000</xdr:colOff>
      <xdr:row>99</xdr:row>
      <xdr:rowOff>78740</xdr:rowOff>
    </xdr:to>
    <xdr:cxnSp macro="">
      <xdr:nvCxnSpPr>
        <xdr:cNvPr id="670" name="直線コネクタ 669"/>
        <xdr:cNvCxnSpPr/>
      </xdr:nvCxnSpPr>
      <xdr:spPr>
        <a:xfrm>
          <a:off x="15481300" y="1697545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80010</xdr:rowOff>
    </xdr:from>
    <xdr:ext cx="469900" cy="259080"/>
    <xdr:sp macro="" textlink="">
      <xdr:nvSpPr>
        <xdr:cNvPr id="671" name="積立金平均値テキスト"/>
        <xdr:cNvSpPr txBox="1"/>
      </xdr:nvSpPr>
      <xdr:spPr>
        <a:xfrm>
          <a:off x="16370300" y="16710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57150</xdr:rowOff>
    </xdr:from>
    <xdr:to xmlns:xdr="http://schemas.openxmlformats.org/drawingml/2006/spreadsheetDrawing">
      <xdr:col>85</xdr:col>
      <xdr:colOff>177800</xdr:colOff>
      <xdr:row>98</xdr:row>
      <xdr:rowOff>158750</xdr:rowOff>
    </xdr:to>
    <xdr:sp macro="" textlink="">
      <xdr:nvSpPr>
        <xdr:cNvPr id="672" name="フローチャート: 判断 671"/>
        <xdr:cNvSpPr/>
      </xdr:nvSpPr>
      <xdr:spPr>
        <a:xfrm>
          <a:off x="1626870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1905</xdr:rowOff>
    </xdr:from>
    <xdr:to xmlns:xdr="http://schemas.openxmlformats.org/drawingml/2006/spreadsheetDrawing">
      <xdr:col>81</xdr:col>
      <xdr:colOff>50800</xdr:colOff>
      <xdr:row>99</xdr:row>
      <xdr:rowOff>85090</xdr:rowOff>
    </xdr:to>
    <xdr:cxnSp macro="">
      <xdr:nvCxnSpPr>
        <xdr:cNvPr id="673" name="直線コネクタ 672"/>
        <xdr:cNvCxnSpPr/>
      </xdr:nvCxnSpPr>
      <xdr:spPr>
        <a:xfrm flipV="1">
          <a:off x="14592300" y="1697545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71755</xdr:rowOff>
    </xdr:from>
    <xdr:to xmlns:xdr="http://schemas.openxmlformats.org/drawingml/2006/spreadsheetDrawing">
      <xdr:col>81</xdr:col>
      <xdr:colOff>101600</xdr:colOff>
      <xdr:row>99</xdr:row>
      <xdr:rowOff>1905</xdr:rowOff>
    </xdr:to>
    <xdr:sp macro="" textlink="">
      <xdr:nvSpPr>
        <xdr:cNvPr id="674" name="フローチャート: 判断 673"/>
        <xdr:cNvSpPr/>
      </xdr:nvSpPr>
      <xdr:spPr>
        <a:xfrm>
          <a:off x="15430500"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97</xdr:row>
      <xdr:rowOff>18415</xdr:rowOff>
    </xdr:from>
    <xdr:ext cx="466725" cy="255905"/>
    <xdr:sp macro="" textlink="">
      <xdr:nvSpPr>
        <xdr:cNvPr id="675" name="テキスト ボックス 674"/>
        <xdr:cNvSpPr txBox="1"/>
      </xdr:nvSpPr>
      <xdr:spPr>
        <a:xfrm>
          <a:off x="15246350" y="166490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84455</xdr:rowOff>
    </xdr:from>
    <xdr:to xmlns:xdr="http://schemas.openxmlformats.org/drawingml/2006/spreadsheetDrawing">
      <xdr:col>76</xdr:col>
      <xdr:colOff>114300</xdr:colOff>
      <xdr:row>99</xdr:row>
      <xdr:rowOff>85090</xdr:rowOff>
    </xdr:to>
    <xdr:cxnSp macro="">
      <xdr:nvCxnSpPr>
        <xdr:cNvPr id="676" name="直線コネクタ 675"/>
        <xdr:cNvCxnSpPr/>
      </xdr:nvCxnSpPr>
      <xdr:spPr>
        <a:xfrm>
          <a:off x="13703300" y="170580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23495</xdr:rowOff>
    </xdr:from>
    <xdr:to xmlns:xdr="http://schemas.openxmlformats.org/drawingml/2006/spreadsheetDrawing">
      <xdr:col>76</xdr:col>
      <xdr:colOff>165100</xdr:colOff>
      <xdr:row>97</xdr:row>
      <xdr:rowOff>125095</xdr:rowOff>
    </xdr:to>
    <xdr:sp macro="" textlink="">
      <xdr:nvSpPr>
        <xdr:cNvPr id="677" name="フローチャート: 判断 676"/>
        <xdr:cNvSpPr/>
      </xdr:nvSpPr>
      <xdr:spPr>
        <a:xfrm>
          <a:off x="145415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141605</xdr:rowOff>
    </xdr:from>
    <xdr:ext cx="531495" cy="259080"/>
    <xdr:sp macro="" textlink="">
      <xdr:nvSpPr>
        <xdr:cNvPr id="678" name="テキスト ボックス 677"/>
        <xdr:cNvSpPr txBox="1"/>
      </xdr:nvSpPr>
      <xdr:spPr>
        <a:xfrm>
          <a:off x="14324965" y="16429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52705</xdr:rowOff>
    </xdr:from>
    <xdr:to xmlns:xdr="http://schemas.openxmlformats.org/drawingml/2006/spreadsheetDrawing">
      <xdr:col>71</xdr:col>
      <xdr:colOff>177800</xdr:colOff>
      <xdr:row>99</xdr:row>
      <xdr:rowOff>84455</xdr:rowOff>
    </xdr:to>
    <xdr:cxnSp macro="">
      <xdr:nvCxnSpPr>
        <xdr:cNvPr id="679" name="直線コネクタ 678"/>
        <xdr:cNvCxnSpPr/>
      </xdr:nvCxnSpPr>
      <xdr:spPr>
        <a:xfrm>
          <a:off x="12814300" y="16854805"/>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109220</xdr:rowOff>
    </xdr:from>
    <xdr:to xmlns:xdr="http://schemas.openxmlformats.org/drawingml/2006/spreadsheetDrawing">
      <xdr:col>72</xdr:col>
      <xdr:colOff>38100</xdr:colOff>
      <xdr:row>98</xdr:row>
      <xdr:rowOff>38735</xdr:rowOff>
    </xdr:to>
    <xdr:sp macro="" textlink="">
      <xdr:nvSpPr>
        <xdr:cNvPr id="680" name="フローチャート: 判断 679"/>
        <xdr:cNvSpPr/>
      </xdr:nvSpPr>
      <xdr:spPr>
        <a:xfrm>
          <a:off x="13652500"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55245</xdr:rowOff>
    </xdr:from>
    <xdr:ext cx="531495" cy="255905"/>
    <xdr:sp macro="" textlink="">
      <xdr:nvSpPr>
        <xdr:cNvPr id="681" name="テキスト ボックス 680"/>
        <xdr:cNvSpPr txBox="1"/>
      </xdr:nvSpPr>
      <xdr:spPr>
        <a:xfrm>
          <a:off x="13435965" y="165144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66675</xdr:rowOff>
    </xdr:from>
    <xdr:to xmlns:xdr="http://schemas.openxmlformats.org/drawingml/2006/spreadsheetDrawing">
      <xdr:col>67</xdr:col>
      <xdr:colOff>101600</xdr:colOff>
      <xdr:row>97</xdr:row>
      <xdr:rowOff>168275</xdr:rowOff>
    </xdr:to>
    <xdr:sp macro="" textlink="">
      <xdr:nvSpPr>
        <xdr:cNvPr id="682" name="フローチャート: 判断 681"/>
        <xdr:cNvSpPr/>
      </xdr:nvSpPr>
      <xdr:spPr>
        <a:xfrm>
          <a:off x="12763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13335</xdr:rowOff>
    </xdr:from>
    <xdr:ext cx="531495" cy="259080"/>
    <xdr:sp macro="" textlink="">
      <xdr:nvSpPr>
        <xdr:cNvPr id="683" name="テキスト ボックス 682"/>
        <xdr:cNvSpPr txBox="1"/>
      </xdr:nvSpPr>
      <xdr:spPr>
        <a:xfrm>
          <a:off x="12546965" y="16472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4" name="テキスト ボックス 68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5" name="テキスト ボックス 68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6" name="テキスト ボックス 68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7" name="テキスト ボックス 68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8" name="テキスト ボックス 68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99</xdr:row>
      <xdr:rowOff>27940</xdr:rowOff>
    </xdr:from>
    <xdr:to xmlns:xdr="http://schemas.openxmlformats.org/drawingml/2006/spreadsheetDrawing">
      <xdr:col>85</xdr:col>
      <xdr:colOff>177800</xdr:colOff>
      <xdr:row>99</xdr:row>
      <xdr:rowOff>129540</xdr:rowOff>
    </xdr:to>
    <xdr:sp macro="" textlink="">
      <xdr:nvSpPr>
        <xdr:cNvPr id="689" name="楕円 688"/>
        <xdr:cNvSpPr/>
      </xdr:nvSpPr>
      <xdr:spPr>
        <a:xfrm>
          <a:off x="16268700" y="170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114300</xdr:rowOff>
    </xdr:from>
    <xdr:ext cx="469900" cy="259080"/>
    <xdr:sp macro="" textlink="">
      <xdr:nvSpPr>
        <xdr:cNvPr id="690" name="積立金該当値テキスト"/>
        <xdr:cNvSpPr txBox="1"/>
      </xdr:nvSpPr>
      <xdr:spPr>
        <a:xfrm>
          <a:off x="16370300" y="1691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122555</xdr:rowOff>
    </xdr:from>
    <xdr:to xmlns:xdr="http://schemas.openxmlformats.org/drawingml/2006/spreadsheetDrawing">
      <xdr:col>81</xdr:col>
      <xdr:colOff>101600</xdr:colOff>
      <xdr:row>99</xdr:row>
      <xdr:rowOff>52705</xdr:rowOff>
    </xdr:to>
    <xdr:sp macro="" textlink="">
      <xdr:nvSpPr>
        <xdr:cNvPr id="691" name="楕円 690"/>
        <xdr:cNvSpPr/>
      </xdr:nvSpPr>
      <xdr:spPr>
        <a:xfrm>
          <a:off x="154305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43815</xdr:rowOff>
    </xdr:from>
    <xdr:ext cx="466725" cy="255905"/>
    <xdr:sp macro="" textlink="">
      <xdr:nvSpPr>
        <xdr:cNvPr id="692" name="テキスト ボックス 691"/>
        <xdr:cNvSpPr txBox="1"/>
      </xdr:nvSpPr>
      <xdr:spPr>
        <a:xfrm>
          <a:off x="15246350" y="170173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99</xdr:row>
      <xdr:rowOff>34290</xdr:rowOff>
    </xdr:from>
    <xdr:to xmlns:xdr="http://schemas.openxmlformats.org/drawingml/2006/spreadsheetDrawing">
      <xdr:col>76</xdr:col>
      <xdr:colOff>165100</xdr:colOff>
      <xdr:row>99</xdr:row>
      <xdr:rowOff>135890</xdr:rowOff>
    </xdr:to>
    <xdr:sp macro="" textlink="">
      <xdr:nvSpPr>
        <xdr:cNvPr id="693" name="楕円 692"/>
        <xdr:cNvSpPr/>
      </xdr:nvSpPr>
      <xdr:spPr>
        <a:xfrm>
          <a:off x="14541500" y="170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99</xdr:row>
      <xdr:rowOff>127000</xdr:rowOff>
    </xdr:from>
    <xdr:ext cx="378460" cy="259080"/>
    <xdr:sp macro="" textlink="">
      <xdr:nvSpPr>
        <xdr:cNvPr id="694" name="テキスト ボックス 693"/>
        <xdr:cNvSpPr txBox="1"/>
      </xdr:nvSpPr>
      <xdr:spPr>
        <a:xfrm>
          <a:off x="14403070" y="17100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99</xdr:row>
      <xdr:rowOff>33655</xdr:rowOff>
    </xdr:from>
    <xdr:to xmlns:xdr="http://schemas.openxmlformats.org/drawingml/2006/spreadsheetDrawing">
      <xdr:col>72</xdr:col>
      <xdr:colOff>38100</xdr:colOff>
      <xdr:row>99</xdr:row>
      <xdr:rowOff>135255</xdr:rowOff>
    </xdr:to>
    <xdr:sp macro="" textlink="">
      <xdr:nvSpPr>
        <xdr:cNvPr id="695" name="楕円 694"/>
        <xdr:cNvSpPr/>
      </xdr:nvSpPr>
      <xdr:spPr>
        <a:xfrm>
          <a:off x="13652500" y="170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99</xdr:row>
      <xdr:rowOff>126365</xdr:rowOff>
    </xdr:from>
    <xdr:ext cx="378460" cy="259080"/>
    <xdr:sp macro="" textlink="">
      <xdr:nvSpPr>
        <xdr:cNvPr id="696" name="テキスト ボックス 695"/>
        <xdr:cNvSpPr txBox="1"/>
      </xdr:nvSpPr>
      <xdr:spPr>
        <a:xfrm>
          <a:off x="13514070" y="170999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1905</xdr:rowOff>
    </xdr:from>
    <xdr:to xmlns:xdr="http://schemas.openxmlformats.org/drawingml/2006/spreadsheetDrawing">
      <xdr:col>67</xdr:col>
      <xdr:colOff>101600</xdr:colOff>
      <xdr:row>98</xdr:row>
      <xdr:rowOff>103505</xdr:rowOff>
    </xdr:to>
    <xdr:sp macro="" textlink="">
      <xdr:nvSpPr>
        <xdr:cNvPr id="697" name="楕円 696"/>
        <xdr:cNvSpPr/>
      </xdr:nvSpPr>
      <xdr:spPr>
        <a:xfrm>
          <a:off x="127635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94615</xdr:rowOff>
    </xdr:from>
    <xdr:ext cx="531495" cy="259080"/>
    <xdr:sp macro="" textlink="">
      <xdr:nvSpPr>
        <xdr:cNvPr id="698" name="テキスト ボックス 697"/>
        <xdr:cNvSpPr txBox="1"/>
      </xdr:nvSpPr>
      <xdr:spPr>
        <a:xfrm>
          <a:off x="12546965" y="168967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07" name="テキスト ボックス 706"/>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8" name="直線コネクタ 70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09" name="直線コネクタ 70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5745" cy="259080"/>
    <xdr:sp macro="" textlink="">
      <xdr:nvSpPr>
        <xdr:cNvPr id="710" name="テキスト ボックス 709"/>
        <xdr:cNvSpPr txBox="1"/>
      </xdr:nvSpPr>
      <xdr:spPr>
        <a:xfrm>
          <a:off x="18039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1" name="直線コネクタ 71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4185" cy="255905"/>
    <xdr:sp macro="" textlink="">
      <xdr:nvSpPr>
        <xdr:cNvPr id="712" name="テキスト ボックス 711"/>
        <xdr:cNvSpPr txBox="1"/>
      </xdr:nvSpPr>
      <xdr:spPr>
        <a:xfrm>
          <a:off x="17820640" y="6316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13" name="直線コネクタ 71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4185" cy="259080"/>
    <xdr:sp macro="" textlink="">
      <xdr:nvSpPr>
        <xdr:cNvPr id="714" name="テキスト ボックス 713"/>
        <xdr:cNvSpPr txBox="1"/>
      </xdr:nvSpPr>
      <xdr:spPr>
        <a:xfrm>
          <a:off x="17820640" y="5989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15" name="直線コネクタ 71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4185" cy="255905"/>
    <xdr:sp macro="" textlink="">
      <xdr:nvSpPr>
        <xdr:cNvPr id="716" name="テキスト ボックス 715"/>
        <xdr:cNvSpPr txBox="1"/>
      </xdr:nvSpPr>
      <xdr:spPr>
        <a:xfrm>
          <a:off x="17820640" y="56642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17" name="直線コネクタ 71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18" name="テキスト ボックス 717"/>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19" name="直線コネクタ 71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20" name="テキスト ボックス 71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1" name="直線コネクタ 72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905"/>
    <xdr:sp macro="" textlink="">
      <xdr:nvSpPr>
        <xdr:cNvPr id="722" name="テキスト ボックス 721"/>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117475</xdr:rowOff>
    </xdr:from>
    <xdr:to xmlns:xdr="http://schemas.openxmlformats.org/drawingml/2006/spreadsheetDrawing">
      <xdr:col>116</xdr:col>
      <xdr:colOff>62865</xdr:colOff>
      <xdr:row>39</xdr:row>
      <xdr:rowOff>99060</xdr:rowOff>
    </xdr:to>
    <xdr:cxnSp macro="">
      <xdr:nvCxnSpPr>
        <xdr:cNvPr id="724" name="直線コネクタ 723"/>
        <xdr:cNvCxnSpPr/>
      </xdr:nvCxnSpPr>
      <xdr:spPr>
        <a:xfrm flipV="1">
          <a:off x="22159595" y="5260975"/>
          <a:ext cx="127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2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26" name="直線コネクタ 72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64135</xdr:rowOff>
    </xdr:from>
    <xdr:ext cx="534670" cy="255905"/>
    <xdr:sp macro="" textlink="">
      <xdr:nvSpPr>
        <xdr:cNvPr id="727" name="投資及び出資金最大値テキスト"/>
        <xdr:cNvSpPr txBox="1"/>
      </xdr:nvSpPr>
      <xdr:spPr>
        <a:xfrm>
          <a:off x="22212300" y="50361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117475</xdr:rowOff>
    </xdr:from>
    <xdr:to xmlns:xdr="http://schemas.openxmlformats.org/drawingml/2006/spreadsheetDrawing">
      <xdr:col>116</xdr:col>
      <xdr:colOff>152400</xdr:colOff>
      <xdr:row>30</xdr:row>
      <xdr:rowOff>117475</xdr:rowOff>
    </xdr:to>
    <xdr:cxnSp macro="">
      <xdr:nvCxnSpPr>
        <xdr:cNvPr id="728" name="直線コネクタ 727"/>
        <xdr:cNvCxnSpPr/>
      </xdr:nvCxnSpPr>
      <xdr:spPr>
        <a:xfrm>
          <a:off x="22072600" y="526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29" name="直線コネクタ 72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145415</xdr:rowOff>
    </xdr:from>
    <xdr:ext cx="378460" cy="255905"/>
    <xdr:sp macro="" textlink="">
      <xdr:nvSpPr>
        <xdr:cNvPr id="730" name="投資及び出資金平均値テキスト"/>
        <xdr:cNvSpPr txBox="1"/>
      </xdr:nvSpPr>
      <xdr:spPr>
        <a:xfrm>
          <a:off x="22212300" y="6489065"/>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122555</xdr:rowOff>
    </xdr:from>
    <xdr:to xmlns:xdr="http://schemas.openxmlformats.org/drawingml/2006/spreadsheetDrawing">
      <xdr:col>116</xdr:col>
      <xdr:colOff>114300</xdr:colOff>
      <xdr:row>39</xdr:row>
      <xdr:rowOff>52705</xdr:rowOff>
    </xdr:to>
    <xdr:sp macro="" textlink="">
      <xdr:nvSpPr>
        <xdr:cNvPr id="731" name="フローチャート: 判断 730"/>
        <xdr:cNvSpPr/>
      </xdr:nvSpPr>
      <xdr:spPr>
        <a:xfrm>
          <a:off x="22110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32" name="直線コネクタ 73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136525</xdr:rowOff>
    </xdr:from>
    <xdr:to xmlns:xdr="http://schemas.openxmlformats.org/drawingml/2006/spreadsheetDrawing">
      <xdr:col>112</xdr:col>
      <xdr:colOff>38100</xdr:colOff>
      <xdr:row>39</xdr:row>
      <xdr:rowOff>66675</xdr:rowOff>
    </xdr:to>
    <xdr:sp macro="" textlink="">
      <xdr:nvSpPr>
        <xdr:cNvPr id="733" name="フローチャート: 判断 732"/>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83185</xdr:rowOff>
    </xdr:from>
    <xdr:ext cx="378460" cy="259080"/>
    <xdr:sp macro="" textlink="">
      <xdr:nvSpPr>
        <xdr:cNvPr id="734" name="テキスト ボックス 733"/>
        <xdr:cNvSpPr txBox="1"/>
      </xdr:nvSpPr>
      <xdr:spPr>
        <a:xfrm>
          <a:off x="21134070" y="6426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35" name="直線コネクタ 73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19685</xdr:rowOff>
    </xdr:from>
    <xdr:to xmlns:xdr="http://schemas.openxmlformats.org/drawingml/2006/spreadsheetDrawing">
      <xdr:col>107</xdr:col>
      <xdr:colOff>101600</xdr:colOff>
      <xdr:row>38</xdr:row>
      <xdr:rowOff>121285</xdr:rowOff>
    </xdr:to>
    <xdr:sp macro="" textlink="">
      <xdr:nvSpPr>
        <xdr:cNvPr id="736" name="フローチャート: 判断 735"/>
        <xdr:cNvSpPr/>
      </xdr:nvSpPr>
      <xdr:spPr>
        <a:xfrm>
          <a:off x="20383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137795</xdr:rowOff>
    </xdr:from>
    <xdr:ext cx="466725" cy="259080"/>
    <xdr:sp macro="" textlink="">
      <xdr:nvSpPr>
        <xdr:cNvPr id="737" name="テキスト ボックス 736"/>
        <xdr:cNvSpPr txBox="1"/>
      </xdr:nvSpPr>
      <xdr:spPr>
        <a:xfrm>
          <a:off x="20199350" y="63099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38" name="直線コネクタ 73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83820</xdr:rowOff>
    </xdr:from>
    <xdr:to xmlns:xdr="http://schemas.openxmlformats.org/drawingml/2006/spreadsheetDrawing">
      <xdr:col>102</xdr:col>
      <xdr:colOff>165100</xdr:colOff>
      <xdr:row>39</xdr:row>
      <xdr:rowOff>13970</xdr:rowOff>
    </xdr:to>
    <xdr:sp macro="" textlink="">
      <xdr:nvSpPr>
        <xdr:cNvPr id="739" name="フローチャート: 判断 738"/>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30480</xdr:rowOff>
    </xdr:from>
    <xdr:ext cx="466725" cy="255905"/>
    <xdr:sp macro="" textlink="">
      <xdr:nvSpPr>
        <xdr:cNvPr id="740" name="テキスト ボックス 739"/>
        <xdr:cNvSpPr txBox="1"/>
      </xdr:nvSpPr>
      <xdr:spPr>
        <a:xfrm>
          <a:off x="19310350" y="63741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36195</xdr:rowOff>
    </xdr:from>
    <xdr:to xmlns:xdr="http://schemas.openxmlformats.org/drawingml/2006/spreadsheetDrawing">
      <xdr:col>98</xdr:col>
      <xdr:colOff>38100</xdr:colOff>
      <xdr:row>38</xdr:row>
      <xdr:rowOff>137795</xdr:rowOff>
    </xdr:to>
    <xdr:sp macro="" textlink="">
      <xdr:nvSpPr>
        <xdr:cNvPr id="741" name="フローチャート: 判断 740"/>
        <xdr:cNvSpPr/>
      </xdr:nvSpPr>
      <xdr:spPr>
        <a:xfrm>
          <a:off x="186055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154940</xdr:rowOff>
    </xdr:from>
    <xdr:ext cx="466725" cy="255905"/>
    <xdr:sp macro="" textlink="">
      <xdr:nvSpPr>
        <xdr:cNvPr id="742" name="テキスト ボックス 741"/>
        <xdr:cNvSpPr txBox="1"/>
      </xdr:nvSpPr>
      <xdr:spPr>
        <a:xfrm>
          <a:off x="18421350" y="63271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3" name="テキスト ボックス 74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4" name="テキスト ボックス 74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5" name="テキスト ボックス 74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6" name="テキスト ボックス 74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7" name="テキスト ボックス 74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48" name="楕円 74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5905"/>
    <xdr:sp macro="" textlink="">
      <xdr:nvSpPr>
        <xdr:cNvPr id="749" name="投資及び出資金該当値テキスト"/>
        <xdr:cNvSpPr txBox="1"/>
      </xdr:nvSpPr>
      <xdr:spPr>
        <a:xfrm>
          <a:off x="22212300" y="664972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0" name="楕円 74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6380" cy="259080"/>
    <xdr:sp macro="" textlink="">
      <xdr:nvSpPr>
        <xdr:cNvPr id="751" name="テキスト ボックス 750"/>
        <xdr:cNvSpPr txBox="1"/>
      </xdr:nvSpPr>
      <xdr:spPr>
        <a:xfrm>
          <a:off x="21198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2" name="楕円 75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6380" cy="259080"/>
    <xdr:sp macro="" textlink="">
      <xdr:nvSpPr>
        <xdr:cNvPr id="753" name="テキスト ボックス 752"/>
        <xdr:cNvSpPr txBox="1"/>
      </xdr:nvSpPr>
      <xdr:spPr>
        <a:xfrm>
          <a:off x="20309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54" name="楕円 75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6380" cy="259080"/>
    <xdr:sp macro="" textlink="">
      <xdr:nvSpPr>
        <xdr:cNvPr id="755" name="テキスト ボックス 754"/>
        <xdr:cNvSpPr txBox="1"/>
      </xdr:nvSpPr>
      <xdr:spPr>
        <a:xfrm>
          <a:off x="19420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56" name="楕円 75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6380" cy="259080"/>
    <xdr:sp macro="" textlink="">
      <xdr:nvSpPr>
        <xdr:cNvPr id="757" name="テキスト ボックス 756"/>
        <xdr:cNvSpPr txBox="1"/>
      </xdr:nvSpPr>
      <xdr:spPr>
        <a:xfrm>
          <a:off x="18531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66" name="テキスト ボックス 765"/>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7" name="直線コネクタ 76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68" name="直線コネクタ 76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5745" cy="255905"/>
    <xdr:sp macro="" textlink="">
      <xdr:nvSpPr>
        <xdr:cNvPr id="769" name="テキスト ボックス 768"/>
        <xdr:cNvSpPr txBox="1"/>
      </xdr:nvSpPr>
      <xdr:spPr>
        <a:xfrm>
          <a:off x="18039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0" name="直線コネクタ 76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5905"/>
    <xdr:sp macro="" textlink="">
      <xdr:nvSpPr>
        <xdr:cNvPr id="771" name="テキスト ボックス 770"/>
        <xdr:cNvSpPr txBox="1"/>
      </xdr:nvSpPr>
      <xdr:spPr>
        <a:xfrm>
          <a:off x="1775650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2" name="直線コネクタ 77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5905"/>
    <xdr:sp macro="" textlink="">
      <xdr:nvSpPr>
        <xdr:cNvPr id="773" name="テキスト ボックス 772"/>
        <xdr:cNvSpPr txBox="1"/>
      </xdr:nvSpPr>
      <xdr:spPr>
        <a:xfrm>
          <a:off x="17756505" y="9027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4" name="直線コネクタ 77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5905"/>
    <xdr:sp macro="" textlink="">
      <xdr:nvSpPr>
        <xdr:cNvPr id="775" name="テキスト ボックス 774"/>
        <xdr:cNvSpPr txBox="1"/>
      </xdr:nvSpPr>
      <xdr:spPr>
        <a:xfrm>
          <a:off x="17756505" y="8569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6" name="直線コネクタ 77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5905"/>
    <xdr:sp macro="" textlink="">
      <xdr:nvSpPr>
        <xdr:cNvPr id="777" name="テキスト ボックス 776"/>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82550</xdr:rowOff>
    </xdr:from>
    <xdr:to xmlns:xdr="http://schemas.openxmlformats.org/drawingml/2006/spreadsheetDrawing">
      <xdr:col>116</xdr:col>
      <xdr:colOff>62865</xdr:colOff>
      <xdr:row>58</xdr:row>
      <xdr:rowOff>139700</xdr:rowOff>
    </xdr:to>
    <xdr:cxnSp macro="">
      <xdr:nvCxnSpPr>
        <xdr:cNvPr id="779" name="直線コネクタ 778"/>
        <xdr:cNvCxnSpPr/>
      </xdr:nvCxnSpPr>
      <xdr:spPr>
        <a:xfrm flipV="1">
          <a:off x="22159595" y="8997950"/>
          <a:ext cx="1270" cy="1085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5905"/>
    <xdr:sp macro="" textlink="">
      <xdr:nvSpPr>
        <xdr:cNvPr id="780" name="貸付金最小値テキスト"/>
        <xdr:cNvSpPr txBox="1"/>
      </xdr:nvSpPr>
      <xdr:spPr>
        <a:xfrm>
          <a:off x="22212300" y="10087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1" name="直線コネクタ 78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51</xdr:row>
      <xdr:rowOff>29210</xdr:rowOff>
    </xdr:from>
    <xdr:ext cx="534670" cy="255905"/>
    <xdr:sp macro="" textlink="">
      <xdr:nvSpPr>
        <xdr:cNvPr id="782" name="貸付金最大値テキスト"/>
        <xdr:cNvSpPr txBox="1"/>
      </xdr:nvSpPr>
      <xdr:spPr>
        <a:xfrm>
          <a:off x="22212300" y="87731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82550</xdr:rowOff>
    </xdr:from>
    <xdr:to xmlns:xdr="http://schemas.openxmlformats.org/drawingml/2006/spreadsheetDrawing">
      <xdr:col>116</xdr:col>
      <xdr:colOff>152400</xdr:colOff>
      <xdr:row>52</xdr:row>
      <xdr:rowOff>82550</xdr:rowOff>
    </xdr:to>
    <xdr:cxnSp macro="">
      <xdr:nvCxnSpPr>
        <xdr:cNvPr id="783" name="直線コネクタ 782"/>
        <xdr:cNvCxnSpPr/>
      </xdr:nvCxnSpPr>
      <xdr:spPr>
        <a:xfrm>
          <a:off x="22072600" y="899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124460</xdr:rowOff>
    </xdr:from>
    <xdr:to xmlns:xdr="http://schemas.openxmlformats.org/drawingml/2006/spreadsheetDrawing">
      <xdr:col>116</xdr:col>
      <xdr:colOff>63500</xdr:colOff>
      <xdr:row>58</xdr:row>
      <xdr:rowOff>125095</xdr:rowOff>
    </xdr:to>
    <xdr:cxnSp macro="">
      <xdr:nvCxnSpPr>
        <xdr:cNvPr id="784" name="直線コネクタ 783"/>
        <xdr:cNvCxnSpPr/>
      </xdr:nvCxnSpPr>
      <xdr:spPr>
        <a:xfrm flipV="1">
          <a:off x="21323300" y="100685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3810</xdr:rowOff>
    </xdr:from>
    <xdr:ext cx="469900" cy="259080"/>
    <xdr:sp macro="" textlink="">
      <xdr:nvSpPr>
        <xdr:cNvPr id="785" name="貸付金平均値テキスト"/>
        <xdr:cNvSpPr txBox="1"/>
      </xdr:nvSpPr>
      <xdr:spPr>
        <a:xfrm>
          <a:off x="22212300" y="9776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152400</xdr:rowOff>
    </xdr:from>
    <xdr:to xmlns:xdr="http://schemas.openxmlformats.org/drawingml/2006/spreadsheetDrawing">
      <xdr:col>116</xdr:col>
      <xdr:colOff>114300</xdr:colOff>
      <xdr:row>58</xdr:row>
      <xdr:rowOff>82550</xdr:rowOff>
    </xdr:to>
    <xdr:sp macro="" textlink="">
      <xdr:nvSpPr>
        <xdr:cNvPr id="786" name="フローチャート: 判断 785"/>
        <xdr:cNvSpPr/>
      </xdr:nvSpPr>
      <xdr:spPr>
        <a:xfrm>
          <a:off x="221107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124460</xdr:rowOff>
    </xdr:from>
    <xdr:to xmlns:xdr="http://schemas.openxmlformats.org/drawingml/2006/spreadsheetDrawing">
      <xdr:col>111</xdr:col>
      <xdr:colOff>177800</xdr:colOff>
      <xdr:row>58</xdr:row>
      <xdr:rowOff>125095</xdr:rowOff>
    </xdr:to>
    <xdr:cxnSp macro="">
      <xdr:nvCxnSpPr>
        <xdr:cNvPr id="787" name="直線コネクタ 786"/>
        <xdr:cNvCxnSpPr/>
      </xdr:nvCxnSpPr>
      <xdr:spPr>
        <a:xfrm>
          <a:off x="20434300" y="10068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127635</xdr:rowOff>
    </xdr:from>
    <xdr:to xmlns:xdr="http://schemas.openxmlformats.org/drawingml/2006/spreadsheetDrawing">
      <xdr:col>112</xdr:col>
      <xdr:colOff>38100</xdr:colOff>
      <xdr:row>58</xdr:row>
      <xdr:rowOff>57785</xdr:rowOff>
    </xdr:to>
    <xdr:sp macro="" textlink="">
      <xdr:nvSpPr>
        <xdr:cNvPr id="788" name="フローチャート: 判断 787"/>
        <xdr:cNvSpPr/>
      </xdr:nvSpPr>
      <xdr:spPr>
        <a:xfrm>
          <a:off x="21272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74930</xdr:rowOff>
    </xdr:from>
    <xdr:ext cx="466725" cy="255905"/>
    <xdr:sp macro="" textlink="">
      <xdr:nvSpPr>
        <xdr:cNvPr id="789" name="テキスト ボックス 788"/>
        <xdr:cNvSpPr txBox="1"/>
      </xdr:nvSpPr>
      <xdr:spPr>
        <a:xfrm>
          <a:off x="21088350" y="96761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124460</xdr:rowOff>
    </xdr:from>
    <xdr:to xmlns:xdr="http://schemas.openxmlformats.org/drawingml/2006/spreadsheetDrawing">
      <xdr:col>107</xdr:col>
      <xdr:colOff>50800</xdr:colOff>
      <xdr:row>58</xdr:row>
      <xdr:rowOff>124460</xdr:rowOff>
    </xdr:to>
    <xdr:cxnSp macro="">
      <xdr:nvCxnSpPr>
        <xdr:cNvPr id="790" name="直線コネクタ 789"/>
        <xdr:cNvCxnSpPr/>
      </xdr:nvCxnSpPr>
      <xdr:spPr>
        <a:xfrm flipV="1">
          <a:off x="19545300" y="10068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132715</xdr:rowOff>
    </xdr:from>
    <xdr:to xmlns:xdr="http://schemas.openxmlformats.org/drawingml/2006/spreadsheetDrawing">
      <xdr:col>107</xdr:col>
      <xdr:colOff>101600</xdr:colOff>
      <xdr:row>57</xdr:row>
      <xdr:rowOff>63500</xdr:rowOff>
    </xdr:to>
    <xdr:sp macro="" textlink="">
      <xdr:nvSpPr>
        <xdr:cNvPr id="791" name="フローチャート: 判断 790"/>
        <xdr:cNvSpPr/>
      </xdr:nvSpPr>
      <xdr:spPr>
        <a:xfrm>
          <a:off x="20383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79375</xdr:rowOff>
    </xdr:from>
    <xdr:ext cx="466725" cy="258445"/>
    <xdr:sp macro="" textlink="">
      <xdr:nvSpPr>
        <xdr:cNvPr id="792" name="テキスト ボックス 791"/>
        <xdr:cNvSpPr txBox="1"/>
      </xdr:nvSpPr>
      <xdr:spPr>
        <a:xfrm>
          <a:off x="20199350" y="9509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124460</xdr:rowOff>
    </xdr:from>
    <xdr:to xmlns:xdr="http://schemas.openxmlformats.org/drawingml/2006/spreadsheetDrawing">
      <xdr:col>102</xdr:col>
      <xdr:colOff>114300</xdr:colOff>
      <xdr:row>58</xdr:row>
      <xdr:rowOff>125730</xdr:rowOff>
    </xdr:to>
    <xdr:cxnSp macro="">
      <xdr:nvCxnSpPr>
        <xdr:cNvPr id="793" name="直線コネクタ 792"/>
        <xdr:cNvCxnSpPr/>
      </xdr:nvCxnSpPr>
      <xdr:spPr>
        <a:xfrm flipV="1">
          <a:off x="18656300" y="100685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50800</xdr:rowOff>
    </xdr:from>
    <xdr:to xmlns:xdr="http://schemas.openxmlformats.org/drawingml/2006/spreadsheetDrawing">
      <xdr:col>102</xdr:col>
      <xdr:colOff>165100</xdr:colOff>
      <xdr:row>57</xdr:row>
      <xdr:rowOff>152400</xdr:rowOff>
    </xdr:to>
    <xdr:sp macro="" textlink="">
      <xdr:nvSpPr>
        <xdr:cNvPr id="794" name="フローチャート: 判断 793"/>
        <xdr:cNvSpPr/>
      </xdr:nvSpPr>
      <xdr:spPr>
        <a:xfrm>
          <a:off x="19494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168910</xdr:rowOff>
    </xdr:from>
    <xdr:ext cx="466725" cy="255905"/>
    <xdr:sp macro="" textlink="">
      <xdr:nvSpPr>
        <xdr:cNvPr id="795" name="テキスト ボックス 794"/>
        <xdr:cNvSpPr txBox="1"/>
      </xdr:nvSpPr>
      <xdr:spPr>
        <a:xfrm>
          <a:off x="19310350" y="95986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137795</xdr:rowOff>
    </xdr:from>
    <xdr:to xmlns:xdr="http://schemas.openxmlformats.org/drawingml/2006/spreadsheetDrawing">
      <xdr:col>98</xdr:col>
      <xdr:colOff>38100</xdr:colOff>
      <xdr:row>57</xdr:row>
      <xdr:rowOff>67945</xdr:rowOff>
    </xdr:to>
    <xdr:sp macro="" textlink="">
      <xdr:nvSpPr>
        <xdr:cNvPr id="796" name="フローチャート: 判断 795"/>
        <xdr:cNvSpPr/>
      </xdr:nvSpPr>
      <xdr:spPr>
        <a:xfrm>
          <a:off x="18605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84455</xdr:rowOff>
    </xdr:from>
    <xdr:ext cx="466725" cy="259080"/>
    <xdr:sp macro="" textlink="">
      <xdr:nvSpPr>
        <xdr:cNvPr id="797" name="テキスト ボックス 796"/>
        <xdr:cNvSpPr txBox="1"/>
      </xdr:nvSpPr>
      <xdr:spPr>
        <a:xfrm>
          <a:off x="18421350" y="95142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8" name="テキスト ボックス 79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9" name="テキスト ボックス 79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0" name="テキスト ボックス 79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1" name="テキスト ボックス 80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2" name="テキスト ボックス 80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73660</xdr:rowOff>
    </xdr:from>
    <xdr:to xmlns:xdr="http://schemas.openxmlformats.org/drawingml/2006/spreadsheetDrawing">
      <xdr:col>116</xdr:col>
      <xdr:colOff>114300</xdr:colOff>
      <xdr:row>59</xdr:row>
      <xdr:rowOff>3810</xdr:rowOff>
    </xdr:to>
    <xdr:sp macro="" textlink="">
      <xdr:nvSpPr>
        <xdr:cNvPr id="803" name="楕円 802"/>
        <xdr:cNvSpPr/>
      </xdr:nvSpPr>
      <xdr:spPr>
        <a:xfrm>
          <a:off x="221107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160020</xdr:rowOff>
    </xdr:from>
    <xdr:ext cx="378460" cy="259080"/>
    <xdr:sp macro="" textlink="">
      <xdr:nvSpPr>
        <xdr:cNvPr id="804" name="貸付金該当値テキスト"/>
        <xdr:cNvSpPr txBox="1"/>
      </xdr:nvSpPr>
      <xdr:spPr>
        <a:xfrm>
          <a:off x="22212300" y="9932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74930</xdr:rowOff>
    </xdr:from>
    <xdr:to xmlns:xdr="http://schemas.openxmlformats.org/drawingml/2006/spreadsheetDrawing">
      <xdr:col>112</xdr:col>
      <xdr:colOff>38100</xdr:colOff>
      <xdr:row>59</xdr:row>
      <xdr:rowOff>4445</xdr:rowOff>
    </xdr:to>
    <xdr:sp macro="" textlink="">
      <xdr:nvSpPr>
        <xdr:cNvPr id="805" name="楕円 804"/>
        <xdr:cNvSpPr/>
      </xdr:nvSpPr>
      <xdr:spPr>
        <a:xfrm>
          <a:off x="212725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58</xdr:row>
      <xdr:rowOff>167005</xdr:rowOff>
    </xdr:from>
    <xdr:ext cx="378460" cy="255905"/>
    <xdr:sp macro="" textlink="">
      <xdr:nvSpPr>
        <xdr:cNvPr id="806" name="テキスト ボックス 805"/>
        <xdr:cNvSpPr txBox="1"/>
      </xdr:nvSpPr>
      <xdr:spPr>
        <a:xfrm>
          <a:off x="21134070" y="1011110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73660</xdr:rowOff>
    </xdr:from>
    <xdr:to xmlns:xdr="http://schemas.openxmlformats.org/drawingml/2006/spreadsheetDrawing">
      <xdr:col>107</xdr:col>
      <xdr:colOff>101600</xdr:colOff>
      <xdr:row>59</xdr:row>
      <xdr:rowOff>3810</xdr:rowOff>
    </xdr:to>
    <xdr:sp macro="" textlink="">
      <xdr:nvSpPr>
        <xdr:cNvPr id="807" name="楕円 806"/>
        <xdr:cNvSpPr/>
      </xdr:nvSpPr>
      <xdr:spPr>
        <a:xfrm>
          <a:off x="20383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166370</xdr:rowOff>
    </xdr:from>
    <xdr:ext cx="378460" cy="255905"/>
    <xdr:sp macro="" textlink="">
      <xdr:nvSpPr>
        <xdr:cNvPr id="808" name="テキスト ボックス 807"/>
        <xdr:cNvSpPr txBox="1"/>
      </xdr:nvSpPr>
      <xdr:spPr>
        <a:xfrm>
          <a:off x="20245070" y="101104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73660</xdr:rowOff>
    </xdr:from>
    <xdr:to xmlns:xdr="http://schemas.openxmlformats.org/drawingml/2006/spreadsheetDrawing">
      <xdr:col>102</xdr:col>
      <xdr:colOff>165100</xdr:colOff>
      <xdr:row>59</xdr:row>
      <xdr:rowOff>3810</xdr:rowOff>
    </xdr:to>
    <xdr:sp macro="" textlink="">
      <xdr:nvSpPr>
        <xdr:cNvPr id="809" name="楕円 808"/>
        <xdr:cNvSpPr/>
      </xdr:nvSpPr>
      <xdr:spPr>
        <a:xfrm>
          <a:off x="19494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166370</xdr:rowOff>
    </xdr:from>
    <xdr:ext cx="378460" cy="255905"/>
    <xdr:sp macro="" textlink="">
      <xdr:nvSpPr>
        <xdr:cNvPr id="810" name="テキスト ボックス 809"/>
        <xdr:cNvSpPr txBox="1"/>
      </xdr:nvSpPr>
      <xdr:spPr>
        <a:xfrm>
          <a:off x="19356070" y="101104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74930</xdr:rowOff>
    </xdr:from>
    <xdr:to xmlns:xdr="http://schemas.openxmlformats.org/drawingml/2006/spreadsheetDrawing">
      <xdr:col>98</xdr:col>
      <xdr:colOff>38100</xdr:colOff>
      <xdr:row>59</xdr:row>
      <xdr:rowOff>5080</xdr:rowOff>
    </xdr:to>
    <xdr:sp macro="" textlink="">
      <xdr:nvSpPr>
        <xdr:cNvPr id="811" name="楕円 810"/>
        <xdr:cNvSpPr/>
      </xdr:nvSpPr>
      <xdr:spPr>
        <a:xfrm>
          <a:off x="18605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167640</xdr:rowOff>
    </xdr:from>
    <xdr:ext cx="378460" cy="255905"/>
    <xdr:sp macro="" textlink="">
      <xdr:nvSpPr>
        <xdr:cNvPr id="812" name="テキスト ボックス 811"/>
        <xdr:cNvSpPr txBox="1"/>
      </xdr:nvSpPr>
      <xdr:spPr>
        <a:xfrm>
          <a:off x="18467070" y="1011174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710" cy="222250"/>
    <xdr:sp macro="" textlink="">
      <xdr:nvSpPr>
        <xdr:cNvPr id="821" name="テキスト ボックス 820"/>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2" name="直線コネクタ 82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745" cy="255905"/>
    <xdr:sp macro="" textlink="">
      <xdr:nvSpPr>
        <xdr:cNvPr id="823" name="テキスト ボックス 822"/>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24" name="直線コネクタ 823"/>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5905"/>
    <xdr:sp macro="" textlink="">
      <xdr:nvSpPr>
        <xdr:cNvPr id="825" name="テキスト ボックス 824"/>
        <xdr:cNvSpPr txBox="1"/>
      </xdr:nvSpPr>
      <xdr:spPr>
        <a:xfrm>
          <a:off x="17756505" y="13370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26" name="直線コネクタ 825"/>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5905"/>
    <xdr:sp macro="" textlink="">
      <xdr:nvSpPr>
        <xdr:cNvPr id="827" name="テキスト ボックス 826"/>
        <xdr:cNvSpPr txBox="1"/>
      </xdr:nvSpPr>
      <xdr:spPr>
        <a:xfrm>
          <a:off x="17756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28" name="直線コネクタ 827"/>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5905"/>
    <xdr:sp macro="" textlink="">
      <xdr:nvSpPr>
        <xdr:cNvPr id="829" name="テキスト ボックス 828"/>
        <xdr:cNvSpPr txBox="1"/>
      </xdr:nvSpPr>
      <xdr:spPr>
        <a:xfrm>
          <a:off x="17756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0" name="直線コネクタ 829"/>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55905"/>
    <xdr:sp macro="" textlink="">
      <xdr:nvSpPr>
        <xdr:cNvPr id="831" name="テキスト ボックス 830"/>
        <xdr:cNvSpPr txBox="1"/>
      </xdr:nvSpPr>
      <xdr:spPr>
        <a:xfrm>
          <a:off x="17756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2" name="直線コネクタ 83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2455" cy="255905"/>
    <xdr:sp macro="" textlink="">
      <xdr:nvSpPr>
        <xdr:cNvPr id="833" name="テキスト ボックス 832"/>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48260</xdr:rowOff>
    </xdr:from>
    <xdr:to xmlns:xdr="http://schemas.openxmlformats.org/drawingml/2006/spreadsheetDrawing">
      <xdr:col>116</xdr:col>
      <xdr:colOff>62865</xdr:colOff>
      <xdr:row>78</xdr:row>
      <xdr:rowOff>128270</xdr:rowOff>
    </xdr:to>
    <xdr:cxnSp macro="">
      <xdr:nvCxnSpPr>
        <xdr:cNvPr id="835" name="直線コネクタ 834"/>
        <xdr:cNvCxnSpPr/>
      </xdr:nvCxnSpPr>
      <xdr:spPr>
        <a:xfrm flipV="1">
          <a:off x="22159595" y="1222121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132080</xdr:rowOff>
    </xdr:from>
    <xdr:ext cx="534670" cy="255905"/>
    <xdr:sp macro="" textlink="">
      <xdr:nvSpPr>
        <xdr:cNvPr id="836" name="繰出金最小値テキスト"/>
        <xdr:cNvSpPr txBox="1"/>
      </xdr:nvSpPr>
      <xdr:spPr>
        <a:xfrm>
          <a:off x="22212300" y="135051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128270</xdr:rowOff>
    </xdr:from>
    <xdr:to xmlns:xdr="http://schemas.openxmlformats.org/drawingml/2006/spreadsheetDrawing">
      <xdr:col>116</xdr:col>
      <xdr:colOff>152400</xdr:colOff>
      <xdr:row>78</xdr:row>
      <xdr:rowOff>128270</xdr:rowOff>
    </xdr:to>
    <xdr:cxnSp macro="">
      <xdr:nvCxnSpPr>
        <xdr:cNvPr id="837" name="直線コネクタ 836"/>
        <xdr:cNvCxnSpPr/>
      </xdr:nvCxnSpPr>
      <xdr:spPr>
        <a:xfrm>
          <a:off x="22072600" y="1350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166370</xdr:rowOff>
    </xdr:from>
    <xdr:ext cx="534670" cy="255905"/>
    <xdr:sp macro="" textlink="">
      <xdr:nvSpPr>
        <xdr:cNvPr id="838" name="繰出金最大値テキスト"/>
        <xdr:cNvSpPr txBox="1"/>
      </xdr:nvSpPr>
      <xdr:spPr>
        <a:xfrm>
          <a:off x="22212300" y="119964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48260</xdr:rowOff>
    </xdr:from>
    <xdr:to xmlns:xdr="http://schemas.openxmlformats.org/drawingml/2006/spreadsheetDrawing">
      <xdr:col>116</xdr:col>
      <xdr:colOff>152400</xdr:colOff>
      <xdr:row>71</xdr:row>
      <xdr:rowOff>48260</xdr:rowOff>
    </xdr:to>
    <xdr:cxnSp macro="">
      <xdr:nvCxnSpPr>
        <xdr:cNvPr id="839" name="直線コネクタ 838"/>
        <xdr:cNvCxnSpPr/>
      </xdr:nvCxnSpPr>
      <xdr:spPr>
        <a:xfrm>
          <a:off x="22072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109220</xdr:rowOff>
    </xdr:from>
    <xdr:to xmlns:xdr="http://schemas.openxmlformats.org/drawingml/2006/spreadsheetDrawing">
      <xdr:col>116</xdr:col>
      <xdr:colOff>63500</xdr:colOff>
      <xdr:row>74</xdr:row>
      <xdr:rowOff>121920</xdr:rowOff>
    </xdr:to>
    <xdr:cxnSp macro="">
      <xdr:nvCxnSpPr>
        <xdr:cNvPr id="840" name="直線コネクタ 839"/>
        <xdr:cNvCxnSpPr/>
      </xdr:nvCxnSpPr>
      <xdr:spPr>
        <a:xfrm flipV="1">
          <a:off x="21323300" y="127965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155575</xdr:rowOff>
    </xdr:from>
    <xdr:ext cx="534670" cy="255905"/>
    <xdr:sp macro="" textlink="">
      <xdr:nvSpPr>
        <xdr:cNvPr id="841" name="繰出金平均値テキスト"/>
        <xdr:cNvSpPr txBox="1"/>
      </xdr:nvSpPr>
      <xdr:spPr>
        <a:xfrm>
          <a:off x="22212300" y="1301432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6350</xdr:rowOff>
    </xdr:from>
    <xdr:to xmlns:xdr="http://schemas.openxmlformats.org/drawingml/2006/spreadsheetDrawing">
      <xdr:col>116</xdr:col>
      <xdr:colOff>114300</xdr:colOff>
      <xdr:row>76</xdr:row>
      <xdr:rowOff>107315</xdr:rowOff>
    </xdr:to>
    <xdr:sp macro="" textlink="">
      <xdr:nvSpPr>
        <xdr:cNvPr id="842" name="フローチャート: 判断 841"/>
        <xdr:cNvSpPr/>
      </xdr:nvSpPr>
      <xdr:spPr>
        <a:xfrm>
          <a:off x="22110700"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121920</xdr:rowOff>
    </xdr:from>
    <xdr:to xmlns:xdr="http://schemas.openxmlformats.org/drawingml/2006/spreadsheetDrawing">
      <xdr:col>111</xdr:col>
      <xdr:colOff>177800</xdr:colOff>
      <xdr:row>74</xdr:row>
      <xdr:rowOff>160020</xdr:rowOff>
    </xdr:to>
    <xdr:cxnSp macro="">
      <xdr:nvCxnSpPr>
        <xdr:cNvPr id="843" name="直線コネクタ 842"/>
        <xdr:cNvCxnSpPr/>
      </xdr:nvCxnSpPr>
      <xdr:spPr>
        <a:xfrm flipV="1">
          <a:off x="20434300" y="128092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168910</xdr:rowOff>
    </xdr:from>
    <xdr:to xmlns:xdr="http://schemas.openxmlformats.org/drawingml/2006/spreadsheetDrawing">
      <xdr:col>112</xdr:col>
      <xdr:colOff>38100</xdr:colOff>
      <xdr:row>76</xdr:row>
      <xdr:rowOff>99060</xdr:rowOff>
    </xdr:to>
    <xdr:sp macro="" textlink="">
      <xdr:nvSpPr>
        <xdr:cNvPr id="844" name="フローチャート: 判断 843"/>
        <xdr:cNvSpPr/>
      </xdr:nvSpPr>
      <xdr:spPr>
        <a:xfrm>
          <a:off x="21272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90170</xdr:rowOff>
    </xdr:from>
    <xdr:ext cx="531495" cy="259080"/>
    <xdr:sp macro="" textlink="">
      <xdr:nvSpPr>
        <xdr:cNvPr id="845" name="テキスト ボックス 844"/>
        <xdr:cNvSpPr txBox="1"/>
      </xdr:nvSpPr>
      <xdr:spPr>
        <a:xfrm>
          <a:off x="21055965" y="1312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160020</xdr:rowOff>
    </xdr:from>
    <xdr:to xmlns:xdr="http://schemas.openxmlformats.org/drawingml/2006/spreadsheetDrawing">
      <xdr:col>107</xdr:col>
      <xdr:colOff>50800</xdr:colOff>
      <xdr:row>75</xdr:row>
      <xdr:rowOff>60325</xdr:rowOff>
    </xdr:to>
    <xdr:cxnSp macro="">
      <xdr:nvCxnSpPr>
        <xdr:cNvPr id="846" name="直線コネクタ 845"/>
        <xdr:cNvCxnSpPr/>
      </xdr:nvCxnSpPr>
      <xdr:spPr>
        <a:xfrm flipV="1">
          <a:off x="19545300" y="1284732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53340</xdr:rowOff>
    </xdr:from>
    <xdr:to xmlns:xdr="http://schemas.openxmlformats.org/drawingml/2006/spreadsheetDrawing">
      <xdr:col>107</xdr:col>
      <xdr:colOff>101600</xdr:colOff>
      <xdr:row>74</xdr:row>
      <xdr:rowOff>154940</xdr:rowOff>
    </xdr:to>
    <xdr:sp macro="" textlink="">
      <xdr:nvSpPr>
        <xdr:cNvPr id="847" name="フローチャート: 判断 846"/>
        <xdr:cNvSpPr/>
      </xdr:nvSpPr>
      <xdr:spPr>
        <a:xfrm>
          <a:off x="203835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171450</xdr:rowOff>
    </xdr:from>
    <xdr:ext cx="531495" cy="259080"/>
    <xdr:sp macro="" textlink="">
      <xdr:nvSpPr>
        <xdr:cNvPr id="848" name="テキスト ボックス 847"/>
        <xdr:cNvSpPr txBox="1"/>
      </xdr:nvSpPr>
      <xdr:spPr>
        <a:xfrm>
          <a:off x="20166965" y="12515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60325</xdr:rowOff>
    </xdr:from>
    <xdr:to xmlns:xdr="http://schemas.openxmlformats.org/drawingml/2006/spreadsheetDrawing">
      <xdr:col>102</xdr:col>
      <xdr:colOff>114300</xdr:colOff>
      <xdr:row>75</xdr:row>
      <xdr:rowOff>121920</xdr:rowOff>
    </xdr:to>
    <xdr:cxnSp macro="">
      <xdr:nvCxnSpPr>
        <xdr:cNvPr id="849" name="直線コネクタ 848"/>
        <xdr:cNvCxnSpPr/>
      </xdr:nvCxnSpPr>
      <xdr:spPr>
        <a:xfrm flipV="1">
          <a:off x="18656300" y="1291907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83820</xdr:rowOff>
    </xdr:from>
    <xdr:to xmlns:xdr="http://schemas.openxmlformats.org/drawingml/2006/spreadsheetDrawing">
      <xdr:col>102</xdr:col>
      <xdr:colOff>165100</xdr:colOff>
      <xdr:row>76</xdr:row>
      <xdr:rowOff>13970</xdr:rowOff>
    </xdr:to>
    <xdr:sp macro="" textlink="">
      <xdr:nvSpPr>
        <xdr:cNvPr id="850" name="フローチャート: 判断 849"/>
        <xdr:cNvSpPr/>
      </xdr:nvSpPr>
      <xdr:spPr>
        <a:xfrm>
          <a:off x="194945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5080</xdr:rowOff>
    </xdr:from>
    <xdr:ext cx="531495" cy="259080"/>
    <xdr:sp macro="" textlink="">
      <xdr:nvSpPr>
        <xdr:cNvPr id="851" name="テキスト ボックス 850"/>
        <xdr:cNvSpPr txBox="1"/>
      </xdr:nvSpPr>
      <xdr:spPr>
        <a:xfrm>
          <a:off x="19277965" y="130352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115570</xdr:rowOff>
    </xdr:from>
    <xdr:to xmlns:xdr="http://schemas.openxmlformats.org/drawingml/2006/spreadsheetDrawing">
      <xdr:col>98</xdr:col>
      <xdr:colOff>38100</xdr:colOff>
      <xdr:row>76</xdr:row>
      <xdr:rowOff>45720</xdr:rowOff>
    </xdr:to>
    <xdr:sp macro="" textlink="">
      <xdr:nvSpPr>
        <xdr:cNvPr id="852" name="フローチャート: 判断 851"/>
        <xdr:cNvSpPr/>
      </xdr:nvSpPr>
      <xdr:spPr>
        <a:xfrm>
          <a:off x="186055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36830</xdr:rowOff>
    </xdr:from>
    <xdr:ext cx="531495" cy="259080"/>
    <xdr:sp macro="" textlink="">
      <xdr:nvSpPr>
        <xdr:cNvPr id="853" name="テキスト ボックス 852"/>
        <xdr:cNvSpPr txBox="1"/>
      </xdr:nvSpPr>
      <xdr:spPr>
        <a:xfrm>
          <a:off x="18388965" y="13067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4" name="テキスト ボックス 85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5" name="テキスト ボックス 85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6" name="テキスト ボックス 85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7" name="テキスト ボックス 85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8" name="テキスト ボックス 85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57785</xdr:rowOff>
    </xdr:from>
    <xdr:to xmlns:xdr="http://schemas.openxmlformats.org/drawingml/2006/spreadsheetDrawing">
      <xdr:col>116</xdr:col>
      <xdr:colOff>114300</xdr:colOff>
      <xdr:row>74</xdr:row>
      <xdr:rowOff>159385</xdr:rowOff>
    </xdr:to>
    <xdr:sp macro="" textlink="">
      <xdr:nvSpPr>
        <xdr:cNvPr id="859" name="楕円 858"/>
        <xdr:cNvSpPr/>
      </xdr:nvSpPr>
      <xdr:spPr>
        <a:xfrm>
          <a:off x="22110700" y="12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80645</xdr:rowOff>
    </xdr:from>
    <xdr:ext cx="534670" cy="259080"/>
    <xdr:sp macro="" textlink="">
      <xdr:nvSpPr>
        <xdr:cNvPr id="860" name="繰出金該当値テキスト"/>
        <xdr:cNvSpPr txBox="1"/>
      </xdr:nvSpPr>
      <xdr:spPr>
        <a:xfrm>
          <a:off x="22212300" y="12596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71120</xdr:rowOff>
    </xdr:from>
    <xdr:to xmlns:xdr="http://schemas.openxmlformats.org/drawingml/2006/spreadsheetDrawing">
      <xdr:col>112</xdr:col>
      <xdr:colOff>38100</xdr:colOff>
      <xdr:row>75</xdr:row>
      <xdr:rowOff>1270</xdr:rowOff>
    </xdr:to>
    <xdr:sp macro="" textlink="">
      <xdr:nvSpPr>
        <xdr:cNvPr id="861" name="楕円 860"/>
        <xdr:cNvSpPr/>
      </xdr:nvSpPr>
      <xdr:spPr>
        <a:xfrm>
          <a:off x="21272500" y="127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17780</xdr:rowOff>
    </xdr:from>
    <xdr:ext cx="531495" cy="255905"/>
    <xdr:sp macro="" textlink="">
      <xdr:nvSpPr>
        <xdr:cNvPr id="862" name="テキスト ボックス 861"/>
        <xdr:cNvSpPr txBox="1"/>
      </xdr:nvSpPr>
      <xdr:spPr>
        <a:xfrm>
          <a:off x="21055965" y="125336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109220</xdr:rowOff>
    </xdr:from>
    <xdr:to xmlns:xdr="http://schemas.openxmlformats.org/drawingml/2006/spreadsheetDrawing">
      <xdr:col>107</xdr:col>
      <xdr:colOff>101600</xdr:colOff>
      <xdr:row>75</xdr:row>
      <xdr:rowOff>39370</xdr:rowOff>
    </xdr:to>
    <xdr:sp macro="" textlink="">
      <xdr:nvSpPr>
        <xdr:cNvPr id="863" name="楕円 862"/>
        <xdr:cNvSpPr/>
      </xdr:nvSpPr>
      <xdr:spPr>
        <a:xfrm>
          <a:off x="20383500" y="127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30480</xdr:rowOff>
    </xdr:from>
    <xdr:ext cx="531495" cy="255905"/>
    <xdr:sp macro="" textlink="">
      <xdr:nvSpPr>
        <xdr:cNvPr id="864" name="テキスト ボックス 863"/>
        <xdr:cNvSpPr txBox="1"/>
      </xdr:nvSpPr>
      <xdr:spPr>
        <a:xfrm>
          <a:off x="20166965" y="128892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9525</xdr:rowOff>
    </xdr:from>
    <xdr:to xmlns:xdr="http://schemas.openxmlformats.org/drawingml/2006/spreadsheetDrawing">
      <xdr:col>102</xdr:col>
      <xdr:colOff>165100</xdr:colOff>
      <xdr:row>75</xdr:row>
      <xdr:rowOff>111125</xdr:rowOff>
    </xdr:to>
    <xdr:sp macro="" textlink="">
      <xdr:nvSpPr>
        <xdr:cNvPr id="865" name="楕円 864"/>
        <xdr:cNvSpPr/>
      </xdr:nvSpPr>
      <xdr:spPr>
        <a:xfrm>
          <a:off x="194945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127635</xdr:rowOff>
    </xdr:from>
    <xdr:ext cx="531495" cy="259080"/>
    <xdr:sp macro="" textlink="">
      <xdr:nvSpPr>
        <xdr:cNvPr id="866" name="テキスト ボックス 865"/>
        <xdr:cNvSpPr txBox="1"/>
      </xdr:nvSpPr>
      <xdr:spPr>
        <a:xfrm>
          <a:off x="19277965" y="126434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71120</xdr:rowOff>
    </xdr:from>
    <xdr:to xmlns:xdr="http://schemas.openxmlformats.org/drawingml/2006/spreadsheetDrawing">
      <xdr:col>98</xdr:col>
      <xdr:colOff>38100</xdr:colOff>
      <xdr:row>76</xdr:row>
      <xdr:rowOff>1270</xdr:rowOff>
    </xdr:to>
    <xdr:sp macro="" textlink="">
      <xdr:nvSpPr>
        <xdr:cNvPr id="867" name="楕円 866"/>
        <xdr:cNvSpPr/>
      </xdr:nvSpPr>
      <xdr:spPr>
        <a:xfrm>
          <a:off x="18605500" y="129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17780</xdr:rowOff>
    </xdr:from>
    <xdr:ext cx="531495" cy="255905"/>
    <xdr:sp macro="" textlink="">
      <xdr:nvSpPr>
        <xdr:cNvPr id="868" name="テキスト ボックス 867"/>
        <xdr:cNvSpPr txBox="1"/>
      </xdr:nvSpPr>
      <xdr:spPr>
        <a:xfrm>
          <a:off x="18388965" y="127050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710" cy="222250"/>
    <xdr:sp macro="" textlink="">
      <xdr:nvSpPr>
        <xdr:cNvPr id="877" name="テキスト ボックス 876"/>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8" name="直線コネクタ 87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9" name="直線コネクタ 87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745" cy="255905"/>
    <xdr:sp macro="" textlink="">
      <xdr:nvSpPr>
        <xdr:cNvPr id="880" name="テキスト ボックス 879"/>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1" name="直線コネクタ 88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5745" cy="255905"/>
    <xdr:sp macro="" textlink="">
      <xdr:nvSpPr>
        <xdr:cNvPr id="882" name="テキスト ボックス 881"/>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4" name="直線コネクタ 88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6" name="直線コネクタ 88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8" name="直線コネクタ 88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9" name="直線コネクタ 88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2" name="直線コネクタ 89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6380" cy="259080"/>
    <xdr:sp macro="" textlink="">
      <xdr:nvSpPr>
        <xdr:cNvPr id="894" name="テキスト ボックス 893"/>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5" name="直線コネクタ 89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6380" cy="259080"/>
    <xdr:sp macro="" textlink="">
      <xdr:nvSpPr>
        <xdr:cNvPr id="897" name="テキスト ボックス 896"/>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8" name="直線コネクタ 89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6380" cy="259080"/>
    <xdr:sp macro="" textlink="">
      <xdr:nvSpPr>
        <xdr:cNvPr id="900" name="テキスト ボックス 899"/>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6380" cy="259080"/>
    <xdr:sp macro="" textlink="">
      <xdr:nvSpPr>
        <xdr:cNvPr id="902" name="テキスト ボックス 901"/>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3" name="テキスト ボックス 90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4" name="テキスト ボックス 90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5" name="テキスト ボックス 90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6" name="テキスト ボックス 90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7" name="テキスト ボックス 90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6380" cy="259080"/>
    <xdr:sp macro="" textlink="">
      <xdr:nvSpPr>
        <xdr:cNvPr id="911" name="テキスト ボックス 910"/>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6380" cy="259080"/>
    <xdr:sp macro="" textlink="">
      <xdr:nvSpPr>
        <xdr:cNvPr id="913" name="テキスト ボックス 912"/>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6380" cy="259080"/>
    <xdr:sp macro="" textlink="">
      <xdr:nvSpPr>
        <xdr:cNvPr id="915" name="テキスト ボックス 914"/>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6380" cy="259080"/>
    <xdr:sp macro="" textlink="">
      <xdr:nvSpPr>
        <xdr:cNvPr id="917" name="テキスト ボックス 916"/>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369,969</a:t>
          </a:r>
          <a:r>
            <a:rPr kumimoji="1" lang="ja-JP" altLang="en-US" sz="1300">
              <a:latin typeface="ＭＳ Ｐゴシック"/>
              <a:ea typeface="ＭＳ Ｐゴシック"/>
            </a:rPr>
            <a:t>円となっている。構成項目である人件費は、住民一人当たり</a:t>
          </a:r>
          <a:r>
            <a:rPr kumimoji="1" lang="en-US" altLang="ja-JP" sz="1300">
              <a:latin typeface="ＭＳ Ｐゴシック"/>
              <a:ea typeface="ＭＳ Ｐゴシック"/>
            </a:rPr>
            <a:t>50,317</a:t>
          </a:r>
          <a:r>
            <a:rPr kumimoji="1" lang="ja-JP" altLang="en-US" sz="1300">
              <a:latin typeface="ＭＳ Ｐゴシック"/>
              <a:ea typeface="ＭＳ Ｐゴシック"/>
            </a:rPr>
            <a:t>円となっており、他団体平均を大幅に下回っており、指定管理者制度の導入や、職員数の適正管理を図ってきたことが要因となっている。物件費については概ね横ばいで推移しており、平成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年度は前年度比で住民一人当たり</a:t>
          </a:r>
          <a:r>
            <a:rPr kumimoji="1" lang="en-US" altLang="ja-JP" sz="1300">
              <a:latin typeface="ＭＳ Ｐゴシック"/>
              <a:ea typeface="ＭＳ Ｐゴシック"/>
            </a:rPr>
            <a:t>937</a:t>
          </a:r>
          <a:r>
            <a:rPr kumimoji="1" lang="ja-JP" altLang="en-US" sz="1300">
              <a:latin typeface="ＭＳ Ｐゴシック"/>
              <a:ea typeface="ＭＳ Ｐゴシック"/>
            </a:rPr>
            <a:t>円の増加となった。今後も、事務経費の削減に務め、負担の圧縮を図る。扶助費については、住民一人当たりの負担が最も多くなっており、依然として上昇傾向にある。私立保育園運営費や、障害者自立支援給付費などは引き続き高い水準で推移する見込みとなっているため、市単独事業の見直しの検討を進めていく。補助費については、住民一人当たりで</a:t>
          </a:r>
          <a:r>
            <a:rPr kumimoji="1" lang="en-US" altLang="ja-JP" sz="1300">
              <a:latin typeface="ＭＳ Ｐゴシック"/>
              <a:ea typeface="ＭＳ Ｐゴシック"/>
            </a:rPr>
            <a:t>47,875</a:t>
          </a:r>
          <a:r>
            <a:rPr kumimoji="1" lang="ja-JP" altLang="en-US" sz="1300">
              <a:latin typeface="ＭＳ Ｐゴシック"/>
              <a:ea typeface="ＭＳ Ｐゴシック"/>
            </a:rPr>
            <a:t>円で増加となっている。東京都及び類似団体の平均と比較すると高い水準となっているため、補助金の適正化など、負担の縮減を図っていく。普通建設事業については、前年度比で住民一人当たり</a:t>
          </a:r>
          <a:r>
            <a:rPr kumimoji="1" lang="en-US" altLang="ja-JP" sz="1300">
              <a:latin typeface="ＭＳ Ｐゴシック"/>
              <a:ea typeface="ＭＳ Ｐゴシック"/>
            </a:rPr>
            <a:t>9,213</a:t>
          </a:r>
          <a:r>
            <a:rPr kumimoji="1" lang="ja-JP" altLang="en-US" sz="1300">
              <a:latin typeface="ＭＳ Ｐゴシック"/>
              <a:ea typeface="ＭＳ Ｐゴシック"/>
            </a:rPr>
            <a:t>円の増加となった。今後、武蔵引田駅北口土地区画整理事業や公共施設等総合管理計画を踏まえた老朽化対策などにより増加も見込まれるが、事業の取捨選択を徹底し、負担の増加抑制に努める。公債費については、起債残高の減少に伴い住民一人当たりのコストも減少していくと見込まれる。今後も繰上償還を実施するなどして、将来負担の縮減を図る。繰出金については増加が続いている。高齢化の進行に伴う後期高齢者医療特別会計への繰出金などの増加は今後も続くことが見込まれるため、高い水準で推移していく。</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80,985
80,233
73.47
30,617,786
29,961,975
621,868
16,359,752
25,960,481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5905"/>
    <xdr:sp macro="" textlink="">
      <xdr:nvSpPr>
        <xdr:cNvPr id="30" name="テキスト ボックス 29"/>
        <xdr:cNvSpPr txBox="1"/>
      </xdr:nvSpPr>
      <xdr:spPr>
        <a:xfrm>
          <a:off x="698500" y="3175000"/>
          <a:ext cx="9702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185" cy="255905"/>
    <xdr:sp macro="" textlink="">
      <xdr:nvSpPr>
        <xdr:cNvPr id="42" name="テキスト ボックス 41"/>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4185" cy="255905"/>
    <xdr:sp macro="" textlink="">
      <xdr:nvSpPr>
        <xdr:cNvPr id="44" name="テキスト ボックス 43"/>
        <xdr:cNvSpPr txBox="1"/>
      </xdr:nvSpPr>
      <xdr:spPr>
        <a:xfrm>
          <a:off x="294640" y="6512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4185" cy="255905"/>
    <xdr:sp macro="" textlink="">
      <xdr:nvSpPr>
        <xdr:cNvPr id="46" name="テキスト ボックス 45"/>
        <xdr:cNvSpPr txBox="1"/>
      </xdr:nvSpPr>
      <xdr:spPr>
        <a:xfrm>
          <a:off x="294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4185" cy="255905"/>
    <xdr:sp macro="" textlink="">
      <xdr:nvSpPr>
        <xdr:cNvPr id="48" name="テキスト ボックス 47"/>
        <xdr:cNvSpPr txBox="1"/>
      </xdr:nvSpPr>
      <xdr:spPr>
        <a:xfrm>
          <a:off x="294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4185" cy="255905"/>
    <xdr:sp macro="" textlink="">
      <xdr:nvSpPr>
        <xdr:cNvPr id="50" name="テキスト ボックス 49"/>
        <xdr:cNvSpPr txBox="1"/>
      </xdr:nvSpPr>
      <xdr:spPr>
        <a:xfrm>
          <a:off x="294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4185" cy="255905"/>
    <xdr:sp macro="" textlink="">
      <xdr:nvSpPr>
        <xdr:cNvPr id="52" name="テキスト ボックス 51"/>
        <xdr:cNvSpPr txBox="1"/>
      </xdr:nvSpPr>
      <xdr:spPr>
        <a:xfrm>
          <a:off x="294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93345</xdr:rowOff>
    </xdr:from>
    <xdr:to xmlns:xdr="http://schemas.openxmlformats.org/drawingml/2006/spreadsheetDrawing">
      <xdr:col>24</xdr:col>
      <xdr:colOff>62865</xdr:colOff>
      <xdr:row>37</xdr:row>
      <xdr:rowOff>163195</xdr:rowOff>
    </xdr:to>
    <xdr:cxnSp macro="">
      <xdr:nvCxnSpPr>
        <xdr:cNvPr id="54" name="直線コネクタ 53"/>
        <xdr:cNvCxnSpPr/>
      </xdr:nvCxnSpPr>
      <xdr:spPr>
        <a:xfrm flipV="1">
          <a:off x="4633595" y="5236845"/>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167005</xdr:rowOff>
    </xdr:from>
    <xdr:ext cx="469900" cy="255905"/>
    <xdr:sp macro="" textlink="">
      <xdr:nvSpPr>
        <xdr:cNvPr id="55" name="議会費最小値テキスト"/>
        <xdr:cNvSpPr txBox="1"/>
      </xdr:nvSpPr>
      <xdr:spPr>
        <a:xfrm>
          <a:off x="4686300" y="65106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163195</xdr:rowOff>
    </xdr:from>
    <xdr:to xmlns:xdr="http://schemas.openxmlformats.org/drawingml/2006/spreadsheetDrawing">
      <xdr:col>24</xdr:col>
      <xdr:colOff>152400</xdr:colOff>
      <xdr:row>37</xdr:row>
      <xdr:rowOff>163195</xdr:rowOff>
    </xdr:to>
    <xdr:cxnSp macro="">
      <xdr:nvCxnSpPr>
        <xdr:cNvPr id="56" name="直線コネクタ 55"/>
        <xdr:cNvCxnSpPr/>
      </xdr:nvCxnSpPr>
      <xdr:spPr>
        <a:xfrm>
          <a:off x="4546600" y="650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40640</xdr:rowOff>
    </xdr:from>
    <xdr:ext cx="469900" cy="255905"/>
    <xdr:sp macro="" textlink="">
      <xdr:nvSpPr>
        <xdr:cNvPr id="57" name="議会費最大値テキスト"/>
        <xdr:cNvSpPr txBox="1"/>
      </xdr:nvSpPr>
      <xdr:spPr>
        <a:xfrm>
          <a:off x="4686300" y="50126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5,101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93345</xdr:rowOff>
    </xdr:from>
    <xdr:to xmlns:xdr="http://schemas.openxmlformats.org/drawingml/2006/spreadsheetDrawing">
      <xdr:col>24</xdr:col>
      <xdr:colOff>152400</xdr:colOff>
      <xdr:row>30</xdr:row>
      <xdr:rowOff>93345</xdr:rowOff>
    </xdr:to>
    <xdr:cxnSp macro="">
      <xdr:nvCxnSpPr>
        <xdr:cNvPr id="58" name="直線コネクタ 57"/>
        <xdr:cNvCxnSpPr/>
      </xdr:nvCxnSpPr>
      <xdr:spPr>
        <a:xfrm>
          <a:off x="4546600" y="523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161925</xdr:rowOff>
    </xdr:from>
    <xdr:to xmlns:xdr="http://schemas.openxmlformats.org/drawingml/2006/spreadsheetDrawing">
      <xdr:col>24</xdr:col>
      <xdr:colOff>63500</xdr:colOff>
      <xdr:row>34</xdr:row>
      <xdr:rowOff>162560</xdr:rowOff>
    </xdr:to>
    <xdr:cxnSp macro="">
      <xdr:nvCxnSpPr>
        <xdr:cNvPr id="59" name="直線コネクタ 58"/>
        <xdr:cNvCxnSpPr/>
      </xdr:nvCxnSpPr>
      <xdr:spPr>
        <a:xfrm flipV="1">
          <a:off x="3797300" y="59912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144780</xdr:rowOff>
    </xdr:from>
    <xdr:ext cx="469900" cy="255905"/>
    <xdr:sp macro="" textlink="">
      <xdr:nvSpPr>
        <xdr:cNvPr id="60" name="議会費平均値テキスト"/>
        <xdr:cNvSpPr txBox="1"/>
      </xdr:nvSpPr>
      <xdr:spPr>
        <a:xfrm>
          <a:off x="4686300" y="597408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166370</xdr:rowOff>
    </xdr:from>
    <xdr:to xmlns:xdr="http://schemas.openxmlformats.org/drawingml/2006/spreadsheetDrawing">
      <xdr:col>24</xdr:col>
      <xdr:colOff>114300</xdr:colOff>
      <xdr:row>35</xdr:row>
      <xdr:rowOff>96520</xdr:rowOff>
    </xdr:to>
    <xdr:sp macro="" textlink="">
      <xdr:nvSpPr>
        <xdr:cNvPr id="61" name="フローチャート: 判断 60"/>
        <xdr:cNvSpPr/>
      </xdr:nvSpPr>
      <xdr:spPr>
        <a:xfrm>
          <a:off x="45847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62230</xdr:rowOff>
    </xdr:from>
    <xdr:to xmlns:xdr="http://schemas.openxmlformats.org/drawingml/2006/spreadsheetDrawing">
      <xdr:col>19</xdr:col>
      <xdr:colOff>177800</xdr:colOff>
      <xdr:row>34</xdr:row>
      <xdr:rowOff>162560</xdr:rowOff>
    </xdr:to>
    <xdr:cxnSp macro="">
      <xdr:nvCxnSpPr>
        <xdr:cNvPr id="62" name="直線コネクタ 61"/>
        <xdr:cNvCxnSpPr/>
      </xdr:nvCxnSpPr>
      <xdr:spPr>
        <a:xfrm>
          <a:off x="2908300" y="589153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157480</xdr:rowOff>
    </xdr:from>
    <xdr:to xmlns:xdr="http://schemas.openxmlformats.org/drawingml/2006/spreadsheetDrawing">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78740</xdr:rowOff>
    </xdr:from>
    <xdr:ext cx="466725" cy="259080"/>
    <xdr:sp macro="" textlink="">
      <xdr:nvSpPr>
        <xdr:cNvPr id="64" name="テキスト ボックス 63"/>
        <xdr:cNvSpPr txBox="1"/>
      </xdr:nvSpPr>
      <xdr:spPr>
        <a:xfrm>
          <a:off x="3562350" y="60794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62230</xdr:rowOff>
    </xdr:from>
    <xdr:to xmlns:xdr="http://schemas.openxmlformats.org/drawingml/2006/spreadsheetDrawing">
      <xdr:col>15</xdr:col>
      <xdr:colOff>50800</xdr:colOff>
      <xdr:row>34</xdr:row>
      <xdr:rowOff>116840</xdr:rowOff>
    </xdr:to>
    <xdr:cxnSp macro="">
      <xdr:nvCxnSpPr>
        <xdr:cNvPr id="65" name="直線コネクタ 64"/>
        <xdr:cNvCxnSpPr/>
      </xdr:nvCxnSpPr>
      <xdr:spPr>
        <a:xfrm flipV="1">
          <a:off x="2019300" y="58915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92710</xdr:rowOff>
    </xdr:from>
    <xdr:to xmlns:xdr="http://schemas.openxmlformats.org/drawingml/2006/spreadsheetDrawing">
      <xdr:col>15</xdr:col>
      <xdr:colOff>101600</xdr:colOff>
      <xdr:row>34</xdr:row>
      <xdr:rowOff>22860</xdr:rowOff>
    </xdr:to>
    <xdr:sp macro="" textlink="">
      <xdr:nvSpPr>
        <xdr:cNvPr id="66" name="フローチャート: 判断 65"/>
        <xdr:cNvSpPr/>
      </xdr:nvSpPr>
      <xdr:spPr>
        <a:xfrm>
          <a:off x="28575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40640</xdr:rowOff>
    </xdr:from>
    <xdr:ext cx="466725" cy="255905"/>
    <xdr:sp macro="" textlink="">
      <xdr:nvSpPr>
        <xdr:cNvPr id="67" name="テキスト ボックス 66"/>
        <xdr:cNvSpPr txBox="1"/>
      </xdr:nvSpPr>
      <xdr:spPr>
        <a:xfrm>
          <a:off x="2673350" y="55270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116840</xdr:rowOff>
    </xdr:from>
    <xdr:to xmlns:xdr="http://schemas.openxmlformats.org/drawingml/2006/spreadsheetDrawing">
      <xdr:col>10</xdr:col>
      <xdr:colOff>114300</xdr:colOff>
      <xdr:row>34</xdr:row>
      <xdr:rowOff>151765</xdr:rowOff>
    </xdr:to>
    <xdr:cxnSp macro="">
      <xdr:nvCxnSpPr>
        <xdr:cNvPr id="68" name="直線コネクタ 67"/>
        <xdr:cNvCxnSpPr/>
      </xdr:nvCxnSpPr>
      <xdr:spPr>
        <a:xfrm flipV="1">
          <a:off x="1130300" y="594614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23495</xdr:rowOff>
    </xdr:from>
    <xdr:to xmlns:xdr="http://schemas.openxmlformats.org/drawingml/2006/spreadsheetDrawing">
      <xdr:col>10</xdr:col>
      <xdr:colOff>165100</xdr:colOff>
      <xdr:row>34</xdr:row>
      <xdr:rowOff>125095</xdr:rowOff>
    </xdr:to>
    <xdr:sp macro="" textlink="">
      <xdr:nvSpPr>
        <xdr:cNvPr id="69" name="フローチャート: 判断 68"/>
        <xdr:cNvSpPr/>
      </xdr:nvSpPr>
      <xdr:spPr>
        <a:xfrm>
          <a:off x="1968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141605</xdr:rowOff>
    </xdr:from>
    <xdr:ext cx="466725" cy="259080"/>
    <xdr:sp macro="" textlink="">
      <xdr:nvSpPr>
        <xdr:cNvPr id="70" name="テキスト ボックス 69"/>
        <xdr:cNvSpPr txBox="1"/>
      </xdr:nvSpPr>
      <xdr:spPr>
        <a:xfrm>
          <a:off x="1784350" y="56280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39370</xdr:rowOff>
    </xdr:from>
    <xdr:to xmlns:xdr="http://schemas.openxmlformats.org/drawingml/2006/spreadsheetDrawing">
      <xdr:col>6</xdr:col>
      <xdr:colOff>38100</xdr:colOff>
      <xdr:row>34</xdr:row>
      <xdr:rowOff>140970</xdr:rowOff>
    </xdr:to>
    <xdr:sp macro="" textlink="">
      <xdr:nvSpPr>
        <xdr:cNvPr id="71" name="フローチャート: 判断 70"/>
        <xdr:cNvSpPr/>
      </xdr:nvSpPr>
      <xdr:spPr>
        <a:xfrm>
          <a:off x="1079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157480</xdr:rowOff>
    </xdr:from>
    <xdr:ext cx="466725" cy="255905"/>
    <xdr:sp macro="" textlink="">
      <xdr:nvSpPr>
        <xdr:cNvPr id="72" name="テキスト ボックス 71"/>
        <xdr:cNvSpPr txBox="1"/>
      </xdr:nvSpPr>
      <xdr:spPr>
        <a:xfrm>
          <a:off x="895350" y="56438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111125</xdr:rowOff>
    </xdr:from>
    <xdr:to xmlns:xdr="http://schemas.openxmlformats.org/drawingml/2006/spreadsheetDrawing">
      <xdr:col>24</xdr:col>
      <xdr:colOff>114300</xdr:colOff>
      <xdr:row>35</xdr:row>
      <xdr:rowOff>41275</xdr:rowOff>
    </xdr:to>
    <xdr:sp macro="" textlink="">
      <xdr:nvSpPr>
        <xdr:cNvPr id="78" name="楕円 77"/>
        <xdr:cNvSpPr/>
      </xdr:nvSpPr>
      <xdr:spPr>
        <a:xfrm>
          <a:off x="45847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133985</xdr:rowOff>
    </xdr:from>
    <xdr:ext cx="469900" cy="255905"/>
    <xdr:sp macro="" textlink="">
      <xdr:nvSpPr>
        <xdr:cNvPr id="79" name="議会費該当値テキスト"/>
        <xdr:cNvSpPr txBox="1"/>
      </xdr:nvSpPr>
      <xdr:spPr>
        <a:xfrm>
          <a:off x="4686300" y="57918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111760</xdr:rowOff>
    </xdr:from>
    <xdr:to xmlns:xdr="http://schemas.openxmlformats.org/drawingml/2006/spreadsheetDrawing">
      <xdr:col>20</xdr:col>
      <xdr:colOff>38100</xdr:colOff>
      <xdr:row>35</xdr:row>
      <xdr:rowOff>41910</xdr:rowOff>
    </xdr:to>
    <xdr:sp macro="" textlink="">
      <xdr:nvSpPr>
        <xdr:cNvPr id="80" name="楕円 79"/>
        <xdr:cNvSpPr/>
      </xdr:nvSpPr>
      <xdr:spPr>
        <a:xfrm>
          <a:off x="3746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58420</xdr:rowOff>
    </xdr:from>
    <xdr:ext cx="466725" cy="259080"/>
    <xdr:sp macro="" textlink="">
      <xdr:nvSpPr>
        <xdr:cNvPr id="81" name="テキスト ボックス 80"/>
        <xdr:cNvSpPr txBox="1"/>
      </xdr:nvSpPr>
      <xdr:spPr>
        <a:xfrm>
          <a:off x="3562350" y="57162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11430</xdr:rowOff>
    </xdr:from>
    <xdr:to xmlns:xdr="http://schemas.openxmlformats.org/drawingml/2006/spreadsheetDrawing">
      <xdr:col>15</xdr:col>
      <xdr:colOff>101600</xdr:colOff>
      <xdr:row>34</xdr:row>
      <xdr:rowOff>113030</xdr:rowOff>
    </xdr:to>
    <xdr:sp macro="" textlink="">
      <xdr:nvSpPr>
        <xdr:cNvPr id="82" name="楕円 81"/>
        <xdr:cNvSpPr/>
      </xdr:nvSpPr>
      <xdr:spPr>
        <a:xfrm>
          <a:off x="28575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104140</xdr:rowOff>
    </xdr:from>
    <xdr:ext cx="466725" cy="259080"/>
    <xdr:sp macro="" textlink="">
      <xdr:nvSpPr>
        <xdr:cNvPr id="83" name="テキスト ボックス 82"/>
        <xdr:cNvSpPr txBox="1"/>
      </xdr:nvSpPr>
      <xdr:spPr>
        <a:xfrm>
          <a:off x="2673350" y="59334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66040</xdr:rowOff>
    </xdr:from>
    <xdr:to xmlns:xdr="http://schemas.openxmlformats.org/drawingml/2006/spreadsheetDrawing">
      <xdr:col>10</xdr:col>
      <xdr:colOff>165100</xdr:colOff>
      <xdr:row>34</xdr:row>
      <xdr:rowOff>167640</xdr:rowOff>
    </xdr:to>
    <xdr:sp macro="" textlink="">
      <xdr:nvSpPr>
        <xdr:cNvPr id="84" name="楕円 83"/>
        <xdr:cNvSpPr/>
      </xdr:nvSpPr>
      <xdr:spPr>
        <a:xfrm>
          <a:off x="196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158750</xdr:rowOff>
    </xdr:from>
    <xdr:ext cx="466725" cy="259080"/>
    <xdr:sp macro="" textlink="">
      <xdr:nvSpPr>
        <xdr:cNvPr id="85" name="テキスト ボックス 84"/>
        <xdr:cNvSpPr txBox="1"/>
      </xdr:nvSpPr>
      <xdr:spPr>
        <a:xfrm>
          <a:off x="1784350" y="59880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100965</xdr:rowOff>
    </xdr:from>
    <xdr:to xmlns:xdr="http://schemas.openxmlformats.org/drawingml/2006/spreadsheetDrawing">
      <xdr:col>6</xdr:col>
      <xdr:colOff>38100</xdr:colOff>
      <xdr:row>35</xdr:row>
      <xdr:rowOff>31115</xdr:rowOff>
    </xdr:to>
    <xdr:sp macro="" textlink="">
      <xdr:nvSpPr>
        <xdr:cNvPr id="86" name="楕円 85"/>
        <xdr:cNvSpPr/>
      </xdr:nvSpPr>
      <xdr:spPr>
        <a:xfrm>
          <a:off x="1079500" y="59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22225</xdr:rowOff>
    </xdr:from>
    <xdr:ext cx="466725" cy="258445"/>
    <xdr:sp macro="" textlink="">
      <xdr:nvSpPr>
        <xdr:cNvPr id="87" name="テキスト ボックス 86"/>
        <xdr:cNvSpPr txBox="1"/>
      </xdr:nvSpPr>
      <xdr:spPr>
        <a:xfrm>
          <a:off x="895350" y="6022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96" name="テキスト ボックス 95"/>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5745" cy="255905"/>
    <xdr:sp macro="" textlink="">
      <xdr:nvSpPr>
        <xdr:cNvPr id="98" name="テキスト ボックス 97"/>
        <xdr:cNvSpPr txBox="1"/>
      </xdr:nvSpPr>
      <xdr:spPr>
        <a:xfrm>
          <a:off x="513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5905"/>
    <xdr:sp macro="" textlink="">
      <xdr:nvSpPr>
        <xdr:cNvPr id="104" name="テキスト ボックス 103"/>
        <xdr:cNvSpPr txBox="1"/>
      </xdr:nvSpPr>
      <xdr:spPr>
        <a:xfrm>
          <a:off x="230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2455" cy="259080"/>
    <xdr:sp macro="" textlink="">
      <xdr:nvSpPr>
        <xdr:cNvPr id="106" name="テキスト ボックス 105"/>
        <xdr:cNvSpPr txBox="1"/>
      </xdr:nvSpPr>
      <xdr:spPr>
        <a:xfrm>
          <a:off x="166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2455" cy="259080"/>
    <xdr:sp macro="" textlink="">
      <xdr:nvSpPr>
        <xdr:cNvPr id="108" name="テキスト ボックス 107"/>
        <xdr:cNvSpPr txBox="1"/>
      </xdr:nvSpPr>
      <xdr:spPr>
        <a:xfrm>
          <a:off x="166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2455" cy="255905"/>
    <xdr:sp macro="" textlink="">
      <xdr:nvSpPr>
        <xdr:cNvPr id="110" name="テキスト ボックス 109"/>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168910</xdr:rowOff>
    </xdr:from>
    <xdr:to xmlns:xdr="http://schemas.openxmlformats.org/drawingml/2006/spreadsheetDrawing">
      <xdr:col>24</xdr:col>
      <xdr:colOff>62865</xdr:colOff>
      <xdr:row>59</xdr:row>
      <xdr:rowOff>71120</xdr:rowOff>
    </xdr:to>
    <xdr:cxnSp macro="">
      <xdr:nvCxnSpPr>
        <xdr:cNvPr id="112" name="直線コネクタ 111"/>
        <xdr:cNvCxnSpPr/>
      </xdr:nvCxnSpPr>
      <xdr:spPr>
        <a:xfrm flipV="1">
          <a:off x="4633595" y="8569960"/>
          <a:ext cx="127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74930</xdr:rowOff>
    </xdr:from>
    <xdr:ext cx="534670" cy="255905"/>
    <xdr:sp macro="" textlink="">
      <xdr:nvSpPr>
        <xdr:cNvPr id="113" name="総務費最小値テキスト"/>
        <xdr:cNvSpPr txBox="1"/>
      </xdr:nvSpPr>
      <xdr:spPr>
        <a:xfrm>
          <a:off x="4686300" y="101904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71120</xdr:rowOff>
    </xdr:from>
    <xdr:to xmlns:xdr="http://schemas.openxmlformats.org/drawingml/2006/spreadsheetDrawing">
      <xdr:col>24</xdr:col>
      <xdr:colOff>152400</xdr:colOff>
      <xdr:row>59</xdr:row>
      <xdr:rowOff>71120</xdr:rowOff>
    </xdr:to>
    <xdr:cxnSp macro="">
      <xdr:nvCxnSpPr>
        <xdr:cNvPr id="114" name="直線コネクタ 113"/>
        <xdr:cNvCxnSpPr/>
      </xdr:nvCxnSpPr>
      <xdr:spPr>
        <a:xfrm>
          <a:off x="4546600" y="1018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115570</xdr:rowOff>
    </xdr:from>
    <xdr:ext cx="598805" cy="259080"/>
    <xdr:sp macro="" textlink="">
      <xdr:nvSpPr>
        <xdr:cNvPr id="115" name="総務費最大値テキスト"/>
        <xdr:cNvSpPr txBox="1"/>
      </xdr:nvSpPr>
      <xdr:spPr>
        <a:xfrm>
          <a:off x="4686300" y="8345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155,189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168910</xdr:rowOff>
    </xdr:from>
    <xdr:to xmlns:xdr="http://schemas.openxmlformats.org/drawingml/2006/spreadsheetDrawing">
      <xdr:col>24</xdr:col>
      <xdr:colOff>152400</xdr:colOff>
      <xdr:row>49</xdr:row>
      <xdr:rowOff>168910</xdr:rowOff>
    </xdr:to>
    <xdr:cxnSp macro="">
      <xdr:nvCxnSpPr>
        <xdr:cNvPr id="116" name="直線コネクタ 115"/>
        <xdr:cNvCxnSpPr/>
      </xdr:nvCxnSpPr>
      <xdr:spPr>
        <a:xfrm>
          <a:off x="4546600" y="8569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59</xdr:row>
      <xdr:rowOff>0</xdr:rowOff>
    </xdr:from>
    <xdr:to xmlns:xdr="http://schemas.openxmlformats.org/drawingml/2006/spreadsheetDrawing">
      <xdr:col>24</xdr:col>
      <xdr:colOff>63500</xdr:colOff>
      <xdr:row>59</xdr:row>
      <xdr:rowOff>23495</xdr:rowOff>
    </xdr:to>
    <xdr:cxnSp macro="">
      <xdr:nvCxnSpPr>
        <xdr:cNvPr id="117" name="直線コネクタ 116"/>
        <xdr:cNvCxnSpPr/>
      </xdr:nvCxnSpPr>
      <xdr:spPr>
        <a:xfrm>
          <a:off x="3797300" y="1011555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122555</xdr:rowOff>
    </xdr:from>
    <xdr:ext cx="534670" cy="255905"/>
    <xdr:sp macro="" textlink="">
      <xdr:nvSpPr>
        <xdr:cNvPr id="118" name="総務費平均値テキスト"/>
        <xdr:cNvSpPr txBox="1"/>
      </xdr:nvSpPr>
      <xdr:spPr>
        <a:xfrm>
          <a:off x="4686300" y="972375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99695</xdr:rowOff>
    </xdr:from>
    <xdr:to xmlns:xdr="http://schemas.openxmlformats.org/drawingml/2006/spreadsheetDrawing">
      <xdr:col>24</xdr:col>
      <xdr:colOff>114300</xdr:colOff>
      <xdr:row>58</xdr:row>
      <xdr:rowOff>29845</xdr:rowOff>
    </xdr:to>
    <xdr:sp macro="" textlink="">
      <xdr:nvSpPr>
        <xdr:cNvPr id="119" name="フローチャート: 判断 118"/>
        <xdr:cNvSpPr/>
      </xdr:nvSpPr>
      <xdr:spPr>
        <a:xfrm>
          <a:off x="45847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64770</xdr:rowOff>
    </xdr:from>
    <xdr:to xmlns:xdr="http://schemas.openxmlformats.org/drawingml/2006/spreadsheetDrawing">
      <xdr:col>19</xdr:col>
      <xdr:colOff>177800</xdr:colOff>
      <xdr:row>59</xdr:row>
      <xdr:rowOff>0</xdr:rowOff>
    </xdr:to>
    <xdr:cxnSp macro="">
      <xdr:nvCxnSpPr>
        <xdr:cNvPr id="120" name="直線コネクタ 119"/>
        <xdr:cNvCxnSpPr/>
      </xdr:nvCxnSpPr>
      <xdr:spPr>
        <a:xfrm>
          <a:off x="2908300" y="9837420"/>
          <a:ext cx="88900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112395</xdr:rowOff>
    </xdr:from>
    <xdr:to xmlns:xdr="http://schemas.openxmlformats.org/drawingml/2006/spreadsheetDrawing">
      <xdr:col>20</xdr:col>
      <xdr:colOff>38100</xdr:colOff>
      <xdr:row>58</xdr:row>
      <xdr:rowOff>42545</xdr:rowOff>
    </xdr:to>
    <xdr:sp macro="" textlink="">
      <xdr:nvSpPr>
        <xdr:cNvPr id="121" name="フローチャート: 判断 120"/>
        <xdr:cNvSpPr/>
      </xdr:nvSpPr>
      <xdr:spPr>
        <a:xfrm>
          <a:off x="3746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59055</xdr:rowOff>
    </xdr:from>
    <xdr:ext cx="531495" cy="259080"/>
    <xdr:sp macro="" textlink="">
      <xdr:nvSpPr>
        <xdr:cNvPr id="122" name="テキスト ボックス 121"/>
        <xdr:cNvSpPr txBox="1"/>
      </xdr:nvSpPr>
      <xdr:spPr>
        <a:xfrm>
          <a:off x="3529965" y="96602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64770</xdr:rowOff>
    </xdr:from>
    <xdr:to xmlns:xdr="http://schemas.openxmlformats.org/drawingml/2006/spreadsheetDrawing">
      <xdr:col>15</xdr:col>
      <xdr:colOff>50800</xdr:colOff>
      <xdr:row>58</xdr:row>
      <xdr:rowOff>138430</xdr:rowOff>
    </xdr:to>
    <xdr:cxnSp macro="">
      <xdr:nvCxnSpPr>
        <xdr:cNvPr id="123" name="直線コネクタ 122"/>
        <xdr:cNvCxnSpPr/>
      </xdr:nvCxnSpPr>
      <xdr:spPr>
        <a:xfrm flipV="1">
          <a:off x="2019300" y="9837420"/>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135890</xdr:rowOff>
    </xdr:from>
    <xdr:to xmlns:xdr="http://schemas.openxmlformats.org/drawingml/2006/spreadsheetDrawing">
      <xdr:col>15</xdr:col>
      <xdr:colOff>101600</xdr:colOff>
      <xdr:row>56</xdr:row>
      <xdr:rowOff>66040</xdr:rowOff>
    </xdr:to>
    <xdr:sp macro="" textlink="">
      <xdr:nvSpPr>
        <xdr:cNvPr id="124" name="フローチャート: 判断 123"/>
        <xdr:cNvSpPr/>
      </xdr:nvSpPr>
      <xdr:spPr>
        <a:xfrm>
          <a:off x="2857500" y="956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82550</xdr:rowOff>
    </xdr:from>
    <xdr:ext cx="531495" cy="259080"/>
    <xdr:sp macro="" textlink="">
      <xdr:nvSpPr>
        <xdr:cNvPr id="125" name="テキスト ボックス 124"/>
        <xdr:cNvSpPr txBox="1"/>
      </xdr:nvSpPr>
      <xdr:spPr>
        <a:xfrm>
          <a:off x="2640965" y="9340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15875</xdr:rowOff>
    </xdr:from>
    <xdr:to xmlns:xdr="http://schemas.openxmlformats.org/drawingml/2006/spreadsheetDrawing">
      <xdr:col>10</xdr:col>
      <xdr:colOff>114300</xdr:colOff>
      <xdr:row>58</xdr:row>
      <xdr:rowOff>138430</xdr:rowOff>
    </xdr:to>
    <xdr:cxnSp macro="">
      <xdr:nvCxnSpPr>
        <xdr:cNvPr id="126" name="直線コネクタ 125"/>
        <xdr:cNvCxnSpPr/>
      </xdr:nvCxnSpPr>
      <xdr:spPr>
        <a:xfrm>
          <a:off x="1130300" y="995997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130810</xdr:rowOff>
    </xdr:from>
    <xdr:to xmlns:xdr="http://schemas.openxmlformats.org/drawingml/2006/spreadsheetDrawing">
      <xdr:col>10</xdr:col>
      <xdr:colOff>165100</xdr:colOff>
      <xdr:row>57</xdr:row>
      <xdr:rowOff>60960</xdr:rowOff>
    </xdr:to>
    <xdr:sp macro="" textlink="">
      <xdr:nvSpPr>
        <xdr:cNvPr id="127" name="フローチャート: 判断 126"/>
        <xdr:cNvSpPr/>
      </xdr:nvSpPr>
      <xdr:spPr>
        <a:xfrm>
          <a:off x="1968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77470</xdr:rowOff>
    </xdr:from>
    <xdr:ext cx="531495" cy="255905"/>
    <xdr:sp macro="" textlink="">
      <xdr:nvSpPr>
        <xdr:cNvPr id="128" name="テキスト ボックス 127"/>
        <xdr:cNvSpPr txBox="1"/>
      </xdr:nvSpPr>
      <xdr:spPr>
        <a:xfrm>
          <a:off x="1751965" y="95072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80010</xdr:rowOff>
    </xdr:from>
    <xdr:to xmlns:xdr="http://schemas.openxmlformats.org/drawingml/2006/spreadsheetDrawing">
      <xdr:col>6</xdr:col>
      <xdr:colOff>38100</xdr:colOff>
      <xdr:row>57</xdr:row>
      <xdr:rowOff>10160</xdr:rowOff>
    </xdr:to>
    <xdr:sp macro="" textlink="">
      <xdr:nvSpPr>
        <xdr:cNvPr id="129" name="フローチャート: 判断 128"/>
        <xdr:cNvSpPr/>
      </xdr:nvSpPr>
      <xdr:spPr>
        <a:xfrm>
          <a:off x="1079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26670</xdr:rowOff>
    </xdr:from>
    <xdr:ext cx="531495" cy="259080"/>
    <xdr:sp macro="" textlink="">
      <xdr:nvSpPr>
        <xdr:cNvPr id="130" name="テキスト ボックス 129"/>
        <xdr:cNvSpPr txBox="1"/>
      </xdr:nvSpPr>
      <xdr:spPr>
        <a:xfrm>
          <a:off x="862965" y="9456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144145</xdr:rowOff>
    </xdr:from>
    <xdr:to xmlns:xdr="http://schemas.openxmlformats.org/drawingml/2006/spreadsheetDrawing">
      <xdr:col>24</xdr:col>
      <xdr:colOff>114300</xdr:colOff>
      <xdr:row>59</xdr:row>
      <xdr:rowOff>74930</xdr:rowOff>
    </xdr:to>
    <xdr:sp macro="" textlink="">
      <xdr:nvSpPr>
        <xdr:cNvPr id="136" name="楕円 135"/>
        <xdr:cNvSpPr/>
      </xdr:nvSpPr>
      <xdr:spPr>
        <a:xfrm>
          <a:off x="45847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59055</xdr:rowOff>
    </xdr:from>
    <xdr:ext cx="534670" cy="259080"/>
    <xdr:sp macro="" textlink="">
      <xdr:nvSpPr>
        <xdr:cNvPr id="137" name="総務費該当値テキスト"/>
        <xdr:cNvSpPr txBox="1"/>
      </xdr:nvSpPr>
      <xdr:spPr>
        <a:xfrm>
          <a:off x="4686300" y="10003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120650</xdr:rowOff>
    </xdr:from>
    <xdr:to xmlns:xdr="http://schemas.openxmlformats.org/drawingml/2006/spreadsheetDrawing">
      <xdr:col>20</xdr:col>
      <xdr:colOff>38100</xdr:colOff>
      <xdr:row>59</xdr:row>
      <xdr:rowOff>50800</xdr:rowOff>
    </xdr:to>
    <xdr:sp macro="" textlink="">
      <xdr:nvSpPr>
        <xdr:cNvPr id="138" name="楕円 137"/>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41910</xdr:rowOff>
    </xdr:from>
    <xdr:ext cx="531495" cy="255905"/>
    <xdr:sp macro="" textlink="">
      <xdr:nvSpPr>
        <xdr:cNvPr id="139" name="テキスト ボックス 138"/>
        <xdr:cNvSpPr txBox="1"/>
      </xdr:nvSpPr>
      <xdr:spPr>
        <a:xfrm>
          <a:off x="3529965" y="101574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13970</xdr:rowOff>
    </xdr:from>
    <xdr:to xmlns:xdr="http://schemas.openxmlformats.org/drawingml/2006/spreadsheetDrawing">
      <xdr:col>15</xdr:col>
      <xdr:colOff>101600</xdr:colOff>
      <xdr:row>57</xdr:row>
      <xdr:rowOff>115570</xdr:rowOff>
    </xdr:to>
    <xdr:sp macro="" textlink="">
      <xdr:nvSpPr>
        <xdr:cNvPr id="140" name="楕円 139"/>
        <xdr:cNvSpPr/>
      </xdr:nvSpPr>
      <xdr:spPr>
        <a:xfrm>
          <a:off x="2857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106680</xdr:rowOff>
    </xdr:from>
    <xdr:ext cx="531495" cy="259080"/>
    <xdr:sp macro="" textlink="">
      <xdr:nvSpPr>
        <xdr:cNvPr id="141" name="テキスト ボックス 140"/>
        <xdr:cNvSpPr txBox="1"/>
      </xdr:nvSpPr>
      <xdr:spPr>
        <a:xfrm>
          <a:off x="2640965" y="9879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87630</xdr:rowOff>
    </xdr:from>
    <xdr:to xmlns:xdr="http://schemas.openxmlformats.org/drawingml/2006/spreadsheetDrawing">
      <xdr:col>10</xdr:col>
      <xdr:colOff>165100</xdr:colOff>
      <xdr:row>59</xdr:row>
      <xdr:rowOff>17780</xdr:rowOff>
    </xdr:to>
    <xdr:sp macro="" textlink="">
      <xdr:nvSpPr>
        <xdr:cNvPr id="142" name="楕円 141"/>
        <xdr:cNvSpPr/>
      </xdr:nvSpPr>
      <xdr:spPr>
        <a:xfrm>
          <a:off x="1968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9525</xdr:rowOff>
    </xdr:from>
    <xdr:ext cx="531495" cy="255905"/>
    <xdr:sp macro="" textlink="">
      <xdr:nvSpPr>
        <xdr:cNvPr id="143" name="テキスト ボックス 142"/>
        <xdr:cNvSpPr txBox="1"/>
      </xdr:nvSpPr>
      <xdr:spPr>
        <a:xfrm>
          <a:off x="1751965" y="101250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136525</xdr:rowOff>
    </xdr:from>
    <xdr:to xmlns:xdr="http://schemas.openxmlformats.org/drawingml/2006/spreadsheetDrawing">
      <xdr:col>6</xdr:col>
      <xdr:colOff>38100</xdr:colOff>
      <xdr:row>58</xdr:row>
      <xdr:rowOff>66675</xdr:rowOff>
    </xdr:to>
    <xdr:sp macro="" textlink="">
      <xdr:nvSpPr>
        <xdr:cNvPr id="144" name="楕円 143"/>
        <xdr:cNvSpPr/>
      </xdr:nvSpPr>
      <xdr:spPr>
        <a:xfrm>
          <a:off x="1079500" y="99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57785</xdr:rowOff>
    </xdr:from>
    <xdr:ext cx="531495" cy="259080"/>
    <xdr:sp macro="" textlink="">
      <xdr:nvSpPr>
        <xdr:cNvPr id="145" name="テキスト ボックス 144"/>
        <xdr:cNvSpPr txBox="1"/>
      </xdr:nvSpPr>
      <xdr:spPr>
        <a:xfrm>
          <a:off x="862965" y="100018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4" name="テキスト ボックス 153"/>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5905"/>
    <xdr:sp macro="" textlink="">
      <xdr:nvSpPr>
        <xdr:cNvPr id="156" name="テキスト ボックス 155"/>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73660</xdr:rowOff>
    </xdr:from>
    <xdr:ext cx="531495" cy="259080"/>
    <xdr:sp macro="" textlink="">
      <xdr:nvSpPr>
        <xdr:cNvPr id="158" name="テキスト ボックス 157"/>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2455" cy="259080"/>
    <xdr:sp macro="" textlink="">
      <xdr:nvSpPr>
        <xdr:cNvPr id="160" name="テキスト ボックス 159"/>
        <xdr:cNvSpPr txBox="1"/>
      </xdr:nvSpPr>
      <xdr:spPr>
        <a:xfrm>
          <a:off x="166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2455" cy="255905"/>
    <xdr:sp macro="" textlink="">
      <xdr:nvSpPr>
        <xdr:cNvPr id="162" name="テキスト ボックス 161"/>
        <xdr:cNvSpPr txBox="1"/>
      </xdr:nvSpPr>
      <xdr:spPr>
        <a:xfrm>
          <a:off x="166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2455" cy="259080"/>
    <xdr:sp macro="" textlink="">
      <xdr:nvSpPr>
        <xdr:cNvPr id="164" name="テキスト ボックス 163"/>
        <xdr:cNvSpPr txBox="1"/>
      </xdr:nvSpPr>
      <xdr:spPr>
        <a:xfrm>
          <a:off x="166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2455" cy="259080"/>
    <xdr:sp macro="" textlink="">
      <xdr:nvSpPr>
        <xdr:cNvPr id="166" name="テキスト ボックス 165"/>
        <xdr:cNvSpPr txBox="1"/>
      </xdr:nvSpPr>
      <xdr:spPr>
        <a:xfrm>
          <a:off x="166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2455" cy="255905"/>
    <xdr:sp macro="" textlink="">
      <xdr:nvSpPr>
        <xdr:cNvPr id="168" name="テキスト ボックス 167"/>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125730</xdr:rowOff>
    </xdr:from>
    <xdr:to xmlns:xdr="http://schemas.openxmlformats.org/drawingml/2006/spreadsheetDrawing">
      <xdr:col>24</xdr:col>
      <xdr:colOff>62865</xdr:colOff>
      <xdr:row>78</xdr:row>
      <xdr:rowOff>62230</xdr:rowOff>
    </xdr:to>
    <xdr:cxnSp macro="">
      <xdr:nvCxnSpPr>
        <xdr:cNvPr id="170" name="直線コネクタ 169"/>
        <xdr:cNvCxnSpPr/>
      </xdr:nvCxnSpPr>
      <xdr:spPr>
        <a:xfrm flipV="1">
          <a:off x="4633595" y="1195578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66040</xdr:rowOff>
    </xdr:from>
    <xdr:ext cx="598805" cy="255905"/>
    <xdr:sp macro="" textlink="">
      <xdr:nvSpPr>
        <xdr:cNvPr id="171" name="民生費最小値テキスト"/>
        <xdr:cNvSpPr txBox="1"/>
      </xdr:nvSpPr>
      <xdr:spPr>
        <a:xfrm>
          <a:off x="4686300" y="134391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62230</xdr:rowOff>
    </xdr:from>
    <xdr:to xmlns:xdr="http://schemas.openxmlformats.org/drawingml/2006/spreadsheetDrawing">
      <xdr:col>24</xdr:col>
      <xdr:colOff>152400</xdr:colOff>
      <xdr:row>78</xdr:row>
      <xdr:rowOff>62230</xdr:rowOff>
    </xdr:to>
    <xdr:cxnSp macro="">
      <xdr:nvCxnSpPr>
        <xdr:cNvPr id="172" name="直線コネクタ 171"/>
        <xdr:cNvCxnSpPr/>
      </xdr:nvCxnSpPr>
      <xdr:spPr>
        <a:xfrm>
          <a:off x="4546600" y="1343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72390</xdr:rowOff>
    </xdr:from>
    <xdr:ext cx="598805" cy="259080"/>
    <xdr:sp macro="" textlink="">
      <xdr:nvSpPr>
        <xdr:cNvPr id="173" name="民生費最大値テキスト"/>
        <xdr:cNvSpPr txBox="1"/>
      </xdr:nvSpPr>
      <xdr:spPr>
        <a:xfrm>
          <a:off x="4686300" y="11730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218,611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125730</xdr:rowOff>
    </xdr:from>
    <xdr:to xmlns:xdr="http://schemas.openxmlformats.org/drawingml/2006/spreadsheetDrawing">
      <xdr:col>24</xdr:col>
      <xdr:colOff>152400</xdr:colOff>
      <xdr:row>69</xdr:row>
      <xdr:rowOff>125730</xdr:rowOff>
    </xdr:to>
    <xdr:cxnSp macro="">
      <xdr:nvCxnSpPr>
        <xdr:cNvPr id="174" name="直線コネクタ 173"/>
        <xdr:cNvCxnSpPr/>
      </xdr:nvCxnSpPr>
      <xdr:spPr>
        <a:xfrm>
          <a:off x="4546600" y="1195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74930</xdr:rowOff>
    </xdr:from>
    <xdr:to xmlns:xdr="http://schemas.openxmlformats.org/drawingml/2006/spreadsheetDrawing">
      <xdr:col>24</xdr:col>
      <xdr:colOff>63500</xdr:colOff>
      <xdr:row>74</xdr:row>
      <xdr:rowOff>30480</xdr:rowOff>
    </xdr:to>
    <xdr:cxnSp macro="">
      <xdr:nvCxnSpPr>
        <xdr:cNvPr id="175" name="直線コネクタ 174"/>
        <xdr:cNvCxnSpPr/>
      </xdr:nvCxnSpPr>
      <xdr:spPr>
        <a:xfrm flipV="1">
          <a:off x="3797300" y="1259078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107315</xdr:rowOff>
    </xdr:from>
    <xdr:ext cx="598805" cy="259080"/>
    <xdr:sp macro="" textlink="">
      <xdr:nvSpPr>
        <xdr:cNvPr id="176" name="民生費平均値テキスト"/>
        <xdr:cNvSpPr txBox="1"/>
      </xdr:nvSpPr>
      <xdr:spPr>
        <a:xfrm>
          <a:off x="4686300" y="127946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128905</xdr:rowOff>
    </xdr:from>
    <xdr:to xmlns:xdr="http://schemas.openxmlformats.org/drawingml/2006/spreadsheetDrawing">
      <xdr:col>24</xdr:col>
      <xdr:colOff>114300</xdr:colOff>
      <xdr:row>75</xdr:row>
      <xdr:rowOff>59055</xdr:rowOff>
    </xdr:to>
    <xdr:sp macro="" textlink="">
      <xdr:nvSpPr>
        <xdr:cNvPr id="177" name="フローチャート: 判断 176"/>
        <xdr:cNvSpPr/>
      </xdr:nvSpPr>
      <xdr:spPr>
        <a:xfrm>
          <a:off x="4584700" y="128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30480</xdr:rowOff>
    </xdr:from>
    <xdr:to xmlns:xdr="http://schemas.openxmlformats.org/drawingml/2006/spreadsheetDrawing">
      <xdr:col>19</xdr:col>
      <xdr:colOff>177800</xdr:colOff>
      <xdr:row>74</xdr:row>
      <xdr:rowOff>74930</xdr:rowOff>
    </xdr:to>
    <xdr:cxnSp macro="">
      <xdr:nvCxnSpPr>
        <xdr:cNvPr id="178" name="直線コネクタ 177"/>
        <xdr:cNvCxnSpPr/>
      </xdr:nvCxnSpPr>
      <xdr:spPr>
        <a:xfrm flipV="1">
          <a:off x="2908300" y="127177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168910</xdr:rowOff>
    </xdr:from>
    <xdr:to xmlns:xdr="http://schemas.openxmlformats.org/drawingml/2006/spreadsheetDrawing">
      <xdr:col>20</xdr:col>
      <xdr:colOff>38100</xdr:colOff>
      <xdr:row>75</xdr:row>
      <xdr:rowOff>99060</xdr:rowOff>
    </xdr:to>
    <xdr:sp macro="" textlink="">
      <xdr:nvSpPr>
        <xdr:cNvPr id="179" name="フローチャート: 判断 178"/>
        <xdr:cNvSpPr/>
      </xdr:nvSpPr>
      <xdr:spPr>
        <a:xfrm>
          <a:off x="3746500" y="1285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90170</xdr:rowOff>
    </xdr:from>
    <xdr:ext cx="595630" cy="259080"/>
    <xdr:sp macro="" textlink="">
      <xdr:nvSpPr>
        <xdr:cNvPr id="180" name="テキスト ボックス 179"/>
        <xdr:cNvSpPr txBox="1"/>
      </xdr:nvSpPr>
      <xdr:spPr>
        <a:xfrm>
          <a:off x="3497580" y="129489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74930</xdr:rowOff>
    </xdr:from>
    <xdr:to xmlns:xdr="http://schemas.openxmlformats.org/drawingml/2006/spreadsheetDrawing">
      <xdr:col>15</xdr:col>
      <xdr:colOff>50800</xdr:colOff>
      <xdr:row>74</xdr:row>
      <xdr:rowOff>128270</xdr:rowOff>
    </xdr:to>
    <xdr:cxnSp macro="">
      <xdr:nvCxnSpPr>
        <xdr:cNvPr id="181" name="直線コネクタ 180"/>
        <xdr:cNvCxnSpPr/>
      </xdr:nvCxnSpPr>
      <xdr:spPr>
        <a:xfrm flipV="1">
          <a:off x="2019300" y="1276223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73</xdr:row>
      <xdr:rowOff>31115</xdr:rowOff>
    </xdr:from>
    <xdr:to xmlns:xdr="http://schemas.openxmlformats.org/drawingml/2006/spreadsheetDrawing">
      <xdr:col>15</xdr:col>
      <xdr:colOff>101600</xdr:colOff>
      <xdr:row>73</xdr:row>
      <xdr:rowOff>132715</xdr:rowOff>
    </xdr:to>
    <xdr:sp macro="" textlink="">
      <xdr:nvSpPr>
        <xdr:cNvPr id="182" name="フローチャート: 判断 181"/>
        <xdr:cNvSpPr/>
      </xdr:nvSpPr>
      <xdr:spPr>
        <a:xfrm>
          <a:off x="2857500" y="125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71</xdr:row>
      <xdr:rowOff>149225</xdr:rowOff>
    </xdr:from>
    <xdr:ext cx="595630" cy="259080"/>
    <xdr:sp macro="" textlink="">
      <xdr:nvSpPr>
        <xdr:cNvPr id="183" name="テキスト ボックス 182"/>
        <xdr:cNvSpPr txBox="1"/>
      </xdr:nvSpPr>
      <xdr:spPr>
        <a:xfrm>
          <a:off x="2608580" y="123221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128270</xdr:rowOff>
    </xdr:from>
    <xdr:to xmlns:xdr="http://schemas.openxmlformats.org/drawingml/2006/spreadsheetDrawing">
      <xdr:col>10</xdr:col>
      <xdr:colOff>114300</xdr:colOff>
      <xdr:row>75</xdr:row>
      <xdr:rowOff>48895</xdr:rowOff>
    </xdr:to>
    <xdr:cxnSp macro="">
      <xdr:nvCxnSpPr>
        <xdr:cNvPr id="184" name="直線コネクタ 183"/>
        <xdr:cNvCxnSpPr/>
      </xdr:nvCxnSpPr>
      <xdr:spPr>
        <a:xfrm flipV="1">
          <a:off x="1130300" y="1281557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74</xdr:row>
      <xdr:rowOff>162560</xdr:rowOff>
    </xdr:from>
    <xdr:to xmlns:xdr="http://schemas.openxmlformats.org/drawingml/2006/spreadsheetDrawing">
      <xdr:col>10</xdr:col>
      <xdr:colOff>165100</xdr:colOff>
      <xdr:row>75</xdr:row>
      <xdr:rowOff>92710</xdr:rowOff>
    </xdr:to>
    <xdr:sp macro="" textlink="">
      <xdr:nvSpPr>
        <xdr:cNvPr id="185" name="フローチャート: 判断 184"/>
        <xdr:cNvSpPr/>
      </xdr:nvSpPr>
      <xdr:spPr>
        <a:xfrm>
          <a:off x="1968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83820</xdr:rowOff>
    </xdr:from>
    <xdr:ext cx="595630" cy="259080"/>
    <xdr:sp macro="" textlink="">
      <xdr:nvSpPr>
        <xdr:cNvPr id="186" name="テキスト ボックス 185"/>
        <xdr:cNvSpPr txBox="1"/>
      </xdr:nvSpPr>
      <xdr:spPr>
        <a:xfrm>
          <a:off x="1719580" y="129425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74930</xdr:rowOff>
    </xdr:from>
    <xdr:to xmlns:xdr="http://schemas.openxmlformats.org/drawingml/2006/spreadsheetDrawing">
      <xdr:col>6</xdr:col>
      <xdr:colOff>38100</xdr:colOff>
      <xdr:row>76</xdr:row>
      <xdr:rowOff>5080</xdr:rowOff>
    </xdr:to>
    <xdr:sp macro="" textlink="">
      <xdr:nvSpPr>
        <xdr:cNvPr id="187" name="フローチャート: 判断 186"/>
        <xdr:cNvSpPr/>
      </xdr:nvSpPr>
      <xdr:spPr>
        <a:xfrm>
          <a:off x="10795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167640</xdr:rowOff>
    </xdr:from>
    <xdr:ext cx="595630" cy="255905"/>
    <xdr:sp macro="" textlink="">
      <xdr:nvSpPr>
        <xdr:cNvPr id="188" name="テキスト ボックス 187"/>
        <xdr:cNvSpPr txBox="1"/>
      </xdr:nvSpPr>
      <xdr:spPr>
        <a:xfrm>
          <a:off x="830580" y="130263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23495</xdr:rowOff>
    </xdr:from>
    <xdr:to xmlns:xdr="http://schemas.openxmlformats.org/drawingml/2006/spreadsheetDrawing">
      <xdr:col>24</xdr:col>
      <xdr:colOff>114300</xdr:colOff>
      <xdr:row>73</xdr:row>
      <xdr:rowOff>125095</xdr:rowOff>
    </xdr:to>
    <xdr:sp macro="" textlink="">
      <xdr:nvSpPr>
        <xdr:cNvPr id="194" name="楕円 193"/>
        <xdr:cNvSpPr/>
      </xdr:nvSpPr>
      <xdr:spPr>
        <a:xfrm>
          <a:off x="4584700" y="1253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46355</xdr:rowOff>
    </xdr:from>
    <xdr:ext cx="598805" cy="259080"/>
    <xdr:sp macro="" textlink="">
      <xdr:nvSpPr>
        <xdr:cNvPr id="195" name="民生費該当値テキスト"/>
        <xdr:cNvSpPr txBox="1"/>
      </xdr:nvSpPr>
      <xdr:spPr>
        <a:xfrm>
          <a:off x="4686300" y="123907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151130</xdr:rowOff>
    </xdr:from>
    <xdr:to xmlns:xdr="http://schemas.openxmlformats.org/drawingml/2006/spreadsheetDrawing">
      <xdr:col>20</xdr:col>
      <xdr:colOff>38100</xdr:colOff>
      <xdr:row>74</xdr:row>
      <xdr:rowOff>81280</xdr:rowOff>
    </xdr:to>
    <xdr:sp macro="" textlink="">
      <xdr:nvSpPr>
        <xdr:cNvPr id="196" name="楕円 195"/>
        <xdr:cNvSpPr/>
      </xdr:nvSpPr>
      <xdr:spPr>
        <a:xfrm>
          <a:off x="3746500" y="126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98425</xdr:rowOff>
    </xdr:from>
    <xdr:ext cx="595630" cy="255905"/>
    <xdr:sp macro="" textlink="">
      <xdr:nvSpPr>
        <xdr:cNvPr id="197" name="テキスト ボックス 196"/>
        <xdr:cNvSpPr txBox="1"/>
      </xdr:nvSpPr>
      <xdr:spPr>
        <a:xfrm>
          <a:off x="3497580" y="124428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24130</xdr:rowOff>
    </xdr:from>
    <xdr:to xmlns:xdr="http://schemas.openxmlformats.org/drawingml/2006/spreadsheetDrawing">
      <xdr:col>15</xdr:col>
      <xdr:colOff>101600</xdr:colOff>
      <xdr:row>74</xdr:row>
      <xdr:rowOff>125730</xdr:rowOff>
    </xdr:to>
    <xdr:sp macro="" textlink="">
      <xdr:nvSpPr>
        <xdr:cNvPr id="198" name="楕円 197"/>
        <xdr:cNvSpPr/>
      </xdr:nvSpPr>
      <xdr:spPr>
        <a:xfrm>
          <a:off x="2857500" y="127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116840</xdr:rowOff>
    </xdr:from>
    <xdr:ext cx="595630" cy="259080"/>
    <xdr:sp macro="" textlink="">
      <xdr:nvSpPr>
        <xdr:cNvPr id="199" name="テキスト ボックス 198"/>
        <xdr:cNvSpPr txBox="1"/>
      </xdr:nvSpPr>
      <xdr:spPr>
        <a:xfrm>
          <a:off x="2608580" y="128041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77470</xdr:rowOff>
    </xdr:from>
    <xdr:to xmlns:xdr="http://schemas.openxmlformats.org/drawingml/2006/spreadsheetDrawing">
      <xdr:col>10</xdr:col>
      <xdr:colOff>165100</xdr:colOff>
      <xdr:row>75</xdr:row>
      <xdr:rowOff>7620</xdr:rowOff>
    </xdr:to>
    <xdr:sp macro="" textlink="">
      <xdr:nvSpPr>
        <xdr:cNvPr id="200" name="楕円 199"/>
        <xdr:cNvSpPr/>
      </xdr:nvSpPr>
      <xdr:spPr>
        <a:xfrm>
          <a:off x="1968500" y="127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24130</xdr:rowOff>
    </xdr:from>
    <xdr:ext cx="595630" cy="259080"/>
    <xdr:sp macro="" textlink="">
      <xdr:nvSpPr>
        <xdr:cNvPr id="201" name="テキスト ボックス 200"/>
        <xdr:cNvSpPr txBox="1"/>
      </xdr:nvSpPr>
      <xdr:spPr>
        <a:xfrm>
          <a:off x="1719580" y="125399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169545</xdr:rowOff>
    </xdr:from>
    <xdr:to xmlns:xdr="http://schemas.openxmlformats.org/drawingml/2006/spreadsheetDrawing">
      <xdr:col>6</xdr:col>
      <xdr:colOff>38100</xdr:colOff>
      <xdr:row>75</xdr:row>
      <xdr:rowOff>99695</xdr:rowOff>
    </xdr:to>
    <xdr:sp macro="" textlink="">
      <xdr:nvSpPr>
        <xdr:cNvPr id="202" name="楕円 201"/>
        <xdr:cNvSpPr/>
      </xdr:nvSpPr>
      <xdr:spPr>
        <a:xfrm>
          <a:off x="10795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116205</xdr:rowOff>
    </xdr:from>
    <xdr:ext cx="595630" cy="259080"/>
    <xdr:sp macro="" textlink="">
      <xdr:nvSpPr>
        <xdr:cNvPr id="203" name="テキスト ボックス 202"/>
        <xdr:cNvSpPr txBox="1"/>
      </xdr:nvSpPr>
      <xdr:spPr>
        <a:xfrm>
          <a:off x="830580" y="12632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2" name="テキスト ボックス 211"/>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745" cy="255905"/>
    <xdr:sp macro="" textlink="">
      <xdr:nvSpPr>
        <xdr:cNvPr id="214" name="テキスト ボックス 213"/>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5905"/>
    <xdr:sp macro="" textlink="">
      <xdr:nvSpPr>
        <xdr:cNvPr id="220" name="テキスト ボックス 219"/>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2" name="テキスト ボックス 221"/>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2455" cy="259080"/>
    <xdr:sp macro="" textlink="">
      <xdr:nvSpPr>
        <xdr:cNvPr id="224" name="テキスト ボックス 223"/>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26" name="テキスト ボックス 225"/>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72390</xdr:rowOff>
    </xdr:from>
    <xdr:to xmlns:xdr="http://schemas.openxmlformats.org/drawingml/2006/spreadsheetDrawing">
      <xdr:col>24</xdr:col>
      <xdr:colOff>62865</xdr:colOff>
      <xdr:row>99</xdr:row>
      <xdr:rowOff>78740</xdr:rowOff>
    </xdr:to>
    <xdr:cxnSp macro="">
      <xdr:nvCxnSpPr>
        <xdr:cNvPr id="228" name="直線コネクタ 227"/>
        <xdr:cNvCxnSpPr/>
      </xdr:nvCxnSpPr>
      <xdr:spPr>
        <a:xfrm flipV="1">
          <a:off x="4633595" y="1550289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82550</xdr:rowOff>
    </xdr:from>
    <xdr:ext cx="534670" cy="259080"/>
    <xdr:sp macro="" textlink="">
      <xdr:nvSpPr>
        <xdr:cNvPr id="229" name="衛生費最小値テキスト"/>
        <xdr:cNvSpPr txBox="1"/>
      </xdr:nvSpPr>
      <xdr:spPr>
        <a:xfrm>
          <a:off x="4686300" y="17056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78740</xdr:rowOff>
    </xdr:from>
    <xdr:to xmlns:xdr="http://schemas.openxmlformats.org/drawingml/2006/spreadsheetDrawing">
      <xdr:col>24</xdr:col>
      <xdr:colOff>152400</xdr:colOff>
      <xdr:row>99</xdr:row>
      <xdr:rowOff>78740</xdr:rowOff>
    </xdr:to>
    <xdr:cxnSp macro="">
      <xdr:nvCxnSpPr>
        <xdr:cNvPr id="230" name="直線コネクタ 229"/>
        <xdr:cNvCxnSpPr/>
      </xdr:nvCxnSpPr>
      <xdr:spPr>
        <a:xfrm>
          <a:off x="4546600" y="1705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19050</xdr:rowOff>
    </xdr:from>
    <xdr:ext cx="534670" cy="255905"/>
    <xdr:sp macro="" textlink="">
      <xdr:nvSpPr>
        <xdr:cNvPr id="231" name="衛生費最大値テキスト"/>
        <xdr:cNvSpPr txBox="1"/>
      </xdr:nvSpPr>
      <xdr:spPr>
        <a:xfrm>
          <a:off x="4686300" y="152781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99,536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72390</xdr:rowOff>
    </xdr:from>
    <xdr:to xmlns:xdr="http://schemas.openxmlformats.org/drawingml/2006/spreadsheetDrawing">
      <xdr:col>24</xdr:col>
      <xdr:colOff>152400</xdr:colOff>
      <xdr:row>90</xdr:row>
      <xdr:rowOff>72390</xdr:rowOff>
    </xdr:to>
    <xdr:cxnSp macro="">
      <xdr:nvCxnSpPr>
        <xdr:cNvPr id="232" name="直線コネクタ 231"/>
        <xdr:cNvCxnSpPr/>
      </xdr:nvCxnSpPr>
      <xdr:spPr>
        <a:xfrm>
          <a:off x="45466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15240</xdr:rowOff>
    </xdr:from>
    <xdr:to xmlns:xdr="http://schemas.openxmlformats.org/drawingml/2006/spreadsheetDrawing">
      <xdr:col>24</xdr:col>
      <xdr:colOff>63500</xdr:colOff>
      <xdr:row>97</xdr:row>
      <xdr:rowOff>20955</xdr:rowOff>
    </xdr:to>
    <xdr:cxnSp macro="">
      <xdr:nvCxnSpPr>
        <xdr:cNvPr id="233" name="直線コネクタ 232"/>
        <xdr:cNvCxnSpPr/>
      </xdr:nvCxnSpPr>
      <xdr:spPr>
        <a:xfrm flipV="1">
          <a:off x="3797300" y="166458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60325</xdr:rowOff>
    </xdr:from>
    <xdr:ext cx="534670" cy="259080"/>
    <xdr:sp macro="" textlink="">
      <xdr:nvSpPr>
        <xdr:cNvPr id="234" name="衛生費平均値テキスト"/>
        <xdr:cNvSpPr txBox="1"/>
      </xdr:nvSpPr>
      <xdr:spPr>
        <a:xfrm>
          <a:off x="4686300" y="16690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81915</xdr:rowOff>
    </xdr:from>
    <xdr:to xmlns:xdr="http://schemas.openxmlformats.org/drawingml/2006/spreadsheetDrawing">
      <xdr:col>24</xdr:col>
      <xdr:colOff>114300</xdr:colOff>
      <xdr:row>98</xdr:row>
      <xdr:rowOff>12065</xdr:rowOff>
    </xdr:to>
    <xdr:sp macro="" textlink="">
      <xdr:nvSpPr>
        <xdr:cNvPr id="235" name="フローチャート: 判断 234"/>
        <xdr:cNvSpPr/>
      </xdr:nvSpPr>
      <xdr:spPr>
        <a:xfrm>
          <a:off x="45847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20955</xdr:rowOff>
    </xdr:from>
    <xdr:to xmlns:xdr="http://schemas.openxmlformats.org/drawingml/2006/spreadsheetDrawing">
      <xdr:col>19</xdr:col>
      <xdr:colOff>177800</xdr:colOff>
      <xdr:row>97</xdr:row>
      <xdr:rowOff>58420</xdr:rowOff>
    </xdr:to>
    <xdr:cxnSp macro="">
      <xdr:nvCxnSpPr>
        <xdr:cNvPr id="236" name="直線コネクタ 235"/>
        <xdr:cNvCxnSpPr/>
      </xdr:nvCxnSpPr>
      <xdr:spPr>
        <a:xfrm flipV="1">
          <a:off x="2908300" y="166516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80010</xdr:rowOff>
    </xdr:from>
    <xdr:to xmlns:xdr="http://schemas.openxmlformats.org/drawingml/2006/spreadsheetDrawing">
      <xdr:col>20</xdr:col>
      <xdr:colOff>38100</xdr:colOff>
      <xdr:row>98</xdr:row>
      <xdr:rowOff>10160</xdr:rowOff>
    </xdr:to>
    <xdr:sp macro="" textlink="">
      <xdr:nvSpPr>
        <xdr:cNvPr id="237" name="フローチャート: 判断 236"/>
        <xdr:cNvSpPr/>
      </xdr:nvSpPr>
      <xdr:spPr>
        <a:xfrm>
          <a:off x="37465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1270</xdr:rowOff>
    </xdr:from>
    <xdr:ext cx="531495" cy="259080"/>
    <xdr:sp macro="" textlink="">
      <xdr:nvSpPr>
        <xdr:cNvPr id="238" name="テキスト ボックス 237"/>
        <xdr:cNvSpPr txBox="1"/>
      </xdr:nvSpPr>
      <xdr:spPr>
        <a:xfrm>
          <a:off x="3529965" y="1680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58420</xdr:rowOff>
    </xdr:from>
    <xdr:to xmlns:xdr="http://schemas.openxmlformats.org/drawingml/2006/spreadsheetDrawing">
      <xdr:col>15</xdr:col>
      <xdr:colOff>50800</xdr:colOff>
      <xdr:row>97</xdr:row>
      <xdr:rowOff>86360</xdr:rowOff>
    </xdr:to>
    <xdr:cxnSp macro="">
      <xdr:nvCxnSpPr>
        <xdr:cNvPr id="239" name="直線コネクタ 238"/>
        <xdr:cNvCxnSpPr/>
      </xdr:nvCxnSpPr>
      <xdr:spPr>
        <a:xfrm flipV="1">
          <a:off x="2019300" y="166890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86360</xdr:rowOff>
    </xdr:from>
    <xdr:to xmlns:xdr="http://schemas.openxmlformats.org/drawingml/2006/spreadsheetDrawing">
      <xdr:col>15</xdr:col>
      <xdr:colOff>101600</xdr:colOff>
      <xdr:row>97</xdr:row>
      <xdr:rowOff>15875</xdr:rowOff>
    </xdr:to>
    <xdr:sp macro="" textlink="">
      <xdr:nvSpPr>
        <xdr:cNvPr id="240" name="フローチャート: 判断 239"/>
        <xdr:cNvSpPr/>
      </xdr:nvSpPr>
      <xdr:spPr>
        <a:xfrm>
          <a:off x="28575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32385</xdr:rowOff>
    </xdr:from>
    <xdr:ext cx="531495" cy="255905"/>
    <xdr:sp macro="" textlink="">
      <xdr:nvSpPr>
        <xdr:cNvPr id="241" name="テキスト ボックス 240"/>
        <xdr:cNvSpPr txBox="1"/>
      </xdr:nvSpPr>
      <xdr:spPr>
        <a:xfrm>
          <a:off x="2640965" y="163201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59690</xdr:rowOff>
    </xdr:from>
    <xdr:to xmlns:xdr="http://schemas.openxmlformats.org/drawingml/2006/spreadsheetDrawing">
      <xdr:col>10</xdr:col>
      <xdr:colOff>114300</xdr:colOff>
      <xdr:row>97</xdr:row>
      <xdr:rowOff>86360</xdr:rowOff>
    </xdr:to>
    <xdr:cxnSp macro="">
      <xdr:nvCxnSpPr>
        <xdr:cNvPr id="242" name="直線コネクタ 241"/>
        <xdr:cNvCxnSpPr/>
      </xdr:nvCxnSpPr>
      <xdr:spPr>
        <a:xfrm>
          <a:off x="1130300" y="166903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17780</xdr:rowOff>
    </xdr:from>
    <xdr:to xmlns:xdr="http://schemas.openxmlformats.org/drawingml/2006/spreadsheetDrawing">
      <xdr:col>10</xdr:col>
      <xdr:colOff>165100</xdr:colOff>
      <xdr:row>97</xdr:row>
      <xdr:rowOff>118745</xdr:rowOff>
    </xdr:to>
    <xdr:sp macro="" textlink="">
      <xdr:nvSpPr>
        <xdr:cNvPr id="243" name="フローチャート: 判断 242"/>
        <xdr:cNvSpPr/>
      </xdr:nvSpPr>
      <xdr:spPr>
        <a:xfrm>
          <a:off x="1968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135255</xdr:rowOff>
    </xdr:from>
    <xdr:ext cx="531495" cy="255905"/>
    <xdr:sp macro="" textlink="">
      <xdr:nvSpPr>
        <xdr:cNvPr id="244" name="テキスト ボックス 243"/>
        <xdr:cNvSpPr txBox="1"/>
      </xdr:nvSpPr>
      <xdr:spPr>
        <a:xfrm>
          <a:off x="1751965" y="164230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170815</xdr:rowOff>
    </xdr:from>
    <xdr:to xmlns:xdr="http://schemas.openxmlformats.org/drawingml/2006/spreadsheetDrawing">
      <xdr:col>6</xdr:col>
      <xdr:colOff>38100</xdr:colOff>
      <xdr:row>97</xdr:row>
      <xdr:rowOff>100965</xdr:rowOff>
    </xdr:to>
    <xdr:sp macro="" textlink="">
      <xdr:nvSpPr>
        <xdr:cNvPr id="245" name="フローチャート: 判断 244"/>
        <xdr:cNvSpPr/>
      </xdr:nvSpPr>
      <xdr:spPr>
        <a:xfrm>
          <a:off x="1079500" y="1663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117475</xdr:rowOff>
    </xdr:from>
    <xdr:ext cx="531495" cy="259080"/>
    <xdr:sp macro="" textlink="">
      <xdr:nvSpPr>
        <xdr:cNvPr id="246" name="テキスト ボックス 245"/>
        <xdr:cNvSpPr txBox="1"/>
      </xdr:nvSpPr>
      <xdr:spPr>
        <a:xfrm>
          <a:off x="862965" y="16405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135890</xdr:rowOff>
    </xdr:from>
    <xdr:to xmlns:xdr="http://schemas.openxmlformats.org/drawingml/2006/spreadsheetDrawing">
      <xdr:col>24</xdr:col>
      <xdr:colOff>114300</xdr:colOff>
      <xdr:row>97</xdr:row>
      <xdr:rowOff>66040</xdr:rowOff>
    </xdr:to>
    <xdr:sp macro="" textlink="">
      <xdr:nvSpPr>
        <xdr:cNvPr id="252" name="楕円 251"/>
        <xdr:cNvSpPr/>
      </xdr:nvSpPr>
      <xdr:spPr>
        <a:xfrm>
          <a:off x="45847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158750</xdr:rowOff>
    </xdr:from>
    <xdr:ext cx="534670" cy="259080"/>
    <xdr:sp macro="" textlink="">
      <xdr:nvSpPr>
        <xdr:cNvPr id="253" name="衛生費該当値テキスト"/>
        <xdr:cNvSpPr txBox="1"/>
      </xdr:nvSpPr>
      <xdr:spPr>
        <a:xfrm>
          <a:off x="4686300" y="16446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141605</xdr:rowOff>
    </xdr:from>
    <xdr:to xmlns:xdr="http://schemas.openxmlformats.org/drawingml/2006/spreadsheetDrawing">
      <xdr:col>20</xdr:col>
      <xdr:colOff>38100</xdr:colOff>
      <xdr:row>97</xdr:row>
      <xdr:rowOff>71755</xdr:rowOff>
    </xdr:to>
    <xdr:sp macro="" textlink="">
      <xdr:nvSpPr>
        <xdr:cNvPr id="254" name="楕円 253"/>
        <xdr:cNvSpPr/>
      </xdr:nvSpPr>
      <xdr:spPr>
        <a:xfrm>
          <a:off x="37465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88265</xdr:rowOff>
    </xdr:from>
    <xdr:ext cx="531495" cy="255905"/>
    <xdr:sp macro="" textlink="">
      <xdr:nvSpPr>
        <xdr:cNvPr id="255" name="テキスト ボックス 254"/>
        <xdr:cNvSpPr txBox="1"/>
      </xdr:nvSpPr>
      <xdr:spPr>
        <a:xfrm>
          <a:off x="3529965" y="163760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7620</xdr:rowOff>
    </xdr:from>
    <xdr:to xmlns:xdr="http://schemas.openxmlformats.org/drawingml/2006/spreadsheetDrawing">
      <xdr:col>15</xdr:col>
      <xdr:colOff>101600</xdr:colOff>
      <xdr:row>97</xdr:row>
      <xdr:rowOff>109220</xdr:rowOff>
    </xdr:to>
    <xdr:sp macro="" textlink="">
      <xdr:nvSpPr>
        <xdr:cNvPr id="256" name="楕円 255"/>
        <xdr:cNvSpPr/>
      </xdr:nvSpPr>
      <xdr:spPr>
        <a:xfrm>
          <a:off x="2857500" y="166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100330</xdr:rowOff>
    </xdr:from>
    <xdr:ext cx="531495" cy="255905"/>
    <xdr:sp macro="" textlink="">
      <xdr:nvSpPr>
        <xdr:cNvPr id="257" name="テキスト ボックス 256"/>
        <xdr:cNvSpPr txBox="1"/>
      </xdr:nvSpPr>
      <xdr:spPr>
        <a:xfrm>
          <a:off x="2640965" y="16730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34925</xdr:rowOff>
    </xdr:from>
    <xdr:to xmlns:xdr="http://schemas.openxmlformats.org/drawingml/2006/spreadsheetDrawing">
      <xdr:col>10</xdr:col>
      <xdr:colOff>165100</xdr:colOff>
      <xdr:row>97</xdr:row>
      <xdr:rowOff>136525</xdr:rowOff>
    </xdr:to>
    <xdr:sp macro="" textlink="">
      <xdr:nvSpPr>
        <xdr:cNvPr id="258" name="楕円 257"/>
        <xdr:cNvSpPr/>
      </xdr:nvSpPr>
      <xdr:spPr>
        <a:xfrm>
          <a:off x="1968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128270</xdr:rowOff>
    </xdr:from>
    <xdr:ext cx="531495" cy="259080"/>
    <xdr:sp macro="" textlink="">
      <xdr:nvSpPr>
        <xdr:cNvPr id="259" name="テキスト ボックス 258"/>
        <xdr:cNvSpPr txBox="1"/>
      </xdr:nvSpPr>
      <xdr:spPr>
        <a:xfrm>
          <a:off x="1751965" y="16758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8890</xdr:rowOff>
    </xdr:from>
    <xdr:to xmlns:xdr="http://schemas.openxmlformats.org/drawingml/2006/spreadsheetDrawing">
      <xdr:col>6</xdr:col>
      <xdr:colOff>38100</xdr:colOff>
      <xdr:row>97</xdr:row>
      <xdr:rowOff>110490</xdr:rowOff>
    </xdr:to>
    <xdr:sp macro="" textlink="">
      <xdr:nvSpPr>
        <xdr:cNvPr id="260" name="楕円 259"/>
        <xdr:cNvSpPr/>
      </xdr:nvSpPr>
      <xdr:spPr>
        <a:xfrm>
          <a:off x="10795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101600</xdr:rowOff>
    </xdr:from>
    <xdr:ext cx="531495" cy="259080"/>
    <xdr:sp macro="" textlink="">
      <xdr:nvSpPr>
        <xdr:cNvPr id="261" name="テキスト ボックス 260"/>
        <xdr:cNvSpPr txBox="1"/>
      </xdr:nvSpPr>
      <xdr:spPr>
        <a:xfrm>
          <a:off x="862965" y="167322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70" name="テキスト ボックス 269"/>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745" cy="259080"/>
    <xdr:sp macro="" textlink="">
      <xdr:nvSpPr>
        <xdr:cNvPr id="273" name="テキスト ボックス 272"/>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4185" cy="259080"/>
    <xdr:sp macro="" textlink="">
      <xdr:nvSpPr>
        <xdr:cNvPr id="275" name="テキスト ボックス 274"/>
        <xdr:cNvSpPr txBox="1"/>
      </xdr:nvSpPr>
      <xdr:spPr>
        <a:xfrm>
          <a:off x="6136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4185" cy="255905"/>
    <xdr:sp macro="" textlink="">
      <xdr:nvSpPr>
        <xdr:cNvPr id="277" name="テキスト ボックス 276"/>
        <xdr:cNvSpPr txBox="1"/>
      </xdr:nvSpPr>
      <xdr:spPr>
        <a:xfrm>
          <a:off x="6136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4185" cy="259080"/>
    <xdr:sp macro="" textlink="">
      <xdr:nvSpPr>
        <xdr:cNvPr id="279" name="テキスト ボックス 278"/>
        <xdr:cNvSpPr txBox="1"/>
      </xdr:nvSpPr>
      <xdr:spPr>
        <a:xfrm>
          <a:off x="6136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4185" cy="259080"/>
    <xdr:sp macro="" textlink="">
      <xdr:nvSpPr>
        <xdr:cNvPr id="281" name="テキスト ボックス 280"/>
        <xdr:cNvSpPr txBox="1"/>
      </xdr:nvSpPr>
      <xdr:spPr>
        <a:xfrm>
          <a:off x="6136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5905"/>
    <xdr:sp macro="" textlink="">
      <xdr:nvSpPr>
        <xdr:cNvPr id="283" name="テキスト ボックス 282"/>
        <xdr:cNvSpPr txBox="1"/>
      </xdr:nvSpPr>
      <xdr:spPr>
        <a:xfrm>
          <a:off x="6072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106045</xdr:rowOff>
    </xdr:from>
    <xdr:to xmlns:xdr="http://schemas.openxmlformats.org/drawingml/2006/spreadsheetDrawing">
      <xdr:col>54</xdr:col>
      <xdr:colOff>189865</xdr:colOff>
      <xdr:row>39</xdr:row>
      <xdr:rowOff>44450</xdr:rowOff>
    </xdr:to>
    <xdr:cxnSp macro="">
      <xdr:nvCxnSpPr>
        <xdr:cNvPr id="285" name="直線コネクタ 284"/>
        <xdr:cNvCxnSpPr/>
      </xdr:nvCxnSpPr>
      <xdr:spPr>
        <a:xfrm flipV="1">
          <a:off x="10475595" y="5249545"/>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6"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7" name="直線コネクタ 286"/>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52705</xdr:rowOff>
    </xdr:from>
    <xdr:ext cx="469900" cy="255905"/>
    <xdr:sp macro="" textlink="">
      <xdr:nvSpPr>
        <xdr:cNvPr id="288" name="労働費最大値テキスト"/>
        <xdr:cNvSpPr txBox="1"/>
      </xdr:nvSpPr>
      <xdr:spPr>
        <a:xfrm>
          <a:off x="10528300" y="50247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106045</xdr:rowOff>
    </xdr:from>
    <xdr:to xmlns:xdr="http://schemas.openxmlformats.org/drawingml/2006/spreadsheetDrawing">
      <xdr:col>55</xdr:col>
      <xdr:colOff>88900</xdr:colOff>
      <xdr:row>30</xdr:row>
      <xdr:rowOff>106045</xdr:rowOff>
    </xdr:to>
    <xdr:cxnSp macro="">
      <xdr:nvCxnSpPr>
        <xdr:cNvPr id="289" name="直線コネクタ 288"/>
        <xdr:cNvCxnSpPr/>
      </xdr:nvCxnSpPr>
      <xdr:spPr>
        <a:xfrm>
          <a:off x="10388600" y="524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129540</xdr:rowOff>
    </xdr:from>
    <xdr:to xmlns:xdr="http://schemas.openxmlformats.org/drawingml/2006/spreadsheetDrawing">
      <xdr:col>55</xdr:col>
      <xdr:colOff>0</xdr:colOff>
      <xdr:row>36</xdr:row>
      <xdr:rowOff>147320</xdr:rowOff>
    </xdr:to>
    <xdr:cxnSp macro="">
      <xdr:nvCxnSpPr>
        <xdr:cNvPr id="290" name="直線コネクタ 289"/>
        <xdr:cNvCxnSpPr/>
      </xdr:nvCxnSpPr>
      <xdr:spPr>
        <a:xfrm flipV="1">
          <a:off x="9639300" y="63017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4445</xdr:rowOff>
    </xdr:from>
    <xdr:ext cx="378460" cy="259080"/>
    <xdr:sp macro="" textlink="">
      <xdr:nvSpPr>
        <xdr:cNvPr id="291" name="労働費平均値テキスト"/>
        <xdr:cNvSpPr txBox="1"/>
      </xdr:nvSpPr>
      <xdr:spPr>
        <a:xfrm>
          <a:off x="10528300" y="65195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26035</xdr:rowOff>
    </xdr:from>
    <xdr:to xmlns:xdr="http://schemas.openxmlformats.org/drawingml/2006/spreadsheetDrawing">
      <xdr:col>55</xdr:col>
      <xdr:colOff>50800</xdr:colOff>
      <xdr:row>38</xdr:row>
      <xdr:rowOff>127635</xdr:rowOff>
    </xdr:to>
    <xdr:sp macro="" textlink="">
      <xdr:nvSpPr>
        <xdr:cNvPr id="292" name="フローチャート: 判断 291"/>
        <xdr:cNvSpPr/>
      </xdr:nvSpPr>
      <xdr:spPr>
        <a:xfrm>
          <a:off x="104267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137795</xdr:rowOff>
    </xdr:from>
    <xdr:to xmlns:xdr="http://schemas.openxmlformats.org/drawingml/2006/spreadsheetDrawing">
      <xdr:col>50</xdr:col>
      <xdr:colOff>114300</xdr:colOff>
      <xdr:row>36</xdr:row>
      <xdr:rowOff>147320</xdr:rowOff>
    </xdr:to>
    <xdr:cxnSp macro="">
      <xdr:nvCxnSpPr>
        <xdr:cNvPr id="293" name="直線コネクタ 292"/>
        <xdr:cNvCxnSpPr/>
      </xdr:nvCxnSpPr>
      <xdr:spPr>
        <a:xfrm>
          <a:off x="8750300" y="63099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33020</xdr:rowOff>
    </xdr:from>
    <xdr:to xmlns:xdr="http://schemas.openxmlformats.org/drawingml/2006/spreadsheetDrawing">
      <xdr:col>50</xdr:col>
      <xdr:colOff>165100</xdr:colOff>
      <xdr:row>38</xdr:row>
      <xdr:rowOff>134620</xdr:rowOff>
    </xdr:to>
    <xdr:sp macro="" textlink="">
      <xdr:nvSpPr>
        <xdr:cNvPr id="294" name="フローチャート: 判断 293"/>
        <xdr:cNvSpPr/>
      </xdr:nvSpPr>
      <xdr:spPr>
        <a:xfrm>
          <a:off x="9588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125730</xdr:rowOff>
    </xdr:from>
    <xdr:ext cx="378460" cy="259080"/>
    <xdr:sp macro="" textlink="">
      <xdr:nvSpPr>
        <xdr:cNvPr id="295" name="テキスト ボックス 294"/>
        <xdr:cNvSpPr txBox="1"/>
      </xdr:nvSpPr>
      <xdr:spPr>
        <a:xfrm>
          <a:off x="9450070" y="6640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137160</xdr:rowOff>
    </xdr:from>
    <xdr:to xmlns:xdr="http://schemas.openxmlformats.org/drawingml/2006/spreadsheetDrawing">
      <xdr:col>45</xdr:col>
      <xdr:colOff>177800</xdr:colOff>
      <xdr:row>36</xdr:row>
      <xdr:rowOff>137795</xdr:rowOff>
    </xdr:to>
    <xdr:cxnSp macro="">
      <xdr:nvCxnSpPr>
        <xdr:cNvPr id="296" name="直線コネクタ 295"/>
        <xdr:cNvCxnSpPr/>
      </xdr:nvCxnSpPr>
      <xdr:spPr>
        <a:xfrm>
          <a:off x="7861300" y="63093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102870</xdr:rowOff>
    </xdr:from>
    <xdr:to xmlns:xdr="http://schemas.openxmlformats.org/drawingml/2006/spreadsheetDrawing">
      <xdr:col>46</xdr:col>
      <xdr:colOff>38100</xdr:colOff>
      <xdr:row>38</xdr:row>
      <xdr:rowOff>33020</xdr:rowOff>
    </xdr:to>
    <xdr:sp macro="" textlink="">
      <xdr:nvSpPr>
        <xdr:cNvPr id="297" name="フローチャート: 判断 296"/>
        <xdr:cNvSpPr/>
      </xdr:nvSpPr>
      <xdr:spPr>
        <a:xfrm>
          <a:off x="8699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24130</xdr:rowOff>
    </xdr:from>
    <xdr:ext cx="466725" cy="259080"/>
    <xdr:sp macro="" textlink="">
      <xdr:nvSpPr>
        <xdr:cNvPr id="298" name="テキスト ボックス 297"/>
        <xdr:cNvSpPr txBox="1"/>
      </xdr:nvSpPr>
      <xdr:spPr>
        <a:xfrm>
          <a:off x="8515350" y="65392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66675</xdr:rowOff>
    </xdr:from>
    <xdr:to xmlns:xdr="http://schemas.openxmlformats.org/drawingml/2006/spreadsheetDrawing">
      <xdr:col>41</xdr:col>
      <xdr:colOff>50800</xdr:colOff>
      <xdr:row>36</xdr:row>
      <xdr:rowOff>137160</xdr:rowOff>
    </xdr:to>
    <xdr:cxnSp macro="">
      <xdr:nvCxnSpPr>
        <xdr:cNvPr id="299" name="直線コネクタ 298"/>
        <xdr:cNvCxnSpPr/>
      </xdr:nvCxnSpPr>
      <xdr:spPr>
        <a:xfrm>
          <a:off x="6972300" y="623887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100965</xdr:rowOff>
    </xdr:from>
    <xdr:to xmlns:xdr="http://schemas.openxmlformats.org/drawingml/2006/spreadsheetDrawing">
      <xdr:col>41</xdr:col>
      <xdr:colOff>101600</xdr:colOff>
      <xdr:row>38</xdr:row>
      <xdr:rowOff>31115</xdr:rowOff>
    </xdr:to>
    <xdr:sp macro="" textlink="">
      <xdr:nvSpPr>
        <xdr:cNvPr id="300" name="フローチャート: 判断 299"/>
        <xdr:cNvSpPr/>
      </xdr:nvSpPr>
      <xdr:spPr>
        <a:xfrm>
          <a:off x="7810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22225</xdr:rowOff>
    </xdr:from>
    <xdr:ext cx="466725" cy="258445"/>
    <xdr:sp macro="" textlink="">
      <xdr:nvSpPr>
        <xdr:cNvPr id="301" name="テキスト ボックス 300"/>
        <xdr:cNvSpPr txBox="1"/>
      </xdr:nvSpPr>
      <xdr:spPr>
        <a:xfrm>
          <a:off x="7626350" y="65373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40640</xdr:rowOff>
    </xdr:from>
    <xdr:to xmlns:xdr="http://schemas.openxmlformats.org/drawingml/2006/spreadsheetDrawing">
      <xdr:col>36</xdr:col>
      <xdr:colOff>165100</xdr:colOff>
      <xdr:row>37</xdr:row>
      <xdr:rowOff>142240</xdr:rowOff>
    </xdr:to>
    <xdr:sp macro="" textlink="">
      <xdr:nvSpPr>
        <xdr:cNvPr id="302" name="フローチャート: 判断 301"/>
        <xdr:cNvSpPr/>
      </xdr:nvSpPr>
      <xdr:spPr>
        <a:xfrm>
          <a:off x="6921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133350</xdr:rowOff>
    </xdr:from>
    <xdr:ext cx="466725" cy="255905"/>
    <xdr:sp macro="" textlink="">
      <xdr:nvSpPr>
        <xdr:cNvPr id="303" name="テキスト ボックス 302"/>
        <xdr:cNvSpPr txBox="1"/>
      </xdr:nvSpPr>
      <xdr:spPr>
        <a:xfrm>
          <a:off x="6737350" y="64770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78740</xdr:rowOff>
    </xdr:from>
    <xdr:to xmlns:xdr="http://schemas.openxmlformats.org/drawingml/2006/spreadsheetDrawing">
      <xdr:col>55</xdr:col>
      <xdr:colOff>50800</xdr:colOff>
      <xdr:row>37</xdr:row>
      <xdr:rowOff>8890</xdr:rowOff>
    </xdr:to>
    <xdr:sp macro="" textlink="">
      <xdr:nvSpPr>
        <xdr:cNvPr id="309" name="楕円 308"/>
        <xdr:cNvSpPr/>
      </xdr:nvSpPr>
      <xdr:spPr>
        <a:xfrm>
          <a:off x="10426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101600</xdr:rowOff>
    </xdr:from>
    <xdr:ext cx="469900" cy="259080"/>
    <xdr:sp macro="" textlink="">
      <xdr:nvSpPr>
        <xdr:cNvPr id="310" name="労働費該当値テキスト"/>
        <xdr:cNvSpPr txBox="1"/>
      </xdr:nvSpPr>
      <xdr:spPr>
        <a:xfrm>
          <a:off x="10528300" y="6102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96520</xdr:rowOff>
    </xdr:from>
    <xdr:to xmlns:xdr="http://schemas.openxmlformats.org/drawingml/2006/spreadsheetDrawing">
      <xdr:col>50</xdr:col>
      <xdr:colOff>165100</xdr:colOff>
      <xdr:row>37</xdr:row>
      <xdr:rowOff>26670</xdr:rowOff>
    </xdr:to>
    <xdr:sp macro="" textlink="">
      <xdr:nvSpPr>
        <xdr:cNvPr id="311" name="楕円 310"/>
        <xdr:cNvSpPr/>
      </xdr:nvSpPr>
      <xdr:spPr>
        <a:xfrm>
          <a:off x="9588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43180</xdr:rowOff>
    </xdr:from>
    <xdr:ext cx="466725" cy="255905"/>
    <xdr:sp macro="" textlink="">
      <xdr:nvSpPr>
        <xdr:cNvPr id="312" name="テキスト ボックス 311"/>
        <xdr:cNvSpPr txBox="1"/>
      </xdr:nvSpPr>
      <xdr:spPr>
        <a:xfrm>
          <a:off x="9404350" y="60439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86995</xdr:rowOff>
    </xdr:from>
    <xdr:to xmlns:xdr="http://schemas.openxmlformats.org/drawingml/2006/spreadsheetDrawing">
      <xdr:col>46</xdr:col>
      <xdr:colOff>38100</xdr:colOff>
      <xdr:row>37</xdr:row>
      <xdr:rowOff>17780</xdr:rowOff>
    </xdr:to>
    <xdr:sp macro="" textlink="">
      <xdr:nvSpPr>
        <xdr:cNvPr id="313" name="楕円 312"/>
        <xdr:cNvSpPr/>
      </xdr:nvSpPr>
      <xdr:spPr>
        <a:xfrm>
          <a:off x="8699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33655</xdr:rowOff>
    </xdr:from>
    <xdr:ext cx="466725" cy="258445"/>
    <xdr:sp macro="" textlink="">
      <xdr:nvSpPr>
        <xdr:cNvPr id="314" name="テキスト ボックス 313"/>
        <xdr:cNvSpPr txBox="1"/>
      </xdr:nvSpPr>
      <xdr:spPr>
        <a:xfrm>
          <a:off x="8515350" y="60344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86360</xdr:rowOff>
    </xdr:from>
    <xdr:to xmlns:xdr="http://schemas.openxmlformats.org/drawingml/2006/spreadsheetDrawing">
      <xdr:col>41</xdr:col>
      <xdr:colOff>101600</xdr:colOff>
      <xdr:row>37</xdr:row>
      <xdr:rowOff>16510</xdr:rowOff>
    </xdr:to>
    <xdr:sp macro="" textlink="">
      <xdr:nvSpPr>
        <xdr:cNvPr id="315" name="楕円 314"/>
        <xdr:cNvSpPr/>
      </xdr:nvSpPr>
      <xdr:spPr>
        <a:xfrm>
          <a:off x="7810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33020</xdr:rowOff>
    </xdr:from>
    <xdr:ext cx="466725" cy="259080"/>
    <xdr:sp macro="" textlink="">
      <xdr:nvSpPr>
        <xdr:cNvPr id="316" name="テキスト ボックス 315"/>
        <xdr:cNvSpPr txBox="1"/>
      </xdr:nvSpPr>
      <xdr:spPr>
        <a:xfrm>
          <a:off x="7626350" y="60337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15875</xdr:rowOff>
    </xdr:from>
    <xdr:to xmlns:xdr="http://schemas.openxmlformats.org/drawingml/2006/spreadsheetDrawing">
      <xdr:col>36</xdr:col>
      <xdr:colOff>165100</xdr:colOff>
      <xdr:row>36</xdr:row>
      <xdr:rowOff>117475</xdr:rowOff>
    </xdr:to>
    <xdr:sp macro="" textlink="">
      <xdr:nvSpPr>
        <xdr:cNvPr id="317" name="楕円 316"/>
        <xdr:cNvSpPr/>
      </xdr:nvSpPr>
      <xdr:spPr>
        <a:xfrm>
          <a:off x="6921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133985</xdr:rowOff>
    </xdr:from>
    <xdr:ext cx="466725" cy="255905"/>
    <xdr:sp macro="" textlink="">
      <xdr:nvSpPr>
        <xdr:cNvPr id="318" name="テキスト ボックス 317"/>
        <xdr:cNvSpPr txBox="1"/>
      </xdr:nvSpPr>
      <xdr:spPr>
        <a:xfrm>
          <a:off x="6737350" y="59632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27" name="テキスト ボックス 326"/>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5745" cy="255905"/>
    <xdr:sp macro="" textlink="">
      <xdr:nvSpPr>
        <xdr:cNvPr id="330" name="テキスト ボックス 329"/>
        <xdr:cNvSpPr txBox="1"/>
      </xdr:nvSpPr>
      <xdr:spPr>
        <a:xfrm>
          <a:off x="6355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5905"/>
    <xdr:sp macro="" textlink="">
      <xdr:nvSpPr>
        <xdr:cNvPr id="332" name="テキスト ボックス 331"/>
        <xdr:cNvSpPr txBox="1"/>
      </xdr:nvSpPr>
      <xdr:spPr>
        <a:xfrm>
          <a:off x="607250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5905"/>
    <xdr:sp macro="" textlink="">
      <xdr:nvSpPr>
        <xdr:cNvPr id="334" name="テキスト ボックス 333"/>
        <xdr:cNvSpPr txBox="1"/>
      </xdr:nvSpPr>
      <xdr:spPr>
        <a:xfrm>
          <a:off x="6072505" y="9027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5905"/>
    <xdr:sp macro="" textlink="">
      <xdr:nvSpPr>
        <xdr:cNvPr id="336" name="テキスト ボックス 335"/>
        <xdr:cNvSpPr txBox="1"/>
      </xdr:nvSpPr>
      <xdr:spPr>
        <a:xfrm>
          <a:off x="6072505" y="8569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5905"/>
    <xdr:sp macro="" textlink="">
      <xdr:nvSpPr>
        <xdr:cNvPr id="338" name="テキスト ボックス 337"/>
        <xdr:cNvSpPr txBox="1"/>
      </xdr:nvSpPr>
      <xdr:spPr>
        <a:xfrm>
          <a:off x="6072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10160</xdr:rowOff>
    </xdr:from>
    <xdr:to xmlns:xdr="http://schemas.openxmlformats.org/drawingml/2006/spreadsheetDrawing">
      <xdr:col>54</xdr:col>
      <xdr:colOff>189865</xdr:colOff>
      <xdr:row>58</xdr:row>
      <xdr:rowOff>132080</xdr:rowOff>
    </xdr:to>
    <xdr:cxnSp macro="">
      <xdr:nvCxnSpPr>
        <xdr:cNvPr id="340" name="直線コネクタ 339"/>
        <xdr:cNvCxnSpPr/>
      </xdr:nvCxnSpPr>
      <xdr:spPr>
        <a:xfrm flipV="1">
          <a:off x="10475595" y="858266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135890</xdr:rowOff>
    </xdr:from>
    <xdr:ext cx="378460" cy="259080"/>
    <xdr:sp macro="" textlink="">
      <xdr:nvSpPr>
        <xdr:cNvPr id="341" name="農林水産業費最小値テキスト"/>
        <xdr:cNvSpPr txBox="1"/>
      </xdr:nvSpPr>
      <xdr:spPr>
        <a:xfrm>
          <a:off x="10528300" y="10079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132080</xdr:rowOff>
    </xdr:from>
    <xdr:to xmlns:xdr="http://schemas.openxmlformats.org/drawingml/2006/spreadsheetDrawing">
      <xdr:col>55</xdr:col>
      <xdr:colOff>88900</xdr:colOff>
      <xdr:row>58</xdr:row>
      <xdr:rowOff>132080</xdr:rowOff>
    </xdr:to>
    <xdr:cxnSp macro="">
      <xdr:nvCxnSpPr>
        <xdr:cNvPr id="342" name="直線コネクタ 341"/>
        <xdr:cNvCxnSpPr/>
      </xdr:nvCxnSpPr>
      <xdr:spPr>
        <a:xfrm>
          <a:off x="103886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128270</xdr:rowOff>
    </xdr:from>
    <xdr:ext cx="534670" cy="259080"/>
    <xdr:sp macro="" textlink="">
      <xdr:nvSpPr>
        <xdr:cNvPr id="343" name="農林水産業費最大値テキスト"/>
        <xdr:cNvSpPr txBox="1"/>
      </xdr:nvSpPr>
      <xdr:spPr>
        <a:xfrm>
          <a:off x="10528300" y="8357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65,664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10160</xdr:rowOff>
    </xdr:from>
    <xdr:to xmlns:xdr="http://schemas.openxmlformats.org/drawingml/2006/spreadsheetDrawing">
      <xdr:col>55</xdr:col>
      <xdr:colOff>88900</xdr:colOff>
      <xdr:row>50</xdr:row>
      <xdr:rowOff>10160</xdr:rowOff>
    </xdr:to>
    <xdr:cxnSp macro="">
      <xdr:nvCxnSpPr>
        <xdr:cNvPr id="344" name="直線コネクタ 343"/>
        <xdr:cNvCxnSpPr/>
      </xdr:nvCxnSpPr>
      <xdr:spPr>
        <a:xfrm>
          <a:off x="10388600" y="858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42545</xdr:rowOff>
    </xdr:from>
    <xdr:to xmlns:xdr="http://schemas.openxmlformats.org/drawingml/2006/spreadsheetDrawing">
      <xdr:col>55</xdr:col>
      <xdr:colOff>0</xdr:colOff>
      <xdr:row>58</xdr:row>
      <xdr:rowOff>58420</xdr:rowOff>
    </xdr:to>
    <xdr:cxnSp macro="">
      <xdr:nvCxnSpPr>
        <xdr:cNvPr id="345" name="直線コネクタ 344"/>
        <xdr:cNvCxnSpPr/>
      </xdr:nvCxnSpPr>
      <xdr:spPr>
        <a:xfrm flipV="1">
          <a:off x="9639300" y="99866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151130</xdr:rowOff>
    </xdr:from>
    <xdr:ext cx="469900" cy="259080"/>
    <xdr:sp macro="" textlink="">
      <xdr:nvSpPr>
        <xdr:cNvPr id="346" name="農林水産業費平均値テキスト"/>
        <xdr:cNvSpPr txBox="1"/>
      </xdr:nvSpPr>
      <xdr:spPr>
        <a:xfrm>
          <a:off x="10528300" y="9752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128270</xdr:rowOff>
    </xdr:from>
    <xdr:to xmlns:xdr="http://schemas.openxmlformats.org/drawingml/2006/spreadsheetDrawing">
      <xdr:col>55</xdr:col>
      <xdr:colOff>50800</xdr:colOff>
      <xdr:row>58</xdr:row>
      <xdr:rowOff>58420</xdr:rowOff>
    </xdr:to>
    <xdr:sp macro="" textlink="">
      <xdr:nvSpPr>
        <xdr:cNvPr id="347" name="フローチャート: 判断 346"/>
        <xdr:cNvSpPr/>
      </xdr:nvSpPr>
      <xdr:spPr>
        <a:xfrm>
          <a:off x="10426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52070</xdr:rowOff>
    </xdr:from>
    <xdr:to xmlns:xdr="http://schemas.openxmlformats.org/drawingml/2006/spreadsheetDrawing">
      <xdr:col>50</xdr:col>
      <xdr:colOff>114300</xdr:colOff>
      <xdr:row>58</xdr:row>
      <xdr:rowOff>58420</xdr:rowOff>
    </xdr:to>
    <xdr:cxnSp macro="">
      <xdr:nvCxnSpPr>
        <xdr:cNvPr id="348" name="直線コネクタ 347"/>
        <xdr:cNvCxnSpPr/>
      </xdr:nvCxnSpPr>
      <xdr:spPr>
        <a:xfrm>
          <a:off x="8750300" y="99961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128270</xdr:rowOff>
    </xdr:from>
    <xdr:to xmlns:xdr="http://schemas.openxmlformats.org/drawingml/2006/spreadsheetDrawing">
      <xdr:col>50</xdr:col>
      <xdr:colOff>165100</xdr:colOff>
      <xdr:row>58</xdr:row>
      <xdr:rowOff>58420</xdr:rowOff>
    </xdr:to>
    <xdr:sp macro="" textlink="">
      <xdr:nvSpPr>
        <xdr:cNvPr id="349" name="フローチャート: 判断 348"/>
        <xdr:cNvSpPr/>
      </xdr:nvSpPr>
      <xdr:spPr>
        <a:xfrm>
          <a:off x="9588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74930</xdr:rowOff>
    </xdr:from>
    <xdr:ext cx="466725" cy="255905"/>
    <xdr:sp macro="" textlink="">
      <xdr:nvSpPr>
        <xdr:cNvPr id="350" name="テキスト ボックス 349"/>
        <xdr:cNvSpPr txBox="1"/>
      </xdr:nvSpPr>
      <xdr:spPr>
        <a:xfrm>
          <a:off x="9404350" y="96761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158115</xdr:rowOff>
    </xdr:from>
    <xdr:to xmlns:xdr="http://schemas.openxmlformats.org/drawingml/2006/spreadsheetDrawing">
      <xdr:col>45</xdr:col>
      <xdr:colOff>177800</xdr:colOff>
      <xdr:row>58</xdr:row>
      <xdr:rowOff>52070</xdr:rowOff>
    </xdr:to>
    <xdr:cxnSp macro="">
      <xdr:nvCxnSpPr>
        <xdr:cNvPr id="351" name="直線コネクタ 350"/>
        <xdr:cNvCxnSpPr/>
      </xdr:nvCxnSpPr>
      <xdr:spPr>
        <a:xfrm>
          <a:off x="7861300" y="993076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125730</xdr:rowOff>
    </xdr:from>
    <xdr:to xmlns:xdr="http://schemas.openxmlformats.org/drawingml/2006/spreadsheetDrawing">
      <xdr:col>46</xdr:col>
      <xdr:colOff>38100</xdr:colOff>
      <xdr:row>55</xdr:row>
      <xdr:rowOff>55880</xdr:rowOff>
    </xdr:to>
    <xdr:sp macro="" textlink="">
      <xdr:nvSpPr>
        <xdr:cNvPr id="352" name="フローチャート: 判断 351"/>
        <xdr:cNvSpPr/>
      </xdr:nvSpPr>
      <xdr:spPr>
        <a:xfrm>
          <a:off x="8699500" y="938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72390</xdr:rowOff>
    </xdr:from>
    <xdr:ext cx="531495" cy="259080"/>
    <xdr:sp macro="" textlink="">
      <xdr:nvSpPr>
        <xdr:cNvPr id="353" name="テキスト ボックス 352"/>
        <xdr:cNvSpPr txBox="1"/>
      </xdr:nvSpPr>
      <xdr:spPr>
        <a:xfrm>
          <a:off x="8482965" y="9159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158115</xdr:rowOff>
    </xdr:from>
    <xdr:to xmlns:xdr="http://schemas.openxmlformats.org/drawingml/2006/spreadsheetDrawing">
      <xdr:col>41</xdr:col>
      <xdr:colOff>50800</xdr:colOff>
      <xdr:row>58</xdr:row>
      <xdr:rowOff>31750</xdr:rowOff>
    </xdr:to>
    <xdr:cxnSp macro="">
      <xdr:nvCxnSpPr>
        <xdr:cNvPr id="354" name="直線コネクタ 353"/>
        <xdr:cNvCxnSpPr/>
      </xdr:nvCxnSpPr>
      <xdr:spPr>
        <a:xfrm flipV="1">
          <a:off x="6972300" y="993076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104775</xdr:rowOff>
    </xdr:from>
    <xdr:to xmlns:xdr="http://schemas.openxmlformats.org/drawingml/2006/spreadsheetDrawing">
      <xdr:col>41</xdr:col>
      <xdr:colOff>101600</xdr:colOff>
      <xdr:row>57</xdr:row>
      <xdr:rowOff>34925</xdr:rowOff>
    </xdr:to>
    <xdr:sp macro="" textlink="">
      <xdr:nvSpPr>
        <xdr:cNvPr id="355" name="フローチャート: 判断 354"/>
        <xdr:cNvSpPr/>
      </xdr:nvSpPr>
      <xdr:spPr>
        <a:xfrm>
          <a:off x="78105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52070</xdr:rowOff>
    </xdr:from>
    <xdr:ext cx="531495" cy="255905"/>
    <xdr:sp macro="" textlink="">
      <xdr:nvSpPr>
        <xdr:cNvPr id="356" name="テキスト ボックス 355"/>
        <xdr:cNvSpPr txBox="1"/>
      </xdr:nvSpPr>
      <xdr:spPr>
        <a:xfrm>
          <a:off x="7593965" y="9481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114300</xdr:rowOff>
    </xdr:from>
    <xdr:to xmlns:xdr="http://schemas.openxmlformats.org/drawingml/2006/spreadsheetDrawing">
      <xdr:col>36</xdr:col>
      <xdr:colOff>165100</xdr:colOff>
      <xdr:row>57</xdr:row>
      <xdr:rowOff>44450</xdr:rowOff>
    </xdr:to>
    <xdr:sp macro="" textlink="">
      <xdr:nvSpPr>
        <xdr:cNvPr id="357" name="フローチャート: 判断 356"/>
        <xdr:cNvSpPr/>
      </xdr:nvSpPr>
      <xdr:spPr>
        <a:xfrm>
          <a:off x="6921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60960</xdr:rowOff>
    </xdr:from>
    <xdr:ext cx="531495" cy="259080"/>
    <xdr:sp macro="" textlink="">
      <xdr:nvSpPr>
        <xdr:cNvPr id="358" name="テキスト ボックス 357"/>
        <xdr:cNvSpPr txBox="1"/>
      </xdr:nvSpPr>
      <xdr:spPr>
        <a:xfrm>
          <a:off x="6704965" y="94907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163195</xdr:rowOff>
    </xdr:from>
    <xdr:to xmlns:xdr="http://schemas.openxmlformats.org/drawingml/2006/spreadsheetDrawing">
      <xdr:col>55</xdr:col>
      <xdr:colOff>50800</xdr:colOff>
      <xdr:row>58</xdr:row>
      <xdr:rowOff>93345</xdr:rowOff>
    </xdr:to>
    <xdr:sp macro="" textlink="">
      <xdr:nvSpPr>
        <xdr:cNvPr id="364" name="楕円 363"/>
        <xdr:cNvSpPr/>
      </xdr:nvSpPr>
      <xdr:spPr>
        <a:xfrm>
          <a:off x="104267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106680</xdr:rowOff>
    </xdr:from>
    <xdr:ext cx="469900" cy="259080"/>
    <xdr:sp macro="" textlink="">
      <xdr:nvSpPr>
        <xdr:cNvPr id="365" name="農林水産業費該当値テキスト"/>
        <xdr:cNvSpPr txBox="1"/>
      </xdr:nvSpPr>
      <xdr:spPr>
        <a:xfrm>
          <a:off x="10528300" y="9879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7620</xdr:rowOff>
    </xdr:from>
    <xdr:to xmlns:xdr="http://schemas.openxmlformats.org/drawingml/2006/spreadsheetDrawing">
      <xdr:col>50</xdr:col>
      <xdr:colOff>165100</xdr:colOff>
      <xdr:row>58</xdr:row>
      <xdr:rowOff>109220</xdr:rowOff>
    </xdr:to>
    <xdr:sp macro="" textlink="">
      <xdr:nvSpPr>
        <xdr:cNvPr id="366" name="楕円 365"/>
        <xdr:cNvSpPr/>
      </xdr:nvSpPr>
      <xdr:spPr>
        <a:xfrm>
          <a:off x="95885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100330</xdr:rowOff>
    </xdr:from>
    <xdr:ext cx="466725" cy="255905"/>
    <xdr:sp macro="" textlink="">
      <xdr:nvSpPr>
        <xdr:cNvPr id="367" name="テキスト ボックス 366"/>
        <xdr:cNvSpPr txBox="1"/>
      </xdr:nvSpPr>
      <xdr:spPr>
        <a:xfrm>
          <a:off x="9404350" y="100444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1270</xdr:rowOff>
    </xdr:from>
    <xdr:to xmlns:xdr="http://schemas.openxmlformats.org/drawingml/2006/spreadsheetDrawing">
      <xdr:col>46</xdr:col>
      <xdr:colOff>38100</xdr:colOff>
      <xdr:row>58</xdr:row>
      <xdr:rowOff>102870</xdr:rowOff>
    </xdr:to>
    <xdr:sp macro="" textlink="">
      <xdr:nvSpPr>
        <xdr:cNvPr id="368" name="楕円 367"/>
        <xdr:cNvSpPr/>
      </xdr:nvSpPr>
      <xdr:spPr>
        <a:xfrm>
          <a:off x="8699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93980</xdr:rowOff>
    </xdr:from>
    <xdr:ext cx="466725" cy="259080"/>
    <xdr:sp macro="" textlink="">
      <xdr:nvSpPr>
        <xdr:cNvPr id="369" name="テキスト ボックス 368"/>
        <xdr:cNvSpPr txBox="1"/>
      </xdr:nvSpPr>
      <xdr:spPr>
        <a:xfrm>
          <a:off x="8515350" y="100380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107315</xdr:rowOff>
    </xdr:from>
    <xdr:to xmlns:xdr="http://schemas.openxmlformats.org/drawingml/2006/spreadsheetDrawing">
      <xdr:col>41</xdr:col>
      <xdr:colOff>101600</xdr:colOff>
      <xdr:row>58</xdr:row>
      <xdr:rowOff>37465</xdr:rowOff>
    </xdr:to>
    <xdr:sp macro="" textlink="">
      <xdr:nvSpPr>
        <xdr:cNvPr id="370" name="楕円 369"/>
        <xdr:cNvSpPr/>
      </xdr:nvSpPr>
      <xdr:spPr>
        <a:xfrm>
          <a:off x="7810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29210</xdr:rowOff>
    </xdr:from>
    <xdr:ext cx="466725" cy="255905"/>
    <xdr:sp macro="" textlink="">
      <xdr:nvSpPr>
        <xdr:cNvPr id="371" name="テキスト ボックス 370"/>
        <xdr:cNvSpPr txBox="1"/>
      </xdr:nvSpPr>
      <xdr:spPr>
        <a:xfrm>
          <a:off x="7626350" y="99733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152400</xdr:rowOff>
    </xdr:from>
    <xdr:to xmlns:xdr="http://schemas.openxmlformats.org/drawingml/2006/spreadsheetDrawing">
      <xdr:col>36</xdr:col>
      <xdr:colOff>165100</xdr:colOff>
      <xdr:row>58</xdr:row>
      <xdr:rowOff>82550</xdr:rowOff>
    </xdr:to>
    <xdr:sp macro="" textlink="">
      <xdr:nvSpPr>
        <xdr:cNvPr id="372" name="楕円 371"/>
        <xdr:cNvSpPr/>
      </xdr:nvSpPr>
      <xdr:spPr>
        <a:xfrm>
          <a:off x="6921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73660</xdr:rowOff>
    </xdr:from>
    <xdr:ext cx="466725" cy="259080"/>
    <xdr:sp macro="" textlink="">
      <xdr:nvSpPr>
        <xdr:cNvPr id="373" name="テキスト ボックス 372"/>
        <xdr:cNvSpPr txBox="1"/>
      </xdr:nvSpPr>
      <xdr:spPr>
        <a:xfrm>
          <a:off x="6737350" y="1001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82" name="テキスト ボックス 381"/>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745" cy="259080"/>
    <xdr:sp macro="" textlink="">
      <xdr:nvSpPr>
        <xdr:cNvPr id="385" name="テキスト ボックス 384"/>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5905"/>
    <xdr:sp macro="" textlink="">
      <xdr:nvSpPr>
        <xdr:cNvPr id="389" name="テキスト ボックス 388"/>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3" name="テキスト ボックス 392"/>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5905"/>
    <xdr:sp macro="" textlink="">
      <xdr:nvSpPr>
        <xdr:cNvPr id="395" name="テキスト ボックス 394"/>
        <xdr:cNvSpPr txBox="1"/>
      </xdr:nvSpPr>
      <xdr:spPr>
        <a:xfrm>
          <a:off x="6072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31750</xdr:rowOff>
    </xdr:from>
    <xdr:to xmlns:xdr="http://schemas.openxmlformats.org/drawingml/2006/spreadsheetDrawing">
      <xdr:col>54</xdr:col>
      <xdr:colOff>189865</xdr:colOff>
      <xdr:row>79</xdr:row>
      <xdr:rowOff>17780</xdr:rowOff>
    </xdr:to>
    <xdr:cxnSp macro="">
      <xdr:nvCxnSpPr>
        <xdr:cNvPr id="397" name="直線コネクタ 396"/>
        <xdr:cNvCxnSpPr/>
      </xdr:nvCxnSpPr>
      <xdr:spPr>
        <a:xfrm flipV="1">
          <a:off x="10475595" y="12033250"/>
          <a:ext cx="1270"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20955</xdr:rowOff>
    </xdr:from>
    <xdr:ext cx="378460" cy="255905"/>
    <xdr:sp macro="" textlink="">
      <xdr:nvSpPr>
        <xdr:cNvPr id="398" name="商工費最小値テキスト"/>
        <xdr:cNvSpPr txBox="1"/>
      </xdr:nvSpPr>
      <xdr:spPr>
        <a:xfrm>
          <a:off x="10528300" y="1356550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17780</xdr:rowOff>
    </xdr:from>
    <xdr:to xmlns:xdr="http://schemas.openxmlformats.org/drawingml/2006/spreadsheetDrawing">
      <xdr:col>55</xdr:col>
      <xdr:colOff>88900</xdr:colOff>
      <xdr:row>79</xdr:row>
      <xdr:rowOff>17780</xdr:rowOff>
    </xdr:to>
    <xdr:cxnSp macro="">
      <xdr:nvCxnSpPr>
        <xdr:cNvPr id="399" name="直線コネクタ 398"/>
        <xdr:cNvCxnSpPr/>
      </xdr:nvCxnSpPr>
      <xdr:spPr>
        <a:xfrm>
          <a:off x="10388600" y="1356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149860</xdr:rowOff>
    </xdr:from>
    <xdr:ext cx="534670" cy="259080"/>
    <xdr:sp macro="" textlink="">
      <xdr:nvSpPr>
        <xdr:cNvPr id="400" name="商工費最大値テキスト"/>
        <xdr:cNvSpPr txBox="1"/>
      </xdr:nvSpPr>
      <xdr:spPr>
        <a:xfrm>
          <a:off x="10528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40,829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31750</xdr:rowOff>
    </xdr:from>
    <xdr:to xmlns:xdr="http://schemas.openxmlformats.org/drawingml/2006/spreadsheetDrawing">
      <xdr:col>55</xdr:col>
      <xdr:colOff>88900</xdr:colOff>
      <xdr:row>70</xdr:row>
      <xdr:rowOff>31750</xdr:rowOff>
    </xdr:to>
    <xdr:cxnSp macro="">
      <xdr:nvCxnSpPr>
        <xdr:cNvPr id="401" name="直線コネクタ 400"/>
        <xdr:cNvCxnSpPr/>
      </xdr:nvCxnSpPr>
      <xdr:spPr>
        <a:xfrm>
          <a:off x="10388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167005</xdr:rowOff>
    </xdr:from>
    <xdr:to xmlns:xdr="http://schemas.openxmlformats.org/drawingml/2006/spreadsheetDrawing">
      <xdr:col>55</xdr:col>
      <xdr:colOff>0</xdr:colOff>
      <xdr:row>78</xdr:row>
      <xdr:rowOff>31115</xdr:rowOff>
    </xdr:to>
    <xdr:cxnSp macro="">
      <xdr:nvCxnSpPr>
        <xdr:cNvPr id="402" name="直線コネクタ 401"/>
        <xdr:cNvCxnSpPr/>
      </xdr:nvCxnSpPr>
      <xdr:spPr>
        <a:xfrm>
          <a:off x="9639300" y="1336865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125095</xdr:rowOff>
    </xdr:from>
    <xdr:ext cx="469900" cy="258445"/>
    <xdr:sp macro="" textlink="">
      <xdr:nvSpPr>
        <xdr:cNvPr id="403" name="商工費平均値テキスト"/>
        <xdr:cNvSpPr txBox="1"/>
      </xdr:nvSpPr>
      <xdr:spPr>
        <a:xfrm>
          <a:off x="10528300" y="131552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102235</xdr:rowOff>
    </xdr:from>
    <xdr:to xmlns:xdr="http://schemas.openxmlformats.org/drawingml/2006/spreadsheetDrawing">
      <xdr:col>55</xdr:col>
      <xdr:colOff>50800</xdr:colOff>
      <xdr:row>78</xdr:row>
      <xdr:rowOff>32385</xdr:rowOff>
    </xdr:to>
    <xdr:sp macro="" textlink="">
      <xdr:nvSpPr>
        <xdr:cNvPr id="404" name="フローチャート: 判断 403"/>
        <xdr:cNvSpPr/>
      </xdr:nvSpPr>
      <xdr:spPr>
        <a:xfrm>
          <a:off x="104267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66675</xdr:rowOff>
    </xdr:from>
    <xdr:to xmlns:xdr="http://schemas.openxmlformats.org/drawingml/2006/spreadsheetDrawing">
      <xdr:col>50</xdr:col>
      <xdr:colOff>114300</xdr:colOff>
      <xdr:row>77</xdr:row>
      <xdr:rowOff>167005</xdr:rowOff>
    </xdr:to>
    <xdr:cxnSp macro="">
      <xdr:nvCxnSpPr>
        <xdr:cNvPr id="405" name="直線コネクタ 404"/>
        <xdr:cNvCxnSpPr/>
      </xdr:nvCxnSpPr>
      <xdr:spPr>
        <a:xfrm>
          <a:off x="8750300" y="1326832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99060</xdr:rowOff>
    </xdr:from>
    <xdr:to xmlns:xdr="http://schemas.openxmlformats.org/drawingml/2006/spreadsheetDrawing">
      <xdr:col>50</xdr:col>
      <xdr:colOff>165100</xdr:colOff>
      <xdr:row>78</xdr:row>
      <xdr:rowOff>29210</xdr:rowOff>
    </xdr:to>
    <xdr:sp macro="" textlink="">
      <xdr:nvSpPr>
        <xdr:cNvPr id="406" name="フローチャート: 判断 405"/>
        <xdr:cNvSpPr/>
      </xdr:nvSpPr>
      <xdr:spPr>
        <a:xfrm>
          <a:off x="958850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76</xdr:row>
      <xdr:rowOff>45720</xdr:rowOff>
    </xdr:from>
    <xdr:ext cx="466725" cy="259080"/>
    <xdr:sp macro="" textlink="">
      <xdr:nvSpPr>
        <xdr:cNvPr id="407" name="テキスト ボックス 406"/>
        <xdr:cNvSpPr txBox="1"/>
      </xdr:nvSpPr>
      <xdr:spPr>
        <a:xfrm>
          <a:off x="9404350" y="13075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66675</xdr:rowOff>
    </xdr:from>
    <xdr:to xmlns:xdr="http://schemas.openxmlformats.org/drawingml/2006/spreadsheetDrawing">
      <xdr:col>45</xdr:col>
      <xdr:colOff>177800</xdr:colOff>
      <xdr:row>78</xdr:row>
      <xdr:rowOff>48260</xdr:rowOff>
    </xdr:to>
    <xdr:cxnSp macro="">
      <xdr:nvCxnSpPr>
        <xdr:cNvPr id="408" name="直線コネクタ 407"/>
        <xdr:cNvCxnSpPr/>
      </xdr:nvCxnSpPr>
      <xdr:spPr>
        <a:xfrm flipV="1">
          <a:off x="7861300" y="1326832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154940</xdr:rowOff>
    </xdr:from>
    <xdr:to xmlns:xdr="http://schemas.openxmlformats.org/drawingml/2006/spreadsheetDrawing">
      <xdr:col>46</xdr:col>
      <xdr:colOff>38100</xdr:colOff>
      <xdr:row>76</xdr:row>
      <xdr:rowOff>85090</xdr:rowOff>
    </xdr:to>
    <xdr:sp macro="" textlink="">
      <xdr:nvSpPr>
        <xdr:cNvPr id="409" name="フローチャート: 判断 408"/>
        <xdr:cNvSpPr/>
      </xdr:nvSpPr>
      <xdr:spPr>
        <a:xfrm>
          <a:off x="8699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101600</xdr:rowOff>
    </xdr:from>
    <xdr:ext cx="531495" cy="259080"/>
    <xdr:sp macro="" textlink="">
      <xdr:nvSpPr>
        <xdr:cNvPr id="410" name="テキスト ボックス 409"/>
        <xdr:cNvSpPr txBox="1"/>
      </xdr:nvSpPr>
      <xdr:spPr>
        <a:xfrm>
          <a:off x="8482965" y="12788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48260</xdr:rowOff>
    </xdr:from>
    <xdr:to xmlns:xdr="http://schemas.openxmlformats.org/drawingml/2006/spreadsheetDrawing">
      <xdr:col>41</xdr:col>
      <xdr:colOff>50800</xdr:colOff>
      <xdr:row>78</xdr:row>
      <xdr:rowOff>88265</xdr:rowOff>
    </xdr:to>
    <xdr:cxnSp macro="">
      <xdr:nvCxnSpPr>
        <xdr:cNvPr id="411" name="直線コネクタ 410"/>
        <xdr:cNvCxnSpPr/>
      </xdr:nvCxnSpPr>
      <xdr:spPr>
        <a:xfrm flipV="1">
          <a:off x="6972300" y="134213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163830</xdr:rowOff>
    </xdr:from>
    <xdr:to xmlns:xdr="http://schemas.openxmlformats.org/drawingml/2006/spreadsheetDrawing">
      <xdr:col>41</xdr:col>
      <xdr:colOff>101600</xdr:colOff>
      <xdr:row>77</xdr:row>
      <xdr:rowOff>93980</xdr:rowOff>
    </xdr:to>
    <xdr:sp macro="" textlink="">
      <xdr:nvSpPr>
        <xdr:cNvPr id="412" name="フローチャート: 判断 411"/>
        <xdr:cNvSpPr/>
      </xdr:nvSpPr>
      <xdr:spPr>
        <a:xfrm>
          <a:off x="78105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75</xdr:row>
      <xdr:rowOff>110490</xdr:rowOff>
    </xdr:from>
    <xdr:ext cx="466725" cy="255905"/>
    <xdr:sp macro="" textlink="">
      <xdr:nvSpPr>
        <xdr:cNvPr id="413" name="テキスト ボックス 412"/>
        <xdr:cNvSpPr txBox="1"/>
      </xdr:nvSpPr>
      <xdr:spPr>
        <a:xfrm>
          <a:off x="7626350" y="129692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8255</xdr:rowOff>
    </xdr:from>
    <xdr:to xmlns:xdr="http://schemas.openxmlformats.org/drawingml/2006/spreadsheetDrawing">
      <xdr:col>36</xdr:col>
      <xdr:colOff>165100</xdr:colOff>
      <xdr:row>77</xdr:row>
      <xdr:rowOff>109855</xdr:rowOff>
    </xdr:to>
    <xdr:sp macro="" textlink="">
      <xdr:nvSpPr>
        <xdr:cNvPr id="414" name="フローチャート: 判断 413"/>
        <xdr:cNvSpPr/>
      </xdr:nvSpPr>
      <xdr:spPr>
        <a:xfrm>
          <a:off x="6921500" y="132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75</xdr:row>
      <xdr:rowOff>126365</xdr:rowOff>
    </xdr:from>
    <xdr:ext cx="466725" cy="259080"/>
    <xdr:sp macro="" textlink="">
      <xdr:nvSpPr>
        <xdr:cNvPr id="415" name="テキスト ボックス 414"/>
        <xdr:cNvSpPr txBox="1"/>
      </xdr:nvSpPr>
      <xdr:spPr>
        <a:xfrm>
          <a:off x="6737350" y="129851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151765</xdr:rowOff>
    </xdr:from>
    <xdr:to xmlns:xdr="http://schemas.openxmlformats.org/drawingml/2006/spreadsheetDrawing">
      <xdr:col>55</xdr:col>
      <xdr:colOff>50800</xdr:colOff>
      <xdr:row>78</xdr:row>
      <xdr:rowOff>81915</xdr:rowOff>
    </xdr:to>
    <xdr:sp macro="" textlink="">
      <xdr:nvSpPr>
        <xdr:cNvPr id="421" name="楕円 420"/>
        <xdr:cNvSpPr/>
      </xdr:nvSpPr>
      <xdr:spPr>
        <a:xfrm>
          <a:off x="104267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130175</xdr:rowOff>
    </xdr:from>
    <xdr:ext cx="469900" cy="259080"/>
    <xdr:sp macro="" textlink="">
      <xdr:nvSpPr>
        <xdr:cNvPr id="422" name="商工費該当値テキスト"/>
        <xdr:cNvSpPr txBox="1"/>
      </xdr:nvSpPr>
      <xdr:spPr>
        <a:xfrm>
          <a:off x="10528300" y="13331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116205</xdr:rowOff>
    </xdr:from>
    <xdr:to xmlns:xdr="http://schemas.openxmlformats.org/drawingml/2006/spreadsheetDrawing">
      <xdr:col>50</xdr:col>
      <xdr:colOff>165100</xdr:colOff>
      <xdr:row>78</xdr:row>
      <xdr:rowOff>46355</xdr:rowOff>
    </xdr:to>
    <xdr:sp macro="" textlink="">
      <xdr:nvSpPr>
        <xdr:cNvPr id="423" name="楕円 422"/>
        <xdr:cNvSpPr/>
      </xdr:nvSpPr>
      <xdr:spPr>
        <a:xfrm>
          <a:off x="9588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37465</xdr:rowOff>
    </xdr:from>
    <xdr:ext cx="466725" cy="259080"/>
    <xdr:sp macro="" textlink="">
      <xdr:nvSpPr>
        <xdr:cNvPr id="424" name="テキスト ボックス 423"/>
        <xdr:cNvSpPr txBox="1"/>
      </xdr:nvSpPr>
      <xdr:spPr>
        <a:xfrm>
          <a:off x="9404350" y="13410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15875</xdr:rowOff>
    </xdr:from>
    <xdr:to xmlns:xdr="http://schemas.openxmlformats.org/drawingml/2006/spreadsheetDrawing">
      <xdr:col>46</xdr:col>
      <xdr:colOff>38100</xdr:colOff>
      <xdr:row>77</xdr:row>
      <xdr:rowOff>117475</xdr:rowOff>
    </xdr:to>
    <xdr:sp macro="" textlink="">
      <xdr:nvSpPr>
        <xdr:cNvPr id="425" name="楕円 424"/>
        <xdr:cNvSpPr/>
      </xdr:nvSpPr>
      <xdr:spPr>
        <a:xfrm>
          <a:off x="8699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109220</xdr:rowOff>
    </xdr:from>
    <xdr:ext cx="466725" cy="255905"/>
    <xdr:sp macro="" textlink="">
      <xdr:nvSpPr>
        <xdr:cNvPr id="426" name="テキスト ボックス 425"/>
        <xdr:cNvSpPr txBox="1"/>
      </xdr:nvSpPr>
      <xdr:spPr>
        <a:xfrm>
          <a:off x="8515350" y="133108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168910</xdr:rowOff>
    </xdr:from>
    <xdr:to xmlns:xdr="http://schemas.openxmlformats.org/drawingml/2006/spreadsheetDrawing">
      <xdr:col>41</xdr:col>
      <xdr:colOff>101600</xdr:colOff>
      <xdr:row>78</xdr:row>
      <xdr:rowOff>99060</xdr:rowOff>
    </xdr:to>
    <xdr:sp macro="" textlink="">
      <xdr:nvSpPr>
        <xdr:cNvPr id="427" name="楕円 426"/>
        <xdr:cNvSpPr/>
      </xdr:nvSpPr>
      <xdr:spPr>
        <a:xfrm>
          <a:off x="7810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90170</xdr:rowOff>
    </xdr:from>
    <xdr:ext cx="466725" cy="259080"/>
    <xdr:sp macro="" textlink="">
      <xdr:nvSpPr>
        <xdr:cNvPr id="428" name="テキスト ボックス 427"/>
        <xdr:cNvSpPr txBox="1"/>
      </xdr:nvSpPr>
      <xdr:spPr>
        <a:xfrm>
          <a:off x="7626350" y="134632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37465</xdr:rowOff>
    </xdr:from>
    <xdr:to xmlns:xdr="http://schemas.openxmlformats.org/drawingml/2006/spreadsheetDrawing">
      <xdr:col>36</xdr:col>
      <xdr:colOff>165100</xdr:colOff>
      <xdr:row>78</xdr:row>
      <xdr:rowOff>139065</xdr:rowOff>
    </xdr:to>
    <xdr:sp macro="" textlink="">
      <xdr:nvSpPr>
        <xdr:cNvPr id="429" name="楕円 428"/>
        <xdr:cNvSpPr/>
      </xdr:nvSpPr>
      <xdr:spPr>
        <a:xfrm>
          <a:off x="6921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130175</xdr:rowOff>
    </xdr:from>
    <xdr:ext cx="466725" cy="259080"/>
    <xdr:sp macro="" textlink="">
      <xdr:nvSpPr>
        <xdr:cNvPr id="430" name="テキスト ボックス 429"/>
        <xdr:cNvSpPr txBox="1"/>
      </xdr:nvSpPr>
      <xdr:spPr>
        <a:xfrm>
          <a:off x="6737350" y="13503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39" name="テキスト ボックス 438"/>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5745" cy="255905"/>
    <xdr:sp macro="" textlink="">
      <xdr:nvSpPr>
        <xdr:cNvPr id="442" name="テキスト ボックス 441"/>
        <xdr:cNvSpPr txBox="1"/>
      </xdr:nvSpPr>
      <xdr:spPr>
        <a:xfrm>
          <a:off x="6355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2455" cy="255905"/>
    <xdr:sp macro="" textlink="">
      <xdr:nvSpPr>
        <xdr:cNvPr id="444" name="テキスト ボックス 443"/>
        <xdr:cNvSpPr txBox="1"/>
      </xdr:nvSpPr>
      <xdr:spPr>
        <a:xfrm>
          <a:off x="6008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2455" cy="255905"/>
    <xdr:sp macro="" textlink="">
      <xdr:nvSpPr>
        <xdr:cNvPr id="446" name="テキスト ボックス 445"/>
        <xdr:cNvSpPr txBox="1"/>
      </xdr:nvSpPr>
      <xdr:spPr>
        <a:xfrm>
          <a:off x="6008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2455" cy="255905"/>
    <xdr:sp macro="" textlink="">
      <xdr:nvSpPr>
        <xdr:cNvPr id="448" name="テキスト ボックス 447"/>
        <xdr:cNvSpPr txBox="1"/>
      </xdr:nvSpPr>
      <xdr:spPr>
        <a:xfrm>
          <a:off x="6008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50" name="テキスト ボックス 449"/>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12065</xdr:rowOff>
    </xdr:from>
    <xdr:to xmlns:xdr="http://schemas.openxmlformats.org/drawingml/2006/spreadsheetDrawing">
      <xdr:col>54</xdr:col>
      <xdr:colOff>189865</xdr:colOff>
      <xdr:row>98</xdr:row>
      <xdr:rowOff>74930</xdr:rowOff>
    </xdr:to>
    <xdr:cxnSp macro="">
      <xdr:nvCxnSpPr>
        <xdr:cNvPr id="452" name="直線コネクタ 451"/>
        <xdr:cNvCxnSpPr/>
      </xdr:nvCxnSpPr>
      <xdr:spPr>
        <a:xfrm flipV="1">
          <a:off x="10475595" y="15442565"/>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78105</xdr:rowOff>
    </xdr:from>
    <xdr:ext cx="534670" cy="255905"/>
    <xdr:sp macro="" textlink="">
      <xdr:nvSpPr>
        <xdr:cNvPr id="453" name="土木費最小値テキスト"/>
        <xdr:cNvSpPr txBox="1"/>
      </xdr:nvSpPr>
      <xdr:spPr>
        <a:xfrm>
          <a:off x="10528300" y="168802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74930</xdr:rowOff>
    </xdr:from>
    <xdr:to xmlns:xdr="http://schemas.openxmlformats.org/drawingml/2006/spreadsheetDrawing">
      <xdr:col>55</xdr:col>
      <xdr:colOff>88900</xdr:colOff>
      <xdr:row>98</xdr:row>
      <xdr:rowOff>74930</xdr:rowOff>
    </xdr:to>
    <xdr:cxnSp macro="">
      <xdr:nvCxnSpPr>
        <xdr:cNvPr id="454" name="直線コネクタ 453"/>
        <xdr:cNvCxnSpPr/>
      </xdr:nvCxnSpPr>
      <xdr:spPr>
        <a:xfrm>
          <a:off x="10388600" y="1687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130175</xdr:rowOff>
    </xdr:from>
    <xdr:ext cx="598805" cy="259080"/>
    <xdr:sp macro="" textlink="">
      <xdr:nvSpPr>
        <xdr:cNvPr id="455" name="土木費最大値テキスト"/>
        <xdr:cNvSpPr txBox="1"/>
      </xdr:nvSpPr>
      <xdr:spPr>
        <a:xfrm>
          <a:off x="10528300" y="15217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327,867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12065</xdr:rowOff>
    </xdr:from>
    <xdr:to xmlns:xdr="http://schemas.openxmlformats.org/drawingml/2006/spreadsheetDrawing">
      <xdr:col>55</xdr:col>
      <xdr:colOff>88900</xdr:colOff>
      <xdr:row>90</xdr:row>
      <xdr:rowOff>12065</xdr:rowOff>
    </xdr:to>
    <xdr:cxnSp macro="">
      <xdr:nvCxnSpPr>
        <xdr:cNvPr id="456" name="直線コネクタ 455"/>
        <xdr:cNvCxnSpPr/>
      </xdr:nvCxnSpPr>
      <xdr:spPr>
        <a:xfrm>
          <a:off x="10388600" y="1544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154940</xdr:rowOff>
    </xdr:from>
    <xdr:to xmlns:xdr="http://schemas.openxmlformats.org/drawingml/2006/spreadsheetDrawing">
      <xdr:col>55</xdr:col>
      <xdr:colOff>0</xdr:colOff>
      <xdr:row>97</xdr:row>
      <xdr:rowOff>160655</xdr:rowOff>
    </xdr:to>
    <xdr:cxnSp macro="">
      <xdr:nvCxnSpPr>
        <xdr:cNvPr id="457" name="直線コネクタ 456"/>
        <xdr:cNvCxnSpPr/>
      </xdr:nvCxnSpPr>
      <xdr:spPr>
        <a:xfrm flipV="1">
          <a:off x="9639300" y="167855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102870</xdr:rowOff>
    </xdr:from>
    <xdr:ext cx="534670" cy="259080"/>
    <xdr:sp macro="" textlink="">
      <xdr:nvSpPr>
        <xdr:cNvPr id="458" name="土木費平均値テキスト"/>
        <xdr:cNvSpPr txBox="1"/>
      </xdr:nvSpPr>
      <xdr:spPr>
        <a:xfrm>
          <a:off x="10528300" y="16562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80010</xdr:rowOff>
    </xdr:from>
    <xdr:to xmlns:xdr="http://schemas.openxmlformats.org/drawingml/2006/spreadsheetDrawing">
      <xdr:col>55</xdr:col>
      <xdr:colOff>50800</xdr:colOff>
      <xdr:row>98</xdr:row>
      <xdr:rowOff>10160</xdr:rowOff>
    </xdr:to>
    <xdr:sp macro="" textlink="">
      <xdr:nvSpPr>
        <xdr:cNvPr id="459" name="フローチャート: 判断 458"/>
        <xdr:cNvSpPr/>
      </xdr:nvSpPr>
      <xdr:spPr>
        <a:xfrm>
          <a:off x="104267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151130</xdr:rowOff>
    </xdr:from>
    <xdr:to xmlns:xdr="http://schemas.openxmlformats.org/drawingml/2006/spreadsheetDrawing">
      <xdr:col>50</xdr:col>
      <xdr:colOff>114300</xdr:colOff>
      <xdr:row>97</xdr:row>
      <xdr:rowOff>160655</xdr:rowOff>
    </xdr:to>
    <xdr:cxnSp macro="">
      <xdr:nvCxnSpPr>
        <xdr:cNvPr id="460" name="直線コネクタ 459"/>
        <xdr:cNvCxnSpPr/>
      </xdr:nvCxnSpPr>
      <xdr:spPr>
        <a:xfrm>
          <a:off x="8750300" y="16781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85090</xdr:rowOff>
    </xdr:from>
    <xdr:to xmlns:xdr="http://schemas.openxmlformats.org/drawingml/2006/spreadsheetDrawing">
      <xdr:col>50</xdr:col>
      <xdr:colOff>165100</xdr:colOff>
      <xdr:row>98</xdr:row>
      <xdr:rowOff>15240</xdr:rowOff>
    </xdr:to>
    <xdr:sp macro="" textlink="">
      <xdr:nvSpPr>
        <xdr:cNvPr id="461" name="フローチャート: 判断 460"/>
        <xdr:cNvSpPr/>
      </xdr:nvSpPr>
      <xdr:spPr>
        <a:xfrm>
          <a:off x="9588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31750</xdr:rowOff>
    </xdr:from>
    <xdr:ext cx="531495" cy="255905"/>
    <xdr:sp macro="" textlink="">
      <xdr:nvSpPr>
        <xdr:cNvPr id="462" name="テキスト ボックス 461"/>
        <xdr:cNvSpPr txBox="1"/>
      </xdr:nvSpPr>
      <xdr:spPr>
        <a:xfrm>
          <a:off x="9371965" y="164909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88900</xdr:rowOff>
    </xdr:from>
    <xdr:to xmlns:xdr="http://schemas.openxmlformats.org/drawingml/2006/spreadsheetDrawing">
      <xdr:col>45</xdr:col>
      <xdr:colOff>177800</xdr:colOff>
      <xdr:row>97</xdr:row>
      <xdr:rowOff>151130</xdr:rowOff>
    </xdr:to>
    <xdr:cxnSp macro="">
      <xdr:nvCxnSpPr>
        <xdr:cNvPr id="463" name="直線コネクタ 462"/>
        <xdr:cNvCxnSpPr/>
      </xdr:nvCxnSpPr>
      <xdr:spPr>
        <a:xfrm>
          <a:off x="7861300" y="167195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149860</xdr:rowOff>
    </xdr:from>
    <xdr:to xmlns:xdr="http://schemas.openxmlformats.org/drawingml/2006/spreadsheetDrawing">
      <xdr:col>46</xdr:col>
      <xdr:colOff>38100</xdr:colOff>
      <xdr:row>97</xdr:row>
      <xdr:rowOff>80010</xdr:rowOff>
    </xdr:to>
    <xdr:sp macro="" textlink="">
      <xdr:nvSpPr>
        <xdr:cNvPr id="464" name="フローチャート: 判断 463"/>
        <xdr:cNvSpPr/>
      </xdr:nvSpPr>
      <xdr:spPr>
        <a:xfrm>
          <a:off x="8699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96520</xdr:rowOff>
    </xdr:from>
    <xdr:ext cx="531495" cy="259080"/>
    <xdr:sp macro="" textlink="">
      <xdr:nvSpPr>
        <xdr:cNvPr id="465" name="テキスト ボックス 464"/>
        <xdr:cNvSpPr txBox="1"/>
      </xdr:nvSpPr>
      <xdr:spPr>
        <a:xfrm>
          <a:off x="8482965" y="16384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88900</xdr:rowOff>
    </xdr:from>
    <xdr:to xmlns:xdr="http://schemas.openxmlformats.org/drawingml/2006/spreadsheetDrawing">
      <xdr:col>41</xdr:col>
      <xdr:colOff>50800</xdr:colOff>
      <xdr:row>97</xdr:row>
      <xdr:rowOff>107950</xdr:rowOff>
    </xdr:to>
    <xdr:cxnSp macro="">
      <xdr:nvCxnSpPr>
        <xdr:cNvPr id="466" name="直線コネクタ 465"/>
        <xdr:cNvCxnSpPr/>
      </xdr:nvCxnSpPr>
      <xdr:spPr>
        <a:xfrm flipV="1">
          <a:off x="6972300" y="167195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45720</xdr:rowOff>
    </xdr:from>
    <xdr:to xmlns:xdr="http://schemas.openxmlformats.org/drawingml/2006/spreadsheetDrawing">
      <xdr:col>41</xdr:col>
      <xdr:colOff>101600</xdr:colOff>
      <xdr:row>97</xdr:row>
      <xdr:rowOff>147320</xdr:rowOff>
    </xdr:to>
    <xdr:sp macro="" textlink="">
      <xdr:nvSpPr>
        <xdr:cNvPr id="467" name="フローチャート: 判断 466"/>
        <xdr:cNvSpPr/>
      </xdr:nvSpPr>
      <xdr:spPr>
        <a:xfrm>
          <a:off x="78105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138430</xdr:rowOff>
    </xdr:from>
    <xdr:ext cx="531495" cy="259080"/>
    <xdr:sp macro="" textlink="">
      <xdr:nvSpPr>
        <xdr:cNvPr id="468" name="テキスト ボックス 467"/>
        <xdr:cNvSpPr txBox="1"/>
      </xdr:nvSpPr>
      <xdr:spPr>
        <a:xfrm>
          <a:off x="7593965" y="16769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38735</xdr:rowOff>
    </xdr:from>
    <xdr:to xmlns:xdr="http://schemas.openxmlformats.org/drawingml/2006/spreadsheetDrawing">
      <xdr:col>36</xdr:col>
      <xdr:colOff>165100</xdr:colOff>
      <xdr:row>97</xdr:row>
      <xdr:rowOff>140335</xdr:rowOff>
    </xdr:to>
    <xdr:sp macro="" textlink="">
      <xdr:nvSpPr>
        <xdr:cNvPr id="469" name="フローチャート: 判断 468"/>
        <xdr:cNvSpPr/>
      </xdr:nvSpPr>
      <xdr:spPr>
        <a:xfrm>
          <a:off x="6921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156845</xdr:rowOff>
    </xdr:from>
    <xdr:ext cx="531495" cy="255905"/>
    <xdr:sp macro="" textlink="">
      <xdr:nvSpPr>
        <xdr:cNvPr id="470" name="テキスト ボックス 469"/>
        <xdr:cNvSpPr txBox="1"/>
      </xdr:nvSpPr>
      <xdr:spPr>
        <a:xfrm>
          <a:off x="6704965" y="16444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103505</xdr:rowOff>
    </xdr:from>
    <xdr:to xmlns:xdr="http://schemas.openxmlformats.org/drawingml/2006/spreadsheetDrawing">
      <xdr:col>55</xdr:col>
      <xdr:colOff>50800</xdr:colOff>
      <xdr:row>98</xdr:row>
      <xdr:rowOff>33655</xdr:rowOff>
    </xdr:to>
    <xdr:sp macro="" textlink="">
      <xdr:nvSpPr>
        <xdr:cNvPr id="476" name="楕円 475"/>
        <xdr:cNvSpPr/>
      </xdr:nvSpPr>
      <xdr:spPr>
        <a:xfrm>
          <a:off x="104267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58420</xdr:rowOff>
    </xdr:from>
    <xdr:ext cx="534670" cy="259080"/>
    <xdr:sp macro="" textlink="">
      <xdr:nvSpPr>
        <xdr:cNvPr id="477" name="土木費該当値テキスト"/>
        <xdr:cNvSpPr txBox="1"/>
      </xdr:nvSpPr>
      <xdr:spPr>
        <a:xfrm>
          <a:off x="10528300" y="1668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109855</xdr:rowOff>
    </xdr:from>
    <xdr:to xmlns:xdr="http://schemas.openxmlformats.org/drawingml/2006/spreadsheetDrawing">
      <xdr:col>50</xdr:col>
      <xdr:colOff>165100</xdr:colOff>
      <xdr:row>98</xdr:row>
      <xdr:rowOff>40640</xdr:rowOff>
    </xdr:to>
    <xdr:sp macro="" textlink="">
      <xdr:nvSpPr>
        <xdr:cNvPr id="478" name="楕円 477"/>
        <xdr:cNvSpPr/>
      </xdr:nvSpPr>
      <xdr:spPr>
        <a:xfrm>
          <a:off x="9588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31115</xdr:rowOff>
    </xdr:from>
    <xdr:ext cx="531495" cy="255905"/>
    <xdr:sp macro="" textlink="">
      <xdr:nvSpPr>
        <xdr:cNvPr id="479" name="テキスト ボックス 478"/>
        <xdr:cNvSpPr txBox="1"/>
      </xdr:nvSpPr>
      <xdr:spPr>
        <a:xfrm>
          <a:off x="9371965" y="168332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100330</xdr:rowOff>
    </xdr:from>
    <xdr:to xmlns:xdr="http://schemas.openxmlformats.org/drawingml/2006/spreadsheetDrawing">
      <xdr:col>46</xdr:col>
      <xdr:colOff>38100</xdr:colOff>
      <xdr:row>98</xdr:row>
      <xdr:rowOff>30480</xdr:rowOff>
    </xdr:to>
    <xdr:sp macro="" textlink="">
      <xdr:nvSpPr>
        <xdr:cNvPr id="480" name="楕円 479"/>
        <xdr:cNvSpPr/>
      </xdr:nvSpPr>
      <xdr:spPr>
        <a:xfrm>
          <a:off x="8699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21590</xdr:rowOff>
    </xdr:from>
    <xdr:ext cx="531495" cy="259080"/>
    <xdr:sp macro="" textlink="">
      <xdr:nvSpPr>
        <xdr:cNvPr id="481" name="テキスト ボックス 480"/>
        <xdr:cNvSpPr txBox="1"/>
      </xdr:nvSpPr>
      <xdr:spPr>
        <a:xfrm>
          <a:off x="8482965" y="168236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38100</xdr:rowOff>
    </xdr:from>
    <xdr:to xmlns:xdr="http://schemas.openxmlformats.org/drawingml/2006/spreadsheetDrawing">
      <xdr:col>41</xdr:col>
      <xdr:colOff>101600</xdr:colOff>
      <xdr:row>97</xdr:row>
      <xdr:rowOff>139700</xdr:rowOff>
    </xdr:to>
    <xdr:sp macro="" textlink="">
      <xdr:nvSpPr>
        <xdr:cNvPr id="482" name="楕円 481"/>
        <xdr:cNvSpPr/>
      </xdr:nvSpPr>
      <xdr:spPr>
        <a:xfrm>
          <a:off x="7810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156210</xdr:rowOff>
    </xdr:from>
    <xdr:ext cx="531495" cy="255905"/>
    <xdr:sp macro="" textlink="">
      <xdr:nvSpPr>
        <xdr:cNvPr id="483" name="テキスト ボックス 482"/>
        <xdr:cNvSpPr txBox="1"/>
      </xdr:nvSpPr>
      <xdr:spPr>
        <a:xfrm>
          <a:off x="7593965" y="16443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57150</xdr:rowOff>
    </xdr:from>
    <xdr:to xmlns:xdr="http://schemas.openxmlformats.org/drawingml/2006/spreadsheetDrawing">
      <xdr:col>36</xdr:col>
      <xdr:colOff>165100</xdr:colOff>
      <xdr:row>97</xdr:row>
      <xdr:rowOff>158750</xdr:rowOff>
    </xdr:to>
    <xdr:sp macro="" textlink="">
      <xdr:nvSpPr>
        <xdr:cNvPr id="484" name="楕円 483"/>
        <xdr:cNvSpPr/>
      </xdr:nvSpPr>
      <xdr:spPr>
        <a:xfrm>
          <a:off x="6921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149860</xdr:rowOff>
    </xdr:from>
    <xdr:ext cx="531495" cy="259080"/>
    <xdr:sp macro="" textlink="">
      <xdr:nvSpPr>
        <xdr:cNvPr id="485" name="テキスト ボックス 484"/>
        <xdr:cNvSpPr txBox="1"/>
      </xdr:nvSpPr>
      <xdr:spPr>
        <a:xfrm>
          <a:off x="6704965" y="1678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494" name="テキスト ボックス 493"/>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5745" cy="255905"/>
    <xdr:sp macro="" textlink="">
      <xdr:nvSpPr>
        <xdr:cNvPr id="496" name="テキスト ボックス 495"/>
        <xdr:cNvSpPr txBox="1"/>
      </xdr:nvSpPr>
      <xdr:spPr>
        <a:xfrm>
          <a:off x="12197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7" name="直線コネクタ 49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5905"/>
    <xdr:sp macro="" textlink="">
      <xdr:nvSpPr>
        <xdr:cNvPr id="498" name="テキスト ボックス 497"/>
        <xdr:cNvSpPr txBox="1"/>
      </xdr:nvSpPr>
      <xdr:spPr>
        <a:xfrm>
          <a:off x="11914505" y="6512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9" name="直線コネクタ 49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5905"/>
    <xdr:sp macro="" textlink="">
      <xdr:nvSpPr>
        <xdr:cNvPr id="500" name="テキスト ボックス 499"/>
        <xdr:cNvSpPr txBox="1"/>
      </xdr:nvSpPr>
      <xdr:spPr>
        <a:xfrm>
          <a:off x="11914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1" name="直線コネクタ 50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5905"/>
    <xdr:sp macro="" textlink="">
      <xdr:nvSpPr>
        <xdr:cNvPr id="502" name="テキスト ボックス 501"/>
        <xdr:cNvSpPr txBox="1"/>
      </xdr:nvSpPr>
      <xdr:spPr>
        <a:xfrm>
          <a:off x="11914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3" name="直線コネクタ 50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5905"/>
    <xdr:sp macro="" textlink="">
      <xdr:nvSpPr>
        <xdr:cNvPr id="504" name="テキスト ボックス 503"/>
        <xdr:cNvSpPr txBox="1"/>
      </xdr:nvSpPr>
      <xdr:spPr>
        <a:xfrm>
          <a:off x="11914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5905"/>
    <xdr:sp macro="" textlink="">
      <xdr:nvSpPr>
        <xdr:cNvPr id="506" name="テキスト ボックス 505"/>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31115</xdr:rowOff>
    </xdr:from>
    <xdr:to xmlns:xdr="http://schemas.openxmlformats.org/drawingml/2006/spreadsheetDrawing">
      <xdr:col>85</xdr:col>
      <xdr:colOff>126365</xdr:colOff>
      <xdr:row>39</xdr:row>
      <xdr:rowOff>55880</xdr:rowOff>
    </xdr:to>
    <xdr:cxnSp macro="">
      <xdr:nvCxnSpPr>
        <xdr:cNvPr id="508" name="直線コネクタ 507"/>
        <xdr:cNvCxnSpPr/>
      </xdr:nvCxnSpPr>
      <xdr:spPr>
        <a:xfrm flipV="1">
          <a:off x="16317595" y="5517515"/>
          <a:ext cx="1270" cy="1224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59690</xdr:rowOff>
    </xdr:from>
    <xdr:ext cx="469900" cy="259080"/>
    <xdr:sp macro="" textlink="">
      <xdr:nvSpPr>
        <xdr:cNvPr id="509" name="消防費最小値テキスト"/>
        <xdr:cNvSpPr txBox="1"/>
      </xdr:nvSpPr>
      <xdr:spPr>
        <a:xfrm>
          <a:off x="16370300" y="674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55880</xdr:rowOff>
    </xdr:from>
    <xdr:to xmlns:xdr="http://schemas.openxmlformats.org/drawingml/2006/spreadsheetDrawing">
      <xdr:col>86</xdr:col>
      <xdr:colOff>25400</xdr:colOff>
      <xdr:row>39</xdr:row>
      <xdr:rowOff>55880</xdr:rowOff>
    </xdr:to>
    <xdr:cxnSp macro="">
      <xdr:nvCxnSpPr>
        <xdr:cNvPr id="510" name="直線コネクタ 509"/>
        <xdr:cNvCxnSpPr/>
      </xdr:nvCxnSpPr>
      <xdr:spPr>
        <a:xfrm>
          <a:off x="16230600" y="674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149225</xdr:rowOff>
    </xdr:from>
    <xdr:ext cx="534670" cy="259080"/>
    <xdr:sp macro="" textlink="">
      <xdr:nvSpPr>
        <xdr:cNvPr id="511" name="消防費最大値テキスト"/>
        <xdr:cNvSpPr txBox="1"/>
      </xdr:nvSpPr>
      <xdr:spPr>
        <a:xfrm>
          <a:off x="16370300" y="5292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34,869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31115</xdr:rowOff>
    </xdr:from>
    <xdr:to xmlns:xdr="http://schemas.openxmlformats.org/drawingml/2006/spreadsheetDrawing">
      <xdr:col>86</xdr:col>
      <xdr:colOff>25400</xdr:colOff>
      <xdr:row>32</xdr:row>
      <xdr:rowOff>31115</xdr:rowOff>
    </xdr:to>
    <xdr:cxnSp macro="">
      <xdr:nvCxnSpPr>
        <xdr:cNvPr id="512" name="直線コネクタ 511"/>
        <xdr:cNvCxnSpPr/>
      </xdr:nvCxnSpPr>
      <xdr:spPr>
        <a:xfrm>
          <a:off x="16230600" y="5517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114300</xdr:rowOff>
    </xdr:from>
    <xdr:to xmlns:xdr="http://schemas.openxmlformats.org/drawingml/2006/spreadsheetDrawing">
      <xdr:col>85</xdr:col>
      <xdr:colOff>127000</xdr:colOff>
      <xdr:row>37</xdr:row>
      <xdr:rowOff>161925</xdr:rowOff>
    </xdr:to>
    <xdr:cxnSp macro="">
      <xdr:nvCxnSpPr>
        <xdr:cNvPr id="513" name="直線コネクタ 512"/>
        <xdr:cNvCxnSpPr/>
      </xdr:nvCxnSpPr>
      <xdr:spPr>
        <a:xfrm>
          <a:off x="15481300" y="645795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66675</xdr:rowOff>
    </xdr:from>
    <xdr:ext cx="534670" cy="255905"/>
    <xdr:sp macro="" textlink="">
      <xdr:nvSpPr>
        <xdr:cNvPr id="514" name="消防費平均値テキスト"/>
        <xdr:cNvSpPr txBox="1"/>
      </xdr:nvSpPr>
      <xdr:spPr>
        <a:xfrm>
          <a:off x="16370300" y="623887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43815</xdr:rowOff>
    </xdr:from>
    <xdr:to xmlns:xdr="http://schemas.openxmlformats.org/drawingml/2006/spreadsheetDrawing">
      <xdr:col>85</xdr:col>
      <xdr:colOff>177800</xdr:colOff>
      <xdr:row>37</xdr:row>
      <xdr:rowOff>145415</xdr:rowOff>
    </xdr:to>
    <xdr:sp macro="" textlink="">
      <xdr:nvSpPr>
        <xdr:cNvPr id="515" name="フローチャート: 判断 514"/>
        <xdr:cNvSpPr/>
      </xdr:nvSpPr>
      <xdr:spPr>
        <a:xfrm>
          <a:off x="162687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114300</xdr:rowOff>
    </xdr:from>
    <xdr:to xmlns:xdr="http://schemas.openxmlformats.org/drawingml/2006/spreadsheetDrawing">
      <xdr:col>81</xdr:col>
      <xdr:colOff>50800</xdr:colOff>
      <xdr:row>37</xdr:row>
      <xdr:rowOff>132080</xdr:rowOff>
    </xdr:to>
    <xdr:cxnSp macro="">
      <xdr:nvCxnSpPr>
        <xdr:cNvPr id="516" name="直線コネクタ 515"/>
        <xdr:cNvCxnSpPr/>
      </xdr:nvCxnSpPr>
      <xdr:spPr>
        <a:xfrm flipV="1">
          <a:off x="14592300" y="64579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55245</xdr:rowOff>
    </xdr:from>
    <xdr:to xmlns:xdr="http://schemas.openxmlformats.org/drawingml/2006/spreadsheetDrawing">
      <xdr:col>81</xdr:col>
      <xdr:colOff>101600</xdr:colOff>
      <xdr:row>37</xdr:row>
      <xdr:rowOff>156845</xdr:rowOff>
    </xdr:to>
    <xdr:sp macro="" textlink="">
      <xdr:nvSpPr>
        <xdr:cNvPr id="517" name="フローチャート: 判断 516"/>
        <xdr:cNvSpPr/>
      </xdr:nvSpPr>
      <xdr:spPr>
        <a:xfrm>
          <a:off x="15430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1905</xdr:rowOff>
    </xdr:from>
    <xdr:ext cx="531495" cy="259080"/>
    <xdr:sp macro="" textlink="">
      <xdr:nvSpPr>
        <xdr:cNvPr id="518" name="テキスト ボックス 517"/>
        <xdr:cNvSpPr txBox="1"/>
      </xdr:nvSpPr>
      <xdr:spPr>
        <a:xfrm>
          <a:off x="15213965" y="61741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132080</xdr:rowOff>
    </xdr:from>
    <xdr:to xmlns:xdr="http://schemas.openxmlformats.org/drawingml/2006/spreadsheetDrawing">
      <xdr:col>76</xdr:col>
      <xdr:colOff>114300</xdr:colOff>
      <xdr:row>38</xdr:row>
      <xdr:rowOff>6985</xdr:rowOff>
    </xdr:to>
    <xdr:cxnSp macro="">
      <xdr:nvCxnSpPr>
        <xdr:cNvPr id="519" name="直線コネクタ 518"/>
        <xdr:cNvCxnSpPr/>
      </xdr:nvCxnSpPr>
      <xdr:spPr>
        <a:xfrm flipV="1">
          <a:off x="13703300" y="647573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147955</xdr:rowOff>
    </xdr:from>
    <xdr:to xmlns:xdr="http://schemas.openxmlformats.org/drawingml/2006/spreadsheetDrawing">
      <xdr:col>76</xdr:col>
      <xdr:colOff>165100</xdr:colOff>
      <xdr:row>36</xdr:row>
      <xdr:rowOff>78105</xdr:rowOff>
    </xdr:to>
    <xdr:sp macro="" textlink="">
      <xdr:nvSpPr>
        <xdr:cNvPr id="520" name="フローチャート: 判断 519"/>
        <xdr:cNvSpPr/>
      </xdr:nvSpPr>
      <xdr:spPr>
        <a:xfrm>
          <a:off x="145415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94615</xdr:rowOff>
    </xdr:from>
    <xdr:ext cx="531495" cy="259080"/>
    <xdr:sp macro="" textlink="">
      <xdr:nvSpPr>
        <xdr:cNvPr id="521" name="テキスト ボックス 520"/>
        <xdr:cNvSpPr txBox="1"/>
      </xdr:nvSpPr>
      <xdr:spPr>
        <a:xfrm>
          <a:off x="14324965" y="59239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6985</xdr:rowOff>
    </xdr:from>
    <xdr:to xmlns:xdr="http://schemas.openxmlformats.org/drawingml/2006/spreadsheetDrawing">
      <xdr:col>71</xdr:col>
      <xdr:colOff>177800</xdr:colOff>
      <xdr:row>38</xdr:row>
      <xdr:rowOff>8890</xdr:rowOff>
    </xdr:to>
    <xdr:cxnSp macro="">
      <xdr:nvCxnSpPr>
        <xdr:cNvPr id="522" name="直線コネクタ 521"/>
        <xdr:cNvCxnSpPr/>
      </xdr:nvCxnSpPr>
      <xdr:spPr>
        <a:xfrm flipV="1">
          <a:off x="12814300" y="65220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99695</xdr:rowOff>
    </xdr:from>
    <xdr:to xmlns:xdr="http://schemas.openxmlformats.org/drawingml/2006/spreadsheetDrawing">
      <xdr:col>72</xdr:col>
      <xdr:colOff>38100</xdr:colOff>
      <xdr:row>37</xdr:row>
      <xdr:rowOff>29845</xdr:rowOff>
    </xdr:to>
    <xdr:sp macro="" textlink="">
      <xdr:nvSpPr>
        <xdr:cNvPr id="523" name="フローチャート: 判断 522"/>
        <xdr:cNvSpPr/>
      </xdr:nvSpPr>
      <xdr:spPr>
        <a:xfrm>
          <a:off x="13652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46355</xdr:rowOff>
    </xdr:from>
    <xdr:ext cx="531495" cy="259080"/>
    <xdr:sp macro="" textlink="">
      <xdr:nvSpPr>
        <xdr:cNvPr id="524" name="テキスト ボックス 523"/>
        <xdr:cNvSpPr txBox="1"/>
      </xdr:nvSpPr>
      <xdr:spPr>
        <a:xfrm>
          <a:off x="13435965" y="60471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128270</xdr:rowOff>
    </xdr:from>
    <xdr:to xmlns:xdr="http://schemas.openxmlformats.org/drawingml/2006/spreadsheetDrawing">
      <xdr:col>67</xdr:col>
      <xdr:colOff>101600</xdr:colOff>
      <xdr:row>37</xdr:row>
      <xdr:rowOff>58420</xdr:rowOff>
    </xdr:to>
    <xdr:sp macro="" textlink="">
      <xdr:nvSpPr>
        <xdr:cNvPr id="525" name="フローチャート: 判断 5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74930</xdr:rowOff>
    </xdr:from>
    <xdr:ext cx="531495" cy="255905"/>
    <xdr:sp macro="" textlink="">
      <xdr:nvSpPr>
        <xdr:cNvPr id="526" name="テキスト ボックス 525"/>
        <xdr:cNvSpPr txBox="1"/>
      </xdr:nvSpPr>
      <xdr:spPr>
        <a:xfrm>
          <a:off x="12546965" y="60756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111125</xdr:rowOff>
    </xdr:from>
    <xdr:to xmlns:xdr="http://schemas.openxmlformats.org/drawingml/2006/spreadsheetDrawing">
      <xdr:col>85</xdr:col>
      <xdr:colOff>177800</xdr:colOff>
      <xdr:row>38</xdr:row>
      <xdr:rowOff>41275</xdr:rowOff>
    </xdr:to>
    <xdr:sp macro="" textlink="">
      <xdr:nvSpPr>
        <xdr:cNvPr id="532" name="楕円 531"/>
        <xdr:cNvSpPr/>
      </xdr:nvSpPr>
      <xdr:spPr>
        <a:xfrm>
          <a:off x="16268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89535</xdr:rowOff>
    </xdr:from>
    <xdr:ext cx="534670" cy="255905"/>
    <xdr:sp macro="" textlink="">
      <xdr:nvSpPr>
        <xdr:cNvPr id="533" name="消防費該当値テキスト"/>
        <xdr:cNvSpPr txBox="1"/>
      </xdr:nvSpPr>
      <xdr:spPr>
        <a:xfrm>
          <a:off x="16370300" y="64331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63500</xdr:rowOff>
    </xdr:from>
    <xdr:to xmlns:xdr="http://schemas.openxmlformats.org/drawingml/2006/spreadsheetDrawing">
      <xdr:col>81</xdr:col>
      <xdr:colOff>101600</xdr:colOff>
      <xdr:row>37</xdr:row>
      <xdr:rowOff>165100</xdr:rowOff>
    </xdr:to>
    <xdr:sp macro="" textlink="">
      <xdr:nvSpPr>
        <xdr:cNvPr id="534" name="楕円 533"/>
        <xdr:cNvSpPr/>
      </xdr:nvSpPr>
      <xdr:spPr>
        <a:xfrm>
          <a:off x="15430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156210</xdr:rowOff>
    </xdr:from>
    <xdr:ext cx="531495" cy="255905"/>
    <xdr:sp macro="" textlink="">
      <xdr:nvSpPr>
        <xdr:cNvPr id="535" name="テキスト ボックス 534"/>
        <xdr:cNvSpPr txBox="1"/>
      </xdr:nvSpPr>
      <xdr:spPr>
        <a:xfrm>
          <a:off x="15213965" y="6499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80645</xdr:rowOff>
    </xdr:from>
    <xdr:to xmlns:xdr="http://schemas.openxmlformats.org/drawingml/2006/spreadsheetDrawing">
      <xdr:col>76</xdr:col>
      <xdr:colOff>165100</xdr:colOff>
      <xdr:row>38</xdr:row>
      <xdr:rowOff>10795</xdr:rowOff>
    </xdr:to>
    <xdr:sp macro="" textlink="">
      <xdr:nvSpPr>
        <xdr:cNvPr id="536" name="楕円 535"/>
        <xdr:cNvSpPr/>
      </xdr:nvSpPr>
      <xdr:spPr>
        <a:xfrm>
          <a:off x="14541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1905</xdr:rowOff>
    </xdr:from>
    <xdr:ext cx="531495" cy="259080"/>
    <xdr:sp macro="" textlink="">
      <xdr:nvSpPr>
        <xdr:cNvPr id="537" name="テキスト ボックス 536"/>
        <xdr:cNvSpPr txBox="1"/>
      </xdr:nvSpPr>
      <xdr:spPr>
        <a:xfrm>
          <a:off x="14324965" y="65170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127635</xdr:rowOff>
    </xdr:from>
    <xdr:to xmlns:xdr="http://schemas.openxmlformats.org/drawingml/2006/spreadsheetDrawing">
      <xdr:col>72</xdr:col>
      <xdr:colOff>38100</xdr:colOff>
      <xdr:row>38</xdr:row>
      <xdr:rowOff>57785</xdr:rowOff>
    </xdr:to>
    <xdr:sp macro="" textlink="">
      <xdr:nvSpPr>
        <xdr:cNvPr id="538" name="楕円 537"/>
        <xdr:cNvSpPr/>
      </xdr:nvSpPr>
      <xdr:spPr>
        <a:xfrm>
          <a:off x="13652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48895</xdr:rowOff>
    </xdr:from>
    <xdr:ext cx="531495" cy="259080"/>
    <xdr:sp macro="" textlink="">
      <xdr:nvSpPr>
        <xdr:cNvPr id="539" name="テキスト ボックス 538"/>
        <xdr:cNvSpPr txBox="1"/>
      </xdr:nvSpPr>
      <xdr:spPr>
        <a:xfrm>
          <a:off x="13435965" y="65639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129540</xdr:rowOff>
    </xdr:from>
    <xdr:to xmlns:xdr="http://schemas.openxmlformats.org/drawingml/2006/spreadsheetDrawing">
      <xdr:col>67</xdr:col>
      <xdr:colOff>101600</xdr:colOff>
      <xdr:row>38</xdr:row>
      <xdr:rowOff>59690</xdr:rowOff>
    </xdr:to>
    <xdr:sp macro="" textlink="">
      <xdr:nvSpPr>
        <xdr:cNvPr id="540" name="楕円 539"/>
        <xdr:cNvSpPr/>
      </xdr:nvSpPr>
      <xdr:spPr>
        <a:xfrm>
          <a:off x="12763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50800</xdr:rowOff>
    </xdr:from>
    <xdr:ext cx="531495" cy="259080"/>
    <xdr:sp macro="" textlink="">
      <xdr:nvSpPr>
        <xdr:cNvPr id="541" name="テキスト ボックス 540"/>
        <xdr:cNvSpPr txBox="1"/>
      </xdr:nvSpPr>
      <xdr:spPr>
        <a:xfrm>
          <a:off x="12546965" y="6565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50" name="テキスト ボックス 549"/>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5745" cy="255905"/>
    <xdr:sp macro="" textlink="">
      <xdr:nvSpPr>
        <xdr:cNvPr id="552" name="テキスト ボックス 551"/>
        <xdr:cNvSpPr txBox="1"/>
      </xdr:nvSpPr>
      <xdr:spPr>
        <a:xfrm>
          <a:off x="12197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55905"/>
    <xdr:sp macro="" textlink="">
      <xdr:nvSpPr>
        <xdr:cNvPr id="554" name="テキスト ボックス 553"/>
        <xdr:cNvSpPr txBox="1"/>
      </xdr:nvSpPr>
      <xdr:spPr>
        <a:xfrm>
          <a:off x="11914505" y="9941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31495" cy="255905"/>
    <xdr:sp macro="" textlink="">
      <xdr:nvSpPr>
        <xdr:cNvPr id="556" name="テキスト ボックス 555"/>
        <xdr:cNvSpPr txBox="1"/>
      </xdr:nvSpPr>
      <xdr:spPr>
        <a:xfrm>
          <a:off x="1191450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111760</xdr:rowOff>
    </xdr:from>
    <xdr:ext cx="531495" cy="255905"/>
    <xdr:sp macro="" textlink="">
      <xdr:nvSpPr>
        <xdr:cNvPr id="558" name="テキスト ボックス 557"/>
        <xdr:cNvSpPr txBox="1"/>
      </xdr:nvSpPr>
      <xdr:spPr>
        <a:xfrm>
          <a:off x="11914505" y="9027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168910</xdr:rowOff>
    </xdr:from>
    <xdr:ext cx="531495" cy="255905"/>
    <xdr:sp macro="" textlink="">
      <xdr:nvSpPr>
        <xdr:cNvPr id="560" name="テキスト ボックス 559"/>
        <xdr:cNvSpPr txBox="1"/>
      </xdr:nvSpPr>
      <xdr:spPr>
        <a:xfrm>
          <a:off x="11914505" y="8569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2455" cy="255905"/>
    <xdr:sp macro="" textlink="">
      <xdr:nvSpPr>
        <xdr:cNvPr id="562" name="テキスト ボックス 561"/>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104775</xdr:rowOff>
    </xdr:from>
    <xdr:to xmlns:xdr="http://schemas.openxmlformats.org/drawingml/2006/spreadsheetDrawing">
      <xdr:col>85</xdr:col>
      <xdr:colOff>126365</xdr:colOff>
      <xdr:row>58</xdr:row>
      <xdr:rowOff>127635</xdr:rowOff>
    </xdr:to>
    <xdr:cxnSp macro="">
      <xdr:nvCxnSpPr>
        <xdr:cNvPr id="564" name="直線コネクタ 563"/>
        <xdr:cNvCxnSpPr/>
      </xdr:nvCxnSpPr>
      <xdr:spPr>
        <a:xfrm flipV="1">
          <a:off x="16317595" y="8848725"/>
          <a:ext cx="127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132080</xdr:rowOff>
    </xdr:from>
    <xdr:ext cx="534670" cy="255905"/>
    <xdr:sp macro="" textlink="">
      <xdr:nvSpPr>
        <xdr:cNvPr id="565" name="教育費最小値テキスト"/>
        <xdr:cNvSpPr txBox="1"/>
      </xdr:nvSpPr>
      <xdr:spPr>
        <a:xfrm>
          <a:off x="16370300" y="100761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127635</xdr:rowOff>
    </xdr:from>
    <xdr:to xmlns:xdr="http://schemas.openxmlformats.org/drawingml/2006/spreadsheetDrawing">
      <xdr:col>86</xdr:col>
      <xdr:colOff>25400</xdr:colOff>
      <xdr:row>58</xdr:row>
      <xdr:rowOff>127635</xdr:rowOff>
    </xdr:to>
    <xdr:cxnSp macro="">
      <xdr:nvCxnSpPr>
        <xdr:cNvPr id="566" name="直線コネクタ 565"/>
        <xdr:cNvCxnSpPr/>
      </xdr:nvCxnSpPr>
      <xdr:spPr>
        <a:xfrm>
          <a:off x="16230600" y="1007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52070</xdr:rowOff>
    </xdr:from>
    <xdr:ext cx="534670" cy="255905"/>
    <xdr:sp macro="" textlink="">
      <xdr:nvSpPr>
        <xdr:cNvPr id="567" name="教育費最大値テキスト"/>
        <xdr:cNvSpPr txBox="1"/>
      </xdr:nvSpPr>
      <xdr:spPr>
        <a:xfrm>
          <a:off x="16370300" y="86245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74,034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104775</xdr:rowOff>
    </xdr:from>
    <xdr:to xmlns:xdr="http://schemas.openxmlformats.org/drawingml/2006/spreadsheetDrawing">
      <xdr:col>86</xdr:col>
      <xdr:colOff>25400</xdr:colOff>
      <xdr:row>51</xdr:row>
      <xdr:rowOff>104775</xdr:rowOff>
    </xdr:to>
    <xdr:cxnSp macro="">
      <xdr:nvCxnSpPr>
        <xdr:cNvPr id="568" name="直線コネクタ 567"/>
        <xdr:cNvCxnSpPr/>
      </xdr:nvCxnSpPr>
      <xdr:spPr>
        <a:xfrm>
          <a:off x="16230600" y="884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170180</xdr:rowOff>
    </xdr:from>
    <xdr:to xmlns:xdr="http://schemas.openxmlformats.org/drawingml/2006/spreadsheetDrawing">
      <xdr:col>85</xdr:col>
      <xdr:colOff>127000</xdr:colOff>
      <xdr:row>57</xdr:row>
      <xdr:rowOff>55245</xdr:rowOff>
    </xdr:to>
    <xdr:cxnSp macro="">
      <xdr:nvCxnSpPr>
        <xdr:cNvPr id="569" name="直線コネクタ 568"/>
        <xdr:cNvCxnSpPr/>
      </xdr:nvCxnSpPr>
      <xdr:spPr>
        <a:xfrm flipV="1">
          <a:off x="15481300" y="977138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112395</xdr:rowOff>
    </xdr:from>
    <xdr:ext cx="534670" cy="255905"/>
    <xdr:sp macro="" textlink="">
      <xdr:nvSpPr>
        <xdr:cNvPr id="570" name="教育費平均値テキスト"/>
        <xdr:cNvSpPr txBox="1"/>
      </xdr:nvSpPr>
      <xdr:spPr>
        <a:xfrm>
          <a:off x="16370300" y="937069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89535</xdr:rowOff>
    </xdr:from>
    <xdr:to xmlns:xdr="http://schemas.openxmlformats.org/drawingml/2006/spreadsheetDrawing">
      <xdr:col>85</xdr:col>
      <xdr:colOff>177800</xdr:colOff>
      <xdr:row>56</xdr:row>
      <xdr:rowOff>19685</xdr:rowOff>
    </xdr:to>
    <xdr:sp macro="" textlink="">
      <xdr:nvSpPr>
        <xdr:cNvPr id="571" name="フローチャート: 判断 570"/>
        <xdr:cNvSpPr/>
      </xdr:nvSpPr>
      <xdr:spPr>
        <a:xfrm>
          <a:off x="162687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59055</xdr:rowOff>
    </xdr:from>
    <xdr:to xmlns:xdr="http://schemas.openxmlformats.org/drawingml/2006/spreadsheetDrawing">
      <xdr:col>81</xdr:col>
      <xdr:colOff>50800</xdr:colOff>
      <xdr:row>57</xdr:row>
      <xdr:rowOff>55245</xdr:rowOff>
    </xdr:to>
    <xdr:cxnSp macro="">
      <xdr:nvCxnSpPr>
        <xdr:cNvPr id="572" name="直線コネクタ 571"/>
        <xdr:cNvCxnSpPr/>
      </xdr:nvCxnSpPr>
      <xdr:spPr>
        <a:xfrm>
          <a:off x="14592300" y="9660255"/>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125095</xdr:rowOff>
    </xdr:from>
    <xdr:to xmlns:xdr="http://schemas.openxmlformats.org/drawingml/2006/spreadsheetDrawing">
      <xdr:col>81</xdr:col>
      <xdr:colOff>101600</xdr:colOff>
      <xdr:row>56</xdr:row>
      <xdr:rowOff>55245</xdr:rowOff>
    </xdr:to>
    <xdr:sp macro="" textlink="">
      <xdr:nvSpPr>
        <xdr:cNvPr id="573" name="フローチャート: 判断 572"/>
        <xdr:cNvSpPr/>
      </xdr:nvSpPr>
      <xdr:spPr>
        <a:xfrm>
          <a:off x="15430500" y="955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71755</xdr:rowOff>
    </xdr:from>
    <xdr:ext cx="531495" cy="259080"/>
    <xdr:sp macro="" textlink="">
      <xdr:nvSpPr>
        <xdr:cNvPr id="574" name="テキスト ボックス 573"/>
        <xdr:cNvSpPr txBox="1"/>
      </xdr:nvSpPr>
      <xdr:spPr>
        <a:xfrm>
          <a:off x="15213965" y="9330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59055</xdr:rowOff>
    </xdr:from>
    <xdr:to xmlns:xdr="http://schemas.openxmlformats.org/drawingml/2006/spreadsheetDrawing">
      <xdr:col>76</xdr:col>
      <xdr:colOff>114300</xdr:colOff>
      <xdr:row>57</xdr:row>
      <xdr:rowOff>77470</xdr:rowOff>
    </xdr:to>
    <xdr:cxnSp macro="">
      <xdr:nvCxnSpPr>
        <xdr:cNvPr id="575" name="直線コネクタ 574"/>
        <xdr:cNvCxnSpPr/>
      </xdr:nvCxnSpPr>
      <xdr:spPr>
        <a:xfrm flipV="1">
          <a:off x="13703300" y="966025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66675</xdr:rowOff>
    </xdr:from>
    <xdr:to xmlns:xdr="http://schemas.openxmlformats.org/drawingml/2006/spreadsheetDrawing">
      <xdr:col>76</xdr:col>
      <xdr:colOff>165100</xdr:colOff>
      <xdr:row>54</xdr:row>
      <xdr:rowOff>168275</xdr:rowOff>
    </xdr:to>
    <xdr:sp macro="" textlink="">
      <xdr:nvSpPr>
        <xdr:cNvPr id="576" name="フローチャート: 判断 575"/>
        <xdr:cNvSpPr/>
      </xdr:nvSpPr>
      <xdr:spPr>
        <a:xfrm>
          <a:off x="145415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13335</xdr:rowOff>
    </xdr:from>
    <xdr:ext cx="531495" cy="259080"/>
    <xdr:sp macro="" textlink="">
      <xdr:nvSpPr>
        <xdr:cNvPr id="577" name="テキスト ボックス 576"/>
        <xdr:cNvSpPr txBox="1"/>
      </xdr:nvSpPr>
      <xdr:spPr>
        <a:xfrm>
          <a:off x="14324965" y="91001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53340</xdr:rowOff>
    </xdr:from>
    <xdr:to xmlns:xdr="http://schemas.openxmlformats.org/drawingml/2006/spreadsheetDrawing">
      <xdr:col>71</xdr:col>
      <xdr:colOff>177800</xdr:colOff>
      <xdr:row>57</xdr:row>
      <xdr:rowOff>77470</xdr:rowOff>
    </xdr:to>
    <xdr:cxnSp macro="">
      <xdr:nvCxnSpPr>
        <xdr:cNvPr id="578" name="直線コネクタ 577"/>
        <xdr:cNvCxnSpPr/>
      </xdr:nvCxnSpPr>
      <xdr:spPr>
        <a:xfrm>
          <a:off x="12814300" y="965454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169545</xdr:rowOff>
    </xdr:from>
    <xdr:to xmlns:xdr="http://schemas.openxmlformats.org/drawingml/2006/spreadsheetDrawing">
      <xdr:col>72</xdr:col>
      <xdr:colOff>38100</xdr:colOff>
      <xdr:row>55</xdr:row>
      <xdr:rowOff>99695</xdr:rowOff>
    </xdr:to>
    <xdr:sp macro="" textlink="">
      <xdr:nvSpPr>
        <xdr:cNvPr id="579" name="フローチャート: 判断 578"/>
        <xdr:cNvSpPr/>
      </xdr:nvSpPr>
      <xdr:spPr>
        <a:xfrm>
          <a:off x="13652500" y="942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116205</xdr:rowOff>
    </xdr:from>
    <xdr:ext cx="531495" cy="259080"/>
    <xdr:sp macro="" textlink="">
      <xdr:nvSpPr>
        <xdr:cNvPr id="580" name="テキスト ボックス 579"/>
        <xdr:cNvSpPr txBox="1"/>
      </xdr:nvSpPr>
      <xdr:spPr>
        <a:xfrm>
          <a:off x="13435965" y="9203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8255</xdr:rowOff>
    </xdr:from>
    <xdr:to xmlns:xdr="http://schemas.openxmlformats.org/drawingml/2006/spreadsheetDrawing">
      <xdr:col>67</xdr:col>
      <xdr:colOff>101600</xdr:colOff>
      <xdr:row>55</xdr:row>
      <xdr:rowOff>109855</xdr:rowOff>
    </xdr:to>
    <xdr:sp macro="" textlink="">
      <xdr:nvSpPr>
        <xdr:cNvPr id="581" name="フローチャート: 判断 580"/>
        <xdr:cNvSpPr/>
      </xdr:nvSpPr>
      <xdr:spPr>
        <a:xfrm>
          <a:off x="12763500" y="94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126365</xdr:rowOff>
    </xdr:from>
    <xdr:ext cx="531495" cy="259080"/>
    <xdr:sp macro="" textlink="">
      <xdr:nvSpPr>
        <xdr:cNvPr id="582" name="テキスト ボックス 581"/>
        <xdr:cNvSpPr txBox="1"/>
      </xdr:nvSpPr>
      <xdr:spPr>
        <a:xfrm>
          <a:off x="12546965" y="92132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119380</xdr:rowOff>
    </xdr:from>
    <xdr:to xmlns:xdr="http://schemas.openxmlformats.org/drawingml/2006/spreadsheetDrawing">
      <xdr:col>85</xdr:col>
      <xdr:colOff>177800</xdr:colOff>
      <xdr:row>57</xdr:row>
      <xdr:rowOff>49530</xdr:rowOff>
    </xdr:to>
    <xdr:sp macro="" textlink="">
      <xdr:nvSpPr>
        <xdr:cNvPr id="588" name="楕円 587"/>
        <xdr:cNvSpPr/>
      </xdr:nvSpPr>
      <xdr:spPr>
        <a:xfrm>
          <a:off x="162687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97790</xdr:rowOff>
    </xdr:from>
    <xdr:ext cx="534670" cy="255905"/>
    <xdr:sp macro="" textlink="">
      <xdr:nvSpPr>
        <xdr:cNvPr id="589" name="教育費該当値テキスト"/>
        <xdr:cNvSpPr txBox="1"/>
      </xdr:nvSpPr>
      <xdr:spPr>
        <a:xfrm>
          <a:off x="16370300" y="96989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4445</xdr:rowOff>
    </xdr:from>
    <xdr:to xmlns:xdr="http://schemas.openxmlformats.org/drawingml/2006/spreadsheetDrawing">
      <xdr:col>81</xdr:col>
      <xdr:colOff>101600</xdr:colOff>
      <xdr:row>57</xdr:row>
      <xdr:rowOff>106045</xdr:rowOff>
    </xdr:to>
    <xdr:sp macro="" textlink="">
      <xdr:nvSpPr>
        <xdr:cNvPr id="590" name="楕円 589"/>
        <xdr:cNvSpPr/>
      </xdr:nvSpPr>
      <xdr:spPr>
        <a:xfrm>
          <a:off x="15430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97790</xdr:rowOff>
    </xdr:from>
    <xdr:ext cx="531495" cy="255905"/>
    <xdr:sp macro="" textlink="">
      <xdr:nvSpPr>
        <xdr:cNvPr id="591" name="テキスト ボックス 590"/>
        <xdr:cNvSpPr txBox="1"/>
      </xdr:nvSpPr>
      <xdr:spPr>
        <a:xfrm>
          <a:off x="15213965" y="98704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8255</xdr:rowOff>
    </xdr:from>
    <xdr:to xmlns:xdr="http://schemas.openxmlformats.org/drawingml/2006/spreadsheetDrawing">
      <xdr:col>76</xdr:col>
      <xdr:colOff>165100</xdr:colOff>
      <xdr:row>56</xdr:row>
      <xdr:rowOff>109855</xdr:rowOff>
    </xdr:to>
    <xdr:sp macro="" textlink="">
      <xdr:nvSpPr>
        <xdr:cNvPr id="592" name="楕円 591"/>
        <xdr:cNvSpPr/>
      </xdr:nvSpPr>
      <xdr:spPr>
        <a:xfrm>
          <a:off x="14541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100965</xdr:rowOff>
    </xdr:from>
    <xdr:ext cx="531495" cy="255905"/>
    <xdr:sp macro="" textlink="">
      <xdr:nvSpPr>
        <xdr:cNvPr id="593" name="テキスト ボックス 592"/>
        <xdr:cNvSpPr txBox="1"/>
      </xdr:nvSpPr>
      <xdr:spPr>
        <a:xfrm>
          <a:off x="14324965" y="97021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26670</xdr:rowOff>
    </xdr:from>
    <xdr:to xmlns:xdr="http://schemas.openxmlformats.org/drawingml/2006/spreadsheetDrawing">
      <xdr:col>72</xdr:col>
      <xdr:colOff>38100</xdr:colOff>
      <xdr:row>57</xdr:row>
      <xdr:rowOff>128270</xdr:rowOff>
    </xdr:to>
    <xdr:sp macro="" textlink="">
      <xdr:nvSpPr>
        <xdr:cNvPr id="594" name="楕円 593"/>
        <xdr:cNvSpPr/>
      </xdr:nvSpPr>
      <xdr:spPr>
        <a:xfrm>
          <a:off x="136525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119380</xdr:rowOff>
    </xdr:from>
    <xdr:ext cx="531495" cy="259080"/>
    <xdr:sp macro="" textlink="">
      <xdr:nvSpPr>
        <xdr:cNvPr id="595" name="テキスト ボックス 594"/>
        <xdr:cNvSpPr txBox="1"/>
      </xdr:nvSpPr>
      <xdr:spPr>
        <a:xfrm>
          <a:off x="13435965" y="9892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2540</xdr:rowOff>
    </xdr:from>
    <xdr:to xmlns:xdr="http://schemas.openxmlformats.org/drawingml/2006/spreadsheetDrawing">
      <xdr:col>67</xdr:col>
      <xdr:colOff>101600</xdr:colOff>
      <xdr:row>56</xdr:row>
      <xdr:rowOff>104140</xdr:rowOff>
    </xdr:to>
    <xdr:sp macro="" textlink="">
      <xdr:nvSpPr>
        <xdr:cNvPr id="596" name="楕円 595"/>
        <xdr:cNvSpPr/>
      </xdr:nvSpPr>
      <xdr:spPr>
        <a:xfrm>
          <a:off x="12763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95250</xdr:rowOff>
    </xdr:from>
    <xdr:ext cx="531495" cy="259080"/>
    <xdr:sp macro="" textlink="">
      <xdr:nvSpPr>
        <xdr:cNvPr id="597" name="テキスト ボックス 596"/>
        <xdr:cNvSpPr txBox="1"/>
      </xdr:nvSpPr>
      <xdr:spPr>
        <a:xfrm>
          <a:off x="12546965" y="96964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606" name="テキスト ボックス 605"/>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8" name="直線コネクタ 607"/>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5745" cy="259080"/>
    <xdr:sp macro="" textlink="">
      <xdr:nvSpPr>
        <xdr:cNvPr id="609" name="テキスト ボックス 608"/>
        <xdr:cNvSpPr txBox="1"/>
      </xdr:nvSpPr>
      <xdr:spPr>
        <a:xfrm>
          <a:off x="12197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0" name="直線コネクタ 609"/>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5905"/>
    <xdr:sp macro="" textlink="">
      <xdr:nvSpPr>
        <xdr:cNvPr id="611" name="テキスト ボックス 610"/>
        <xdr:cNvSpPr txBox="1"/>
      </xdr:nvSpPr>
      <xdr:spPr>
        <a:xfrm>
          <a:off x="11914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2" name="直線コネクタ 611"/>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3" name="テキスト ボックス 612"/>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4" name="直線コネクタ 613"/>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5905"/>
    <xdr:sp macro="" textlink="">
      <xdr:nvSpPr>
        <xdr:cNvPr id="615" name="テキスト ボックス 614"/>
        <xdr:cNvSpPr txBox="1"/>
      </xdr:nvSpPr>
      <xdr:spPr>
        <a:xfrm>
          <a:off x="11914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6" name="直線コネクタ 615"/>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17" name="テキスト ボックス 616"/>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8" name="直線コネクタ 617"/>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31495" cy="259080"/>
    <xdr:sp macro="" textlink="">
      <xdr:nvSpPr>
        <xdr:cNvPr id="619" name="テキスト ボックス 618"/>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5905"/>
    <xdr:sp macro="" textlink="">
      <xdr:nvSpPr>
        <xdr:cNvPr id="621" name="テキスト ボックス 620"/>
        <xdr:cNvSpPr txBox="1"/>
      </xdr:nvSpPr>
      <xdr:spPr>
        <a:xfrm>
          <a:off x="11914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52070</xdr:rowOff>
    </xdr:from>
    <xdr:to xmlns:xdr="http://schemas.openxmlformats.org/drawingml/2006/spreadsheetDrawing">
      <xdr:col>85</xdr:col>
      <xdr:colOff>126365</xdr:colOff>
      <xdr:row>79</xdr:row>
      <xdr:rowOff>99060</xdr:rowOff>
    </xdr:to>
    <xdr:cxnSp macro="">
      <xdr:nvCxnSpPr>
        <xdr:cNvPr id="623" name="直線コネクタ 622"/>
        <xdr:cNvCxnSpPr/>
      </xdr:nvCxnSpPr>
      <xdr:spPr>
        <a:xfrm flipV="1">
          <a:off x="16317595" y="1205357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133350</xdr:rowOff>
    </xdr:from>
    <xdr:ext cx="249555" cy="255905"/>
    <xdr:sp macro="" textlink="">
      <xdr:nvSpPr>
        <xdr:cNvPr id="624" name="災害復旧費最小値テキスト"/>
        <xdr:cNvSpPr txBox="1"/>
      </xdr:nvSpPr>
      <xdr:spPr>
        <a:xfrm>
          <a:off x="16370300" y="1367790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25" name="直線コネクタ 624"/>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169545</xdr:rowOff>
    </xdr:from>
    <xdr:ext cx="534670" cy="255905"/>
    <xdr:sp macro="" textlink="">
      <xdr:nvSpPr>
        <xdr:cNvPr id="626" name="災害復旧費最大値テキスト"/>
        <xdr:cNvSpPr txBox="1"/>
      </xdr:nvSpPr>
      <xdr:spPr>
        <a:xfrm>
          <a:off x="16370300" y="118281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48,705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52070</xdr:rowOff>
    </xdr:from>
    <xdr:to xmlns:xdr="http://schemas.openxmlformats.org/drawingml/2006/spreadsheetDrawing">
      <xdr:col>86</xdr:col>
      <xdr:colOff>25400</xdr:colOff>
      <xdr:row>70</xdr:row>
      <xdr:rowOff>52070</xdr:rowOff>
    </xdr:to>
    <xdr:cxnSp macro="">
      <xdr:nvCxnSpPr>
        <xdr:cNvPr id="627" name="直線コネクタ 626"/>
        <xdr:cNvCxnSpPr/>
      </xdr:nvCxnSpPr>
      <xdr:spPr>
        <a:xfrm>
          <a:off x="16230600" y="1205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88265</xdr:rowOff>
    </xdr:from>
    <xdr:to xmlns:xdr="http://schemas.openxmlformats.org/drawingml/2006/spreadsheetDrawing">
      <xdr:col>85</xdr:col>
      <xdr:colOff>127000</xdr:colOff>
      <xdr:row>79</xdr:row>
      <xdr:rowOff>98425</xdr:rowOff>
    </xdr:to>
    <xdr:cxnSp macro="">
      <xdr:nvCxnSpPr>
        <xdr:cNvPr id="628" name="直線コネクタ 627"/>
        <xdr:cNvCxnSpPr/>
      </xdr:nvCxnSpPr>
      <xdr:spPr>
        <a:xfrm flipV="1">
          <a:off x="15481300" y="136328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50800</xdr:rowOff>
    </xdr:from>
    <xdr:ext cx="378460" cy="259080"/>
    <xdr:sp macro="" textlink="">
      <xdr:nvSpPr>
        <xdr:cNvPr id="629" name="災害復旧費平均値テキスト"/>
        <xdr:cNvSpPr txBox="1"/>
      </xdr:nvSpPr>
      <xdr:spPr>
        <a:xfrm>
          <a:off x="16370300" y="134239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27940</xdr:rowOff>
    </xdr:from>
    <xdr:to xmlns:xdr="http://schemas.openxmlformats.org/drawingml/2006/spreadsheetDrawing">
      <xdr:col>85</xdr:col>
      <xdr:colOff>177800</xdr:colOff>
      <xdr:row>79</xdr:row>
      <xdr:rowOff>129540</xdr:rowOff>
    </xdr:to>
    <xdr:sp macro="" textlink="">
      <xdr:nvSpPr>
        <xdr:cNvPr id="630" name="フローチャート: 判断 629"/>
        <xdr:cNvSpPr/>
      </xdr:nvSpPr>
      <xdr:spPr>
        <a:xfrm>
          <a:off x="162687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96520</xdr:rowOff>
    </xdr:from>
    <xdr:to xmlns:xdr="http://schemas.openxmlformats.org/drawingml/2006/spreadsheetDrawing">
      <xdr:col>81</xdr:col>
      <xdr:colOff>50800</xdr:colOff>
      <xdr:row>79</xdr:row>
      <xdr:rowOff>98425</xdr:rowOff>
    </xdr:to>
    <xdr:cxnSp macro="">
      <xdr:nvCxnSpPr>
        <xdr:cNvPr id="631" name="直線コネクタ 630"/>
        <xdr:cNvCxnSpPr/>
      </xdr:nvCxnSpPr>
      <xdr:spPr>
        <a:xfrm>
          <a:off x="14592300" y="136410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34290</xdr:rowOff>
    </xdr:from>
    <xdr:to xmlns:xdr="http://schemas.openxmlformats.org/drawingml/2006/spreadsheetDrawing">
      <xdr:col>81</xdr:col>
      <xdr:colOff>101600</xdr:colOff>
      <xdr:row>79</xdr:row>
      <xdr:rowOff>135890</xdr:rowOff>
    </xdr:to>
    <xdr:sp macro="" textlink="">
      <xdr:nvSpPr>
        <xdr:cNvPr id="632" name="フローチャート: 判断 631"/>
        <xdr:cNvSpPr/>
      </xdr:nvSpPr>
      <xdr:spPr>
        <a:xfrm>
          <a:off x="15430500" y="1357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77</xdr:row>
      <xdr:rowOff>152400</xdr:rowOff>
    </xdr:from>
    <xdr:ext cx="378460" cy="259080"/>
    <xdr:sp macro="" textlink="">
      <xdr:nvSpPr>
        <xdr:cNvPr id="633" name="テキスト ボックス 632"/>
        <xdr:cNvSpPr txBox="1"/>
      </xdr:nvSpPr>
      <xdr:spPr>
        <a:xfrm>
          <a:off x="15292070" y="13354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80010</xdr:rowOff>
    </xdr:from>
    <xdr:to xmlns:xdr="http://schemas.openxmlformats.org/drawingml/2006/spreadsheetDrawing">
      <xdr:col>76</xdr:col>
      <xdr:colOff>114300</xdr:colOff>
      <xdr:row>79</xdr:row>
      <xdr:rowOff>96520</xdr:rowOff>
    </xdr:to>
    <xdr:cxnSp macro="">
      <xdr:nvCxnSpPr>
        <xdr:cNvPr id="634" name="直線コネクタ 633"/>
        <xdr:cNvCxnSpPr/>
      </xdr:nvCxnSpPr>
      <xdr:spPr>
        <a:xfrm>
          <a:off x="13703300" y="136245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18415</xdr:rowOff>
    </xdr:from>
    <xdr:to xmlns:xdr="http://schemas.openxmlformats.org/drawingml/2006/spreadsheetDrawing">
      <xdr:col>76</xdr:col>
      <xdr:colOff>165100</xdr:colOff>
      <xdr:row>78</xdr:row>
      <xdr:rowOff>120650</xdr:rowOff>
    </xdr:to>
    <xdr:sp macro="" textlink="">
      <xdr:nvSpPr>
        <xdr:cNvPr id="635" name="フローチャート: 判断 634"/>
        <xdr:cNvSpPr/>
      </xdr:nvSpPr>
      <xdr:spPr>
        <a:xfrm>
          <a:off x="14541500" y="13391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136525</xdr:rowOff>
    </xdr:from>
    <xdr:ext cx="466725" cy="258445"/>
    <xdr:sp macro="" textlink="">
      <xdr:nvSpPr>
        <xdr:cNvPr id="636" name="テキスト ボックス 635"/>
        <xdr:cNvSpPr txBox="1"/>
      </xdr:nvSpPr>
      <xdr:spPr>
        <a:xfrm>
          <a:off x="14357350" y="13166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80010</xdr:rowOff>
    </xdr:from>
    <xdr:to xmlns:xdr="http://schemas.openxmlformats.org/drawingml/2006/spreadsheetDrawing">
      <xdr:col>71</xdr:col>
      <xdr:colOff>177800</xdr:colOff>
      <xdr:row>79</xdr:row>
      <xdr:rowOff>99060</xdr:rowOff>
    </xdr:to>
    <xdr:cxnSp macro="">
      <xdr:nvCxnSpPr>
        <xdr:cNvPr id="637" name="直線コネクタ 636"/>
        <xdr:cNvCxnSpPr/>
      </xdr:nvCxnSpPr>
      <xdr:spPr>
        <a:xfrm flipV="1">
          <a:off x="12814300" y="136245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92075</xdr:rowOff>
    </xdr:from>
    <xdr:to xmlns:xdr="http://schemas.openxmlformats.org/drawingml/2006/spreadsheetDrawing">
      <xdr:col>72</xdr:col>
      <xdr:colOff>38100</xdr:colOff>
      <xdr:row>79</xdr:row>
      <xdr:rowOff>22225</xdr:rowOff>
    </xdr:to>
    <xdr:sp macro="" textlink="">
      <xdr:nvSpPr>
        <xdr:cNvPr id="638" name="フローチャート: 判断 637"/>
        <xdr:cNvSpPr/>
      </xdr:nvSpPr>
      <xdr:spPr>
        <a:xfrm>
          <a:off x="13652500" y="1346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38735</xdr:rowOff>
    </xdr:from>
    <xdr:ext cx="466725" cy="259080"/>
    <xdr:sp macro="" textlink="">
      <xdr:nvSpPr>
        <xdr:cNvPr id="639" name="テキスト ボックス 638"/>
        <xdr:cNvSpPr txBox="1"/>
      </xdr:nvSpPr>
      <xdr:spPr>
        <a:xfrm>
          <a:off x="13468350" y="13240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83185</xdr:rowOff>
    </xdr:from>
    <xdr:to xmlns:xdr="http://schemas.openxmlformats.org/drawingml/2006/spreadsheetDrawing">
      <xdr:col>67</xdr:col>
      <xdr:colOff>101600</xdr:colOff>
      <xdr:row>79</xdr:row>
      <xdr:rowOff>13335</xdr:rowOff>
    </xdr:to>
    <xdr:sp macro="" textlink="">
      <xdr:nvSpPr>
        <xdr:cNvPr id="640" name="フローチャート: 判断 639"/>
        <xdr:cNvSpPr/>
      </xdr:nvSpPr>
      <xdr:spPr>
        <a:xfrm>
          <a:off x="12763500" y="1345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29845</xdr:rowOff>
    </xdr:from>
    <xdr:ext cx="466725" cy="255905"/>
    <xdr:sp macro="" textlink="">
      <xdr:nvSpPr>
        <xdr:cNvPr id="641" name="テキスト ボックス 640"/>
        <xdr:cNvSpPr txBox="1"/>
      </xdr:nvSpPr>
      <xdr:spPr>
        <a:xfrm>
          <a:off x="12579350" y="132314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37465</xdr:rowOff>
    </xdr:from>
    <xdr:to xmlns:xdr="http://schemas.openxmlformats.org/drawingml/2006/spreadsheetDrawing">
      <xdr:col>85</xdr:col>
      <xdr:colOff>177800</xdr:colOff>
      <xdr:row>79</xdr:row>
      <xdr:rowOff>139065</xdr:rowOff>
    </xdr:to>
    <xdr:sp macro="" textlink="">
      <xdr:nvSpPr>
        <xdr:cNvPr id="647" name="楕円 646"/>
        <xdr:cNvSpPr/>
      </xdr:nvSpPr>
      <xdr:spPr>
        <a:xfrm>
          <a:off x="162687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79</xdr:row>
      <xdr:rowOff>6350</xdr:rowOff>
    </xdr:from>
    <xdr:ext cx="378460" cy="255905"/>
    <xdr:sp macro="" textlink="">
      <xdr:nvSpPr>
        <xdr:cNvPr id="648" name="災害復旧費該当値テキスト"/>
        <xdr:cNvSpPr txBox="1"/>
      </xdr:nvSpPr>
      <xdr:spPr>
        <a:xfrm>
          <a:off x="16370300" y="135509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47625</xdr:rowOff>
    </xdr:from>
    <xdr:to xmlns:xdr="http://schemas.openxmlformats.org/drawingml/2006/spreadsheetDrawing">
      <xdr:col>81</xdr:col>
      <xdr:colOff>101600</xdr:colOff>
      <xdr:row>79</xdr:row>
      <xdr:rowOff>149225</xdr:rowOff>
    </xdr:to>
    <xdr:sp macro="" textlink="">
      <xdr:nvSpPr>
        <xdr:cNvPr id="649" name="楕円 648"/>
        <xdr:cNvSpPr/>
      </xdr:nvSpPr>
      <xdr:spPr>
        <a:xfrm>
          <a:off x="15430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79</xdr:row>
      <xdr:rowOff>140335</xdr:rowOff>
    </xdr:from>
    <xdr:ext cx="313690" cy="259080"/>
    <xdr:sp macro="" textlink="">
      <xdr:nvSpPr>
        <xdr:cNvPr id="650" name="テキスト ボックス 649"/>
        <xdr:cNvSpPr txBox="1"/>
      </xdr:nvSpPr>
      <xdr:spPr>
        <a:xfrm>
          <a:off x="15324455" y="13684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45720</xdr:rowOff>
    </xdr:from>
    <xdr:to xmlns:xdr="http://schemas.openxmlformats.org/drawingml/2006/spreadsheetDrawing">
      <xdr:col>76</xdr:col>
      <xdr:colOff>165100</xdr:colOff>
      <xdr:row>79</xdr:row>
      <xdr:rowOff>147320</xdr:rowOff>
    </xdr:to>
    <xdr:sp macro="" textlink="">
      <xdr:nvSpPr>
        <xdr:cNvPr id="651" name="楕円 650"/>
        <xdr:cNvSpPr/>
      </xdr:nvSpPr>
      <xdr:spPr>
        <a:xfrm>
          <a:off x="14541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138430</xdr:rowOff>
    </xdr:from>
    <xdr:ext cx="313690" cy="259080"/>
    <xdr:sp macro="" textlink="">
      <xdr:nvSpPr>
        <xdr:cNvPr id="652" name="テキスト ボックス 651"/>
        <xdr:cNvSpPr txBox="1"/>
      </xdr:nvSpPr>
      <xdr:spPr>
        <a:xfrm>
          <a:off x="14435455" y="136829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29210</xdr:rowOff>
    </xdr:from>
    <xdr:to xmlns:xdr="http://schemas.openxmlformats.org/drawingml/2006/spreadsheetDrawing">
      <xdr:col>72</xdr:col>
      <xdr:colOff>38100</xdr:colOff>
      <xdr:row>79</xdr:row>
      <xdr:rowOff>130810</xdr:rowOff>
    </xdr:to>
    <xdr:sp macro="" textlink="">
      <xdr:nvSpPr>
        <xdr:cNvPr id="653" name="楕円 652"/>
        <xdr:cNvSpPr/>
      </xdr:nvSpPr>
      <xdr:spPr>
        <a:xfrm>
          <a:off x="13652500" y="135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121920</xdr:rowOff>
    </xdr:from>
    <xdr:ext cx="378460" cy="255905"/>
    <xdr:sp macro="" textlink="">
      <xdr:nvSpPr>
        <xdr:cNvPr id="654" name="テキスト ボックス 653"/>
        <xdr:cNvSpPr txBox="1"/>
      </xdr:nvSpPr>
      <xdr:spPr>
        <a:xfrm>
          <a:off x="13514070" y="136664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48260</xdr:rowOff>
    </xdr:from>
    <xdr:to xmlns:xdr="http://schemas.openxmlformats.org/drawingml/2006/spreadsheetDrawing">
      <xdr:col>67</xdr:col>
      <xdr:colOff>101600</xdr:colOff>
      <xdr:row>79</xdr:row>
      <xdr:rowOff>149860</xdr:rowOff>
    </xdr:to>
    <xdr:sp macro="" textlink="">
      <xdr:nvSpPr>
        <xdr:cNvPr id="655" name="楕円 654"/>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140970</xdr:rowOff>
    </xdr:from>
    <xdr:ext cx="246380" cy="259080"/>
    <xdr:sp macro="" textlink="">
      <xdr:nvSpPr>
        <xdr:cNvPr id="656" name="テキスト ボックス 655"/>
        <xdr:cNvSpPr txBox="1"/>
      </xdr:nvSpPr>
      <xdr:spPr>
        <a:xfrm>
          <a:off x="12689840" y="13685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65" name="テキスト ボックス 664"/>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7" name="直線コネクタ 66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745" cy="259080"/>
    <xdr:sp macro="" textlink="">
      <xdr:nvSpPr>
        <xdr:cNvPr id="668" name="テキスト ボックス 667"/>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9" name="直線コネクタ 66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0" name="テキスト ボックス 66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1" name="直線コネクタ 67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5905"/>
    <xdr:sp macro="" textlink="">
      <xdr:nvSpPr>
        <xdr:cNvPr id="672" name="テキスト ボックス 671"/>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3" name="直線コネクタ 67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4" name="テキスト ボックス 67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5" name="直線コネクタ 67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2455" cy="259080"/>
    <xdr:sp macro="" textlink="">
      <xdr:nvSpPr>
        <xdr:cNvPr id="676" name="テキスト ボックス 675"/>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2455" cy="255905"/>
    <xdr:sp macro="" textlink="">
      <xdr:nvSpPr>
        <xdr:cNvPr id="678" name="テキスト ボックス 677"/>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154940</xdr:rowOff>
    </xdr:from>
    <xdr:to xmlns:xdr="http://schemas.openxmlformats.org/drawingml/2006/spreadsheetDrawing">
      <xdr:col>85</xdr:col>
      <xdr:colOff>126365</xdr:colOff>
      <xdr:row>98</xdr:row>
      <xdr:rowOff>101600</xdr:rowOff>
    </xdr:to>
    <xdr:cxnSp macro="">
      <xdr:nvCxnSpPr>
        <xdr:cNvPr id="680" name="直線コネクタ 679"/>
        <xdr:cNvCxnSpPr/>
      </xdr:nvCxnSpPr>
      <xdr:spPr>
        <a:xfrm flipV="1">
          <a:off x="16317595" y="1541399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105410</xdr:rowOff>
    </xdr:from>
    <xdr:ext cx="469900" cy="259080"/>
    <xdr:sp macro="" textlink="">
      <xdr:nvSpPr>
        <xdr:cNvPr id="681" name="公債費最小値テキスト"/>
        <xdr:cNvSpPr txBox="1"/>
      </xdr:nvSpPr>
      <xdr:spPr>
        <a:xfrm>
          <a:off x="16370300" y="1690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101600</xdr:rowOff>
    </xdr:from>
    <xdr:to xmlns:xdr="http://schemas.openxmlformats.org/drawingml/2006/spreadsheetDrawing">
      <xdr:col>86</xdr:col>
      <xdr:colOff>25400</xdr:colOff>
      <xdr:row>98</xdr:row>
      <xdr:rowOff>101600</xdr:rowOff>
    </xdr:to>
    <xdr:cxnSp macro="">
      <xdr:nvCxnSpPr>
        <xdr:cNvPr id="682" name="直線コネクタ 681"/>
        <xdr:cNvCxnSpPr/>
      </xdr:nvCxnSpPr>
      <xdr:spPr>
        <a:xfrm>
          <a:off x="16230600" y="1690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101600</xdr:rowOff>
    </xdr:from>
    <xdr:ext cx="598805" cy="259080"/>
    <xdr:sp macro="" textlink="">
      <xdr:nvSpPr>
        <xdr:cNvPr id="683" name="公債費最大値テキスト"/>
        <xdr:cNvSpPr txBox="1"/>
      </xdr:nvSpPr>
      <xdr:spPr>
        <a:xfrm>
          <a:off x="16370300"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126,311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154940</xdr:rowOff>
    </xdr:from>
    <xdr:to xmlns:xdr="http://schemas.openxmlformats.org/drawingml/2006/spreadsheetDrawing">
      <xdr:col>86</xdr:col>
      <xdr:colOff>25400</xdr:colOff>
      <xdr:row>89</xdr:row>
      <xdr:rowOff>154940</xdr:rowOff>
    </xdr:to>
    <xdr:cxnSp macro="">
      <xdr:nvCxnSpPr>
        <xdr:cNvPr id="684" name="直線コネクタ 683"/>
        <xdr:cNvCxnSpPr/>
      </xdr:nvCxnSpPr>
      <xdr:spPr>
        <a:xfrm>
          <a:off x="16230600" y="1541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113665</xdr:rowOff>
    </xdr:from>
    <xdr:to xmlns:xdr="http://schemas.openxmlformats.org/drawingml/2006/spreadsheetDrawing">
      <xdr:col>85</xdr:col>
      <xdr:colOff>127000</xdr:colOff>
      <xdr:row>96</xdr:row>
      <xdr:rowOff>130810</xdr:rowOff>
    </xdr:to>
    <xdr:cxnSp macro="">
      <xdr:nvCxnSpPr>
        <xdr:cNvPr id="685" name="直線コネクタ 684"/>
        <xdr:cNvCxnSpPr/>
      </xdr:nvCxnSpPr>
      <xdr:spPr>
        <a:xfrm>
          <a:off x="15481300" y="165728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70485</xdr:rowOff>
    </xdr:from>
    <xdr:ext cx="534670" cy="259080"/>
    <xdr:sp macro="" textlink="">
      <xdr:nvSpPr>
        <xdr:cNvPr id="686" name="公債費平均値テキスト"/>
        <xdr:cNvSpPr txBox="1"/>
      </xdr:nvSpPr>
      <xdr:spPr>
        <a:xfrm>
          <a:off x="16370300" y="16358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47625</xdr:rowOff>
    </xdr:from>
    <xdr:to xmlns:xdr="http://schemas.openxmlformats.org/drawingml/2006/spreadsheetDrawing">
      <xdr:col>85</xdr:col>
      <xdr:colOff>177800</xdr:colOff>
      <xdr:row>96</xdr:row>
      <xdr:rowOff>149225</xdr:rowOff>
    </xdr:to>
    <xdr:sp macro="" textlink="">
      <xdr:nvSpPr>
        <xdr:cNvPr id="687" name="フローチャート: 判断 686"/>
        <xdr:cNvSpPr/>
      </xdr:nvSpPr>
      <xdr:spPr>
        <a:xfrm>
          <a:off x="162687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84455</xdr:rowOff>
    </xdr:from>
    <xdr:to xmlns:xdr="http://schemas.openxmlformats.org/drawingml/2006/spreadsheetDrawing">
      <xdr:col>81</xdr:col>
      <xdr:colOff>50800</xdr:colOff>
      <xdr:row>96</xdr:row>
      <xdr:rowOff>113665</xdr:rowOff>
    </xdr:to>
    <xdr:cxnSp macro="">
      <xdr:nvCxnSpPr>
        <xdr:cNvPr id="688" name="直線コネクタ 687"/>
        <xdr:cNvCxnSpPr/>
      </xdr:nvCxnSpPr>
      <xdr:spPr>
        <a:xfrm>
          <a:off x="14592300" y="165436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37465</xdr:rowOff>
    </xdr:from>
    <xdr:to xmlns:xdr="http://schemas.openxmlformats.org/drawingml/2006/spreadsheetDrawing">
      <xdr:col>81</xdr:col>
      <xdr:colOff>101600</xdr:colOff>
      <xdr:row>96</xdr:row>
      <xdr:rowOff>139065</xdr:rowOff>
    </xdr:to>
    <xdr:sp macro="" textlink="">
      <xdr:nvSpPr>
        <xdr:cNvPr id="689" name="フローチャート: 判断 688"/>
        <xdr:cNvSpPr/>
      </xdr:nvSpPr>
      <xdr:spPr>
        <a:xfrm>
          <a:off x="15430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155575</xdr:rowOff>
    </xdr:from>
    <xdr:ext cx="531495" cy="255905"/>
    <xdr:sp macro="" textlink="">
      <xdr:nvSpPr>
        <xdr:cNvPr id="690" name="テキスト ボックス 689"/>
        <xdr:cNvSpPr txBox="1"/>
      </xdr:nvSpPr>
      <xdr:spPr>
        <a:xfrm>
          <a:off x="15213965" y="162718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84455</xdr:rowOff>
    </xdr:from>
    <xdr:to xmlns:xdr="http://schemas.openxmlformats.org/drawingml/2006/spreadsheetDrawing">
      <xdr:col>76</xdr:col>
      <xdr:colOff>114300</xdr:colOff>
      <xdr:row>96</xdr:row>
      <xdr:rowOff>132080</xdr:rowOff>
    </xdr:to>
    <xdr:cxnSp macro="">
      <xdr:nvCxnSpPr>
        <xdr:cNvPr id="691" name="直線コネクタ 690"/>
        <xdr:cNvCxnSpPr/>
      </xdr:nvCxnSpPr>
      <xdr:spPr>
        <a:xfrm flipV="1">
          <a:off x="13703300" y="1654365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14605</xdr:rowOff>
    </xdr:from>
    <xdr:to xmlns:xdr="http://schemas.openxmlformats.org/drawingml/2006/spreadsheetDrawing">
      <xdr:col>76</xdr:col>
      <xdr:colOff>165100</xdr:colOff>
      <xdr:row>95</xdr:row>
      <xdr:rowOff>116205</xdr:rowOff>
    </xdr:to>
    <xdr:sp macro="" textlink="">
      <xdr:nvSpPr>
        <xdr:cNvPr id="692" name="フローチャート: 判断 691"/>
        <xdr:cNvSpPr/>
      </xdr:nvSpPr>
      <xdr:spPr>
        <a:xfrm>
          <a:off x="14541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132715</xdr:rowOff>
    </xdr:from>
    <xdr:ext cx="531495" cy="255905"/>
    <xdr:sp macro="" textlink="">
      <xdr:nvSpPr>
        <xdr:cNvPr id="693" name="テキスト ボックス 692"/>
        <xdr:cNvSpPr txBox="1"/>
      </xdr:nvSpPr>
      <xdr:spPr>
        <a:xfrm>
          <a:off x="14324965" y="160775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132080</xdr:rowOff>
    </xdr:from>
    <xdr:to xmlns:xdr="http://schemas.openxmlformats.org/drawingml/2006/spreadsheetDrawing">
      <xdr:col>71</xdr:col>
      <xdr:colOff>177800</xdr:colOff>
      <xdr:row>96</xdr:row>
      <xdr:rowOff>147320</xdr:rowOff>
    </xdr:to>
    <xdr:cxnSp macro="">
      <xdr:nvCxnSpPr>
        <xdr:cNvPr id="694" name="直線コネクタ 693"/>
        <xdr:cNvCxnSpPr/>
      </xdr:nvCxnSpPr>
      <xdr:spPr>
        <a:xfrm flipV="1">
          <a:off x="12814300" y="165912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107950</xdr:rowOff>
    </xdr:from>
    <xdr:to xmlns:xdr="http://schemas.openxmlformats.org/drawingml/2006/spreadsheetDrawing">
      <xdr:col>72</xdr:col>
      <xdr:colOff>38100</xdr:colOff>
      <xdr:row>96</xdr:row>
      <xdr:rowOff>38100</xdr:rowOff>
    </xdr:to>
    <xdr:sp macro="" textlink="">
      <xdr:nvSpPr>
        <xdr:cNvPr id="695" name="フローチャート: 判断 694"/>
        <xdr:cNvSpPr/>
      </xdr:nvSpPr>
      <xdr:spPr>
        <a:xfrm>
          <a:off x="13652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54610</xdr:rowOff>
    </xdr:from>
    <xdr:ext cx="531495" cy="255905"/>
    <xdr:sp macro="" textlink="">
      <xdr:nvSpPr>
        <xdr:cNvPr id="696" name="テキスト ボックス 695"/>
        <xdr:cNvSpPr txBox="1"/>
      </xdr:nvSpPr>
      <xdr:spPr>
        <a:xfrm>
          <a:off x="13435965" y="161709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109855</xdr:rowOff>
    </xdr:from>
    <xdr:to xmlns:xdr="http://schemas.openxmlformats.org/drawingml/2006/spreadsheetDrawing">
      <xdr:col>67</xdr:col>
      <xdr:colOff>101600</xdr:colOff>
      <xdr:row>96</xdr:row>
      <xdr:rowOff>40640</xdr:rowOff>
    </xdr:to>
    <xdr:sp macro="" textlink="">
      <xdr:nvSpPr>
        <xdr:cNvPr id="697" name="フローチャート: 判断 696"/>
        <xdr:cNvSpPr/>
      </xdr:nvSpPr>
      <xdr:spPr>
        <a:xfrm>
          <a:off x="12763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56515</xdr:rowOff>
    </xdr:from>
    <xdr:ext cx="531495" cy="258445"/>
    <xdr:sp macro="" textlink="">
      <xdr:nvSpPr>
        <xdr:cNvPr id="698" name="テキスト ボックス 697"/>
        <xdr:cNvSpPr txBox="1"/>
      </xdr:nvSpPr>
      <xdr:spPr>
        <a:xfrm>
          <a:off x="12546965" y="161728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80010</xdr:rowOff>
    </xdr:from>
    <xdr:to xmlns:xdr="http://schemas.openxmlformats.org/drawingml/2006/spreadsheetDrawing">
      <xdr:col>85</xdr:col>
      <xdr:colOff>177800</xdr:colOff>
      <xdr:row>97</xdr:row>
      <xdr:rowOff>10160</xdr:rowOff>
    </xdr:to>
    <xdr:sp macro="" textlink="">
      <xdr:nvSpPr>
        <xdr:cNvPr id="704" name="楕円 703"/>
        <xdr:cNvSpPr/>
      </xdr:nvSpPr>
      <xdr:spPr>
        <a:xfrm>
          <a:off x="1626870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58420</xdr:rowOff>
    </xdr:from>
    <xdr:ext cx="534670" cy="259080"/>
    <xdr:sp macro="" textlink="">
      <xdr:nvSpPr>
        <xdr:cNvPr id="705" name="公債費該当値テキスト"/>
        <xdr:cNvSpPr txBox="1"/>
      </xdr:nvSpPr>
      <xdr:spPr>
        <a:xfrm>
          <a:off x="16370300" y="16517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63500</xdr:rowOff>
    </xdr:from>
    <xdr:to xmlns:xdr="http://schemas.openxmlformats.org/drawingml/2006/spreadsheetDrawing">
      <xdr:col>81</xdr:col>
      <xdr:colOff>101600</xdr:colOff>
      <xdr:row>96</xdr:row>
      <xdr:rowOff>164465</xdr:rowOff>
    </xdr:to>
    <xdr:sp macro="" textlink="">
      <xdr:nvSpPr>
        <xdr:cNvPr id="706" name="楕円 705"/>
        <xdr:cNvSpPr/>
      </xdr:nvSpPr>
      <xdr:spPr>
        <a:xfrm>
          <a:off x="154305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155575</xdr:rowOff>
    </xdr:from>
    <xdr:ext cx="531495" cy="255905"/>
    <xdr:sp macro="" textlink="">
      <xdr:nvSpPr>
        <xdr:cNvPr id="707" name="テキスト ボックス 706"/>
        <xdr:cNvSpPr txBox="1"/>
      </xdr:nvSpPr>
      <xdr:spPr>
        <a:xfrm>
          <a:off x="15213965" y="166147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33655</xdr:rowOff>
    </xdr:from>
    <xdr:to xmlns:xdr="http://schemas.openxmlformats.org/drawingml/2006/spreadsheetDrawing">
      <xdr:col>76</xdr:col>
      <xdr:colOff>165100</xdr:colOff>
      <xdr:row>96</xdr:row>
      <xdr:rowOff>135255</xdr:rowOff>
    </xdr:to>
    <xdr:sp macro="" textlink="">
      <xdr:nvSpPr>
        <xdr:cNvPr id="708" name="楕円 707"/>
        <xdr:cNvSpPr/>
      </xdr:nvSpPr>
      <xdr:spPr>
        <a:xfrm>
          <a:off x="14541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126365</xdr:rowOff>
    </xdr:from>
    <xdr:ext cx="531495" cy="259080"/>
    <xdr:sp macro="" textlink="">
      <xdr:nvSpPr>
        <xdr:cNvPr id="709" name="テキスト ボックス 708"/>
        <xdr:cNvSpPr txBox="1"/>
      </xdr:nvSpPr>
      <xdr:spPr>
        <a:xfrm>
          <a:off x="14324965" y="16585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81280</xdr:rowOff>
    </xdr:from>
    <xdr:to xmlns:xdr="http://schemas.openxmlformats.org/drawingml/2006/spreadsheetDrawing">
      <xdr:col>72</xdr:col>
      <xdr:colOff>38100</xdr:colOff>
      <xdr:row>97</xdr:row>
      <xdr:rowOff>11430</xdr:rowOff>
    </xdr:to>
    <xdr:sp macro="" textlink="">
      <xdr:nvSpPr>
        <xdr:cNvPr id="710" name="楕円 709"/>
        <xdr:cNvSpPr/>
      </xdr:nvSpPr>
      <xdr:spPr>
        <a:xfrm>
          <a:off x="1365250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2540</xdr:rowOff>
    </xdr:from>
    <xdr:ext cx="531495" cy="259080"/>
    <xdr:sp macro="" textlink="">
      <xdr:nvSpPr>
        <xdr:cNvPr id="711" name="テキスト ボックス 710"/>
        <xdr:cNvSpPr txBox="1"/>
      </xdr:nvSpPr>
      <xdr:spPr>
        <a:xfrm>
          <a:off x="13435965" y="16633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96520</xdr:rowOff>
    </xdr:from>
    <xdr:to xmlns:xdr="http://schemas.openxmlformats.org/drawingml/2006/spreadsheetDrawing">
      <xdr:col>67</xdr:col>
      <xdr:colOff>101600</xdr:colOff>
      <xdr:row>97</xdr:row>
      <xdr:rowOff>26670</xdr:rowOff>
    </xdr:to>
    <xdr:sp macro="" textlink="">
      <xdr:nvSpPr>
        <xdr:cNvPr id="712" name="楕円 711"/>
        <xdr:cNvSpPr/>
      </xdr:nvSpPr>
      <xdr:spPr>
        <a:xfrm>
          <a:off x="12763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17780</xdr:rowOff>
    </xdr:from>
    <xdr:ext cx="531495" cy="255905"/>
    <xdr:sp macro="" textlink="">
      <xdr:nvSpPr>
        <xdr:cNvPr id="713" name="テキスト ボックス 712"/>
        <xdr:cNvSpPr txBox="1"/>
      </xdr:nvSpPr>
      <xdr:spPr>
        <a:xfrm>
          <a:off x="12546965" y="166484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22" name="テキスト ボックス 721"/>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4" name="直線コネクタ 72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745" cy="255905"/>
    <xdr:sp macro="" textlink="">
      <xdr:nvSpPr>
        <xdr:cNvPr id="725" name="テキスト ボックス 724"/>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6" name="直線コネクタ 72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4185" cy="255905"/>
    <xdr:sp macro="" textlink="">
      <xdr:nvSpPr>
        <xdr:cNvPr id="727" name="テキスト ボックス 726"/>
        <xdr:cNvSpPr txBox="1"/>
      </xdr:nvSpPr>
      <xdr:spPr>
        <a:xfrm>
          <a:off x="17820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8" name="直線コネクタ 72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4185" cy="255905"/>
    <xdr:sp macro="" textlink="">
      <xdr:nvSpPr>
        <xdr:cNvPr id="729" name="テキスト ボックス 728"/>
        <xdr:cNvSpPr txBox="1"/>
      </xdr:nvSpPr>
      <xdr:spPr>
        <a:xfrm>
          <a:off x="17820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0" name="直線コネクタ 72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4185" cy="255905"/>
    <xdr:sp macro="" textlink="">
      <xdr:nvSpPr>
        <xdr:cNvPr id="731" name="テキスト ボックス 730"/>
        <xdr:cNvSpPr txBox="1"/>
      </xdr:nvSpPr>
      <xdr:spPr>
        <a:xfrm>
          <a:off x="17820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4185" cy="255905"/>
    <xdr:sp macro="" textlink="">
      <xdr:nvSpPr>
        <xdr:cNvPr id="733" name="テキスト ボックス 732"/>
        <xdr:cNvSpPr txBox="1"/>
      </xdr:nvSpPr>
      <xdr:spPr>
        <a:xfrm>
          <a:off x="17820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26035</xdr:rowOff>
    </xdr:from>
    <xdr:to xmlns:xdr="http://schemas.openxmlformats.org/drawingml/2006/spreadsheetDrawing">
      <xdr:col>116</xdr:col>
      <xdr:colOff>62865</xdr:colOff>
      <xdr:row>38</xdr:row>
      <xdr:rowOff>139700</xdr:rowOff>
    </xdr:to>
    <xdr:cxnSp macro="">
      <xdr:nvCxnSpPr>
        <xdr:cNvPr id="735" name="直線コネクタ 734"/>
        <xdr:cNvCxnSpPr/>
      </xdr:nvCxnSpPr>
      <xdr:spPr>
        <a:xfrm flipV="1">
          <a:off x="22159595" y="5512435"/>
          <a:ext cx="1270" cy="1142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157480</xdr:rowOff>
    </xdr:from>
    <xdr:ext cx="249555" cy="255905"/>
    <xdr:sp macro="" textlink="">
      <xdr:nvSpPr>
        <xdr:cNvPr id="736" name="諸支出金最小値テキスト"/>
        <xdr:cNvSpPr txBox="1"/>
      </xdr:nvSpPr>
      <xdr:spPr>
        <a:xfrm>
          <a:off x="22212300" y="667258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7" name="直線コネクタ 73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144145</xdr:rowOff>
    </xdr:from>
    <xdr:ext cx="469900" cy="255905"/>
    <xdr:sp macro="" textlink="">
      <xdr:nvSpPr>
        <xdr:cNvPr id="738" name="諸支出金最大値テキスト"/>
        <xdr:cNvSpPr txBox="1"/>
      </xdr:nvSpPr>
      <xdr:spPr>
        <a:xfrm>
          <a:off x="22212300" y="52876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2,498</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26035</xdr:rowOff>
    </xdr:from>
    <xdr:to xmlns:xdr="http://schemas.openxmlformats.org/drawingml/2006/spreadsheetDrawing">
      <xdr:col>116</xdr:col>
      <xdr:colOff>152400</xdr:colOff>
      <xdr:row>32</xdr:row>
      <xdr:rowOff>26035</xdr:rowOff>
    </xdr:to>
    <xdr:cxnSp macro="">
      <xdr:nvCxnSpPr>
        <xdr:cNvPr id="739" name="直線コネクタ 738"/>
        <xdr:cNvCxnSpPr/>
      </xdr:nvCxnSpPr>
      <xdr:spPr>
        <a:xfrm>
          <a:off x="22072600" y="5512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0" name="直線コネクタ 73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74930</xdr:rowOff>
    </xdr:from>
    <xdr:ext cx="313690" cy="255905"/>
    <xdr:sp macro="" textlink="">
      <xdr:nvSpPr>
        <xdr:cNvPr id="741" name="諸支出金平均値テキスト"/>
        <xdr:cNvSpPr txBox="1"/>
      </xdr:nvSpPr>
      <xdr:spPr>
        <a:xfrm>
          <a:off x="22212300" y="6418580"/>
          <a:ext cx="31369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52070</xdr:rowOff>
    </xdr:from>
    <xdr:to xmlns:xdr="http://schemas.openxmlformats.org/drawingml/2006/spreadsheetDrawing">
      <xdr:col>116</xdr:col>
      <xdr:colOff>114300</xdr:colOff>
      <xdr:row>38</xdr:row>
      <xdr:rowOff>153670</xdr:rowOff>
    </xdr:to>
    <xdr:sp macro="" textlink="">
      <xdr:nvSpPr>
        <xdr:cNvPr id="742" name="フローチャート: 判断 741"/>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3" name="直線コネクタ 74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26035</xdr:rowOff>
    </xdr:from>
    <xdr:to xmlns:xdr="http://schemas.openxmlformats.org/drawingml/2006/spreadsheetDrawing">
      <xdr:col>112</xdr:col>
      <xdr:colOff>38100</xdr:colOff>
      <xdr:row>38</xdr:row>
      <xdr:rowOff>127635</xdr:rowOff>
    </xdr:to>
    <xdr:sp macro="" textlink="">
      <xdr:nvSpPr>
        <xdr:cNvPr id="744" name="フローチャート: 判断 743"/>
        <xdr:cNvSpPr/>
      </xdr:nvSpPr>
      <xdr:spPr>
        <a:xfrm>
          <a:off x="21272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144145</xdr:rowOff>
    </xdr:from>
    <xdr:ext cx="378460" cy="255905"/>
    <xdr:sp macro="" textlink="">
      <xdr:nvSpPr>
        <xdr:cNvPr id="745" name="テキスト ボックス 744"/>
        <xdr:cNvSpPr txBox="1"/>
      </xdr:nvSpPr>
      <xdr:spPr>
        <a:xfrm>
          <a:off x="21134070" y="631634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6" name="直線コネクタ 74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40640</xdr:rowOff>
    </xdr:from>
    <xdr:to xmlns:xdr="http://schemas.openxmlformats.org/drawingml/2006/spreadsheetDrawing">
      <xdr:col>107</xdr:col>
      <xdr:colOff>101600</xdr:colOff>
      <xdr:row>38</xdr:row>
      <xdr:rowOff>142240</xdr:rowOff>
    </xdr:to>
    <xdr:sp macro="" textlink="">
      <xdr:nvSpPr>
        <xdr:cNvPr id="747" name="フローチャート: 判断 746"/>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158750</xdr:rowOff>
    </xdr:from>
    <xdr:ext cx="378460" cy="259080"/>
    <xdr:sp macro="" textlink="">
      <xdr:nvSpPr>
        <xdr:cNvPr id="748" name="テキスト ボックス 747"/>
        <xdr:cNvSpPr txBox="1"/>
      </xdr:nvSpPr>
      <xdr:spPr>
        <a:xfrm>
          <a:off x="20245070" y="6330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9" name="直線コネクタ 74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22860</xdr:rowOff>
    </xdr:from>
    <xdr:to xmlns:xdr="http://schemas.openxmlformats.org/drawingml/2006/spreadsheetDrawing">
      <xdr:col>102</xdr:col>
      <xdr:colOff>165100</xdr:colOff>
      <xdr:row>38</xdr:row>
      <xdr:rowOff>124460</xdr:rowOff>
    </xdr:to>
    <xdr:sp macro="" textlink="">
      <xdr:nvSpPr>
        <xdr:cNvPr id="750" name="フローチャート: 判断 749"/>
        <xdr:cNvSpPr/>
      </xdr:nvSpPr>
      <xdr:spPr>
        <a:xfrm>
          <a:off x="194945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140970</xdr:rowOff>
    </xdr:from>
    <xdr:ext cx="378460" cy="259080"/>
    <xdr:sp macro="" textlink="">
      <xdr:nvSpPr>
        <xdr:cNvPr id="751" name="テキスト ボックス 750"/>
        <xdr:cNvSpPr txBox="1"/>
      </xdr:nvSpPr>
      <xdr:spPr>
        <a:xfrm>
          <a:off x="19356070" y="6313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29210</xdr:rowOff>
    </xdr:from>
    <xdr:to xmlns:xdr="http://schemas.openxmlformats.org/drawingml/2006/spreadsheetDrawing">
      <xdr:col>98</xdr:col>
      <xdr:colOff>38100</xdr:colOff>
      <xdr:row>38</xdr:row>
      <xdr:rowOff>130810</xdr:rowOff>
    </xdr:to>
    <xdr:sp macro="" textlink="">
      <xdr:nvSpPr>
        <xdr:cNvPr id="752" name="フローチャート: 判断 751"/>
        <xdr:cNvSpPr/>
      </xdr:nvSpPr>
      <xdr:spPr>
        <a:xfrm>
          <a:off x="18605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147320</xdr:rowOff>
    </xdr:from>
    <xdr:ext cx="378460" cy="259080"/>
    <xdr:sp macro="" textlink="">
      <xdr:nvSpPr>
        <xdr:cNvPr id="753" name="テキスト ボックス 752"/>
        <xdr:cNvSpPr txBox="1"/>
      </xdr:nvSpPr>
      <xdr:spPr>
        <a:xfrm>
          <a:off x="18467070" y="6319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30480</xdr:rowOff>
    </xdr:from>
    <xdr:ext cx="249555" cy="255905"/>
    <xdr:sp macro="" textlink="">
      <xdr:nvSpPr>
        <xdr:cNvPr id="760" name="諸支出金該当値テキスト"/>
        <xdr:cNvSpPr txBox="1"/>
      </xdr:nvSpPr>
      <xdr:spPr>
        <a:xfrm>
          <a:off x="22212300" y="654558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6380" cy="259080"/>
    <xdr:sp macro="" textlink="">
      <xdr:nvSpPr>
        <xdr:cNvPr id="762" name="テキスト ボックス 761"/>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6380" cy="259080"/>
    <xdr:sp macro="" textlink="">
      <xdr:nvSpPr>
        <xdr:cNvPr id="764" name="テキスト ボックス 763"/>
        <xdr:cNvSpPr txBox="1"/>
      </xdr:nvSpPr>
      <xdr:spPr>
        <a:xfrm>
          <a:off x="20309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6380" cy="259080"/>
    <xdr:sp macro="" textlink="">
      <xdr:nvSpPr>
        <xdr:cNvPr id="766" name="テキスト ボックス 765"/>
        <xdr:cNvSpPr txBox="1"/>
      </xdr:nvSpPr>
      <xdr:spPr>
        <a:xfrm>
          <a:off x="19420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6380" cy="259080"/>
    <xdr:sp macro="" textlink="">
      <xdr:nvSpPr>
        <xdr:cNvPr id="768" name="テキスト ボックス 767"/>
        <xdr:cNvSpPr txBox="1"/>
      </xdr:nvSpPr>
      <xdr:spPr>
        <a:xfrm>
          <a:off x="1853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77" name="テキスト ボックス 776"/>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5745" cy="255905"/>
    <xdr:sp macro="" textlink="">
      <xdr:nvSpPr>
        <xdr:cNvPr id="780" name="テキスト ボックス 779"/>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5745" cy="255905"/>
    <xdr:sp macro="" textlink="">
      <xdr:nvSpPr>
        <xdr:cNvPr id="782" name="テキスト ボックス 781"/>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4" name="直線コネクタ 78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8" name="直線コネクタ 78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9" name="直線コネクタ 78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2" name="直線コネクタ 79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6380" cy="259080"/>
    <xdr:sp macro="" textlink="">
      <xdr:nvSpPr>
        <xdr:cNvPr id="794" name="テキスト ボックス 793"/>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5" name="直線コネクタ 79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6380" cy="259080"/>
    <xdr:sp macro="" textlink="">
      <xdr:nvSpPr>
        <xdr:cNvPr id="797" name="テキスト ボックス 796"/>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8" name="直線コネクタ 79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6380" cy="259080"/>
    <xdr:sp macro="" textlink="">
      <xdr:nvSpPr>
        <xdr:cNvPr id="800" name="テキスト ボックス 799"/>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6380" cy="259080"/>
    <xdr:sp macro="" textlink="">
      <xdr:nvSpPr>
        <xdr:cNvPr id="802" name="テキスト ボックス 801"/>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6380" cy="259080"/>
    <xdr:sp macro="" textlink="">
      <xdr:nvSpPr>
        <xdr:cNvPr id="811" name="テキスト ボックス 810"/>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6380" cy="259080"/>
    <xdr:sp macro="" textlink="">
      <xdr:nvSpPr>
        <xdr:cNvPr id="813" name="テキスト ボックス 812"/>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6380" cy="259080"/>
    <xdr:sp macro="" textlink="">
      <xdr:nvSpPr>
        <xdr:cNvPr id="815" name="テキスト ボックス 814"/>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6380" cy="259080"/>
    <xdr:sp macro="" textlink="">
      <xdr:nvSpPr>
        <xdr:cNvPr id="817" name="テキスト ボックス 816"/>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構成比の推移では、民生費が大幅に伸びており、私立保育所運営委託料や障害児通所給付費、介護保険特別会計繰出金、後期高齢者医療特別会計繰出金が増加している。そのため、平成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年度は、住民一人当たり</a:t>
          </a:r>
          <a:r>
            <a:rPr kumimoji="1" lang="en-US" altLang="ja-JP" sz="1300">
              <a:latin typeface="ＭＳ Ｐゴシック"/>
              <a:ea typeface="ＭＳ Ｐゴシック"/>
            </a:rPr>
            <a:t>10,066</a:t>
          </a:r>
          <a:r>
            <a:rPr kumimoji="1" lang="ja-JP" altLang="en-US" sz="1300">
              <a:latin typeface="ＭＳ Ｐゴシック"/>
              <a:ea typeface="ＭＳ Ｐゴシック"/>
            </a:rPr>
            <a:t>円の増加となった。衛生費について、平成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年度は、阿伎留病院企業団負担金などの減少があるものの、西秋川衛生組合負担金などの増加により、住民一人当たり</a:t>
          </a:r>
          <a:r>
            <a:rPr kumimoji="1" lang="en-US" altLang="ja-JP" sz="1300">
              <a:latin typeface="ＭＳ Ｐゴシック"/>
              <a:ea typeface="ＭＳ Ｐゴシック"/>
            </a:rPr>
            <a:t>305</a:t>
          </a:r>
          <a:r>
            <a:rPr kumimoji="1" lang="ja-JP" altLang="en-US" sz="1300">
              <a:latin typeface="ＭＳ Ｐゴシック"/>
              <a:ea typeface="ＭＳ Ｐゴシック"/>
            </a:rPr>
            <a:t>円の増加となった。一部事務組合負担金が多額となっているため、一部事務組合と連携を図りながら負担金の適正化を行っていく。土木費は、建設事業の抑制により減少傾向にあったが、平成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年度は、道路舗装補修工事や引田駅北口土地区画整理事業委託料などの増加により、住民一人当たり</a:t>
          </a:r>
          <a:r>
            <a:rPr kumimoji="1" lang="en-US" altLang="ja-JP" sz="1300">
              <a:latin typeface="ＭＳ Ｐゴシック"/>
              <a:ea typeface="ＭＳ Ｐゴシック"/>
            </a:rPr>
            <a:t>1,505</a:t>
          </a:r>
          <a:r>
            <a:rPr kumimoji="1" lang="ja-JP" altLang="en-US" sz="1300">
              <a:latin typeface="ＭＳ Ｐゴシック"/>
              <a:ea typeface="ＭＳ Ｐゴシック"/>
            </a:rPr>
            <a:t>円の増加になった。土木費は、下水道事業特別会計繰出金が他団体と比較し、高い水準となっていることから、今後も取捨選択を徹底し、抑制を図る。教育費は、あきる野ルピア、秋川キララホール、小・中学校、秋川体育館・中央公民館、図書館の施設運営管理事業委託料などの構成比が高く推移している。さらに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年度は、認定こども園整備事業などの増加により、住民一人当たり</a:t>
          </a:r>
          <a:r>
            <a:rPr kumimoji="1" lang="en-US" altLang="ja-JP" sz="1300">
              <a:latin typeface="ＭＳ Ｐゴシック"/>
              <a:ea typeface="ＭＳ Ｐゴシック"/>
            </a:rPr>
            <a:t>2,488</a:t>
          </a:r>
          <a:r>
            <a:rPr kumimoji="1" lang="ja-JP" altLang="en-US" sz="1300">
              <a:latin typeface="ＭＳ Ｐゴシック"/>
              <a:ea typeface="ＭＳ Ｐゴシック"/>
            </a:rPr>
            <a:t>円の増加となった。他団体平均と比較しても低い水準となっているが、今後も教育環境の充実と同時に精査を行っていく。公債費については、起債残高の減少に伴い住民一人当たりのコストも減少していくと見込まれる。今後も繰上償還を実施するなどして、将来負担の縮減を図る。</a:t>
          </a:r>
          <a:endParaRPr kumimoji="1" lang="en-US" altLang="ja-JP"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実質収支比率については概ね</a:t>
          </a:r>
          <a:r>
            <a:rPr kumimoji="1" lang="en-US" altLang="ja-JP" sz="1400">
              <a:latin typeface="ＭＳ ゴシック"/>
              <a:ea typeface="ＭＳ ゴシック"/>
            </a:rPr>
            <a:t>3</a:t>
          </a:r>
          <a:r>
            <a:rPr kumimoji="1" lang="ja-JP" altLang="en-US" sz="1400">
              <a:latin typeface="ＭＳ ゴシック"/>
              <a:ea typeface="ＭＳ ゴシック"/>
            </a:rPr>
            <a:t>％～</a:t>
          </a:r>
          <a:r>
            <a:rPr kumimoji="1" lang="en-US" altLang="ja-JP" sz="1400">
              <a:latin typeface="ＭＳ ゴシック"/>
              <a:ea typeface="ＭＳ ゴシック"/>
            </a:rPr>
            <a:t>5</a:t>
          </a:r>
          <a:r>
            <a:rPr kumimoji="1" lang="ja-JP" altLang="en-US" sz="1400">
              <a:latin typeface="ＭＳ ゴシック"/>
              <a:ea typeface="ＭＳ ゴシック"/>
            </a:rPr>
            <a:t>％で推移しており、適正な状況を維持している。今後も同程度での推移が見込まれる。</a:t>
          </a:r>
        </a:p>
        <a:p>
          <a:r>
            <a:rPr kumimoji="1" lang="ja-JP" altLang="en-US" sz="1400">
              <a:latin typeface="ＭＳ ゴシック"/>
              <a:ea typeface="ＭＳ ゴシック"/>
            </a:rPr>
            <a:t>　財政調整基金については目安としている標準財政規模の</a:t>
          </a:r>
          <a:r>
            <a:rPr kumimoji="1" lang="en-US" altLang="ja-JP" sz="1400">
              <a:latin typeface="ＭＳ ゴシック"/>
              <a:ea typeface="ＭＳ ゴシック"/>
            </a:rPr>
            <a:t>10</a:t>
          </a:r>
          <a:r>
            <a:rPr kumimoji="1" lang="ja-JP" altLang="en-US" sz="1400">
              <a:latin typeface="ＭＳ ゴシック"/>
              <a:ea typeface="ＭＳ ゴシック"/>
            </a:rPr>
            <a:t>％程度に達しており、今後もこの水準を維持しながら、その他特定目的基金への積立も検討していく。</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全ての会計について赤字は生じていない。引き続き適正な管理・運営を行う。</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Relationships xmlns="http://schemas.openxmlformats.org/package/2006/relationships">

</Relationships>

</file>

<file path=xl/worksheets/_rels/sheet10.xml.rels><?xml version="1.0" encoding="UTF-8"?>
<Relationships xmlns="http://schemas.openxmlformats.org/package/2006/relationships">

<Relationship Id="rId2" Type="http://schemas.openxmlformats.org/officeDocument/2006/relationships/drawing" Target="../drawings/drawing9.xml" />
</Relationships>

</file>

<file path=xl/worksheets/_rels/sheet11.xml.rels><?xml version="1.0" encoding="UTF-8"?>
<Relationships xmlns="http://schemas.openxmlformats.org/package/2006/relationships">

<Relationship Id="rId2" Type="http://schemas.openxmlformats.org/officeDocument/2006/relationships/drawing" Target="../drawings/drawing10.xml" />
</Relationships>

</file>

<file path=xl/worksheets/_rels/sheet12.xml.rels><?xml version="1.0" encoding="UTF-8"?>
<Relationships xmlns="http://schemas.openxmlformats.org/package/2006/relationships">

<Relationship Id="rId2" Type="http://schemas.openxmlformats.org/officeDocument/2006/relationships/drawing" Target="../drawings/drawing11.xml" />
</Relationships>

</file>

<file path=xl/worksheets/_rels/sheet13.xml.rels><?xml version="1.0" encoding="UTF-8"?>
<Relationships xmlns="http://schemas.openxmlformats.org/package/2006/relationships">

<Relationship Id="rId2" Type="http://schemas.openxmlformats.org/officeDocument/2006/relationships/drawing" Target="../drawings/drawing12.xml" />
</Relationships>

</file>

<file path=xl/worksheets/_rels/sheet14.xml.rels><?xml version="1.0" encoding="UTF-8"?>
<Relationships xmlns="http://schemas.openxmlformats.org/package/2006/relationships">

</Relationships>

</file>

<file path=xl/worksheets/_rels/sheet15.xml.rels><?xml version="1.0" encoding="UTF-8"?>
<Relationships xmlns="http://schemas.openxmlformats.org/package/2006/relationships">

<Relationship Id="rId2" Type="http://schemas.openxmlformats.org/officeDocument/2006/relationships/drawing" Target="../drawings/drawing13.xml" />
</Relationships>

</file>

<file path=xl/worksheets/_rels/sheet16.xml.rels><?xml version="1.0" encoding="UTF-8"?>
<Relationships xmlns="http://schemas.openxmlformats.org/package/2006/relationships">

<Relationship Id="rId2" Type="http://schemas.openxmlformats.org/officeDocument/2006/relationships/drawing" Target="../drawings/drawing14.xml" />
</Relationships>

</file>

<file path=xl/worksheets/_rels/sheet17.xml.rels><?xml version="1.0" encoding="UTF-8"?>
<Relationships xmlns="http://schemas.openxmlformats.org/package/2006/relationships">

<Relationship Id="rId2" Type="http://schemas.openxmlformats.org/officeDocument/2006/relationships/drawing" Target="../drawings/drawing15.xml" />
</Relationships>

</file>

<file path=xl/worksheets/_rels/sheet2.xml.rels><?xml version="1.0" encoding="UTF-8"?>
<Relationships xmlns="http://schemas.openxmlformats.org/package/2006/relationships">

<Relationship Id="rId2" Type="http://schemas.openxmlformats.org/officeDocument/2006/relationships/drawing" Target="../drawings/drawing1.xml" />
</Relationships>

</file>

<file path=xl/worksheets/_rels/sheet3.xml.rels><?xml version="1.0" encoding="UTF-8"?>
<Relationships xmlns="http://schemas.openxmlformats.org/package/2006/relationships">

</Relationships>

</file>

<file path=xl/worksheets/_rels/sheet4.xml.rels><?xml version="1.0" encoding="UTF-8"?>
<Relationships xmlns="http://schemas.openxmlformats.org/package/2006/relationships">

<Relationship Id="rId2" Type="http://schemas.openxmlformats.org/officeDocument/2006/relationships/drawing" Target="../drawings/drawing2.xml" />
</Relationships>

</file>

<file path=xl/worksheets/_rels/sheet5.xml.rels><?xml version="1.0" encoding="UTF-8"?>
<Relationships xmlns="http://schemas.openxmlformats.org/package/2006/relationships">

<Relationship Id="rId2" Type="http://schemas.openxmlformats.org/officeDocument/2006/relationships/drawing" Target="../drawings/drawing3.xml" />
</Relationships>

</file>

<file path=xl/worksheets/_rels/sheet6.xml.rels><?xml version="1.0" encoding="UTF-8"?>
<Relationships xmlns="http://schemas.openxmlformats.org/package/2006/relationships">

<Relationship Id="rId2" Type="http://schemas.openxmlformats.org/officeDocument/2006/relationships/drawing" Target="../drawings/drawing4.xml" />
</Relationships>

</file>

<file path=xl/worksheets/_rels/sheet7.xml.rels><?xml version="1.0" encoding="UTF-8"?>
<Relationships xmlns="http://schemas.openxmlformats.org/package/2006/relationships">

<Relationship Id="rId2" Type="http://schemas.openxmlformats.org/officeDocument/2006/relationships/drawing" Target="../drawings/drawing6.xml" />
</Relationships>

</file>

<file path=xl/worksheets/_rels/sheet8.xml.rels><?xml version="1.0" encoding="UTF-8"?>
<Relationships xmlns="http://schemas.openxmlformats.org/package/2006/relationships">

<Relationship Id="rId2" Type="http://schemas.openxmlformats.org/officeDocument/2006/relationships/drawing" Target="../drawings/drawing7.xml" />
</Relationships>

</file>

<file path=xl/worksheets/_rels/sheet9.xml.rels><?xml version="1.0" encoding="UTF-8"?>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
118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
42</v>
      </c>
      <c r="C2" s="4"/>
      <c r="D2" s="41"/>
    </row>
    <row r="3" spans="1:119" ht="18.75" customHeight="1">
      <c r="A3" s="2"/>
      <c r="B3" s="5" t="s">
        <v>
130</v>
      </c>
      <c r="C3" s="22"/>
      <c r="D3" s="22"/>
      <c r="E3" s="45"/>
      <c r="F3" s="45"/>
      <c r="G3" s="45"/>
      <c r="H3" s="45"/>
      <c r="I3" s="45"/>
      <c r="J3" s="45"/>
      <c r="K3" s="45"/>
      <c r="L3" s="45" t="s">
        <v>
133</v>
      </c>
      <c r="M3" s="45"/>
      <c r="N3" s="45"/>
      <c r="O3" s="45"/>
      <c r="P3" s="45"/>
      <c r="Q3" s="45"/>
      <c r="R3" s="95"/>
      <c r="S3" s="95"/>
      <c r="T3" s="95"/>
      <c r="U3" s="95"/>
      <c r="V3" s="112"/>
      <c r="W3" s="127" t="s">
        <v>
135</v>
      </c>
      <c r="X3" s="137"/>
      <c r="Y3" s="137"/>
      <c r="Z3" s="137"/>
      <c r="AA3" s="137"/>
      <c r="AB3" s="22"/>
      <c r="AC3" s="95" t="s">
        <v>
136</v>
      </c>
      <c r="AD3" s="137"/>
      <c r="AE3" s="137"/>
      <c r="AF3" s="137"/>
      <c r="AG3" s="137"/>
      <c r="AH3" s="137"/>
      <c r="AI3" s="137"/>
      <c r="AJ3" s="137"/>
      <c r="AK3" s="137"/>
      <c r="AL3" s="162"/>
      <c r="AM3" s="127" t="s">
        <v>
138</v>
      </c>
      <c r="AN3" s="137"/>
      <c r="AO3" s="137"/>
      <c r="AP3" s="137"/>
      <c r="AQ3" s="137"/>
      <c r="AR3" s="137"/>
      <c r="AS3" s="137"/>
      <c r="AT3" s="137"/>
      <c r="AU3" s="137"/>
      <c r="AV3" s="137"/>
      <c r="AW3" s="137"/>
      <c r="AX3" s="162"/>
      <c r="AY3" s="10" t="s">
        <v>
9</v>
      </c>
      <c r="AZ3" s="27"/>
      <c r="BA3" s="27"/>
      <c r="BB3" s="27"/>
      <c r="BC3" s="27"/>
      <c r="BD3" s="27"/>
      <c r="BE3" s="27"/>
      <c r="BF3" s="27"/>
      <c r="BG3" s="27"/>
      <c r="BH3" s="27"/>
      <c r="BI3" s="27"/>
      <c r="BJ3" s="27"/>
      <c r="BK3" s="27"/>
      <c r="BL3" s="27"/>
      <c r="BM3" s="206"/>
      <c r="BN3" s="127" t="s">
        <v>
143</v>
      </c>
      <c r="BO3" s="137"/>
      <c r="BP3" s="137"/>
      <c r="BQ3" s="137"/>
      <c r="BR3" s="137"/>
      <c r="BS3" s="137"/>
      <c r="BT3" s="137"/>
      <c r="BU3" s="162"/>
      <c r="BV3" s="127" t="s">
        <v>
100</v>
      </c>
      <c r="BW3" s="137"/>
      <c r="BX3" s="137"/>
      <c r="BY3" s="137"/>
      <c r="BZ3" s="137"/>
      <c r="CA3" s="137"/>
      <c r="CB3" s="137"/>
      <c r="CC3" s="162"/>
      <c r="CD3" s="10" t="s">
        <v>
9</v>
      </c>
      <c r="CE3" s="27"/>
      <c r="CF3" s="27"/>
      <c r="CG3" s="27"/>
      <c r="CH3" s="27"/>
      <c r="CI3" s="27"/>
      <c r="CJ3" s="27"/>
      <c r="CK3" s="27"/>
      <c r="CL3" s="27"/>
      <c r="CM3" s="27"/>
      <c r="CN3" s="27"/>
      <c r="CO3" s="27"/>
      <c r="CP3" s="27"/>
      <c r="CQ3" s="27"/>
      <c r="CR3" s="27"/>
      <c r="CS3" s="206"/>
      <c r="CT3" s="127" t="s">
        <v>
144</v>
      </c>
      <c r="CU3" s="137"/>
      <c r="CV3" s="137"/>
      <c r="CW3" s="137"/>
      <c r="CX3" s="137"/>
      <c r="CY3" s="137"/>
      <c r="CZ3" s="137"/>
      <c r="DA3" s="162"/>
      <c r="DB3" s="127" t="s">
        <v>
145</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
146</v>
      </c>
      <c r="AZ4" s="195"/>
      <c r="BA4" s="195"/>
      <c r="BB4" s="195"/>
      <c r="BC4" s="195"/>
      <c r="BD4" s="195"/>
      <c r="BE4" s="195"/>
      <c r="BF4" s="195"/>
      <c r="BG4" s="195"/>
      <c r="BH4" s="195"/>
      <c r="BI4" s="195"/>
      <c r="BJ4" s="195"/>
      <c r="BK4" s="195"/>
      <c r="BL4" s="195"/>
      <c r="BM4" s="207"/>
      <c r="BN4" s="212">
        <v>
30617786</v>
      </c>
      <c r="BO4" s="215"/>
      <c r="BP4" s="215"/>
      <c r="BQ4" s="215"/>
      <c r="BR4" s="215"/>
      <c r="BS4" s="215"/>
      <c r="BT4" s="215"/>
      <c r="BU4" s="218"/>
      <c r="BV4" s="212">
        <v>
29681405</v>
      </c>
      <c r="BW4" s="215"/>
      <c r="BX4" s="215"/>
      <c r="BY4" s="215"/>
      <c r="BZ4" s="215"/>
      <c r="CA4" s="215"/>
      <c r="CB4" s="215"/>
      <c r="CC4" s="218"/>
      <c r="CD4" s="221" t="s">
        <v>
148</v>
      </c>
      <c r="CE4" s="222"/>
      <c r="CF4" s="222"/>
      <c r="CG4" s="222"/>
      <c r="CH4" s="222"/>
      <c r="CI4" s="222"/>
      <c r="CJ4" s="222"/>
      <c r="CK4" s="222"/>
      <c r="CL4" s="222"/>
      <c r="CM4" s="222"/>
      <c r="CN4" s="222"/>
      <c r="CO4" s="222"/>
      <c r="CP4" s="222"/>
      <c r="CQ4" s="222"/>
      <c r="CR4" s="222"/>
      <c r="CS4" s="225"/>
      <c r="CT4" s="228">
        <v>
3.8</v>
      </c>
      <c r="CU4" s="236"/>
      <c r="CV4" s="236"/>
      <c r="CW4" s="236"/>
      <c r="CX4" s="236"/>
      <c r="CY4" s="236"/>
      <c r="CZ4" s="236"/>
      <c r="DA4" s="244"/>
      <c r="DB4" s="228">
        <v>
2.5</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
149</v>
      </c>
      <c r="AN5" s="59"/>
      <c r="AO5" s="59"/>
      <c r="AP5" s="59"/>
      <c r="AQ5" s="59"/>
      <c r="AR5" s="59"/>
      <c r="AS5" s="59"/>
      <c r="AT5" s="64"/>
      <c r="AU5" s="148" t="s">
        <v>
67</v>
      </c>
      <c r="AV5" s="139"/>
      <c r="AW5" s="139"/>
      <c r="AX5" s="139"/>
      <c r="AY5" s="188" t="s">
        <v>
139</v>
      </c>
      <c r="AZ5" s="196"/>
      <c r="BA5" s="196"/>
      <c r="BB5" s="196"/>
      <c r="BC5" s="196"/>
      <c r="BD5" s="196"/>
      <c r="BE5" s="196"/>
      <c r="BF5" s="196"/>
      <c r="BG5" s="196"/>
      <c r="BH5" s="196"/>
      <c r="BI5" s="196"/>
      <c r="BJ5" s="196"/>
      <c r="BK5" s="196"/>
      <c r="BL5" s="196"/>
      <c r="BM5" s="208"/>
      <c r="BN5" s="213">
        <v>
29961975</v>
      </c>
      <c r="BO5" s="216"/>
      <c r="BP5" s="216"/>
      <c r="BQ5" s="216"/>
      <c r="BR5" s="216"/>
      <c r="BS5" s="216"/>
      <c r="BT5" s="216"/>
      <c r="BU5" s="219"/>
      <c r="BV5" s="213">
        <v>
29275851</v>
      </c>
      <c r="BW5" s="216"/>
      <c r="BX5" s="216"/>
      <c r="BY5" s="216"/>
      <c r="BZ5" s="216"/>
      <c r="CA5" s="216"/>
      <c r="CB5" s="216"/>
      <c r="CC5" s="219"/>
      <c r="CD5" s="190" t="s">
        <v>
152</v>
      </c>
      <c r="CE5" s="198"/>
      <c r="CF5" s="198"/>
      <c r="CG5" s="198"/>
      <c r="CH5" s="198"/>
      <c r="CI5" s="198"/>
      <c r="CJ5" s="198"/>
      <c r="CK5" s="198"/>
      <c r="CL5" s="198"/>
      <c r="CM5" s="198"/>
      <c r="CN5" s="198"/>
      <c r="CO5" s="198"/>
      <c r="CP5" s="198"/>
      <c r="CQ5" s="198"/>
      <c r="CR5" s="198"/>
      <c r="CS5" s="210"/>
      <c r="CT5" s="229">
        <v>
98.9</v>
      </c>
      <c r="CU5" s="237"/>
      <c r="CV5" s="237"/>
      <c r="CW5" s="237"/>
      <c r="CX5" s="237"/>
      <c r="CY5" s="237"/>
      <c r="CZ5" s="237"/>
      <c r="DA5" s="245"/>
      <c r="DB5" s="229">
        <v>
98.8</v>
      </c>
      <c r="DC5" s="237"/>
      <c r="DD5" s="237"/>
      <c r="DE5" s="237"/>
      <c r="DF5" s="237"/>
      <c r="DG5" s="237"/>
      <c r="DH5" s="237"/>
      <c r="DI5" s="245"/>
    </row>
    <row r="6" spans="1:119" ht="18.75" customHeight="1">
      <c r="A6" s="2"/>
      <c r="B6" s="8" t="s">
        <v>
153</v>
      </c>
      <c r="C6" s="25"/>
      <c r="D6" s="25"/>
      <c r="E6" s="48"/>
      <c r="F6" s="48"/>
      <c r="G6" s="48"/>
      <c r="H6" s="48"/>
      <c r="I6" s="48"/>
      <c r="J6" s="48"/>
      <c r="K6" s="48"/>
      <c r="L6" s="48" t="s">
        <v>
156</v>
      </c>
      <c r="M6" s="48"/>
      <c r="N6" s="48"/>
      <c r="O6" s="48"/>
      <c r="P6" s="48"/>
      <c r="Q6" s="48"/>
      <c r="R6" s="51"/>
      <c r="S6" s="51"/>
      <c r="T6" s="51"/>
      <c r="U6" s="51"/>
      <c r="V6" s="115"/>
      <c r="W6" s="130" t="s">
        <v>
158</v>
      </c>
      <c r="X6" s="57"/>
      <c r="Y6" s="57"/>
      <c r="Z6" s="57"/>
      <c r="AA6" s="57"/>
      <c r="AB6" s="25"/>
      <c r="AC6" s="145" t="s">
        <v>
159</v>
      </c>
      <c r="AD6" s="153"/>
      <c r="AE6" s="153"/>
      <c r="AF6" s="153"/>
      <c r="AG6" s="153"/>
      <c r="AH6" s="153"/>
      <c r="AI6" s="153"/>
      <c r="AJ6" s="153"/>
      <c r="AK6" s="153"/>
      <c r="AL6" s="165"/>
      <c r="AM6" s="173" t="s">
        <v>
71</v>
      </c>
      <c r="AN6" s="59"/>
      <c r="AO6" s="59"/>
      <c r="AP6" s="59"/>
      <c r="AQ6" s="59"/>
      <c r="AR6" s="59"/>
      <c r="AS6" s="59"/>
      <c r="AT6" s="64"/>
      <c r="AU6" s="148" t="s">
        <v>
67</v>
      </c>
      <c r="AV6" s="139"/>
      <c r="AW6" s="139"/>
      <c r="AX6" s="139"/>
      <c r="AY6" s="188" t="s">
        <v>
163</v>
      </c>
      <c r="AZ6" s="196"/>
      <c r="BA6" s="196"/>
      <c r="BB6" s="196"/>
      <c r="BC6" s="196"/>
      <c r="BD6" s="196"/>
      <c r="BE6" s="196"/>
      <c r="BF6" s="196"/>
      <c r="BG6" s="196"/>
      <c r="BH6" s="196"/>
      <c r="BI6" s="196"/>
      <c r="BJ6" s="196"/>
      <c r="BK6" s="196"/>
      <c r="BL6" s="196"/>
      <c r="BM6" s="208"/>
      <c r="BN6" s="213">
        <v>
655811</v>
      </c>
      <c r="BO6" s="216"/>
      <c r="BP6" s="216"/>
      <c r="BQ6" s="216"/>
      <c r="BR6" s="216"/>
      <c r="BS6" s="216"/>
      <c r="BT6" s="216"/>
      <c r="BU6" s="219"/>
      <c r="BV6" s="213">
        <v>
405554</v>
      </c>
      <c r="BW6" s="216"/>
      <c r="BX6" s="216"/>
      <c r="BY6" s="216"/>
      <c r="BZ6" s="216"/>
      <c r="CA6" s="216"/>
      <c r="CB6" s="216"/>
      <c r="CC6" s="219"/>
      <c r="CD6" s="190" t="s">
        <v>
164</v>
      </c>
      <c r="CE6" s="198"/>
      <c r="CF6" s="198"/>
      <c r="CG6" s="198"/>
      <c r="CH6" s="198"/>
      <c r="CI6" s="198"/>
      <c r="CJ6" s="198"/>
      <c r="CK6" s="198"/>
      <c r="CL6" s="198"/>
      <c r="CM6" s="198"/>
      <c r="CN6" s="198"/>
      <c r="CO6" s="198"/>
      <c r="CP6" s="198"/>
      <c r="CQ6" s="198"/>
      <c r="CR6" s="198"/>
      <c r="CS6" s="210"/>
      <c r="CT6" s="230">
        <v>
106.5</v>
      </c>
      <c r="CU6" s="238"/>
      <c r="CV6" s="238"/>
      <c r="CW6" s="238"/>
      <c r="CX6" s="238"/>
      <c r="CY6" s="238"/>
      <c r="CZ6" s="238"/>
      <c r="DA6" s="246"/>
      <c r="DB6" s="230">
        <v>
105.6</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
165</v>
      </c>
      <c r="AN7" s="59"/>
      <c r="AO7" s="59"/>
      <c r="AP7" s="59"/>
      <c r="AQ7" s="59"/>
      <c r="AR7" s="59"/>
      <c r="AS7" s="59"/>
      <c r="AT7" s="64"/>
      <c r="AU7" s="148" t="s">
        <v>
167</v>
      </c>
      <c r="AV7" s="139"/>
      <c r="AW7" s="139"/>
      <c r="AX7" s="139"/>
      <c r="AY7" s="188" t="s">
        <v>
168</v>
      </c>
      <c r="AZ7" s="196"/>
      <c r="BA7" s="196"/>
      <c r="BB7" s="196"/>
      <c r="BC7" s="196"/>
      <c r="BD7" s="196"/>
      <c r="BE7" s="196"/>
      <c r="BF7" s="196"/>
      <c r="BG7" s="196"/>
      <c r="BH7" s="196"/>
      <c r="BI7" s="196"/>
      <c r="BJ7" s="196"/>
      <c r="BK7" s="196"/>
      <c r="BL7" s="196"/>
      <c r="BM7" s="208"/>
      <c r="BN7" s="213">
        <v>
33943</v>
      </c>
      <c r="BO7" s="216"/>
      <c r="BP7" s="216"/>
      <c r="BQ7" s="216"/>
      <c r="BR7" s="216"/>
      <c r="BS7" s="216"/>
      <c r="BT7" s="216"/>
      <c r="BU7" s="219"/>
      <c r="BV7" s="213">
        <v>
0</v>
      </c>
      <c r="BW7" s="216"/>
      <c r="BX7" s="216"/>
      <c r="BY7" s="216"/>
      <c r="BZ7" s="216"/>
      <c r="CA7" s="216"/>
      <c r="CB7" s="216"/>
      <c r="CC7" s="219"/>
      <c r="CD7" s="190" t="s">
        <v>
169</v>
      </c>
      <c r="CE7" s="198"/>
      <c r="CF7" s="198"/>
      <c r="CG7" s="198"/>
      <c r="CH7" s="198"/>
      <c r="CI7" s="198"/>
      <c r="CJ7" s="198"/>
      <c r="CK7" s="198"/>
      <c r="CL7" s="198"/>
      <c r="CM7" s="198"/>
      <c r="CN7" s="198"/>
      <c r="CO7" s="198"/>
      <c r="CP7" s="198"/>
      <c r="CQ7" s="198"/>
      <c r="CR7" s="198"/>
      <c r="CS7" s="210"/>
      <c r="CT7" s="213">
        <v>
16359752</v>
      </c>
      <c r="CU7" s="216"/>
      <c r="CV7" s="216"/>
      <c r="CW7" s="216"/>
      <c r="CX7" s="216"/>
      <c r="CY7" s="216"/>
      <c r="CZ7" s="216"/>
      <c r="DA7" s="219"/>
      <c r="DB7" s="213">
        <v>
16231042</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
170</v>
      </c>
      <c r="AN8" s="59"/>
      <c r="AO8" s="59"/>
      <c r="AP8" s="59"/>
      <c r="AQ8" s="59"/>
      <c r="AR8" s="59"/>
      <c r="AS8" s="59"/>
      <c r="AT8" s="64"/>
      <c r="AU8" s="148" t="s">
        <v>
67</v>
      </c>
      <c r="AV8" s="139"/>
      <c r="AW8" s="139"/>
      <c r="AX8" s="139"/>
      <c r="AY8" s="188" t="s">
        <v>
173</v>
      </c>
      <c r="AZ8" s="196"/>
      <c r="BA8" s="196"/>
      <c r="BB8" s="196"/>
      <c r="BC8" s="196"/>
      <c r="BD8" s="196"/>
      <c r="BE8" s="196"/>
      <c r="BF8" s="196"/>
      <c r="BG8" s="196"/>
      <c r="BH8" s="196"/>
      <c r="BI8" s="196"/>
      <c r="BJ8" s="196"/>
      <c r="BK8" s="196"/>
      <c r="BL8" s="196"/>
      <c r="BM8" s="208"/>
      <c r="BN8" s="213">
        <v>
621868</v>
      </c>
      <c r="BO8" s="216"/>
      <c r="BP8" s="216"/>
      <c r="BQ8" s="216"/>
      <c r="BR8" s="216"/>
      <c r="BS8" s="216"/>
      <c r="BT8" s="216"/>
      <c r="BU8" s="219"/>
      <c r="BV8" s="213">
        <v>
405554</v>
      </c>
      <c r="BW8" s="216"/>
      <c r="BX8" s="216"/>
      <c r="BY8" s="216"/>
      <c r="BZ8" s="216"/>
      <c r="CA8" s="216"/>
      <c r="CB8" s="216"/>
      <c r="CC8" s="219"/>
      <c r="CD8" s="190" t="s">
        <v>
174</v>
      </c>
      <c r="CE8" s="198"/>
      <c r="CF8" s="198"/>
      <c r="CG8" s="198"/>
      <c r="CH8" s="198"/>
      <c r="CI8" s="198"/>
      <c r="CJ8" s="198"/>
      <c r="CK8" s="198"/>
      <c r="CL8" s="198"/>
      <c r="CM8" s="198"/>
      <c r="CN8" s="198"/>
      <c r="CO8" s="198"/>
      <c r="CP8" s="198"/>
      <c r="CQ8" s="198"/>
      <c r="CR8" s="198"/>
      <c r="CS8" s="210"/>
      <c r="CT8" s="231">
        <v>
0.74</v>
      </c>
      <c r="CU8" s="239"/>
      <c r="CV8" s="239"/>
      <c r="CW8" s="239"/>
      <c r="CX8" s="239"/>
      <c r="CY8" s="239"/>
      <c r="CZ8" s="239"/>
      <c r="DA8" s="247"/>
      <c r="DB8" s="231">
        <v>
0.73</v>
      </c>
      <c r="DC8" s="239"/>
      <c r="DD8" s="239"/>
      <c r="DE8" s="239"/>
      <c r="DF8" s="239"/>
      <c r="DG8" s="239"/>
      <c r="DH8" s="239"/>
      <c r="DI8" s="247"/>
    </row>
    <row r="9" spans="1:119" ht="18.75" customHeight="1">
      <c r="A9" s="2"/>
      <c r="B9" s="10" t="s">
        <v>
17</v>
      </c>
      <c r="C9" s="27"/>
      <c r="D9" s="27"/>
      <c r="E9" s="27"/>
      <c r="F9" s="27"/>
      <c r="G9" s="27"/>
      <c r="H9" s="27"/>
      <c r="I9" s="27"/>
      <c r="J9" s="27"/>
      <c r="K9" s="31"/>
      <c r="L9" s="66" t="s">
        <v>
175</v>
      </c>
      <c r="M9" s="75"/>
      <c r="N9" s="75"/>
      <c r="O9" s="75"/>
      <c r="P9" s="75"/>
      <c r="Q9" s="87"/>
      <c r="R9" s="98">
        <v>
80954</v>
      </c>
      <c r="S9" s="107"/>
      <c r="T9" s="107"/>
      <c r="U9" s="107"/>
      <c r="V9" s="117"/>
      <c r="W9" s="127" t="s">
        <v>
177</v>
      </c>
      <c r="X9" s="137"/>
      <c r="Y9" s="137"/>
      <c r="Z9" s="137"/>
      <c r="AA9" s="137"/>
      <c r="AB9" s="137"/>
      <c r="AC9" s="137"/>
      <c r="AD9" s="137"/>
      <c r="AE9" s="137"/>
      <c r="AF9" s="137"/>
      <c r="AG9" s="137"/>
      <c r="AH9" s="137"/>
      <c r="AI9" s="137"/>
      <c r="AJ9" s="137"/>
      <c r="AK9" s="137"/>
      <c r="AL9" s="162"/>
      <c r="AM9" s="173" t="s">
        <v>
178</v>
      </c>
      <c r="AN9" s="59"/>
      <c r="AO9" s="59"/>
      <c r="AP9" s="59"/>
      <c r="AQ9" s="59"/>
      <c r="AR9" s="59"/>
      <c r="AS9" s="59"/>
      <c r="AT9" s="64"/>
      <c r="AU9" s="148" t="s">
        <v>
67</v>
      </c>
      <c r="AV9" s="139"/>
      <c r="AW9" s="139"/>
      <c r="AX9" s="139"/>
      <c r="AY9" s="188" t="s">
        <v>
68</v>
      </c>
      <c r="AZ9" s="196"/>
      <c r="BA9" s="196"/>
      <c r="BB9" s="196"/>
      <c r="BC9" s="196"/>
      <c r="BD9" s="196"/>
      <c r="BE9" s="196"/>
      <c r="BF9" s="196"/>
      <c r="BG9" s="196"/>
      <c r="BH9" s="196"/>
      <c r="BI9" s="196"/>
      <c r="BJ9" s="196"/>
      <c r="BK9" s="196"/>
      <c r="BL9" s="196"/>
      <c r="BM9" s="208"/>
      <c r="BN9" s="213">
        <v>
216314</v>
      </c>
      <c r="BO9" s="216"/>
      <c r="BP9" s="216"/>
      <c r="BQ9" s="216"/>
      <c r="BR9" s="216"/>
      <c r="BS9" s="216"/>
      <c r="BT9" s="216"/>
      <c r="BU9" s="219"/>
      <c r="BV9" s="213">
        <v>
-423005</v>
      </c>
      <c r="BW9" s="216"/>
      <c r="BX9" s="216"/>
      <c r="BY9" s="216"/>
      <c r="BZ9" s="216"/>
      <c r="CA9" s="216"/>
      <c r="CB9" s="216"/>
      <c r="CC9" s="219"/>
      <c r="CD9" s="190" t="s">
        <v>
65</v>
      </c>
      <c r="CE9" s="198"/>
      <c r="CF9" s="198"/>
      <c r="CG9" s="198"/>
      <c r="CH9" s="198"/>
      <c r="CI9" s="198"/>
      <c r="CJ9" s="198"/>
      <c r="CK9" s="198"/>
      <c r="CL9" s="198"/>
      <c r="CM9" s="198"/>
      <c r="CN9" s="198"/>
      <c r="CO9" s="198"/>
      <c r="CP9" s="198"/>
      <c r="CQ9" s="198"/>
      <c r="CR9" s="198"/>
      <c r="CS9" s="210"/>
      <c r="CT9" s="229">
        <v>
13.8</v>
      </c>
      <c r="CU9" s="237"/>
      <c r="CV9" s="237"/>
      <c r="CW9" s="237"/>
      <c r="CX9" s="237"/>
      <c r="CY9" s="237"/>
      <c r="CZ9" s="237"/>
      <c r="DA9" s="245"/>
      <c r="DB9" s="229">
        <v>
14.5</v>
      </c>
      <c r="DC9" s="237"/>
      <c r="DD9" s="237"/>
      <c r="DE9" s="237"/>
      <c r="DF9" s="237"/>
      <c r="DG9" s="237"/>
      <c r="DH9" s="237"/>
      <c r="DI9" s="245"/>
    </row>
    <row r="10" spans="1:119" ht="18.75" customHeight="1">
      <c r="A10" s="2"/>
      <c r="B10" s="10"/>
      <c r="C10" s="27"/>
      <c r="D10" s="27"/>
      <c r="E10" s="27"/>
      <c r="F10" s="27"/>
      <c r="G10" s="27"/>
      <c r="H10" s="27"/>
      <c r="I10" s="27"/>
      <c r="J10" s="27"/>
      <c r="K10" s="31"/>
      <c r="L10" s="53" t="s">
        <v>
180</v>
      </c>
      <c r="M10" s="59"/>
      <c r="N10" s="59"/>
      <c r="O10" s="59"/>
      <c r="P10" s="59"/>
      <c r="Q10" s="64"/>
      <c r="R10" s="73">
        <v>
80868</v>
      </c>
      <c r="S10" s="81"/>
      <c r="T10" s="81"/>
      <c r="U10" s="81"/>
      <c r="V10" s="118"/>
      <c r="W10" s="128"/>
      <c r="X10" s="55"/>
      <c r="Y10" s="55"/>
      <c r="Z10" s="55"/>
      <c r="AA10" s="55"/>
      <c r="AB10" s="55"/>
      <c r="AC10" s="55"/>
      <c r="AD10" s="55"/>
      <c r="AE10" s="55"/>
      <c r="AF10" s="55"/>
      <c r="AG10" s="55"/>
      <c r="AH10" s="55"/>
      <c r="AI10" s="55"/>
      <c r="AJ10" s="55"/>
      <c r="AK10" s="55"/>
      <c r="AL10" s="163"/>
      <c r="AM10" s="173" t="s">
        <v>
182</v>
      </c>
      <c r="AN10" s="59"/>
      <c r="AO10" s="59"/>
      <c r="AP10" s="59"/>
      <c r="AQ10" s="59"/>
      <c r="AR10" s="59"/>
      <c r="AS10" s="59"/>
      <c r="AT10" s="64"/>
      <c r="AU10" s="148" t="s">
        <v>
67</v>
      </c>
      <c r="AV10" s="139"/>
      <c r="AW10" s="139"/>
      <c r="AX10" s="139"/>
      <c r="AY10" s="188" t="s">
        <v>
184</v>
      </c>
      <c r="AZ10" s="196"/>
      <c r="BA10" s="196"/>
      <c r="BB10" s="196"/>
      <c r="BC10" s="196"/>
      <c r="BD10" s="196"/>
      <c r="BE10" s="196"/>
      <c r="BF10" s="196"/>
      <c r="BG10" s="196"/>
      <c r="BH10" s="196"/>
      <c r="BI10" s="196"/>
      <c r="BJ10" s="196"/>
      <c r="BK10" s="196"/>
      <c r="BL10" s="196"/>
      <c r="BM10" s="208"/>
      <c r="BN10" s="213">
        <v>
4151</v>
      </c>
      <c r="BO10" s="216"/>
      <c r="BP10" s="216"/>
      <c r="BQ10" s="216"/>
      <c r="BR10" s="216"/>
      <c r="BS10" s="216"/>
      <c r="BT10" s="216"/>
      <c r="BU10" s="219"/>
      <c r="BV10" s="213">
        <v>
46227</v>
      </c>
      <c r="BW10" s="216"/>
      <c r="BX10" s="216"/>
      <c r="BY10" s="216"/>
      <c r="BZ10" s="216"/>
      <c r="CA10" s="216"/>
      <c r="CB10" s="216"/>
      <c r="CC10" s="219"/>
      <c r="CD10" s="221" t="s">
        <v>
185</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
60</v>
      </c>
      <c r="M11" s="60"/>
      <c r="N11" s="60"/>
      <c r="O11" s="60"/>
      <c r="P11" s="60"/>
      <c r="Q11" s="65"/>
      <c r="R11" s="99" t="s">
        <v>
187</v>
      </c>
      <c r="S11" s="108"/>
      <c r="T11" s="108"/>
      <c r="U11" s="108"/>
      <c r="V11" s="119"/>
      <c r="W11" s="128"/>
      <c r="X11" s="55"/>
      <c r="Y11" s="55"/>
      <c r="Z11" s="55"/>
      <c r="AA11" s="55"/>
      <c r="AB11" s="55"/>
      <c r="AC11" s="55"/>
      <c r="AD11" s="55"/>
      <c r="AE11" s="55"/>
      <c r="AF11" s="55"/>
      <c r="AG11" s="55"/>
      <c r="AH11" s="55"/>
      <c r="AI11" s="55"/>
      <c r="AJ11" s="55"/>
      <c r="AK11" s="55"/>
      <c r="AL11" s="163"/>
      <c r="AM11" s="173" t="s">
        <v>
188</v>
      </c>
      <c r="AN11" s="59"/>
      <c r="AO11" s="59"/>
      <c r="AP11" s="59"/>
      <c r="AQ11" s="59"/>
      <c r="AR11" s="59"/>
      <c r="AS11" s="59"/>
      <c r="AT11" s="64"/>
      <c r="AU11" s="148" t="s">
        <v>
67</v>
      </c>
      <c r="AV11" s="139"/>
      <c r="AW11" s="139"/>
      <c r="AX11" s="139"/>
      <c r="AY11" s="188" t="s">
        <v>
189</v>
      </c>
      <c r="AZ11" s="196"/>
      <c r="BA11" s="196"/>
      <c r="BB11" s="196"/>
      <c r="BC11" s="196"/>
      <c r="BD11" s="196"/>
      <c r="BE11" s="196"/>
      <c r="BF11" s="196"/>
      <c r="BG11" s="196"/>
      <c r="BH11" s="196"/>
      <c r="BI11" s="196"/>
      <c r="BJ11" s="196"/>
      <c r="BK11" s="196"/>
      <c r="BL11" s="196"/>
      <c r="BM11" s="208"/>
      <c r="BN11" s="213">
        <v>
40000</v>
      </c>
      <c r="BO11" s="216"/>
      <c r="BP11" s="216"/>
      <c r="BQ11" s="216"/>
      <c r="BR11" s="216"/>
      <c r="BS11" s="216"/>
      <c r="BT11" s="216"/>
      <c r="BU11" s="219"/>
      <c r="BV11" s="213">
        <v>
220000</v>
      </c>
      <c r="BW11" s="216"/>
      <c r="BX11" s="216"/>
      <c r="BY11" s="216"/>
      <c r="BZ11" s="216"/>
      <c r="CA11" s="216"/>
      <c r="CB11" s="216"/>
      <c r="CC11" s="219"/>
      <c r="CD11" s="190" t="s">
        <v>
137</v>
      </c>
      <c r="CE11" s="198"/>
      <c r="CF11" s="198"/>
      <c r="CG11" s="198"/>
      <c r="CH11" s="198"/>
      <c r="CI11" s="198"/>
      <c r="CJ11" s="198"/>
      <c r="CK11" s="198"/>
      <c r="CL11" s="198"/>
      <c r="CM11" s="198"/>
      <c r="CN11" s="198"/>
      <c r="CO11" s="198"/>
      <c r="CP11" s="198"/>
      <c r="CQ11" s="198"/>
      <c r="CR11" s="198"/>
      <c r="CS11" s="210"/>
      <c r="CT11" s="231" t="s">
        <v>
142</v>
      </c>
      <c r="CU11" s="239"/>
      <c r="CV11" s="239"/>
      <c r="CW11" s="239"/>
      <c r="CX11" s="239"/>
      <c r="CY11" s="239"/>
      <c r="CZ11" s="239"/>
      <c r="DA11" s="247"/>
      <c r="DB11" s="231" t="s">
        <v>
142</v>
      </c>
      <c r="DC11" s="239"/>
      <c r="DD11" s="239"/>
      <c r="DE11" s="239"/>
      <c r="DF11" s="239"/>
      <c r="DG11" s="239"/>
      <c r="DH11" s="239"/>
      <c r="DI11" s="247"/>
    </row>
    <row r="12" spans="1:119" ht="18.75" customHeight="1">
      <c r="A12" s="2"/>
      <c r="B12" s="11" t="s">
        <v>
193</v>
      </c>
      <c r="C12" s="28"/>
      <c r="D12" s="28"/>
      <c r="E12" s="28"/>
      <c r="F12" s="28"/>
      <c r="G12" s="28"/>
      <c r="H12" s="28"/>
      <c r="I12" s="28"/>
      <c r="J12" s="28"/>
      <c r="K12" s="61"/>
      <c r="L12" s="67" t="s">
        <v>
195</v>
      </c>
      <c r="M12" s="76"/>
      <c r="N12" s="76"/>
      <c r="O12" s="76"/>
      <c r="P12" s="76"/>
      <c r="Q12" s="88"/>
      <c r="R12" s="100">
        <v>
80985</v>
      </c>
      <c r="S12" s="109"/>
      <c r="T12" s="109"/>
      <c r="U12" s="109"/>
      <c r="V12" s="120"/>
      <c r="W12" s="132" t="s">
        <v>
9</v>
      </c>
      <c r="X12" s="139"/>
      <c r="Y12" s="139"/>
      <c r="Z12" s="139"/>
      <c r="AA12" s="139"/>
      <c r="AB12" s="144"/>
      <c r="AC12" s="148" t="s">
        <v>
20</v>
      </c>
      <c r="AD12" s="139"/>
      <c r="AE12" s="139"/>
      <c r="AF12" s="139"/>
      <c r="AG12" s="144"/>
      <c r="AH12" s="148" t="s">
        <v>
198</v>
      </c>
      <c r="AI12" s="139"/>
      <c r="AJ12" s="139"/>
      <c r="AK12" s="139"/>
      <c r="AL12" s="168"/>
      <c r="AM12" s="173" t="s">
        <v>
199</v>
      </c>
      <c r="AN12" s="59"/>
      <c r="AO12" s="59"/>
      <c r="AP12" s="59"/>
      <c r="AQ12" s="59"/>
      <c r="AR12" s="59"/>
      <c r="AS12" s="59"/>
      <c r="AT12" s="64"/>
      <c r="AU12" s="148" t="s">
        <v>
67</v>
      </c>
      <c r="AV12" s="139"/>
      <c r="AW12" s="139"/>
      <c r="AX12" s="139"/>
      <c r="AY12" s="188" t="s">
        <v>
202</v>
      </c>
      <c r="AZ12" s="196"/>
      <c r="BA12" s="196"/>
      <c r="BB12" s="196"/>
      <c r="BC12" s="196"/>
      <c r="BD12" s="196"/>
      <c r="BE12" s="196"/>
      <c r="BF12" s="196"/>
      <c r="BG12" s="196"/>
      <c r="BH12" s="196"/>
      <c r="BI12" s="196"/>
      <c r="BJ12" s="196"/>
      <c r="BK12" s="196"/>
      <c r="BL12" s="196"/>
      <c r="BM12" s="208"/>
      <c r="BN12" s="213">
        <v>
0</v>
      </c>
      <c r="BO12" s="216"/>
      <c r="BP12" s="216"/>
      <c r="BQ12" s="216"/>
      <c r="BR12" s="216"/>
      <c r="BS12" s="216"/>
      <c r="BT12" s="216"/>
      <c r="BU12" s="219"/>
      <c r="BV12" s="213">
        <v>
20277</v>
      </c>
      <c r="BW12" s="216"/>
      <c r="BX12" s="216"/>
      <c r="BY12" s="216"/>
      <c r="BZ12" s="216"/>
      <c r="CA12" s="216"/>
      <c r="CB12" s="216"/>
      <c r="CC12" s="219"/>
      <c r="CD12" s="190" t="s">
        <v>
203</v>
      </c>
      <c r="CE12" s="198"/>
      <c r="CF12" s="198"/>
      <c r="CG12" s="198"/>
      <c r="CH12" s="198"/>
      <c r="CI12" s="198"/>
      <c r="CJ12" s="198"/>
      <c r="CK12" s="198"/>
      <c r="CL12" s="198"/>
      <c r="CM12" s="198"/>
      <c r="CN12" s="198"/>
      <c r="CO12" s="198"/>
      <c r="CP12" s="198"/>
      <c r="CQ12" s="198"/>
      <c r="CR12" s="198"/>
      <c r="CS12" s="210"/>
      <c r="CT12" s="231" t="s">
        <v>
142</v>
      </c>
      <c r="CU12" s="239"/>
      <c r="CV12" s="239"/>
      <c r="CW12" s="239"/>
      <c r="CX12" s="239"/>
      <c r="CY12" s="239"/>
      <c r="CZ12" s="239"/>
      <c r="DA12" s="247"/>
      <c r="DB12" s="231" t="s">
        <v>
142</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
205</v>
      </c>
      <c r="N13" s="83"/>
      <c r="O13" s="83"/>
      <c r="P13" s="83"/>
      <c r="Q13" s="89"/>
      <c r="R13" s="101">
        <v>
80233</v>
      </c>
      <c r="S13" s="110"/>
      <c r="T13" s="110"/>
      <c r="U13" s="110"/>
      <c r="V13" s="121"/>
      <c r="W13" s="130" t="s">
        <v>
206</v>
      </c>
      <c r="X13" s="57"/>
      <c r="Y13" s="57"/>
      <c r="Z13" s="57"/>
      <c r="AA13" s="57"/>
      <c r="AB13" s="25"/>
      <c r="AC13" s="73">
        <v>
628</v>
      </c>
      <c r="AD13" s="81"/>
      <c r="AE13" s="81"/>
      <c r="AF13" s="81"/>
      <c r="AG13" s="85"/>
      <c r="AH13" s="73">
        <v>
613</v>
      </c>
      <c r="AI13" s="81"/>
      <c r="AJ13" s="81"/>
      <c r="AK13" s="81"/>
      <c r="AL13" s="118"/>
      <c r="AM13" s="173" t="s">
        <v>
208</v>
      </c>
      <c r="AN13" s="59"/>
      <c r="AO13" s="59"/>
      <c r="AP13" s="59"/>
      <c r="AQ13" s="59"/>
      <c r="AR13" s="59"/>
      <c r="AS13" s="59"/>
      <c r="AT13" s="64"/>
      <c r="AU13" s="148" t="s">
        <v>
167</v>
      </c>
      <c r="AV13" s="139"/>
      <c r="AW13" s="139"/>
      <c r="AX13" s="139"/>
      <c r="AY13" s="188" t="s">
        <v>
210</v>
      </c>
      <c r="AZ13" s="196"/>
      <c r="BA13" s="196"/>
      <c r="BB13" s="196"/>
      <c r="BC13" s="196"/>
      <c r="BD13" s="196"/>
      <c r="BE13" s="196"/>
      <c r="BF13" s="196"/>
      <c r="BG13" s="196"/>
      <c r="BH13" s="196"/>
      <c r="BI13" s="196"/>
      <c r="BJ13" s="196"/>
      <c r="BK13" s="196"/>
      <c r="BL13" s="196"/>
      <c r="BM13" s="208"/>
      <c r="BN13" s="213">
        <v>
260465</v>
      </c>
      <c r="BO13" s="216"/>
      <c r="BP13" s="216"/>
      <c r="BQ13" s="216"/>
      <c r="BR13" s="216"/>
      <c r="BS13" s="216"/>
      <c r="BT13" s="216"/>
      <c r="BU13" s="219"/>
      <c r="BV13" s="213">
        <v>
-177055</v>
      </c>
      <c r="BW13" s="216"/>
      <c r="BX13" s="216"/>
      <c r="BY13" s="216"/>
      <c r="BZ13" s="216"/>
      <c r="CA13" s="216"/>
      <c r="CB13" s="216"/>
      <c r="CC13" s="219"/>
      <c r="CD13" s="190" t="s">
        <v>
211</v>
      </c>
      <c r="CE13" s="198"/>
      <c r="CF13" s="198"/>
      <c r="CG13" s="198"/>
      <c r="CH13" s="198"/>
      <c r="CI13" s="198"/>
      <c r="CJ13" s="198"/>
      <c r="CK13" s="198"/>
      <c r="CL13" s="198"/>
      <c r="CM13" s="198"/>
      <c r="CN13" s="198"/>
      <c r="CO13" s="198"/>
      <c r="CP13" s="198"/>
      <c r="CQ13" s="198"/>
      <c r="CR13" s="198"/>
      <c r="CS13" s="210"/>
      <c r="CT13" s="229">
        <v>
8.5</v>
      </c>
      <c r="CU13" s="237"/>
      <c r="CV13" s="237"/>
      <c r="CW13" s="237"/>
      <c r="CX13" s="237"/>
      <c r="CY13" s="237"/>
      <c r="CZ13" s="237"/>
      <c r="DA13" s="245"/>
      <c r="DB13" s="229">
        <v>
7.8</v>
      </c>
      <c r="DC13" s="237"/>
      <c r="DD13" s="237"/>
      <c r="DE13" s="237"/>
      <c r="DF13" s="237"/>
      <c r="DG13" s="237"/>
      <c r="DH13" s="237"/>
      <c r="DI13" s="245"/>
    </row>
    <row r="14" spans="1:119" ht="18.75" customHeight="1">
      <c r="A14" s="2"/>
      <c r="B14" s="12"/>
      <c r="C14" s="29"/>
      <c r="D14" s="29"/>
      <c r="E14" s="29"/>
      <c r="F14" s="29"/>
      <c r="G14" s="29"/>
      <c r="H14" s="29"/>
      <c r="I14" s="29"/>
      <c r="J14" s="29"/>
      <c r="K14" s="62"/>
      <c r="L14" s="69" t="s">
        <v>
213</v>
      </c>
      <c r="M14" s="78"/>
      <c r="N14" s="78"/>
      <c r="O14" s="78"/>
      <c r="P14" s="78"/>
      <c r="Q14" s="90"/>
      <c r="R14" s="101">
        <v>
81403</v>
      </c>
      <c r="S14" s="110"/>
      <c r="T14" s="110"/>
      <c r="U14" s="110"/>
      <c r="V14" s="121"/>
      <c r="W14" s="129"/>
      <c r="X14" s="58"/>
      <c r="Y14" s="58"/>
      <c r="Z14" s="58"/>
      <c r="AA14" s="58"/>
      <c r="AB14" s="24"/>
      <c r="AC14" s="149">
        <v>
2</v>
      </c>
      <c r="AD14" s="155"/>
      <c r="AE14" s="155"/>
      <c r="AF14" s="155"/>
      <c r="AG14" s="157"/>
      <c r="AH14" s="149">
        <v>
1.9</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
216</v>
      </c>
      <c r="CE14" s="199"/>
      <c r="CF14" s="199"/>
      <c r="CG14" s="199"/>
      <c r="CH14" s="199"/>
      <c r="CI14" s="199"/>
      <c r="CJ14" s="199"/>
      <c r="CK14" s="199"/>
      <c r="CL14" s="199"/>
      <c r="CM14" s="199"/>
      <c r="CN14" s="199"/>
      <c r="CO14" s="199"/>
      <c r="CP14" s="199"/>
      <c r="CQ14" s="199"/>
      <c r="CR14" s="199"/>
      <c r="CS14" s="211"/>
      <c r="CT14" s="233">
        <v>
51.5</v>
      </c>
      <c r="CU14" s="241"/>
      <c r="CV14" s="241"/>
      <c r="CW14" s="241"/>
      <c r="CX14" s="241"/>
      <c r="CY14" s="241"/>
      <c r="CZ14" s="241"/>
      <c r="DA14" s="249"/>
      <c r="DB14" s="233">
        <v>
53.7</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
205</v>
      </c>
      <c r="N15" s="83"/>
      <c r="O15" s="83"/>
      <c r="P15" s="83"/>
      <c r="Q15" s="89"/>
      <c r="R15" s="101">
        <v>
80663</v>
      </c>
      <c r="S15" s="110"/>
      <c r="T15" s="110"/>
      <c r="U15" s="110"/>
      <c r="V15" s="121"/>
      <c r="W15" s="130" t="s">
        <v>
217</v>
      </c>
      <c r="X15" s="57"/>
      <c r="Y15" s="57"/>
      <c r="Z15" s="57"/>
      <c r="AA15" s="57"/>
      <c r="AB15" s="25"/>
      <c r="AC15" s="73">
        <v>
7906</v>
      </c>
      <c r="AD15" s="81"/>
      <c r="AE15" s="81"/>
      <c r="AF15" s="81"/>
      <c r="AG15" s="85"/>
      <c r="AH15" s="73">
        <v>
8577</v>
      </c>
      <c r="AI15" s="81"/>
      <c r="AJ15" s="81"/>
      <c r="AK15" s="81"/>
      <c r="AL15" s="118"/>
      <c r="AM15" s="173"/>
      <c r="AN15" s="59"/>
      <c r="AO15" s="59"/>
      <c r="AP15" s="59"/>
      <c r="AQ15" s="59"/>
      <c r="AR15" s="59"/>
      <c r="AS15" s="59"/>
      <c r="AT15" s="64"/>
      <c r="AU15" s="148"/>
      <c r="AV15" s="139"/>
      <c r="AW15" s="139"/>
      <c r="AX15" s="139"/>
      <c r="AY15" s="187" t="s">
        <v>
220</v>
      </c>
      <c r="AZ15" s="195"/>
      <c r="BA15" s="195"/>
      <c r="BB15" s="195"/>
      <c r="BC15" s="195"/>
      <c r="BD15" s="195"/>
      <c r="BE15" s="195"/>
      <c r="BF15" s="195"/>
      <c r="BG15" s="195"/>
      <c r="BH15" s="195"/>
      <c r="BI15" s="195"/>
      <c r="BJ15" s="195"/>
      <c r="BK15" s="195"/>
      <c r="BL15" s="195"/>
      <c r="BM15" s="207"/>
      <c r="BN15" s="212">
        <v>
9417025</v>
      </c>
      <c r="BO15" s="215"/>
      <c r="BP15" s="215"/>
      <c r="BQ15" s="215"/>
      <c r="BR15" s="215"/>
      <c r="BS15" s="215"/>
      <c r="BT15" s="215"/>
      <c r="BU15" s="218"/>
      <c r="BV15" s="212">
        <v>
9491602</v>
      </c>
      <c r="BW15" s="215"/>
      <c r="BX15" s="215"/>
      <c r="BY15" s="215"/>
      <c r="BZ15" s="215"/>
      <c r="CA15" s="215"/>
      <c r="CB15" s="215"/>
      <c r="CC15" s="218"/>
      <c r="CD15" s="221" t="s">
        <v>
204</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
222</v>
      </c>
      <c r="M16" s="79"/>
      <c r="N16" s="79"/>
      <c r="O16" s="79"/>
      <c r="P16" s="79"/>
      <c r="Q16" s="91"/>
      <c r="R16" s="102" t="s">
        <v>
4</v>
      </c>
      <c r="S16" s="111"/>
      <c r="T16" s="111"/>
      <c r="U16" s="111"/>
      <c r="V16" s="122"/>
      <c r="W16" s="129"/>
      <c r="X16" s="58"/>
      <c r="Y16" s="58"/>
      <c r="Z16" s="58"/>
      <c r="AA16" s="58"/>
      <c r="AB16" s="24"/>
      <c r="AC16" s="149">
        <v>
24.7</v>
      </c>
      <c r="AD16" s="155"/>
      <c r="AE16" s="155"/>
      <c r="AF16" s="155"/>
      <c r="AG16" s="157"/>
      <c r="AH16" s="149">
        <v>
26</v>
      </c>
      <c r="AI16" s="155"/>
      <c r="AJ16" s="155"/>
      <c r="AK16" s="155"/>
      <c r="AL16" s="169"/>
      <c r="AM16" s="173"/>
      <c r="AN16" s="59"/>
      <c r="AO16" s="59"/>
      <c r="AP16" s="59"/>
      <c r="AQ16" s="59"/>
      <c r="AR16" s="59"/>
      <c r="AS16" s="59"/>
      <c r="AT16" s="64"/>
      <c r="AU16" s="148"/>
      <c r="AV16" s="139"/>
      <c r="AW16" s="139"/>
      <c r="AX16" s="139"/>
      <c r="AY16" s="188" t="s">
        <v>
112</v>
      </c>
      <c r="AZ16" s="196"/>
      <c r="BA16" s="196"/>
      <c r="BB16" s="196"/>
      <c r="BC16" s="196"/>
      <c r="BD16" s="196"/>
      <c r="BE16" s="196"/>
      <c r="BF16" s="196"/>
      <c r="BG16" s="196"/>
      <c r="BH16" s="196"/>
      <c r="BI16" s="196"/>
      <c r="BJ16" s="196"/>
      <c r="BK16" s="196"/>
      <c r="BL16" s="196"/>
      <c r="BM16" s="208"/>
      <c r="BN16" s="213">
        <v>
12670620</v>
      </c>
      <c r="BO16" s="216"/>
      <c r="BP16" s="216"/>
      <c r="BQ16" s="216"/>
      <c r="BR16" s="216"/>
      <c r="BS16" s="216"/>
      <c r="BT16" s="216"/>
      <c r="BU16" s="219"/>
      <c r="BV16" s="213">
        <v>
12652011</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
103</v>
      </c>
      <c r="N17" s="84"/>
      <c r="O17" s="84"/>
      <c r="P17" s="84"/>
      <c r="Q17" s="92"/>
      <c r="R17" s="102" t="s">
        <v>
4</v>
      </c>
      <c r="S17" s="111"/>
      <c r="T17" s="111"/>
      <c r="U17" s="111"/>
      <c r="V17" s="122"/>
      <c r="W17" s="130" t="s">
        <v>
95</v>
      </c>
      <c r="X17" s="57"/>
      <c r="Y17" s="57"/>
      <c r="Z17" s="57"/>
      <c r="AA17" s="57"/>
      <c r="AB17" s="25"/>
      <c r="AC17" s="73">
        <v>
23449</v>
      </c>
      <c r="AD17" s="81"/>
      <c r="AE17" s="81"/>
      <c r="AF17" s="81"/>
      <c r="AG17" s="85"/>
      <c r="AH17" s="73">
        <v>
23829</v>
      </c>
      <c r="AI17" s="81"/>
      <c r="AJ17" s="81"/>
      <c r="AK17" s="81"/>
      <c r="AL17" s="118"/>
      <c r="AM17" s="173"/>
      <c r="AN17" s="59"/>
      <c r="AO17" s="59"/>
      <c r="AP17" s="59"/>
      <c r="AQ17" s="59"/>
      <c r="AR17" s="59"/>
      <c r="AS17" s="59"/>
      <c r="AT17" s="64"/>
      <c r="AU17" s="148"/>
      <c r="AV17" s="139"/>
      <c r="AW17" s="139"/>
      <c r="AX17" s="139"/>
      <c r="AY17" s="188" t="s">
        <v>
223</v>
      </c>
      <c r="AZ17" s="196"/>
      <c r="BA17" s="196"/>
      <c r="BB17" s="196"/>
      <c r="BC17" s="196"/>
      <c r="BD17" s="196"/>
      <c r="BE17" s="196"/>
      <c r="BF17" s="196"/>
      <c r="BG17" s="196"/>
      <c r="BH17" s="196"/>
      <c r="BI17" s="196"/>
      <c r="BJ17" s="196"/>
      <c r="BK17" s="196"/>
      <c r="BL17" s="196"/>
      <c r="BM17" s="208"/>
      <c r="BN17" s="213">
        <v>
11940284</v>
      </c>
      <c r="BO17" s="216"/>
      <c r="BP17" s="216"/>
      <c r="BQ17" s="216"/>
      <c r="BR17" s="216"/>
      <c r="BS17" s="216"/>
      <c r="BT17" s="216"/>
      <c r="BU17" s="219"/>
      <c r="BV17" s="213">
        <v>
12031250</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
224</v>
      </c>
      <c r="C18" s="31"/>
      <c r="D18" s="31"/>
      <c r="E18" s="50"/>
      <c r="F18" s="50"/>
      <c r="G18" s="50"/>
      <c r="H18" s="50"/>
      <c r="I18" s="50"/>
      <c r="J18" s="50"/>
      <c r="K18" s="50"/>
      <c r="L18" s="71">
        <v>
73.47</v>
      </c>
      <c r="M18" s="71"/>
      <c r="N18" s="71"/>
      <c r="O18" s="71"/>
      <c r="P18" s="71"/>
      <c r="Q18" s="71"/>
      <c r="R18" s="103"/>
      <c r="S18" s="103"/>
      <c r="T18" s="103"/>
      <c r="U18" s="103"/>
      <c r="V18" s="123"/>
      <c r="W18" s="131"/>
      <c r="X18" s="138"/>
      <c r="Y18" s="138"/>
      <c r="Z18" s="138"/>
      <c r="AA18" s="138"/>
      <c r="AB18" s="26"/>
      <c r="AC18" s="150">
        <v>
73.3</v>
      </c>
      <c r="AD18" s="156"/>
      <c r="AE18" s="156"/>
      <c r="AF18" s="156"/>
      <c r="AG18" s="158"/>
      <c r="AH18" s="150">
        <v>
72.2</v>
      </c>
      <c r="AI18" s="156"/>
      <c r="AJ18" s="156"/>
      <c r="AK18" s="156"/>
      <c r="AL18" s="170"/>
      <c r="AM18" s="173"/>
      <c r="AN18" s="59"/>
      <c r="AO18" s="59"/>
      <c r="AP18" s="59"/>
      <c r="AQ18" s="59"/>
      <c r="AR18" s="59"/>
      <c r="AS18" s="59"/>
      <c r="AT18" s="64"/>
      <c r="AU18" s="148"/>
      <c r="AV18" s="139"/>
      <c r="AW18" s="139"/>
      <c r="AX18" s="139"/>
      <c r="AY18" s="188" t="s">
        <v>
226</v>
      </c>
      <c r="AZ18" s="196"/>
      <c r="BA18" s="196"/>
      <c r="BB18" s="196"/>
      <c r="BC18" s="196"/>
      <c r="BD18" s="196"/>
      <c r="BE18" s="196"/>
      <c r="BF18" s="196"/>
      <c r="BG18" s="196"/>
      <c r="BH18" s="196"/>
      <c r="BI18" s="196"/>
      <c r="BJ18" s="196"/>
      <c r="BK18" s="196"/>
      <c r="BL18" s="196"/>
      <c r="BM18" s="208"/>
      <c r="BN18" s="213">
        <v>
16438172</v>
      </c>
      <c r="BO18" s="216"/>
      <c r="BP18" s="216"/>
      <c r="BQ18" s="216"/>
      <c r="BR18" s="216"/>
      <c r="BS18" s="216"/>
      <c r="BT18" s="216"/>
      <c r="BU18" s="219"/>
      <c r="BV18" s="213">
        <v>
16015095</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
62</v>
      </c>
      <c r="C19" s="31"/>
      <c r="D19" s="31"/>
      <c r="E19" s="50"/>
      <c r="F19" s="50"/>
      <c r="G19" s="50"/>
      <c r="H19" s="50"/>
      <c r="I19" s="50"/>
      <c r="J19" s="50"/>
      <c r="K19" s="50"/>
      <c r="L19" s="72">
        <v>
1102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
228</v>
      </c>
      <c r="AZ19" s="196"/>
      <c r="BA19" s="196"/>
      <c r="BB19" s="196"/>
      <c r="BC19" s="196"/>
      <c r="BD19" s="196"/>
      <c r="BE19" s="196"/>
      <c r="BF19" s="196"/>
      <c r="BG19" s="196"/>
      <c r="BH19" s="196"/>
      <c r="BI19" s="196"/>
      <c r="BJ19" s="196"/>
      <c r="BK19" s="196"/>
      <c r="BL19" s="196"/>
      <c r="BM19" s="208"/>
      <c r="BN19" s="213">
        <v>
19255456</v>
      </c>
      <c r="BO19" s="216"/>
      <c r="BP19" s="216"/>
      <c r="BQ19" s="216"/>
      <c r="BR19" s="216"/>
      <c r="BS19" s="216"/>
      <c r="BT19" s="216"/>
      <c r="BU19" s="219"/>
      <c r="BV19" s="213">
        <v>
19383511</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
232</v>
      </c>
      <c r="C20" s="31"/>
      <c r="D20" s="31"/>
      <c r="E20" s="50"/>
      <c r="F20" s="50"/>
      <c r="G20" s="50"/>
      <c r="H20" s="50"/>
      <c r="I20" s="50"/>
      <c r="J20" s="50"/>
      <c r="K20" s="50"/>
      <c r="L20" s="72">
        <v>
30817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
233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
234</v>
      </c>
      <c r="C22" s="33"/>
      <c r="D22" s="42"/>
      <c r="E22" s="51" t="s">
        <v>
9</v>
      </c>
      <c r="F22" s="57"/>
      <c r="G22" s="57"/>
      <c r="H22" s="57"/>
      <c r="I22" s="57"/>
      <c r="J22" s="57"/>
      <c r="K22" s="25"/>
      <c r="L22" s="51" t="s">
        <v>
236</v>
      </c>
      <c r="M22" s="57"/>
      <c r="N22" s="57"/>
      <c r="O22" s="57"/>
      <c r="P22" s="25"/>
      <c r="Q22" s="93" t="s">
        <v>
238</v>
      </c>
      <c r="R22" s="105"/>
      <c r="S22" s="105"/>
      <c r="T22" s="105"/>
      <c r="U22" s="105"/>
      <c r="V22" s="125"/>
      <c r="W22" s="133" t="s">
        <v>
239</v>
      </c>
      <c r="X22" s="33"/>
      <c r="Y22" s="42"/>
      <c r="Z22" s="51" t="s">
        <v>
9</v>
      </c>
      <c r="AA22" s="57"/>
      <c r="AB22" s="57"/>
      <c r="AC22" s="57"/>
      <c r="AD22" s="57"/>
      <c r="AE22" s="57"/>
      <c r="AF22" s="57"/>
      <c r="AG22" s="25"/>
      <c r="AH22" s="161" t="s">
        <v>
179</v>
      </c>
      <c r="AI22" s="57"/>
      <c r="AJ22" s="57"/>
      <c r="AK22" s="57"/>
      <c r="AL22" s="25"/>
      <c r="AM22" s="161" t="s">
        <v>
240</v>
      </c>
      <c r="AN22" s="177"/>
      <c r="AO22" s="177"/>
      <c r="AP22" s="177"/>
      <c r="AQ22" s="177"/>
      <c r="AR22" s="179"/>
      <c r="AS22" s="93" t="s">
        <v>
238</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
242</v>
      </c>
      <c r="AZ23" s="195"/>
      <c r="BA23" s="195"/>
      <c r="BB23" s="195"/>
      <c r="BC23" s="195"/>
      <c r="BD23" s="195"/>
      <c r="BE23" s="195"/>
      <c r="BF23" s="195"/>
      <c r="BG23" s="195"/>
      <c r="BH23" s="195"/>
      <c r="BI23" s="195"/>
      <c r="BJ23" s="195"/>
      <c r="BK23" s="195"/>
      <c r="BL23" s="195"/>
      <c r="BM23" s="207"/>
      <c r="BN23" s="213">
        <v>
25960481</v>
      </c>
      <c r="BO23" s="216"/>
      <c r="BP23" s="216"/>
      <c r="BQ23" s="216"/>
      <c r="BR23" s="216"/>
      <c r="BS23" s="216"/>
      <c r="BT23" s="216"/>
      <c r="BU23" s="219"/>
      <c r="BV23" s="213">
        <v>
27049467</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
245</v>
      </c>
      <c r="F24" s="59"/>
      <c r="G24" s="59"/>
      <c r="H24" s="59"/>
      <c r="I24" s="59"/>
      <c r="J24" s="59"/>
      <c r="K24" s="64"/>
      <c r="L24" s="73">
        <v>
1</v>
      </c>
      <c r="M24" s="81"/>
      <c r="N24" s="81"/>
      <c r="O24" s="81"/>
      <c r="P24" s="85"/>
      <c r="Q24" s="73">
        <v>
8600</v>
      </c>
      <c r="R24" s="81"/>
      <c r="S24" s="81"/>
      <c r="T24" s="81"/>
      <c r="U24" s="81"/>
      <c r="V24" s="85"/>
      <c r="W24" s="134"/>
      <c r="X24" s="34"/>
      <c r="Y24" s="43"/>
      <c r="Z24" s="53" t="s">
        <v>
246</v>
      </c>
      <c r="AA24" s="59"/>
      <c r="AB24" s="59"/>
      <c r="AC24" s="59"/>
      <c r="AD24" s="59"/>
      <c r="AE24" s="59"/>
      <c r="AF24" s="59"/>
      <c r="AG24" s="64"/>
      <c r="AH24" s="73">
        <v>
395</v>
      </c>
      <c r="AI24" s="81"/>
      <c r="AJ24" s="81"/>
      <c r="AK24" s="81"/>
      <c r="AL24" s="85"/>
      <c r="AM24" s="73">
        <v>
1257680</v>
      </c>
      <c r="AN24" s="81"/>
      <c r="AO24" s="81"/>
      <c r="AP24" s="81"/>
      <c r="AQ24" s="81"/>
      <c r="AR24" s="85"/>
      <c r="AS24" s="73">
        <v>
3184</v>
      </c>
      <c r="AT24" s="81"/>
      <c r="AU24" s="81"/>
      <c r="AV24" s="81"/>
      <c r="AW24" s="81"/>
      <c r="AX24" s="118"/>
      <c r="AY24" s="189" t="s">
        <v>
247</v>
      </c>
      <c r="AZ24" s="197"/>
      <c r="BA24" s="197"/>
      <c r="BB24" s="197"/>
      <c r="BC24" s="197"/>
      <c r="BD24" s="197"/>
      <c r="BE24" s="197"/>
      <c r="BF24" s="197"/>
      <c r="BG24" s="197"/>
      <c r="BH24" s="197"/>
      <c r="BI24" s="197"/>
      <c r="BJ24" s="197"/>
      <c r="BK24" s="197"/>
      <c r="BL24" s="197"/>
      <c r="BM24" s="209"/>
      <c r="BN24" s="213">
        <v>
16593422</v>
      </c>
      <c r="BO24" s="216"/>
      <c r="BP24" s="216"/>
      <c r="BQ24" s="216"/>
      <c r="BR24" s="216"/>
      <c r="BS24" s="216"/>
      <c r="BT24" s="216"/>
      <c r="BU24" s="219"/>
      <c r="BV24" s="213">
        <v>
16264367</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
251</v>
      </c>
      <c r="F25" s="59"/>
      <c r="G25" s="59"/>
      <c r="H25" s="59"/>
      <c r="I25" s="59"/>
      <c r="J25" s="59"/>
      <c r="K25" s="64"/>
      <c r="L25" s="73">
        <v>
1</v>
      </c>
      <c r="M25" s="81"/>
      <c r="N25" s="81"/>
      <c r="O25" s="81"/>
      <c r="P25" s="85"/>
      <c r="Q25" s="73">
        <v>
7400</v>
      </c>
      <c r="R25" s="81"/>
      <c r="S25" s="81"/>
      <c r="T25" s="81"/>
      <c r="U25" s="81"/>
      <c r="V25" s="85"/>
      <c r="W25" s="134"/>
      <c r="X25" s="34"/>
      <c r="Y25" s="43"/>
      <c r="Z25" s="53" t="s">
        <v>
252</v>
      </c>
      <c r="AA25" s="59"/>
      <c r="AB25" s="59"/>
      <c r="AC25" s="59"/>
      <c r="AD25" s="59"/>
      <c r="AE25" s="59"/>
      <c r="AF25" s="59"/>
      <c r="AG25" s="64"/>
      <c r="AH25" s="73" t="s">
        <v>
142</v>
      </c>
      <c r="AI25" s="81"/>
      <c r="AJ25" s="81"/>
      <c r="AK25" s="81"/>
      <c r="AL25" s="85"/>
      <c r="AM25" s="73" t="s">
        <v>
142</v>
      </c>
      <c r="AN25" s="81"/>
      <c r="AO25" s="81"/>
      <c r="AP25" s="81"/>
      <c r="AQ25" s="81"/>
      <c r="AR25" s="85"/>
      <c r="AS25" s="73" t="s">
        <v>
142</v>
      </c>
      <c r="AT25" s="81"/>
      <c r="AU25" s="81"/>
      <c r="AV25" s="81"/>
      <c r="AW25" s="81"/>
      <c r="AX25" s="118"/>
      <c r="AY25" s="187" t="s">
        <v>
35</v>
      </c>
      <c r="AZ25" s="195"/>
      <c r="BA25" s="195"/>
      <c r="BB25" s="195"/>
      <c r="BC25" s="195"/>
      <c r="BD25" s="195"/>
      <c r="BE25" s="195"/>
      <c r="BF25" s="195"/>
      <c r="BG25" s="195"/>
      <c r="BH25" s="195"/>
      <c r="BI25" s="195"/>
      <c r="BJ25" s="195"/>
      <c r="BK25" s="195"/>
      <c r="BL25" s="195"/>
      <c r="BM25" s="207"/>
      <c r="BN25" s="212">
        <v>
2714647</v>
      </c>
      <c r="BO25" s="215"/>
      <c r="BP25" s="215"/>
      <c r="BQ25" s="215"/>
      <c r="BR25" s="215"/>
      <c r="BS25" s="215"/>
      <c r="BT25" s="215"/>
      <c r="BU25" s="218"/>
      <c r="BV25" s="212">
        <v>
2559725</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
253</v>
      </c>
      <c r="F26" s="59"/>
      <c r="G26" s="59"/>
      <c r="H26" s="59"/>
      <c r="I26" s="59"/>
      <c r="J26" s="59"/>
      <c r="K26" s="64"/>
      <c r="L26" s="73">
        <v>
1</v>
      </c>
      <c r="M26" s="81"/>
      <c r="N26" s="81"/>
      <c r="O26" s="81"/>
      <c r="P26" s="85"/>
      <c r="Q26" s="73">
        <v>
6950</v>
      </c>
      <c r="R26" s="81"/>
      <c r="S26" s="81"/>
      <c r="T26" s="81"/>
      <c r="U26" s="81"/>
      <c r="V26" s="85"/>
      <c r="W26" s="134"/>
      <c r="X26" s="34"/>
      <c r="Y26" s="43"/>
      <c r="Z26" s="53" t="s">
        <v>
254</v>
      </c>
      <c r="AA26" s="143"/>
      <c r="AB26" s="143"/>
      <c r="AC26" s="143"/>
      <c r="AD26" s="143"/>
      <c r="AE26" s="143"/>
      <c r="AF26" s="143"/>
      <c r="AG26" s="159"/>
      <c r="AH26" s="73">
        <v>
13</v>
      </c>
      <c r="AI26" s="81"/>
      <c r="AJ26" s="81"/>
      <c r="AK26" s="81"/>
      <c r="AL26" s="85"/>
      <c r="AM26" s="73">
        <v>
43030</v>
      </c>
      <c r="AN26" s="81"/>
      <c r="AO26" s="81"/>
      <c r="AP26" s="81"/>
      <c r="AQ26" s="81"/>
      <c r="AR26" s="85"/>
      <c r="AS26" s="73">
        <v>
3310</v>
      </c>
      <c r="AT26" s="81"/>
      <c r="AU26" s="81"/>
      <c r="AV26" s="81"/>
      <c r="AW26" s="81"/>
      <c r="AX26" s="118"/>
      <c r="AY26" s="190" t="s">
        <v>
255</v>
      </c>
      <c r="AZ26" s="198"/>
      <c r="BA26" s="198"/>
      <c r="BB26" s="198"/>
      <c r="BC26" s="198"/>
      <c r="BD26" s="198"/>
      <c r="BE26" s="198"/>
      <c r="BF26" s="198"/>
      <c r="BG26" s="198"/>
      <c r="BH26" s="198"/>
      <c r="BI26" s="198"/>
      <c r="BJ26" s="198"/>
      <c r="BK26" s="198"/>
      <c r="BL26" s="198"/>
      <c r="BM26" s="210"/>
      <c r="BN26" s="213">
        <v>
20000</v>
      </c>
      <c r="BO26" s="216"/>
      <c r="BP26" s="216"/>
      <c r="BQ26" s="216"/>
      <c r="BR26" s="216"/>
      <c r="BS26" s="216"/>
      <c r="BT26" s="216"/>
      <c r="BU26" s="219"/>
      <c r="BV26" s="213">
        <v>
20000</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
256</v>
      </c>
      <c r="F27" s="59"/>
      <c r="G27" s="59"/>
      <c r="H27" s="59"/>
      <c r="I27" s="59"/>
      <c r="J27" s="59"/>
      <c r="K27" s="64"/>
      <c r="L27" s="73">
        <v>
1</v>
      </c>
      <c r="M27" s="81"/>
      <c r="N27" s="81"/>
      <c r="O27" s="81"/>
      <c r="P27" s="85"/>
      <c r="Q27" s="73">
        <v>
5100</v>
      </c>
      <c r="R27" s="81"/>
      <c r="S27" s="81"/>
      <c r="T27" s="81"/>
      <c r="U27" s="81"/>
      <c r="V27" s="85"/>
      <c r="W27" s="134"/>
      <c r="X27" s="34"/>
      <c r="Y27" s="43"/>
      <c r="Z27" s="53" t="s">
        <v>
258</v>
      </c>
      <c r="AA27" s="59"/>
      <c r="AB27" s="59"/>
      <c r="AC27" s="59"/>
      <c r="AD27" s="59"/>
      <c r="AE27" s="59"/>
      <c r="AF27" s="59"/>
      <c r="AG27" s="64"/>
      <c r="AH27" s="73">
        <v>
2</v>
      </c>
      <c r="AI27" s="81"/>
      <c r="AJ27" s="81"/>
      <c r="AK27" s="81"/>
      <c r="AL27" s="85"/>
      <c r="AM27" s="73" t="s">
        <v>
262</v>
      </c>
      <c r="AN27" s="81"/>
      <c r="AO27" s="81"/>
      <c r="AP27" s="81"/>
      <c r="AQ27" s="81"/>
      <c r="AR27" s="85"/>
      <c r="AS27" s="73" t="s">
        <v>
262</v>
      </c>
      <c r="AT27" s="81"/>
      <c r="AU27" s="81"/>
      <c r="AV27" s="81"/>
      <c r="AW27" s="81"/>
      <c r="AX27" s="118"/>
      <c r="AY27" s="191" t="s">
        <v>
263</v>
      </c>
      <c r="AZ27" s="199"/>
      <c r="BA27" s="199"/>
      <c r="BB27" s="199"/>
      <c r="BC27" s="199"/>
      <c r="BD27" s="199"/>
      <c r="BE27" s="199"/>
      <c r="BF27" s="199"/>
      <c r="BG27" s="199"/>
      <c r="BH27" s="199"/>
      <c r="BI27" s="199"/>
      <c r="BJ27" s="199"/>
      <c r="BK27" s="199"/>
      <c r="BL27" s="199"/>
      <c r="BM27" s="211"/>
      <c r="BN27" s="214" t="s">
        <v>
142</v>
      </c>
      <c r="BO27" s="217"/>
      <c r="BP27" s="217"/>
      <c r="BQ27" s="217"/>
      <c r="BR27" s="217"/>
      <c r="BS27" s="217"/>
      <c r="BT27" s="217"/>
      <c r="BU27" s="220"/>
      <c r="BV27" s="214" t="s">
        <v>
142</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
264</v>
      </c>
      <c r="F28" s="59"/>
      <c r="G28" s="59"/>
      <c r="H28" s="59"/>
      <c r="I28" s="59"/>
      <c r="J28" s="59"/>
      <c r="K28" s="64"/>
      <c r="L28" s="73">
        <v>
1</v>
      </c>
      <c r="M28" s="81"/>
      <c r="N28" s="81"/>
      <c r="O28" s="81"/>
      <c r="P28" s="85"/>
      <c r="Q28" s="73">
        <v>
4560</v>
      </c>
      <c r="R28" s="81"/>
      <c r="S28" s="81"/>
      <c r="T28" s="81"/>
      <c r="U28" s="81"/>
      <c r="V28" s="85"/>
      <c r="W28" s="134"/>
      <c r="X28" s="34"/>
      <c r="Y28" s="43"/>
      <c r="Z28" s="53" t="s">
        <v>
36</v>
      </c>
      <c r="AA28" s="59"/>
      <c r="AB28" s="59"/>
      <c r="AC28" s="59"/>
      <c r="AD28" s="59"/>
      <c r="AE28" s="59"/>
      <c r="AF28" s="59"/>
      <c r="AG28" s="64"/>
      <c r="AH28" s="73" t="s">
        <v>
142</v>
      </c>
      <c r="AI28" s="81"/>
      <c r="AJ28" s="81"/>
      <c r="AK28" s="81"/>
      <c r="AL28" s="85"/>
      <c r="AM28" s="73" t="s">
        <v>
142</v>
      </c>
      <c r="AN28" s="81"/>
      <c r="AO28" s="81"/>
      <c r="AP28" s="81"/>
      <c r="AQ28" s="81"/>
      <c r="AR28" s="85"/>
      <c r="AS28" s="73" t="s">
        <v>
142</v>
      </c>
      <c r="AT28" s="81"/>
      <c r="AU28" s="81"/>
      <c r="AV28" s="81"/>
      <c r="AW28" s="81"/>
      <c r="AX28" s="118"/>
      <c r="AY28" s="192" t="s">
        <v>
267</v>
      </c>
      <c r="AZ28" s="200"/>
      <c r="BA28" s="200"/>
      <c r="BB28" s="203"/>
      <c r="BC28" s="187" t="s">
        <v>
102</v>
      </c>
      <c r="BD28" s="195"/>
      <c r="BE28" s="195"/>
      <c r="BF28" s="195"/>
      <c r="BG28" s="195"/>
      <c r="BH28" s="195"/>
      <c r="BI28" s="195"/>
      <c r="BJ28" s="195"/>
      <c r="BK28" s="195"/>
      <c r="BL28" s="195"/>
      <c r="BM28" s="207"/>
      <c r="BN28" s="212">
        <v>
1651339</v>
      </c>
      <c r="BO28" s="215"/>
      <c r="BP28" s="215"/>
      <c r="BQ28" s="215"/>
      <c r="BR28" s="215"/>
      <c r="BS28" s="215"/>
      <c r="BT28" s="215"/>
      <c r="BU28" s="218"/>
      <c r="BV28" s="212">
        <v>
1647188</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
268</v>
      </c>
      <c r="F29" s="59"/>
      <c r="G29" s="59"/>
      <c r="H29" s="59"/>
      <c r="I29" s="59"/>
      <c r="J29" s="59"/>
      <c r="K29" s="64"/>
      <c r="L29" s="73">
        <v>
19</v>
      </c>
      <c r="M29" s="81"/>
      <c r="N29" s="81"/>
      <c r="O29" s="81"/>
      <c r="P29" s="85"/>
      <c r="Q29" s="73">
        <v>
4330</v>
      </c>
      <c r="R29" s="81"/>
      <c r="S29" s="81"/>
      <c r="T29" s="81"/>
      <c r="U29" s="81"/>
      <c r="V29" s="85"/>
      <c r="W29" s="135"/>
      <c r="X29" s="140"/>
      <c r="Y29" s="142"/>
      <c r="Z29" s="53" t="s">
        <v>
270</v>
      </c>
      <c r="AA29" s="59"/>
      <c r="AB29" s="59"/>
      <c r="AC29" s="59"/>
      <c r="AD29" s="59"/>
      <c r="AE29" s="59"/>
      <c r="AF29" s="59"/>
      <c r="AG29" s="64"/>
      <c r="AH29" s="73">
        <v>
397</v>
      </c>
      <c r="AI29" s="81"/>
      <c r="AJ29" s="81"/>
      <c r="AK29" s="81"/>
      <c r="AL29" s="85"/>
      <c r="AM29" s="73">
        <v>
1266782</v>
      </c>
      <c r="AN29" s="81"/>
      <c r="AO29" s="81"/>
      <c r="AP29" s="81"/>
      <c r="AQ29" s="81"/>
      <c r="AR29" s="85"/>
      <c r="AS29" s="73">
        <v>
3191</v>
      </c>
      <c r="AT29" s="81"/>
      <c r="AU29" s="81"/>
      <c r="AV29" s="81"/>
      <c r="AW29" s="81"/>
      <c r="AX29" s="118"/>
      <c r="AY29" s="193"/>
      <c r="AZ29" s="201"/>
      <c r="BA29" s="201"/>
      <c r="BB29" s="204"/>
      <c r="BC29" s="188" t="s">
        <v>
271</v>
      </c>
      <c r="BD29" s="196"/>
      <c r="BE29" s="196"/>
      <c r="BF29" s="196"/>
      <c r="BG29" s="196"/>
      <c r="BH29" s="196"/>
      <c r="BI29" s="196"/>
      <c r="BJ29" s="196"/>
      <c r="BK29" s="196"/>
      <c r="BL29" s="196"/>
      <c r="BM29" s="208"/>
      <c r="BN29" s="213" t="s">
        <v>
142</v>
      </c>
      <c r="BO29" s="216"/>
      <c r="BP29" s="216"/>
      <c r="BQ29" s="216"/>
      <c r="BR29" s="216"/>
      <c r="BS29" s="216"/>
      <c r="BT29" s="216"/>
      <c r="BU29" s="219"/>
      <c r="BV29" s="213">
        <v>
8479</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
273</v>
      </c>
      <c r="X30" s="141"/>
      <c r="Y30" s="141"/>
      <c r="Z30" s="141"/>
      <c r="AA30" s="141"/>
      <c r="AB30" s="141"/>
      <c r="AC30" s="141"/>
      <c r="AD30" s="141"/>
      <c r="AE30" s="141"/>
      <c r="AF30" s="141"/>
      <c r="AG30" s="160"/>
      <c r="AH30" s="150">
        <v>
99.4</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
66</v>
      </c>
      <c r="BD30" s="197"/>
      <c r="BE30" s="197"/>
      <c r="BF30" s="197"/>
      <c r="BG30" s="197"/>
      <c r="BH30" s="197"/>
      <c r="BI30" s="197"/>
      <c r="BJ30" s="197"/>
      <c r="BK30" s="197"/>
      <c r="BL30" s="197"/>
      <c r="BM30" s="209"/>
      <c r="BN30" s="214">
        <v>
1472794</v>
      </c>
      <c r="BO30" s="217"/>
      <c r="BP30" s="217"/>
      <c r="BQ30" s="217"/>
      <c r="BR30" s="217"/>
      <c r="BS30" s="217"/>
      <c r="BT30" s="217"/>
      <c r="BU30" s="220"/>
      <c r="BV30" s="214">
        <v>
1429603</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
183</v>
      </c>
      <c r="D32" s="37"/>
      <c r="E32" s="37"/>
      <c r="F32" s="36"/>
      <c r="G32" s="36"/>
      <c r="H32" s="36"/>
      <c r="I32" s="36"/>
      <c r="J32" s="36"/>
      <c r="K32" s="36"/>
      <c r="L32" s="36"/>
      <c r="M32" s="36"/>
      <c r="N32" s="36"/>
      <c r="O32" s="36"/>
      <c r="P32" s="36"/>
      <c r="Q32" s="36"/>
      <c r="R32" s="36"/>
      <c r="S32" s="36"/>
      <c r="T32" s="36"/>
      <c r="U32" s="36" t="s">
        <v>
90</v>
      </c>
      <c r="V32" s="36"/>
      <c r="W32" s="36"/>
      <c r="X32" s="36"/>
      <c r="Y32" s="36"/>
      <c r="Z32" s="36"/>
      <c r="AA32" s="36"/>
      <c r="AB32" s="36"/>
      <c r="AC32" s="36"/>
      <c r="AD32" s="36"/>
      <c r="AE32" s="36"/>
      <c r="AF32" s="36"/>
      <c r="AG32" s="36"/>
      <c r="AH32" s="36"/>
      <c r="AI32" s="36"/>
      <c r="AJ32" s="36"/>
      <c r="AK32" s="36"/>
      <c r="AL32" s="36"/>
      <c r="AM32" s="176" t="s">
        <v>
275</v>
      </c>
      <c r="AN32" s="36"/>
      <c r="AO32" s="36"/>
      <c r="AP32" s="36"/>
      <c r="AQ32" s="36"/>
      <c r="AR32" s="36"/>
      <c r="AS32" s="176"/>
      <c r="AT32" s="176"/>
      <c r="AU32" s="176"/>
      <c r="AV32" s="176"/>
      <c r="AW32" s="176"/>
      <c r="AX32" s="176"/>
      <c r="AY32" s="176"/>
      <c r="AZ32" s="176"/>
      <c r="BA32" s="176"/>
      <c r="BB32" s="36"/>
      <c r="BC32" s="176"/>
      <c r="BD32" s="36"/>
      <c r="BE32" s="176" t="s">
        <v>
276</v>
      </c>
      <c r="BF32" s="36"/>
      <c r="BG32" s="36"/>
      <c r="BH32" s="36"/>
      <c r="BI32" s="36"/>
      <c r="BJ32" s="176"/>
      <c r="BK32" s="176"/>
      <c r="BL32" s="176"/>
      <c r="BM32" s="176"/>
      <c r="BN32" s="176"/>
      <c r="BO32" s="176"/>
      <c r="BP32" s="176"/>
      <c r="BQ32" s="176"/>
      <c r="BR32" s="36"/>
      <c r="BS32" s="36"/>
      <c r="BT32" s="36"/>
      <c r="BU32" s="36"/>
      <c r="BV32" s="36"/>
      <c r="BW32" s="36" t="s">
        <v>
278</v>
      </c>
      <c r="BX32" s="36"/>
      <c r="BY32" s="36"/>
      <c r="BZ32" s="36"/>
      <c r="CA32" s="36"/>
      <c r="CB32" s="176"/>
      <c r="CC32" s="176"/>
      <c r="CD32" s="176"/>
      <c r="CE32" s="176"/>
      <c r="CF32" s="176"/>
      <c r="CG32" s="176"/>
      <c r="CH32" s="176"/>
      <c r="CI32" s="176"/>
      <c r="CJ32" s="176"/>
      <c r="CK32" s="176"/>
      <c r="CL32" s="176"/>
      <c r="CM32" s="176"/>
      <c r="CN32" s="176"/>
      <c r="CO32" s="176" t="s">
        <v>
280</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
127</v>
      </c>
      <c r="D33" s="38"/>
      <c r="E33" s="55" t="s">
        <v>
281</v>
      </c>
      <c r="F33" s="55"/>
      <c r="G33" s="55"/>
      <c r="H33" s="55"/>
      <c r="I33" s="55"/>
      <c r="J33" s="55"/>
      <c r="K33" s="55"/>
      <c r="L33" s="55"/>
      <c r="M33" s="55"/>
      <c r="N33" s="55"/>
      <c r="O33" s="55"/>
      <c r="P33" s="55"/>
      <c r="Q33" s="55"/>
      <c r="R33" s="55"/>
      <c r="S33" s="55"/>
      <c r="T33" s="55"/>
      <c r="U33" s="38" t="s">
        <v>
127</v>
      </c>
      <c r="V33" s="38"/>
      <c r="W33" s="55" t="s">
        <v>
281</v>
      </c>
      <c r="X33" s="55"/>
      <c r="Y33" s="55"/>
      <c r="Z33" s="55"/>
      <c r="AA33" s="55"/>
      <c r="AB33" s="55"/>
      <c r="AC33" s="55"/>
      <c r="AD33" s="55"/>
      <c r="AE33" s="55"/>
      <c r="AF33" s="55"/>
      <c r="AG33" s="55"/>
      <c r="AH33" s="55"/>
      <c r="AI33" s="55"/>
      <c r="AJ33" s="55"/>
      <c r="AK33" s="55"/>
      <c r="AL33" s="55"/>
      <c r="AM33" s="38" t="s">
        <v>
127</v>
      </c>
      <c r="AN33" s="38"/>
      <c r="AO33" s="55" t="s">
        <v>
281</v>
      </c>
      <c r="AP33" s="55"/>
      <c r="AQ33" s="55"/>
      <c r="AR33" s="55"/>
      <c r="AS33" s="55"/>
      <c r="AT33" s="55"/>
      <c r="AU33" s="55"/>
      <c r="AV33" s="55"/>
      <c r="AW33" s="55"/>
      <c r="AX33" s="55"/>
      <c r="AY33" s="55"/>
      <c r="AZ33" s="55"/>
      <c r="BA33" s="55"/>
      <c r="BB33" s="55"/>
      <c r="BC33" s="55"/>
      <c r="BD33" s="38"/>
      <c r="BE33" s="55" t="s">
        <v>
283</v>
      </c>
      <c r="BF33" s="55"/>
      <c r="BG33" s="55" t="s">
        <v>
161</v>
      </c>
      <c r="BH33" s="55"/>
      <c r="BI33" s="55"/>
      <c r="BJ33" s="55"/>
      <c r="BK33" s="55"/>
      <c r="BL33" s="55"/>
      <c r="BM33" s="55"/>
      <c r="BN33" s="55"/>
      <c r="BO33" s="55"/>
      <c r="BP33" s="55"/>
      <c r="BQ33" s="55"/>
      <c r="BR33" s="55"/>
      <c r="BS33" s="55"/>
      <c r="BT33" s="55"/>
      <c r="BU33" s="55"/>
      <c r="BV33" s="38"/>
      <c r="BW33" s="38" t="s">
        <v>
283</v>
      </c>
      <c r="BX33" s="38"/>
      <c r="BY33" s="55" t="s">
        <v>
113</v>
      </c>
      <c r="BZ33" s="55"/>
      <c r="CA33" s="55"/>
      <c r="CB33" s="55"/>
      <c r="CC33" s="55"/>
      <c r="CD33" s="55"/>
      <c r="CE33" s="55"/>
      <c r="CF33" s="55"/>
      <c r="CG33" s="55"/>
      <c r="CH33" s="55"/>
      <c r="CI33" s="55"/>
      <c r="CJ33" s="55"/>
      <c r="CK33" s="55"/>
      <c r="CL33" s="55"/>
      <c r="CM33" s="55"/>
      <c r="CN33" s="55"/>
      <c r="CO33" s="38" t="s">
        <v>
127</v>
      </c>
      <c r="CP33" s="38"/>
      <c r="CQ33" s="55" t="s">
        <v>
284</v>
      </c>
      <c r="CR33" s="55"/>
      <c r="CS33" s="55"/>
      <c r="CT33" s="55"/>
      <c r="CU33" s="55"/>
      <c r="CV33" s="55"/>
      <c r="CW33" s="55"/>
      <c r="CX33" s="55"/>
      <c r="CY33" s="55"/>
      <c r="CZ33" s="55"/>
      <c r="DA33" s="55"/>
      <c r="DB33" s="55"/>
      <c r="DC33" s="55"/>
      <c r="DD33" s="55"/>
      <c r="DE33" s="55"/>
      <c r="DF33" s="55"/>
      <c r="DG33" s="252" t="s">
        <v>
77</v>
      </c>
      <c r="DH33" s="252"/>
      <c r="DI33" s="163"/>
    </row>
    <row r="34" spans="1:113" ht="32.25" customHeight="1">
      <c r="A34" s="2"/>
      <c r="B34" s="20"/>
      <c r="C34" s="39">
        <f>
IF(E34="","",1)</f>
        <v>
1</v>
      </c>
      <c r="D34" s="39"/>
      <c r="E34" s="56" t="str">
        <f>
IF('各会計、関係団体の財政状況及び健全化判断比率'!B7="","",'各会計、関係団体の財政状況及び健全化判断比率'!B7)</f>
        <v>
一般会計</v>
      </c>
      <c r="F34" s="56"/>
      <c r="G34" s="56"/>
      <c r="H34" s="56"/>
      <c r="I34" s="56"/>
      <c r="J34" s="56"/>
      <c r="K34" s="56"/>
      <c r="L34" s="56"/>
      <c r="M34" s="56"/>
      <c r="N34" s="56"/>
      <c r="O34" s="56"/>
      <c r="P34" s="56"/>
      <c r="Q34" s="56"/>
      <c r="R34" s="56"/>
      <c r="S34" s="56"/>
      <c r="T34" s="37"/>
      <c r="U34" s="39">
        <f>
IF(W34="","",MAX(C34:D43)+1)</f>
        <v>
4</v>
      </c>
      <c r="V34" s="39"/>
      <c r="W34" s="56" t="str">
        <f>
IF('各会計、関係団体の財政状況及び健全化判断比率'!B28="","",'各会計、関係団体の財政状況及び健全化判断比率'!B28)</f>
        <v>
国民健康保険特別会計</v>
      </c>
      <c r="X34" s="56"/>
      <c r="Y34" s="56"/>
      <c r="Z34" s="56"/>
      <c r="AA34" s="56"/>
      <c r="AB34" s="56"/>
      <c r="AC34" s="56"/>
      <c r="AD34" s="56"/>
      <c r="AE34" s="56"/>
      <c r="AF34" s="56"/>
      <c r="AG34" s="56"/>
      <c r="AH34" s="56"/>
      <c r="AI34" s="56"/>
      <c r="AJ34" s="56"/>
      <c r="AK34" s="56"/>
      <c r="AL34" s="37"/>
      <c r="AM34" s="39" t="str">
        <f>
IF(AO34="","",MAX(C34:D43,U34:V43)+1)</f>
        <v>
</v>
      </c>
      <c r="AN34" s="39"/>
      <c r="AO34" s="56"/>
      <c r="AP34" s="56"/>
      <c r="AQ34" s="56"/>
      <c r="AR34" s="56"/>
      <c r="AS34" s="56"/>
      <c r="AT34" s="56"/>
      <c r="AU34" s="56"/>
      <c r="AV34" s="56"/>
      <c r="AW34" s="56"/>
      <c r="AX34" s="56"/>
      <c r="AY34" s="56"/>
      <c r="AZ34" s="56"/>
      <c r="BA34" s="56"/>
      <c r="BB34" s="56"/>
      <c r="BC34" s="56"/>
      <c r="BD34" s="37"/>
      <c r="BE34" s="39">
        <f>
IF(BG34="","",MAX(C34:D43,U34:V43,AM34:AN43)+1)</f>
        <v>
7</v>
      </c>
      <c r="BF34" s="39"/>
      <c r="BG34" s="56" t="str">
        <f>
IF('各会計、関係団体の財政状況及び健全化判断比率'!B31="","",'各会計、関係団体の財政状況及び健全化判断比率'!B31)</f>
        <v>
下水道事業特別会計</v>
      </c>
      <c r="BH34" s="56"/>
      <c r="BI34" s="56"/>
      <c r="BJ34" s="56"/>
      <c r="BK34" s="56"/>
      <c r="BL34" s="56"/>
      <c r="BM34" s="56"/>
      <c r="BN34" s="56"/>
      <c r="BO34" s="56"/>
      <c r="BP34" s="56"/>
      <c r="BQ34" s="56"/>
      <c r="BR34" s="56"/>
      <c r="BS34" s="56"/>
      <c r="BT34" s="56"/>
      <c r="BU34" s="56"/>
      <c r="BV34" s="37"/>
      <c r="BW34" s="39">
        <f>
IF(BY34="","",MAX(C34:D43,U34:V43,AM34:AN43,BE34:BF43)+1)</f>
        <v>
8</v>
      </c>
      <c r="BX34" s="39"/>
      <c r="BY34" s="56" t="str">
        <f>
IF('各会計、関係団体の財政状況及び健全化判断比率'!B68="","",'各会計、関係団体の財政状況及び健全化判断比率'!B68)</f>
        <v>
東京都後期高齢者医療広域連合（一般会計）</v>
      </c>
      <c r="BZ34" s="56"/>
      <c r="CA34" s="56"/>
      <c r="CB34" s="56"/>
      <c r="CC34" s="56"/>
      <c r="CD34" s="56"/>
      <c r="CE34" s="56"/>
      <c r="CF34" s="56"/>
      <c r="CG34" s="56"/>
      <c r="CH34" s="56"/>
      <c r="CI34" s="56"/>
      <c r="CJ34" s="56"/>
      <c r="CK34" s="56"/>
      <c r="CL34" s="56"/>
      <c r="CM34" s="56"/>
      <c r="CN34" s="37"/>
      <c r="CO34" s="39">
        <f>
IF(CQ34="","",MAX(C34:D43,U34:V43,AM34:AN43,BE34:BF43,BW34:BX43)+1)</f>
        <v>
18</v>
      </c>
      <c r="CP34" s="39"/>
      <c r="CQ34" s="56" t="str">
        <f>
IF('各会計、関係団体の財政状況及び健全化判断比率'!BS7="","",'各会計、関係団体の財政状況及び健全化判断比率'!BS7)</f>
        <v>
㈱秋川総合開発公社</v>
      </c>
      <c r="CR34" s="56"/>
      <c r="CS34" s="56"/>
      <c r="CT34" s="56"/>
      <c r="CU34" s="56"/>
      <c r="CV34" s="56"/>
      <c r="CW34" s="56"/>
      <c r="CX34" s="56"/>
      <c r="CY34" s="56"/>
      <c r="CZ34" s="56"/>
      <c r="DA34" s="56"/>
      <c r="DB34" s="56"/>
      <c r="DC34" s="56"/>
      <c r="DD34" s="56"/>
      <c r="DE34" s="56"/>
      <c r="DF34" s="36"/>
      <c r="DG34" s="253" t="str">
        <f>
IF('各会計、関係団体の財政状況及び健全化判断比率'!BR7="","",'各会計、関係団体の財政状況及び健全化判断比率'!BR7)</f>
        <v>
</v>
      </c>
      <c r="DH34" s="253"/>
      <c r="DI34" s="163"/>
    </row>
    <row r="35" spans="1:113" ht="32.25" customHeight="1">
      <c r="A35" s="2"/>
      <c r="B35" s="20"/>
      <c r="C35" s="39">
        <f t="shared" ref="C35:C43" si="0">
IF(E35="","",C34+1)</f>
        <v>
2</v>
      </c>
      <c r="D35" s="39"/>
      <c r="E35" s="56" t="str">
        <f>
IF('各会計、関係団体の財政状況及び健全化判断比率'!B8="","",'各会計、関係団体の財政状況及び健全化判断比率'!B8)</f>
        <v>
テレビ共同受信事業特別会計</v>
      </c>
      <c r="F35" s="56"/>
      <c r="G35" s="56"/>
      <c r="H35" s="56"/>
      <c r="I35" s="56"/>
      <c r="J35" s="56"/>
      <c r="K35" s="56"/>
      <c r="L35" s="56"/>
      <c r="M35" s="56"/>
      <c r="N35" s="56"/>
      <c r="O35" s="56"/>
      <c r="P35" s="56"/>
      <c r="Q35" s="56"/>
      <c r="R35" s="56"/>
      <c r="S35" s="56"/>
      <c r="T35" s="37"/>
      <c r="U35" s="39">
        <f t="shared" ref="U35:U43" si="1">
IF(W35="","",U34+1)</f>
        <v>
5</v>
      </c>
      <c r="V35" s="39"/>
      <c r="W35" s="56" t="str">
        <f>
IF('各会計、関係団体の財政状況及び健全化判断比率'!B29="","",'各会計、関係団体の財政状況及び健全化判断比率'!B29)</f>
        <v>
介護保険特別会計</v>
      </c>
      <c r="X35" s="56"/>
      <c r="Y35" s="56"/>
      <c r="Z35" s="56"/>
      <c r="AA35" s="56"/>
      <c r="AB35" s="56"/>
      <c r="AC35" s="56"/>
      <c r="AD35" s="56"/>
      <c r="AE35" s="56"/>
      <c r="AF35" s="56"/>
      <c r="AG35" s="56"/>
      <c r="AH35" s="56"/>
      <c r="AI35" s="56"/>
      <c r="AJ35" s="56"/>
      <c r="AK35" s="56"/>
      <c r="AL35" s="37"/>
      <c r="AM35" s="39" t="str">
        <f t="shared" ref="AM35:AM43" si="2">
IF(AO35="","",AM34+1)</f>
        <v>
</v>
      </c>
      <c r="AN35" s="39"/>
      <c r="AO35" s="56"/>
      <c r="AP35" s="56"/>
      <c r="AQ35" s="56"/>
      <c r="AR35" s="56"/>
      <c r="AS35" s="56"/>
      <c r="AT35" s="56"/>
      <c r="AU35" s="56"/>
      <c r="AV35" s="56"/>
      <c r="AW35" s="56"/>
      <c r="AX35" s="56"/>
      <c r="AY35" s="56"/>
      <c r="AZ35" s="56"/>
      <c r="BA35" s="56"/>
      <c r="BB35" s="56"/>
      <c r="BC35" s="56"/>
      <c r="BD35" s="37"/>
      <c r="BE35" s="39" t="str">
        <f t="shared" ref="BE35:BE43" si="3">
IF(BG35="","",BE34+1)</f>
        <v>
</v>
      </c>
      <c r="BF35" s="39"/>
      <c r="BG35" s="56"/>
      <c r="BH35" s="56"/>
      <c r="BI35" s="56"/>
      <c r="BJ35" s="56"/>
      <c r="BK35" s="56"/>
      <c r="BL35" s="56"/>
      <c r="BM35" s="56"/>
      <c r="BN35" s="56"/>
      <c r="BO35" s="56"/>
      <c r="BP35" s="56"/>
      <c r="BQ35" s="56"/>
      <c r="BR35" s="56"/>
      <c r="BS35" s="56"/>
      <c r="BT35" s="56"/>
      <c r="BU35" s="56"/>
      <c r="BV35" s="37"/>
      <c r="BW35" s="39">
        <f t="shared" ref="BW35:BW43" si="4">
IF(BY35="","",BW34+1)</f>
        <v>
9</v>
      </c>
      <c r="BX35" s="39"/>
      <c r="BY35" s="56" t="str">
        <f>
IF('各会計、関係団体の財政状況及び健全化判断比率'!B69="","",'各会計、関係団体の財政状況及び健全化判断比率'!B69)</f>
        <v>
東京都後期高齢者医療広域連合
（後期高齢者医療特別会計）</v>
      </c>
      <c r="BZ35" s="56"/>
      <c r="CA35" s="56"/>
      <c r="CB35" s="56"/>
      <c r="CC35" s="56"/>
      <c r="CD35" s="56"/>
      <c r="CE35" s="56"/>
      <c r="CF35" s="56"/>
      <c r="CG35" s="56"/>
      <c r="CH35" s="56"/>
      <c r="CI35" s="56"/>
      <c r="CJ35" s="56"/>
      <c r="CK35" s="56"/>
      <c r="CL35" s="56"/>
      <c r="CM35" s="56"/>
      <c r="CN35" s="37"/>
      <c r="CO35" s="39">
        <f t="shared" ref="CO35:CO43" si="5">
IF(CQ35="","",CO34+1)</f>
        <v>
19</v>
      </c>
      <c r="CP35" s="39"/>
      <c r="CQ35" s="56" t="str">
        <f>
IF('各会計、関係団体の財政状況及び健全化判断比率'!BS8="","",'各会計、関係団体の財政状況及び健全化判断比率'!BS8)</f>
        <v>
新四季創造㈱</v>
      </c>
      <c r="CR35" s="56"/>
      <c r="CS35" s="56"/>
      <c r="CT35" s="56"/>
      <c r="CU35" s="56"/>
      <c r="CV35" s="56"/>
      <c r="CW35" s="56"/>
      <c r="CX35" s="56"/>
      <c r="CY35" s="56"/>
      <c r="CZ35" s="56"/>
      <c r="DA35" s="56"/>
      <c r="DB35" s="56"/>
      <c r="DC35" s="56"/>
      <c r="DD35" s="56"/>
      <c r="DE35" s="56"/>
      <c r="DF35" s="36"/>
      <c r="DG35" s="253" t="str">
        <f>
IF('各会計、関係団体の財政状況及び健全化判断比率'!BR8="","",'各会計、関係団体の財政状況及び健全化判断比率'!BR8)</f>
        <v>
</v>
      </c>
      <c r="DH35" s="253"/>
      <c r="DI35" s="163"/>
    </row>
    <row r="36" spans="1:113" ht="32.25" customHeight="1">
      <c r="A36" s="2"/>
      <c r="B36" s="20"/>
      <c r="C36" s="39">
        <f t="shared" si="0"/>
        <v>
3</v>
      </c>
      <c r="D36" s="39"/>
      <c r="E36" s="56" t="str">
        <f>
IF('各会計、関係団体の財政状況及び健全化判断比率'!B9="","",'各会計、関係団体の財政状況及び健全化判断比率'!B9)</f>
        <v>
秋多都市計画事業武蔵引田駅北口土地区画整理事業特別会計</v>
      </c>
      <c r="F36" s="56"/>
      <c r="G36" s="56"/>
      <c r="H36" s="56"/>
      <c r="I36" s="56"/>
      <c r="J36" s="56"/>
      <c r="K36" s="56"/>
      <c r="L36" s="56"/>
      <c r="M36" s="56"/>
      <c r="N36" s="56"/>
      <c r="O36" s="56"/>
      <c r="P36" s="56"/>
      <c r="Q36" s="56"/>
      <c r="R36" s="56"/>
      <c r="S36" s="56"/>
      <c r="T36" s="37"/>
      <c r="U36" s="39">
        <f t="shared" si="1"/>
        <v>
6</v>
      </c>
      <c r="V36" s="39"/>
      <c r="W36" s="56" t="str">
        <f>
IF('各会計、関係団体の財政状況及び健全化判断比率'!B30="","",'各会計、関係団体の財政状況及び健全化判断比率'!B30)</f>
        <v>
後期高齢者医療特別会計</v>
      </c>
      <c r="X36" s="56"/>
      <c r="Y36" s="56"/>
      <c r="Z36" s="56"/>
      <c r="AA36" s="56"/>
      <c r="AB36" s="56"/>
      <c r="AC36" s="56"/>
      <c r="AD36" s="56"/>
      <c r="AE36" s="56"/>
      <c r="AF36" s="56"/>
      <c r="AG36" s="56"/>
      <c r="AH36" s="56"/>
      <c r="AI36" s="56"/>
      <c r="AJ36" s="56"/>
      <c r="AK36" s="56"/>
      <c r="AL36" s="37"/>
      <c r="AM36" s="39" t="str">
        <f t="shared" si="2"/>
        <v>
</v>
      </c>
      <c r="AN36" s="39"/>
      <c r="AO36" s="56"/>
      <c r="AP36" s="56"/>
      <c r="AQ36" s="56"/>
      <c r="AR36" s="56"/>
      <c r="AS36" s="56"/>
      <c r="AT36" s="56"/>
      <c r="AU36" s="56"/>
      <c r="AV36" s="56"/>
      <c r="AW36" s="56"/>
      <c r="AX36" s="56"/>
      <c r="AY36" s="56"/>
      <c r="AZ36" s="56"/>
      <c r="BA36" s="56"/>
      <c r="BB36" s="56"/>
      <c r="BC36" s="56"/>
      <c r="BD36" s="37"/>
      <c r="BE36" s="39" t="str">
        <f t="shared" si="3"/>
        <v>
</v>
      </c>
      <c r="BF36" s="39"/>
      <c r="BG36" s="56"/>
      <c r="BH36" s="56"/>
      <c r="BI36" s="56"/>
      <c r="BJ36" s="56"/>
      <c r="BK36" s="56"/>
      <c r="BL36" s="56"/>
      <c r="BM36" s="56"/>
      <c r="BN36" s="56"/>
      <c r="BO36" s="56"/>
      <c r="BP36" s="56"/>
      <c r="BQ36" s="56"/>
      <c r="BR36" s="56"/>
      <c r="BS36" s="56"/>
      <c r="BT36" s="56"/>
      <c r="BU36" s="56"/>
      <c r="BV36" s="37"/>
      <c r="BW36" s="39">
        <f t="shared" si="4"/>
        <v>
10</v>
      </c>
      <c r="BX36" s="39"/>
      <c r="BY36" s="56" t="str">
        <f>
IF('各会計、関係団体の財政状況及び健全化判断比率'!B70="","",'各会計、関係団体の財政状況及び健全化判断比率'!B70)</f>
        <v>
阿伎留病院企業団</v>
      </c>
      <c r="BZ36" s="56"/>
      <c r="CA36" s="56"/>
      <c r="CB36" s="56"/>
      <c r="CC36" s="56"/>
      <c r="CD36" s="56"/>
      <c r="CE36" s="56"/>
      <c r="CF36" s="56"/>
      <c r="CG36" s="56"/>
      <c r="CH36" s="56"/>
      <c r="CI36" s="56"/>
      <c r="CJ36" s="56"/>
      <c r="CK36" s="56"/>
      <c r="CL36" s="56"/>
      <c r="CM36" s="56"/>
      <c r="CN36" s="37"/>
      <c r="CO36" s="39" t="str">
        <f t="shared" si="5"/>
        <v>
</v>
      </c>
      <c r="CP36" s="39"/>
      <c r="CQ36" s="56" t="str">
        <f>
IF('各会計、関係団体の財政状況及び健全化判断比率'!BS9="","",'各会計、関係団体の財政状況及び健全化判断比率'!BS9)</f>
        <v>
</v>
      </c>
      <c r="CR36" s="56"/>
      <c r="CS36" s="56"/>
      <c r="CT36" s="56"/>
      <c r="CU36" s="56"/>
      <c r="CV36" s="56"/>
      <c r="CW36" s="56"/>
      <c r="CX36" s="56"/>
      <c r="CY36" s="56"/>
      <c r="CZ36" s="56"/>
      <c r="DA36" s="56"/>
      <c r="DB36" s="56"/>
      <c r="DC36" s="56"/>
      <c r="DD36" s="56"/>
      <c r="DE36" s="56"/>
      <c r="DF36" s="36"/>
      <c r="DG36" s="253" t="str">
        <f>
IF('各会計、関係団体の財政状況及び健全化判断比率'!BR9="","",'各会計、関係団体の財政状況及び健全化判断比率'!BR9)</f>
        <v>
</v>
      </c>
      <c r="DH36" s="253"/>
      <c r="DI36" s="163"/>
    </row>
    <row r="37" spans="1:113" ht="32.25" customHeight="1">
      <c r="A37" s="2"/>
      <c r="B37" s="20"/>
      <c r="C37" s="39" t="str">
        <f t="shared" si="0"/>
        <v>
</v>
      </c>
      <c r="D37" s="39"/>
      <c r="E37" s="56" t="str">
        <f>
IF('各会計、関係団体の財政状況及び健全化判断比率'!B10="","",'各会計、関係団体の財政状況及び健全化判断比率'!B10)</f>
        <v>
</v>
      </c>
      <c r="F37" s="56"/>
      <c r="G37" s="56"/>
      <c r="H37" s="56"/>
      <c r="I37" s="56"/>
      <c r="J37" s="56"/>
      <c r="K37" s="56"/>
      <c r="L37" s="56"/>
      <c r="M37" s="56"/>
      <c r="N37" s="56"/>
      <c r="O37" s="56"/>
      <c r="P37" s="56"/>
      <c r="Q37" s="56"/>
      <c r="R37" s="56"/>
      <c r="S37" s="56"/>
      <c r="T37" s="37"/>
      <c r="U37" s="39" t="str">
        <f t="shared" si="1"/>
        <v>
</v>
      </c>
      <c r="V37" s="39"/>
      <c r="W37" s="56"/>
      <c r="X37" s="56"/>
      <c r="Y37" s="56"/>
      <c r="Z37" s="56"/>
      <c r="AA37" s="56"/>
      <c r="AB37" s="56"/>
      <c r="AC37" s="56"/>
      <c r="AD37" s="56"/>
      <c r="AE37" s="56"/>
      <c r="AF37" s="56"/>
      <c r="AG37" s="56"/>
      <c r="AH37" s="56"/>
      <c r="AI37" s="56"/>
      <c r="AJ37" s="56"/>
      <c r="AK37" s="56"/>
      <c r="AL37" s="37"/>
      <c r="AM37" s="39" t="str">
        <f t="shared" si="2"/>
        <v>
</v>
      </c>
      <c r="AN37" s="39"/>
      <c r="AO37" s="56"/>
      <c r="AP37" s="56"/>
      <c r="AQ37" s="56"/>
      <c r="AR37" s="56"/>
      <c r="AS37" s="56"/>
      <c r="AT37" s="56"/>
      <c r="AU37" s="56"/>
      <c r="AV37" s="56"/>
      <c r="AW37" s="56"/>
      <c r="AX37" s="56"/>
      <c r="AY37" s="56"/>
      <c r="AZ37" s="56"/>
      <c r="BA37" s="56"/>
      <c r="BB37" s="56"/>
      <c r="BC37" s="56"/>
      <c r="BD37" s="37"/>
      <c r="BE37" s="39" t="str">
        <f t="shared" si="3"/>
        <v>
</v>
      </c>
      <c r="BF37" s="39"/>
      <c r="BG37" s="56"/>
      <c r="BH37" s="56"/>
      <c r="BI37" s="56"/>
      <c r="BJ37" s="56"/>
      <c r="BK37" s="56"/>
      <c r="BL37" s="56"/>
      <c r="BM37" s="56"/>
      <c r="BN37" s="56"/>
      <c r="BO37" s="56"/>
      <c r="BP37" s="56"/>
      <c r="BQ37" s="56"/>
      <c r="BR37" s="56"/>
      <c r="BS37" s="56"/>
      <c r="BT37" s="56"/>
      <c r="BU37" s="56"/>
      <c r="BV37" s="37"/>
      <c r="BW37" s="39">
        <f t="shared" si="4"/>
        <v>
11</v>
      </c>
      <c r="BX37" s="39"/>
      <c r="BY37" s="56" t="str">
        <f>
IF('各会計、関係団体の財政状況及び健全化判断比率'!B71="","",'各会計、関係団体の財政状況及び健全化判断比率'!B71)</f>
        <v>
西秋川衛生組合</v>
      </c>
      <c r="BZ37" s="56"/>
      <c r="CA37" s="56"/>
      <c r="CB37" s="56"/>
      <c r="CC37" s="56"/>
      <c r="CD37" s="56"/>
      <c r="CE37" s="56"/>
      <c r="CF37" s="56"/>
      <c r="CG37" s="56"/>
      <c r="CH37" s="56"/>
      <c r="CI37" s="56"/>
      <c r="CJ37" s="56"/>
      <c r="CK37" s="56"/>
      <c r="CL37" s="56"/>
      <c r="CM37" s="56"/>
      <c r="CN37" s="37"/>
      <c r="CO37" s="39" t="str">
        <f t="shared" si="5"/>
        <v>
</v>
      </c>
      <c r="CP37" s="39"/>
      <c r="CQ37" s="56" t="str">
        <f>
IF('各会計、関係団体の財政状況及び健全化判断比率'!BS10="","",'各会計、関係団体の財政状況及び健全化判断比率'!BS10)</f>
        <v>
</v>
      </c>
      <c r="CR37" s="56"/>
      <c r="CS37" s="56"/>
      <c r="CT37" s="56"/>
      <c r="CU37" s="56"/>
      <c r="CV37" s="56"/>
      <c r="CW37" s="56"/>
      <c r="CX37" s="56"/>
      <c r="CY37" s="56"/>
      <c r="CZ37" s="56"/>
      <c r="DA37" s="56"/>
      <c r="DB37" s="56"/>
      <c r="DC37" s="56"/>
      <c r="DD37" s="56"/>
      <c r="DE37" s="56"/>
      <c r="DF37" s="36"/>
      <c r="DG37" s="253" t="str">
        <f>
IF('各会計、関係団体の財政状況及び健全化判断比率'!BR10="","",'各会計、関係団体の財政状況及び健全化判断比率'!BR10)</f>
        <v>
</v>
      </c>
      <c r="DH37" s="253"/>
      <c r="DI37" s="163"/>
    </row>
    <row r="38" spans="1:113" ht="32.25" customHeight="1">
      <c r="A38" s="2"/>
      <c r="B38" s="20"/>
      <c r="C38" s="39" t="str">
        <f t="shared" si="0"/>
        <v>
</v>
      </c>
      <c r="D38" s="39"/>
      <c r="E38" s="56" t="str">
        <f>
IF('各会計、関係団体の財政状況及び健全化判断比率'!B11="","",'各会計、関係団体の財政状況及び健全化判断比率'!B11)</f>
        <v>
</v>
      </c>
      <c r="F38" s="56"/>
      <c r="G38" s="56"/>
      <c r="H38" s="56"/>
      <c r="I38" s="56"/>
      <c r="J38" s="56"/>
      <c r="K38" s="56"/>
      <c r="L38" s="56"/>
      <c r="M38" s="56"/>
      <c r="N38" s="56"/>
      <c r="O38" s="56"/>
      <c r="P38" s="56"/>
      <c r="Q38" s="56"/>
      <c r="R38" s="56"/>
      <c r="S38" s="56"/>
      <c r="T38" s="37"/>
      <c r="U38" s="39" t="str">
        <f t="shared" si="1"/>
        <v>
</v>
      </c>
      <c r="V38" s="39"/>
      <c r="W38" s="56"/>
      <c r="X38" s="56"/>
      <c r="Y38" s="56"/>
      <c r="Z38" s="56"/>
      <c r="AA38" s="56"/>
      <c r="AB38" s="56"/>
      <c r="AC38" s="56"/>
      <c r="AD38" s="56"/>
      <c r="AE38" s="56"/>
      <c r="AF38" s="56"/>
      <c r="AG38" s="56"/>
      <c r="AH38" s="56"/>
      <c r="AI38" s="56"/>
      <c r="AJ38" s="56"/>
      <c r="AK38" s="56"/>
      <c r="AL38" s="37"/>
      <c r="AM38" s="39" t="str">
        <f t="shared" si="2"/>
        <v>
</v>
      </c>
      <c r="AN38" s="39"/>
      <c r="AO38" s="56"/>
      <c r="AP38" s="56"/>
      <c r="AQ38" s="56"/>
      <c r="AR38" s="56"/>
      <c r="AS38" s="56"/>
      <c r="AT38" s="56"/>
      <c r="AU38" s="56"/>
      <c r="AV38" s="56"/>
      <c r="AW38" s="56"/>
      <c r="AX38" s="56"/>
      <c r="AY38" s="56"/>
      <c r="AZ38" s="56"/>
      <c r="BA38" s="56"/>
      <c r="BB38" s="56"/>
      <c r="BC38" s="56"/>
      <c r="BD38" s="37"/>
      <c r="BE38" s="39" t="str">
        <f t="shared" si="3"/>
        <v>
</v>
      </c>
      <c r="BF38" s="39"/>
      <c r="BG38" s="56"/>
      <c r="BH38" s="56"/>
      <c r="BI38" s="56"/>
      <c r="BJ38" s="56"/>
      <c r="BK38" s="56"/>
      <c r="BL38" s="56"/>
      <c r="BM38" s="56"/>
      <c r="BN38" s="56"/>
      <c r="BO38" s="56"/>
      <c r="BP38" s="56"/>
      <c r="BQ38" s="56"/>
      <c r="BR38" s="56"/>
      <c r="BS38" s="56"/>
      <c r="BT38" s="56"/>
      <c r="BU38" s="56"/>
      <c r="BV38" s="37"/>
      <c r="BW38" s="39">
        <f t="shared" si="4"/>
        <v>
12</v>
      </c>
      <c r="BX38" s="39"/>
      <c r="BY38" s="56" t="str">
        <f>
IF('各会計、関係団体の財政状況及び健全化判断比率'!B72="","",'各会計、関係団体の財政状況及び健全化判断比率'!B72)</f>
        <v>
秋川流域斎場組合</v>
      </c>
      <c r="BZ38" s="56"/>
      <c r="CA38" s="56"/>
      <c r="CB38" s="56"/>
      <c r="CC38" s="56"/>
      <c r="CD38" s="56"/>
      <c r="CE38" s="56"/>
      <c r="CF38" s="56"/>
      <c r="CG38" s="56"/>
      <c r="CH38" s="56"/>
      <c r="CI38" s="56"/>
      <c r="CJ38" s="56"/>
      <c r="CK38" s="56"/>
      <c r="CL38" s="56"/>
      <c r="CM38" s="56"/>
      <c r="CN38" s="37"/>
      <c r="CO38" s="39" t="str">
        <f t="shared" si="5"/>
        <v>
</v>
      </c>
      <c r="CP38" s="39"/>
      <c r="CQ38" s="56" t="str">
        <f>
IF('各会計、関係団体の財政状況及び健全化判断比率'!BS11="","",'各会計、関係団体の財政状況及び健全化判断比率'!BS11)</f>
        <v>
</v>
      </c>
      <c r="CR38" s="56"/>
      <c r="CS38" s="56"/>
      <c r="CT38" s="56"/>
      <c r="CU38" s="56"/>
      <c r="CV38" s="56"/>
      <c r="CW38" s="56"/>
      <c r="CX38" s="56"/>
      <c r="CY38" s="56"/>
      <c r="CZ38" s="56"/>
      <c r="DA38" s="56"/>
      <c r="DB38" s="56"/>
      <c r="DC38" s="56"/>
      <c r="DD38" s="56"/>
      <c r="DE38" s="56"/>
      <c r="DF38" s="36"/>
      <c r="DG38" s="253" t="str">
        <f>
IF('各会計、関係団体の財政状況及び健全化判断比率'!BR11="","",'各会計、関係団体の財政状況及び健全化判断比率'!BR11)</f>
        <v>
</v>
      </c>
      <c r="DH38" s="253"/>
      <c r="DI38" s="163"/>
    </row>
    <row r="39" spans="1:113" ht="32.25" customHeight="1">
      <c r="A39" s="2"/>
      <c r="B39" s="20"/>
      <c r="C39" s="39" t="str">
        <f t="shared" si="0"/>
        <v>
</v>
      </c>
      <c r="D39" s="39"/>
      <c r="E39" s="56" t="str">
        <f>
IF('各会計、関係団体の財政状況及び健全化判断比率'!B12="","",'各会計、関係団体の財政状況及び健全化判断比率'!B12)</f>
        <v>
</v>
      </c>
      <c r="F39" s="56"/>
      <c r="G39" s="56"/>
      <c r="H39" s="56"/>
      <c r="I39" s="56"/>
      <c r="J39" s="56"/>
      <c r="K39" s="56"/>
      <c r="L39" s="56"/>
      <c r="M39" s="56"/>
      <c r="N39" s="56"/>
      <c r="O39" s="56"/>
      <c r="P39" s="56"/>
      <c r="Q39" s="56"/>
      <c r="R39" s="56"/>
      <c r="S39" s="56"/>
      <c r="T39" s="37"/>
      <c r="U39" s="39" t="str">
        <f t="shared" si="1"/>
        <v>
</v>
      </c>
      <c r="V39" s="39"/>
      <c r="W39" s="56"/>
      <c r="X39" s="56"/>
      <c r="Y39" s="56"/>
      <c r="Z39" s="56"/>
      <c r="AA39" s="56"/>
      <c r="AB39" s="56"/>
      <c r="AC39" s="56"/>
      <c r="AD39" s="56"/>
      <c r="AE39" s="56"/>
      <c r="AF39" s="56"/>
      <c r="AG39" s="56"/>
      <c r="AH39" s="56"/>
      <c r="AI39" s="56"/>
      <c r="AJ39" s="56"/>
      <c r="AK39" s="56"/>
      <c r="AL39" s="37"/>
      <c r="AM39" s="39" t="str">
        <f t="shared" si="2"/>
        <v>
</v>
      </c>
      <c r="AN39" s="39"/>
      <c r="AO39" s="56"/>
      <c r="AP39" s="56"/>
      <c r="AQ39" s="56"/>
      <c r="AR39" s="56"/>
      <c r="AS39" s="56"/>
      <c r="AT39" s="56"/>
      <c r="AU39" s="56"/>
      <c r="AV39" s="56"/>
      <c r="AW39" s="56"/>
      <c r="AX39" s="56"/>
      <c r="AY39" s="56"/>
      <c r="AZ39" s="56"/>
      <c r="BA39" s="56"/>
      <c r="BB39" s="56"/>
      <c r="BC39" s="56"/>
      <c r="BD39" s="37"/>
      <c r="BE39" s="39" t="str">
        <f t="shared" si="3"/>
        <v>
</v>
      </c>
      <c r="BF39" s="39"/>
      <c r="BG39" s="56"/>
      <c r="BH39" s="56"/>
      <c r="BI39" s="56"/>
      <c r="BJ39" s="56"/>
      <c r="BK39" s="56"/>
      <c r="BL39" s="56"/>
      <c r="BM39" s="56"/>
      <c r="BN39" s="56"/>
      <c r="BO39" s="56"/>
      <c r="BP39" s="56"/>
      <c r="BQ39" s="56"/>
      <c r="BR39" s="56"/>
      <c r="BS39" s="56"/>
      <c r="BT39" s="56"/>
      <c r="BU39" s="56"/>
      <c r="BV39" s="37"/>
      <c r="BW39" s="39">
        <f t="shared" si="4"/>
        <v>
13</v>
      </c>
      <c r="BX39" s="39"/>
      <c r="BY39" s="56" t="str">
        <f>
IF('各会計、関係団体の財政状況及び健全化判断比率'!B73="","",'各会計、関係団体の財政状況及び健全化判断比率'!B73)</f>
        <v>
東京都市町村総合事務組合(一般会計)</v>
      </c>
      <c r="BZ39" s="56"/>
      <c r="CA39" s="56"/>
      <c r="CB39" s="56"/>
      <c r="CC39" s="56"/>
      <c r="CD39" s="56"/>
      <c r="CE39" s="56"/>
      <c r="CF39" s="56"/>
      <c r="CG39" s="56"/>
      <c r="CH39" s="56"/>
      <c r="CI39" s="56"/>
      <c r="CJ39" s="56"/>
      <c r="CK39" s="56"/>
      <c r="CL39" s="56"/>
      <c r="CM39" s="56"/>
      <c r="CN39" s="37"/>
      <c r="CO39" s="39" t="str">
        <f t="shared" si="5"/>
        <v>
</v>
      </c>
      <c r="CP39" s="39"/>
      <c r="CQ39" s="56" t="str">
        <f>
IF('各会計、関係団体の財政状況及び健全化判断比率'!BS12="","",'各会計、関係団体の財政状況及び健全化判断比率'!BS12)</f>
        <v>
</v>
      </c>
      <c r="CR39" s="56"/>
      <c r="CS39" s="56"/>
      <c r="CT39" s="56"/>
      <c r="CU39" s="56"/>
      <c r="CV39" s="56"/>
      <c r="CW39" s="56"/>
      <c r="CX39" s="56"/>
      <c r="CY39" s="56"/>
      <c r="CZ39" s="56"/>
      <c r="DA39" s="56"/>
      <c r="DB39" s="56"/>
      <c r="DC39" s="56"/>
      <c r="DD39" s="56"/>
      <c r="DE39" s="56"/>
      <c r="DF39" s="36"/>
      <c r="DG39" s="253" t="str">
        <f>
IF('各会計、関係団体の財政状況及び健全化判断比率'!BR12="","",'各会計、関係団体の財政状況及び健全化判断比率'!BR12)</f>
        <v>
</v>
      </c>
      <c r="DH39" s="253"/>
      <c r="DI39" s="163"/>
    </row>
    <row r="40" spans="1:113" ht="32.25" customHeight="1">
      <c r="A40" s="2"/>
      <c r="B40" s="20"/>
      <c r="C40" s="39" t="str">
        <f t="shared" si="0"/>
        <v>
</v>
      </c>
      <c r="D40" s="39"/>
      <c r="E40" s="56" t="str">
        <f>
IF('各会計、関係団体の財政状況及び健全化判断比率'!B13="","",'各会計、関係団体の財政状況及び健全化判断比率'!B13)</f>
        <v>
</v>
      </c>
      <c r="F40" s="56"/>
      <c r="G40" s="56"/>
      <c r="H40" s="56"/>
      <c r="I40" s="56"/>
      <c r="J40" s="56"/>
      <c r="K40" s="56"/>
      <c r="L40" s="56"/>
      <c r="M40" s="56"/>
      <c r="N40" s="56"/>
      <c r="O40" s="56"/>
      <c r="P40" s="56"/>
      <c r="Q40" s="56"/>
      <c r="R40" s="56"/>
      <c r="S40" s="56"/>
      <c r="T40" s="37"/>
      <c r="U40" s="39" t="str">
        <f t="shared" si="1"/>
        <v>
</v>
      </c>
      <c r="V40" s="39"/>
      <c r="W40" s="56"/>
      <c r="X40" s="56"/>
      <c r="Y40" s="56"/>
      <c r="Z40" s="56"/>
      <c r="AA40" s="56"/>
      <c r="AB40" s="56"/>
      <c r="AC40" s="56"/>
      <c r="AD40" s="56"/>
      <c r="AE40" s="56"/>
      <c r="AF40" s="56"/>
      <c r="AG40" s="56"/>
      <c r="AH40" s="56"/>
      <c r="AI40" s="56"/>
      <c r="AJ40" s="56"/>
      <c r="AK40" s="56"/>
      <c r="AL40" s="37"/>
      <c r="AM40" s="39" t="str">
        <f t="shared" si="2"/>
        <v>
</v>
      </c>
      <c r="AN40" s="39"/>
      <c r="AO40" s="56"/>
      <c r="AP40" s="56"/>
      <c r="AQ40" s="56"/>
      <c r="AR40" s="56"/>
      <c r="AS40" s="56"/>
      <c r="AT40" s="56"/>
      <c r="AU40" s="56"/>
      <c r="AV40" s="56"/>
      <c r="AW40" s="56"/>
      <c r="AX40" s="56"/>
      <c r="AY40" s="56"/>
      <c r="AZ40" s="56"/>
      <c r="BA40" s="56"/>
      <c r="BB40" s="56"/>
      <c r="BC40" s="56"/>
      <c r="BD40" s="37"/>
      <c r="BE40" s="39" t="str">
        <f t="shared" si="3"/>
        <v>
</v>
      </c>
      <c r="BF40" s="39"/>
      <c r="BG40" s="56"/>
      <c r="BH40" s="56"/>
      <c r="BI40" s="56"/>
      <c r="BJ40" s="56"/>
      <c r="BK40" s="56"/>
      <c r="BL40" s="56"/>
      <c r="BM40" s="56"/>
      <c r="BN40" s="56"/>
      <c r="BO40" s="56"/>
      <c r="BP40" s="56"/>
      <c r="BQ40" s="56"/>
      <c r="BR40" s="56"/>
      <c r="BS40" s="56"/>
      <c r="BT40" s="56"/>
      <c r="BU40" s="56"/>
      <c r="BV40" s="37"/>
      <c r="BW40" s="39">
        <f t="shared" si="4"/>
        <v>
14</v>
      </c>
      <c r="BX40" s="39"/>
      <c r="BY40" s="56" t="str">
        <f>
IF('各会計、関係団体の財政状況及び健全化判断比率'!B74="","",'各会計、関係団体の財政状況及び健全化判断比率'!B74)</f>
        <v>
東京都市町村総合事務組合(交通災害共済事業特別会計)</v>
      </c>
      <c r="BZ40" s="56"/>
      <c r="CA40" s="56"/>
      <c r="CB40" s="56"/>
      <c r="CC40" s="56"/>
      <c r="CD40" s="56"/>
      <c r="CE40" s="56"/>
      <c r="CF40" s="56"/>
      <c r="CG40" s="56"/>
      <c r="CH40" s="56"/>
      <c r="CI40" s="56"/>
      <c r="CJ40" s="56"/>
      <c r="CK40" s="56"/>
      <c r="CL40" s="56"/>
      <c r="CM40" s="56"/>
      <c r="CN40" s="37"/>
      <c r="CO40" s="39" t="str">
        <f t="shared" si="5"/>
        <v>
</v>
      </c>
      <c r="CP40" s="39"/>
      <c r="CQ40" s="56" t="str">
        <f>
IF('各会計、関係団体の財政状況及び健全化判断比率'!BS13="","",'各会計、関係団体の財政状況及び健全化判断比率'!BS13)</f>
        <v>
</v>
      </c>
      <c r="CR40" s="56"/>
      <c r="CS40" s="56"/>
      <c r="CT40" s="56"/>
      <c r="CU40" s="56"/>
      <c r="CV40" s="56"/>
      <c r="CW40" s="56"/>
      <c r="CX40" s="56"/>
      <c r="CY40" s="56"/>
      <c r="CZ40" s="56"/>
      <c r="DA40" s="56"/>
      <c r="DB40" s="56"/>
      <c r="DC40" s="56"/>
      <c r="DD40" s="56"/>
      <c r="DE40" s="56"/>
      <c r="DF40" s="36"/>
      <c r="DG40" s="253" t="str">
        <f>
IF('各会計、関係団体の財政状況及び健全化判断比率'!BR13="","",'各会計、関係団体の財政状況及び健全化判断比率'!BR13)</f>
        <v>
</v>
      </c>
      <c r="DH40" s="253"/>
      <c r="DI40" s="163"/>
    </row>
    <row r="41" spans="1:113" ht="32.25" customHeight="1">
      <c r="A41" s="2"/>
      <c r="B41" s="20"/>
      <c r="C41" s="39" t="str">
        <f t="shared" si="0"/>
        <v>
</v>
      </c>
      <c r="D41" s="39"/>
      <c r="E41" s="56" t="str">
        <f>
IF('各会計、関係団体の財政状況及び健全化判断比率'!B14="","",'各会計、関係団体の財政状況及び健全化判断比率'!B14)</f>
        <v>
</v>
      </c>
      <c r="F41" s="56"/>
      <c r="G41" s="56"/>
      <c r="H41" s="56"/>
      <c r="I41" s="56"/>
      <c r="J41" s="56"/>
      <c r="K41" s="56"/>
      <c r="L41" s="56"/>
      <c r="M41" s="56"/>
      <c r="N41" s="56"/>
      <c r="O41" s="56"/>
      <c r="P41" s="56"/>
      <c r="Q41" s="56"/>
      <c r="R41" s="56"/>
      <c r="S41" s="56"/>
      <c r="T41" s="37"/>
      <c r="U41" s="39" t="str">
        <f t="shared" si="1"/>
        <v>
</v>
      </c>
      <c r="V41" s="39"/>
      <c r="W41" s="56"/>
      <c r="X41" s="56"/>
      <c r="Y41" s="56"/>
      <c r="Z41" s="56"/>
      <c r="AA41" s="56"/>
      <c r="AB41" s="56"/>
      <c r="AC41" s="56"/>
      <c r="AD41" s="56"/>
      <c r="AE41" s="56"/>
      <c r="AF41" s="56"/>
      <c r="AG41" s="56"/>
      <c r="AH41" s="56"/>
      <c r="AI41" s="56"/>
      <c r="AJ41" s="56"/>
      <c r="AK41" s="56"/>
      <c r="AL41" s="37"/>
      <c r="AM41" s="39" t="str">
        <f t="shared" si="2"/>
        <v>
</v>
      </c>
      <c r="AN41" s="39"/>
      <c r="AO41" s="56"/>
      <c r="AP41" s="56"/>
      <c r="AQ41" s="56"/>
      <c r="AR41" s="56"/>
      <c r="AS41" s="56"/>
      <c r="AT41" s="56"/>
      <c r="AU41" s="56"/>
      <c r="AV41" s="56"/>
      <c r="AW41" s="56"/>
      <c r="AX41" s="56"/>
      <c r="AY41" s="56"/>
      <c r="AZ41" s="56"/>
      <c r="BA41" s="56"/>
      <c r="BB41" s="56"/>
      <c r="BC41" s="56"/>
      <c r="BD41" s="37"/>
      <c r="BE41" s="39" t="str">
        <f t="shared" si="3"/>
        <v>
</v>
      </c>
      <c r="BF41" s="39"/>
      <c r="BG41" s="56"/>
      <c r="BH41" s="56"/>
      <c r="BI41" s="56"/>
      <c r="BJ41" s="56"/>
      <c r="BK41" s="56"/>
      <c r="BL41" s="56"/>
      <c r="BM41" s="56"/>
      <c r="BN41" s="56"/>
      <c r="BO41" s="56"/>
      <c r="BP41" s="56"/>
      <c r="BQ41" s="56"/>
      <c r="BR41" s="56"/>
      <c r="BS41" s="56"/>
      <c r="BT41" s="56"/>
      <c r="BU41" s="56"/>
      <c r="BV41" s="37"/>
      <c r="BW41" s="39">
        <f t="shared" si="4"/>
        <v>
15</v>
      </c>
      <c r="BX41" s="39"/>
      <c r="BY41" s="56" t="str">
        <f>
IF('各会計、関係団体の財政状況及び健全化判断比率'!B75="","",'各会計、関係団体の財政状況及び健全化判断比率'!B75)</f>
        <v>
東京都市町村職員退職手当組合</v>
      </c>
      <c r="BZ41" s="56"/>
      <c r="CA41" s="56"/>
      <c r="CB41" s="56"/>
      <c r="CC41" s="56"/>
      <c r="CD41" s="56"/>
      <c r="CE41" s="56"/>
      <c r="CF41" s="56"/>
      <c r="CG41" s="56"/>
      <c r="CH41" s="56"/>
      <c r="CI41" s="56"/>
      <c r="CJ41" s="56"/>
      <c r="CK41" s="56"/>
      <c r="CL41" s="56"/>
      <c r="CM41" s="56"/>
      <c r="CN41" s="37"/>
      <c r="CO41" s="39" t="str">
        <f t="shared" si="5"/>
        <v>
</v>
      </c>
      <c r="CP41" s="39"/>
      <c r="CQ41" s="56" t="str">
        <f>
IF('各会計、関係団体の財政状況及び健全化判断比率'!BS14="","",'各会計、関係団体の財政状況及び健全化判断比率'!BS14)</f>
        <v>
</v>
      </c>
      <c r="CR41" s="56"/>
      <c r="CS41" s="56"/>
      <c r="CT41" s="56"/>
      <c r="CU41" s="56"/>
      <c r="CV41" s="56"/>
      <c r="CW41" s="56"/>
      <c r="CX41" s="56"/>
      <c r="CY41" s="56"/>
      <c r="CZ41" s="56"/>
      <c r="DA41" s="56"/>
      <c r="DB41" s="56"/>
      <c r="DC41" s="56"/>
      <c r="DD41" s="56"/>
      <c r="DE41" s="56"/>
      <c r="DF41" s="36"/>
      <c r="DG41" s="253" t="str">
        <f>
IF('各会計、関係団体の財政状況及び健全化判断比率'!BR14="","",'各会計、関係団体の財政状況及び健全化判断比率'!BR14)</f>
        <v>
</v>
      </c>
      <c r="DH41" s="253"/>
      <c r="DI41" s="163"/>
    </row>
    <row r="42" spans="1:113" ht="32.25" customHeight="1">
      <c r="B42" s="20"/>
      <c r="C42" s="39" t="str">
        <f t="shared" si="0"/>
        <v>
</v>
      </c>
      <c r="D42" s="39"/>
      <c r="E42" s="56" t="str">
        <f>
IF('各会計、関係団体の財政状況及び健全化判断比率'!B15="","",'各会計、関係団体の財政状況及び健全化判断比率'!B15)</f>
        <v>
</v>
      </c>
      <c r="F42" s="56"/>
      <c r="G42" s="56"/>
      <c r="H42" s="56"/>
      <c r="I42" s="56"/>
      <c r="J42" s="56"/>
      <c r="K42" s="56"/>
      <c r="L42" s="56"/>
      <c r="M42" s="56"/>
      <c r="N42" s="56"/>
      <c r="O42" s="56"/>
      <c r="P42" s="56"/>
      <c r="Q42" s="56"/>
      <c r="R42" s="56"/>
      <c r="S42" s="56"/>
      <c r="T42" s="37"/>
      <c r="U42" s="39" t="str">
        <f t="shared" si="1"/>
        <v>
</v>
      </c>
      <c r="V42" s="39"/>
      <c r="W42" s="56"/>
      <c r="X42" s="56"/>
      <c r="Y42" s="56"/>
      <c r="Z42" s="56"/>
      <c r="AA42" s="56"/>
      <c r="AB42" s="56"/>
      <c r="AC42" s="56"/>
      <c r="AD42" s="56"/>
      <c r="AE42" s="56"/>
      <c r="AF42" s="56"/>
      <c r="AG42" s="56"/>
      <c r="AH42" s="56"/>
      <c r="AI42" s="56"/>
      <c r="AJ42" s="56"/>
      <c r="AK42" s="56"/>
      <c r="AL42" s="37"/>
      <c r="AM42" s="39" t="str">
        <f t="shared" si="2"/>
        <v>
</v>
      </c>
      <c r="AN42" s="39"/>
      <c r="AO42" s="56"/>
      <c r="AP42" s="56"/>
      <c r="AQ42" s="56"/>
      <c r="AR42" s="56"/>
      <c r="AS42" s="56"/>
      <c r="AT42" s="56"/>
      <c r="AU42" s="56"/>
      <c r="AV42" s="56"/>
      <c r="AW42" s="56"/>
      <c r="AX42" s="56"/>
      <c r="AY42" s="56"/>
      <c r="AZ42" s="56"/>
      <c r="BA42" s="56"/>
      <c r="BB42" s="56"/>
      <c r="BC42" s="56"/>
      <c r="BD42" s="37"/>
      <c r="BE42" s="39" t="str">
        <f t="shared" si="3"/>
        <v>
</v>
      </c>
      <c r="BF42" s="39"/>
      <c r="BG42" s="56"/>
      <c r="BH42" s="56"/>
      <c r="BI42" s="56"/>
      <c r="BJ42" s="56"/>
      <c r="BK42" s="56"/>
      <c r="BL42" s="56"/>
      <c r="BM42" s="56"/>
      <c r="BN42" s="56"/>
      <c r="BO42" s="56"/>
      <c r="BP42" s="56"/>
      <c r="BQ42" s="56"/>
      <c r="BR42" s="56"/>
      <c r="BS42" s="56"/>
      <c r="BT42" s="56"/>
      <c r="BU42" s="56"/>
      <c r="BV42" s="37"/>
      <c r="BW42" s="39">
        <f t="shared" si="4"/>
        <v>
16</v>
      </c>
      <c r="BX42" s="39"/>
      <c r="BY42" s="56" t="str">
        <f>
IF('各会計、関係団体の財政状況及び健全化判断比率'!B76="","",'各会計、関係団体の財政状況及び健全化判断比率'!B76)</f>
        <v>
東京都市町村議会議員公務災害補償等組合</v>
      </c>
      <c r="BZ42" s="56"/>
      <c r="CA42" s="56"/>
      <c r="CB42" s="56"/>
      <c r="CC42" s="56"/>
      <c r="CD42" s="56"/>
      <c r="CE42" s="56"/>
      <c r="CF42" s="56"/>
      <c r="CG42" s="56"/>
      <c r="CH42" s="56"/>
      <c r="CI42" s="56"/>
      <c r="CJ42" s="56"/>
      <c r="CK42" s="56"/>
      <c r="CL42" s="56"/>
      <c r="CM42" s="56"/>
      <c r="CN42" s="37"/>
      <c r="CO42" s="39" t="str">
        <f t="shared" si="5"/>
        <v>
</v>
      </c>
      <c r="CP42" s="39"/>
      <c r="CQ42" s="56" t="str">
        <f>
IF('各会計、関係団体の財政状況及び健全化判断比率'!BS15="","",'各会計、関係団体の財政状況及び健全化判断比率'!BS15)</f>
        <v>
</v>
      </c>
      <c r="CR42" s="56"/>
      <c r="CS42" s="56"/>
      <c r="CT42" s="56"/>
      <c r="CU42" s="56"/>
      <c r="CV42" s="56"/>
      <c r="CW42" s="56"/>
      <c r="CX42" s="56"/>
      <c r="CY42" s="56"/>
      <c r="CZ42" s="56"/>
      <c r="DA42" s="56"/>
      <c r="DB42" s="56"/>
      <c r="DC42" s="56"/>
      <c r="DD42" s="56"/>
      <c r="DE42" s="56"/>
      <c r="DF42" s="36"/>
      <c r="DG42" s="253" t="str">
        <f>
IF('各会計、関係団体の財政状況及び健全化判断比率'!BR15="","",'各会計、関係団体の財政状況及び健全化判断比率'!BR15)</f>
        <v>
</v>
      </c>
      <c r="DH42" s="253"/>
      <c r="DI42" s="163"/>
    </row>
    <row r="43" spans="1:113" ht="32.25" customHeight="1">
      <c r="B43" s="20"/>
      <c r="C43" s="39" t="str">
        <f t="shared" si="0"/>
        <v>
</v>
      </c>
      <c r="D43" s="39"/>
      <c r="E43" s="56" t="str">
        <f>
IF('各会計、関係団体の財政状況及び健全化判断比率'!B16="","",'各会計、関係団体の財政状況及び健全化判断比率'!B16)</f>
        <v>
</v>
      </c>
      <c r="F43" s="56"/>
      <c r="G43" s="56"/>
      <c r="H43" s="56"/>
      <c r="I43" s="56"/>
      <c r="J43" s="56"/>
      <c r="K43" s="56"/>
      <c r="L43" s="56"/>
      <c r="M43" s="56"/>
      <c r="N43" s="56"/>
      <c r="O43" s="56"/>
      <c r="P43" s="56"/>
      <c r="Q43" s="56"/>
      <c r="R43" s="56"/>
      <c r="S43" s="56"/>
      <c r="T43" s="37"/>
      <c r="U43" s="39" t="str">
        <f t="shared" si="1"/>
        <v>
</v>
      </c>
      <c r="V43" s="39"/>
      <c r="W43" s="56"/>
      <c r="X43" s="56"/>
      <c r="Y43" s="56"/>
      <c r="Z43" s="56"/>
      <c r="AA43" s="56"/>
      <c r="AB43" s="56"/>
      <c r="AC43" s="56"/>
      <c r="AD43" s="56"/>
      <c r="AE43" s="56"/>
      <c r="AF43" s="56"/>
      <c r="AG43" s="56"/>
      <c r="AH43" s="56"/>
      <c r="AI43" s="56"/>
      <c r="AJ43" s="56"/>
      <c r="AK43" s="56"/>
      <c r="AL43" s="37"/>
      <c r="AM43" s="39" t="str">
        <f t="shared" si="2"/>
        <v>
</v>
      </c>
      <c r="AN43" s="39"/>
      <c r="AO43" s="56"/>
      <c r="AP43" s="56"/>
      <c r="AQ43" s="56"/>
      <c r="AR43" s="56"/>
      <c r="AS43" s="56"/>
      <c r="AT43" s="56"/>
      <c r="AU43" s="56"/>
      <c r="AV43" s="56"/>
      <c r="AW43" s="56"/>
      <c r="AX43" s="56"/>
      <c r="AY43" s="56"/>
      <c r="AZ43" s="56"/>
      <c r="BA43" s="56"/>
      <c r="BB43" s="56"/>
      <c r="BC43" s="56"/>
      <c r="BD43" s="37"/>
      <c r="BE43" s="39" t="str">
        <f t="shared" si="3"/>
        <v>
</v>
      </c>
      <c r="BF43" s="39"/>
      <c r="BG43" s="56"/>
      <c r="BH43" s="56"/>
      <c r="BI43" s="56"/>
      <c r="BJ43" s="56"/>
      <c r="BK43" s="56"/>
      <c r="BL43" s="56"/>
      <c r="BM43" s="56"/>
      <c r="BN43" s="56"/>
      <c r="BO43" s="56"/>
      <c r="BP43" s="56"/>
      <c r="BQ43" s="56"/>
      <c r="BR43" s="56"/>
      <c r="BS43" s="56"/>
      <c r="BT43" s="56"/>
      <c r="BU43" s="56"/>
      <c r="BV43" s="37"/>
      <c r="BW43" s="39">
        <f t="shared" si="4"/>
        <v>
17</v>
      </c>
      <c r="BX43" s="39"/>
      <c r="BY43" s="56" t="str">
        <f>
IF('各会計、関係団体の財政状況及び健全化判断比率'!B77="","",'各会計、関係団体の財政状況及び健全化判断比率'!B77)</f>
        <v>
東京都三市収益事業組合</v>
      </c>
      <c r="BZ43" s="56"/>
      <c r="CA43" s="56"/>
      <c r="CB43" s="56"/>
      <c r="CC43" s="56"/>
      <c r="CD43" s="56"/>
      <c r="CE43" s="56"/>
      <c r="CF43" s="56"/>
      <c r="CG43" s="56"/>
      <c r="CH43" s="56"/>
      <c r="CI43" s="56"/>
      <c r="CJ43" s="56"/>
      <c r="CK43" s="56"/>
      <c r="CL43" s="56"/>
      <c r="CM43" s="56"/>
      <c r="CN43" s="37"/>
      <c r="CO43" s="39" t="str">
        <f t="shared" si="5"/>
        <v>
</v>
      </c>
      <c r="CP43" s="39"/>
      <c r="CQ43" s="56" t="str">
        <f>
IF('各会計、関係団体の財政状況及び健全化判断比率'!BS16="","",'各会計、関係団体の財政状況及び健全化判断比率'!BS16)</f>
        <v>
</v>
      </c>
      <c r="CR43" s="56"/>
      <c r="CS43" s="56"/>
      <c r="CT43" s="56"/>
      <c r="CU43" s="56"/>
      <c r="CV43" s="56"/>
      <c r="CW43" s="56"/>
      <c r="CX43" s="56"/>
      <c r="CY43" s="56"/>
      <c r="CZ43" s="56"/>
      <c r="DA43" s="56"/>
      <c r="DB43" s="56"/>
      <c r="DC43" s="56"/>
      <c r="DD43" s="56"/>
      <c r="DE43" s="56"/>
      <c r="DF43" s="36"/>
      <c r="DG43" s="253" t="str">
        <f>
IF('各会計、関係団体の財政状況及び健全化判断比率'!BR16="","",'各会計、関係団体の財政状況及び健全化判断比率'!BR16)</f>
        <v>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
286</v>
      </c>
      <c r="E46" s="1" t="s">
        <v>
287</v>
      </c>
    </row>
    <row r="47" spans="1:113">
      <c r="E47" s="1" t="s">
        <v>
290</v>
      </c>
    </row>
    <row r="48" spans="1:113">
      <c r="E48" s="1" t="s">
        <v>
292</v>
      </c>
    </row>
    <row r="49" spans="5:5">
      <c r="E49" s="1" t="s">
        <v>
293</v>
      </c>
    </row>
    <row r="50" spans="5:5">
      <c r="E50" s="1" t="s">
        <v>
190</v>
      </c>
    </row>
    <row r="51" spans="5:5">
      <c r="E51" s="1" t="s">
        <v>
298</v>
      </c>
    </row>
    <row r="52" spans="5:5">
      <c r="E52" s="1" t="s">
        <v>
97</v>
      </c>
    </row>
    <row r="53" spans="5:5">
      <c r="E53" s="1" t="s">
        <v>
294</v>
      </c>
    </row>
    <row r="54" spans="5:5"/>
    <row r="55" spans="5:5"/>
    <row r="56" spans="5:5"/>
  </sheetData>
  <sheetProtection algorithmName="SHA-512" hashValue="wSROinTpHmFCXDQ/kdktc4cBe/PAT4xGNxmYa1I0V2Ft3tbo9rwYr5zsEzC0Yndk7Mn6efQD/T8Sc5u/lNhKng==" saltValue="Hxm+GZg8DNdgaWWm2fjrN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
2</v>
      </c>
      <c r="K32" s="885"/>
      <c r="L32" s="885"/>
      <c r="M32" s="885"/>
      <c r="N32" s="885"/>
      <c r="O32" s="885"/>
      <c r="P32" s="885"/>
    </row>
    <row r="33" spans="1:16" ht="39" customHeight="1">
      <c r="A33" s="885"/>
      <c r="B33" s="886" t="s">
        <v>
13</v>
      </c>
      <c r="C33" s="892"/>
      <c r="D33" s="892"/>
      <c r="E33" s="897" t="s">
        <v>
15</v>
      </c>
      <c r="F33" s="901" t="s">
        <v>
522</v>
      </c>
      <c r="G33" s="906" t="s">
        <v>
523</v>
      </c>
      <c r="H33" s="906" t="s">
        <v>
375</v>
      </c>
      <c r="I33" s="906" t="s">
        <v>
194</v>
      </c>
      <c r="J33" s="910" t="s">
        <v>
416</v>
      </c>
      <c r="K33" s="885"/>
      <c r="L33" s="885"/>
      <c r="M33" s="885"/>
      <c r="N33" s="885"/>
      <c r="O33" s="885"/>
      <c r="P33" s="885"/>
    </row>
    <row r="34" spans="1:16" ht="39" customHeight="1">
      <c r="A34" s="885"/>
      <c r="B34" s="887"/>
      <c r="C34" s="893" t="s">
        <v>
260</v>
      </c>
      <c r="D34" s="893"/>
      <c r="E34" s="898"/>
      <c r="F34" s="902">
        <v>
4.0999999999999996</v>
      </c>
      <c r="G34" s="907">
        <v>
4.2</v>
      </c>
      <c r="H34" s="907">
        <v>
5.03</v>
      </c>
      <c r="I34" s="907">
        <v>
2.48</v>
      </c>
      <c r="J34" s="911">
        <v>
3.79</v>
      </c>
      <c r="K34" s="885"/>
      <c r="L34" s="885"/>
      <c r="M34" s="885"/>
      <c r="N34" s="885"/>
      <c r="O34" s="885"/>
      <c r="P34" s="885"/>
    </row>
    <row r="35" spans="1:16" ht="39" customHeight="1">
      <c r="A35" s="885"/>
      <c r="B35" s="888"/>
      <c r="C35" s="894" t="s">
        <v>
460</v>
      </c>
      <c r="D35" s="894"/>
      <c r="E35" s="899"/>
      <c r="F35" s="903">
        <v>
3.1</v>
      </c>
      <c r="G35" s="908">
        <v>
2.99</v>
      </c>
      <c r="H35" s="908">
        <v>
2.14</v>
      </c>
      <c r="I35" s="908">
        <v>
2.41</v>
      </c>
      <c r="J35" s="912">
        <v>
2.7</v>
      </c>
      <c r="K35" s="885"/>
      <c r="L35" s="885"/>
      <c r="M35" s="885"/>
      <c r="N35" s="885"/>
      <c r="O35" s="885"/>
      <c r="P35" s="885"/>
    </row>
    <row r="36" spans="1:16" ht="39" customHeight="1">
      <c r="A36" s="885"/>
      <c r="B36" s="888"/>
      <c r="C36" s="894" t="s">
        <v>
26</v>
      </c>
      <c r="D36" s="894"/>
      <c r="E36" s="899"/>
      <c r="F36" s="903">
        <v>
0.81</v>
      </c>
      <c r="G36" s="908">
        <v>
0.67</v>
      </c>
      <c r="H36" s="908">
        <v>
0.76</v>
      </c>
      <c r="I36" s="908">
        <v>
1.46</v>
      </c>
      <c r="J36" s="912">
        <v>
1.79</v>
      </c>
      <c r="K36" s="885"/>
      <c r="L36" s="885"/>
      <c r="M36" s="885"/>
      <c r="N36" s="885"/>
      <c r="O36" s="885"/>
      <c r="P36" s="885"/>
    </row>
    <row r="37" spans="1:16" ht="39" customHeight="1">
      <c r="A37" s="885"/>
      <c r="B37" s="888"/>
      <c r="C37" s="894" t="s">
        <v>
46</v>
      </c>
      <c r="D37" s="894"/>
      <c r="E37" s="899"/>
      <c r="F37" s="903">
        <v>
0.14000000000000001</v>
      </c>
      <c r="G37" s="908">
        <v>
6.e-002</v>
      </c>
      <c r="H37" s="908">
        <v>
0.25</v>
      </c>
      <c r="I37" s="908">
        <v>
0.15</v>
      </c>
      <c r="J37" s="912">
        <v>
0.17</v>
      </c>
      <c r="K37" s="885"/>
      <c r="L37" s="885"/>
      <c r="M37" s="885"/>
      <c r="N37" s="885"/>
      <c r="O37" s="885"/>
      <c r="P37" s="885"/>
    </row>
    <row r="38" spans="1:16" ht="39" customHeight="1">
      <c r="A38" s="885"/>
      <c r="B38" s="888"/>
      <c r="C38" s="894" t="s">
        <v>
219</v>
      </c>
      <c r="D38" s="894"/>
      <c r="E38" s="899"/>
      <c r="F38" s="903">
        <v>
0.27</v>
      </c>
      <c r="G38" s="908">
        <v>
0.12</v>
      </c>
      <c r="H38" s="908">
        <v>
0.3</v>
      </c>
      <c r="I38" s="908">
        <v>
0.12</v>
      </c>
      <c r="J38" s="912">
        <v>
9.e-002</v>
      </c>
      <c r="K38" s="885"/>
      <c r="L38" s="885"/>
      <c r="M38" s="885"/>
      <c r="N38" s="885"/>
      <c r="O38" s="885"/>
      <c r="P38" s="885"/>
    </row>
    <row r="39" spans="1:16" ht="39" customHeight="1">
      <c r="A39" s="885"/>
      <c r="B39" s="888"/>
      <c r="C39" s="894" t="s">
        <v>
151</v>
      </c>
      <c r="D39" s="894"/>
      <c r="E39" s="899"/>
      <c r="F39" s="903" t="s">
        <v>
142</v>
      </c>
      <c r="G39" s="908" t="s">
        <v>
142</v>
      </c>
      <c r="H39" s="908" t="s">
        <v>
142</v>
      </c>
      <c r="I39" s="908">
        <v>
0</v>
      </c>
      <c r="J39" s="912">
        <v>
0</v>
      </c>
      <c r="K39" s="885"/>
      <c r="L39" s="885"/>
      <c r="M39" s="885"/>
      <c r="N39" s="885"/>
      <c r="O39" s="885"/>
      <c r="P39" s="885"/>
    </row>
    <row r="40" spans="1:16" ht="39" customHeight="1">
      <c r="A40" s="885"/>
      <c r="B40" s="888"/>
      <c r="C40" s="894" t="s">
        <v>
451</v>
      </c>
      <c r="D40" s="894"/>
      <c r="E40" s="899"/>
      <c r="F40" s="903">
        <v>
0</v>
      </c>
      <c r="G40" s="908">
        <v>
0</v>
      </c>
      <c r="H40" s="908">
        <v>
0</v>
      </c>
      <c r="I40" s="908">
        <v>
0</v>
      </c>
      <c r="J40" s="912">
        <v>
0</v>
      </c>
      <c r="K40" s="885"/>
      <c r="L40" s="885"/>
      <c r="M40" s="885"/>
      <c r="N40" s="885"/>
      <c r="O40" s="885"/>
      <c r="P40" s="885"/>
    </row>
    <row r="41" spans="1:16" ht="39" customHeight="1">
      <c r="A41" s="885"/>
      <c r="B41" s="888"/>
      <c r="C41" s="894"/>
      <c r="D41" s="894"/>
      <c r="E41" s="899"/>
      <c r="F41" s="903"/>
      <c r="G41" s="908"/>
      <c r="H41" s="908"/>
      <c r="I41" s="908"/>
      <c r="J41" s="912"/>
      <c r="K41" s="885"/>
      <c r="L41" s="885"/>
      <c r="M41" s="885"/>
      <c r="N41" s="885"/>
      <c r="O41" s="885"/>
      <c r="P41" s="885"/>
    </row>
    <row r="42" spans="1:16" ht="39" customHeight="1">
      <c r="A42" s="885"/>
      <c r="B42" s="889"/>
      <c r="C42" s="894" t="s">
        <v>
524</v>
      </c>
      <c r="D42" s="894"/>
      <c r="E42" s="899"/>
      <c r="F42" s="903" t="s">
        <v>
142</v>
      </c>
      <c r="G42" s="908" t="s">
        <v>
142</v>
      </c>
      <c r="H42" s="908" t="s">
        <v>
142</v>
      </c>
      <c r="I42" s="908" t="s">
        <v>
142</v>
      </c>
      <c r="J42" s="912" t="s">
        <v>
142</v>
      </c>
      <c r="K42" s="885"/>
      <c r="L42" s="885"/>
      <c r="M42" s="885"/>
      <c r="N42" s="885"/>
      <c r="O42" s="885"/>
      <c r="P42" s="885"/>
    </row>
    <row r="43" spans="1:16" ht="39" customHeight="1">
      <c r="A43" s="885"/>
      <c r="B43" s="890"/>
      <c r="C43" s="895" t="s">
        <v>
487</v>
      </c>
      <c r="D43" s="895"/>
      <c r="E43" s="900"/>
      <c r="F43" s="904" t="s">
        <v>
142</v>
      </c>
      <c r="G43" s="909" t="s">
        <v>
142</v>
      </c>
      <c r="H43" s="909" t="s">
        <v>
142</v>
      </c>
      <c r="I43" s="909" t="s">
        <v>
142</v>
      </c>
      <c r="J43" s="913" t="s">
        <v>
142</v>
      </c>
      <c r="K43" s="885"/>
      <c r="L43" s="885"/>
      <c r="M43" s="885"/>
      <c r="N43" s="885"/>
      <c r="O43" s="885"/>
      <c r="P43" s="885"/>
    </row>
    <row r="44" spans="1:16" ht="39" customHeight="1">
      <c r="A44" s="885"/>
      <c r="B44" s="891" t="s">
        <v>
6</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T5lKakulcmq5pEvrQRYCOGsKKzAgGrks6SkmpdfPqPbNeL5E7VBSetGk0BAQ+7RUpfT5rEqDWDEI3rEpfEyFLw==" saltValue="1D2bbE1FQEZebOMiTCMsO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
19</v>
      </c>
      <c r="P43" s="758"/>
      <c r="Q43" s="758"/>
      <c r="R43" s="758"/>
      <c r="S43" s="758"/>
      <c r="T43" s="758"/>
      <c r="U43" s="758"/>
    </row>
    <row r="44" spans="1:21" ht="30.75" customHeight="1">
      <c r="A44" s="758"/>
      <c r="B44" s="914" t="s">
        <v>
24</v>
      </c>
      <c r="C44" s="921"/>
      <c r="D44" s="921"/>
      <c r="E44" s="931"/>
      <c r="F44" s="931"/>
      <c r="G44" s="931"/>
      <c r="H44" s="931"/>
      <c r="I44" s="931"/>
      <c r="J44" s="935" t="s">
        <v>
15</v>
      </c>
      <c r="K44" s="939" t="s">
        <v>
522</v>
      </c>
      <c r="L44" s="943" t="s">
        <v>
523</v>
      </c>
      <c r="M44" s="943" t="s">
        <v>
375</v>
      </c>
      <c r="N44" s="943" t="s">
        <v>
194</v>
      </c>
      <c r="O44" s="948" t="s">
        <v>
416</v>
      </c>
      <c r="P44" s="758"/>
      <c r="Q44" s="758"/>
      <c r="R44" s="758"/>
      <c r="S44" s="758"/>
      <c r="T44" s="758"/>
      <c r="U44" s="758"/>
    </row>
    <row r="45" spans="1:21" ht="30.75" customHeight="1">
      <c r="A45" s="758"/>
      <c r="B45" s="915" t="s">
        <v>
25</v>
      </c>
      <c r="C45" s="922"/>
      <c r="D45" s="927"/>
      <c r="E45" s="932" t="s">
        <v>
23</v>
      </c>
      <c r="F45" s="932"/>
      <c r="G45" s="932"/>
      <c r="H45" s="932"/>
      <c r="I45" s="932"/>
      <c r="J45" s="936"/>
      <c r="K45" s="940">
        <v>
2655</v>
      </c>
      <c r="L45" s="944">
        <v>
2669</v>
      </c>
      <c r="M45" s="944">
        <v>
2587</v>
      </c>
      <c r="N45" s="944">
        <v>
2632</v>
      </c>
      <c r="O45" s="949">
        <v>
2688</v>
      </c>
      <c r="P45" s="758"/>
      <c r="Q45" s="758"/>
      <c r="R45" s="758"/>
      <c r="S45" s="758"/>
      <c r="T45" s="758"/>
      <c r="U45" s="758"/>
    </row>
    <row r="46" spans="1:21" ht="30.75" customHeight="1">
      <c r="A46" s="758"/>
      <c r="B46" s="916"/>
      <c r="C46" s="923"/>
      <c r="D46" s="928"/>
      <c r="E46" s="933" t="s">
        <v>
28</v>
      </c>
      <c r="F46" s="933"/>
      <c r="G46" s="933"/>
      <c r="H46" s="933"/>
      <c r="I46" s="933"/>
      <c r="J46" s="937"/>
      <c r="K46" s="941" t="s">
        <v>
142</v>
      </c>
      <c r="L46" s="945" t="s">
        <v>
142</v>
      </c>
      <c r="M46" s="945" t="s">
        <v>
142</v>
      </c>
      <c r="N46" s="945" t="s">
        <v>
142</v>
      </c>
      <c r="O46" s="950" t="s">
        <v>
142</v>
      </c>
      <c r="P46" s="758"/>
      <c r="Q46" s="758"/>
      <c r="R46" s="758"/>
      <c r="S46" s="758"/>
      <c r="T46" s="758"/>
      <c r="U46" s="758"/>
    </row>
    <row r="47" spans="1:21" ht="30.75" customHeight="1">
      <c r="A47" s="758"/>
      <c r="B47" s="916"/>
      <c r="C47" s="923"/>
      <c r="D47" s="928"/>
      <c r="E47" s="933" t="s">
        <v>
31</v>
      </c>
      <c r="F47" s="933"/>
      <c r="G47" s="933"/>
      <c r="H47" s="933"/>
      <c r="I47" s="933"/>
      <c r="J47" s="937"/>
      <c r="K47" s="941" t="s">
        <v>
142</v>
      </c>
      <c r="L47" s="945" t="s">
        <v>
142</v>
      </c>
      <c r="M47" s="945" t="s">
        <v>
142</v>
      </c>
      <c r="N47" s="945" t="s">
        <v>
142</v>
      </c>
      <c r="O47" s="950" t="s">
        <v>
142</v>
      </c>
      <c r="P47" s="758"/>
      <c r="Q47" s="758"/>
      <c r="R47" s="758"/>
      <c r="S47" s="758"/>
      <c r="T47" s="758"/>
      <c r="U47" s="758"/>
    </row>
    <row r="48" spans="1:21" ht="30.75" customHeight="1">
      <c r="A48" s="758"/>
      <c r="B48" s="916"/>
      <c r="C48" s="923"/>
      <c r="D48" s="928"/>
      <c r="E48" s="933" t="s">
        <v>
38</v>
      </c>
      <c r="F48" s="933"/>
      <c r="G48" s="933"/>
      <c r="H48" s="933"/>
      <c r="I48" s="933"/>
      <c r="J48" s="937"/>
      <c r="K48" s="941">
        <v>
1000</v>
      </c>
      <c r="L48" s="945">
        <v>
1042</v>
      </c>
      <c r="M48" s="945">
        <v>
1099</v>
      </c>
      <c r="N48" s="945">
        <v>
1152</v>
      </c>
      <c r="O48" s="950">
        <v>
1140</v>
      </c>
      <c r="P48" s="758"/>
      <c r="Q48" s="758"/>
      <c r="R48" s="758"/>
      <c r="S48" s="758"/>
      <c r="T48" s="758"/>
      <c r="U48" s="758"/>
    </row>
    <row r="49" spans="1:21" ht="30.75" customHeight="1">
      <c r="A49" s="758"/>
      <c r="B49" s="916"/>
      <c r="C49" s="923"/>
      <c r="D49" s="928"/>
      <c r="E49" s="933" t="s">
        <v>
0</v>
      </c>
      <c r="F49" s="933"/>
      <c r="G49" s="933"/>
      <c r="H49" s="933"/>
      <c r="I49" s="933"/>
      <c r="J49" s="937"/>
      <c r="K49" s="941">
        <v>
377</v>
      </c>
      <c r="L49" s="945">
        <v>
399</v>
      </c>
      <c r="M49" s="945">
        <v>
501</v>
      </c>
      <c r="N49" s="945">
        <v>
496</v>
      </c>
      <c r="O49" s="950">
        <v>
642</v>
      </c>
      <c r="P49" s="758"/>
      <c r="Q49" s="758"/>
      <c r="R49" s="758"/>
      <c r="S49" s="758"/>
      <c r="T49" s="758"/>
      <c r="U49" s="758"/>
    </row>
    <row r="50" spans="1:21" ht="30.75" customHeight="1">
      <c r="A50" s="758"/>
      <c r="B50" s="916"/>
      <c r="C50" s="923"/>
      <c r="D50" s="928"/>
      <c r="E50" s="933" t="s">
        <v>
39</v>
      </c>
      <c r="F50" s="933"/>
      <c r="G50" s="933"/>
      <c r="H50" s="933"/>
      <c r="I50" s="933"/>
      <c r="J50" s="937"/>
      <c r="K50" s="941">
        <v>
35</v>
      </c>
      <c r="L50" s="945">
        <v>
22</v>
      </c>
      <c r="M50" s="945" t="s">
        <v>
142</v>
      </c>
      <c r="N50" s="945" t="s">
        <v>
142</v>
      </c>
      <c r="O50" s="950" t="s">
        <v>
142</v>
      </c>
      <c r="P50" s="758"/>
      <c r="Q50" s="758"/>
      <c r="R50" s="758"/>
      <c r="S50" s="758"/>
      <c r="T50" s="758"/>
      <c r="U50" s="758"/>
    </row>
    <row r="51" spans="1:21" ht="30.75" customHeight="1">
      <c r="A51" s="758"/>
      <c r="B51" s="917"/>
      <c r="C51" s="924"/>
      <c r="D51" s="929"/>
      <c r="E51" s="933" t="s">
        <v>
45</v>
      </c>
      <c r="F51" s="933"/>
      <c r="G51" s="933"/>
      <c r="H51" s="933"/>
      <c r="I51" s="933"/>
      <c r="J51" s="937"/>
      <c r="K51" s="941" t="s">
        <v>
142</v>
      </c>
      <c r="L51" s="945" t="s">
        <v>
142</v>
      </c>
      <c r="M51" s="945" t="s">
        <v>
142</v>
      </c>
      <c r="N51" s="945" t="s">
        <v>
142</v>
      </c>
      <c r="O51" s="950" t="s">
        <v>
142</v>
      </c>
      <c r="P51" s="758"/>
      <c r="Q51" s="758"/>
      <c r="R51" s="758"/>
      <c r="S51" s="758"/>
      <c r="T51" s="758"/>
      <c r="U51" s="758"/>
    </row>
    <row r="52" spans="1:21" ht="30.75" customHeight="1">
      <c r="A52" s="758"/>
      <c r="B52" s="918" t="s">
        <v>
47</v>
      </c>
      <c r="C52" s="925"/>
      <c r="D52" s="929"/>
      <c r="E52" s="933" t="s">
        <v>
49</v>
      </c>
      <c r="F52" s="933"/>
      <c r="G52" s="933"/>
      <c r="H52" s="933"/>
      <c r="I52" s="933"/>
      <c r="J52" s="937"/>
      <c r="K52" s="941">
        <v>
3057</v>
      </c>
      <c r="L52" s="945">
        <v>
3180</v>
      </c>
      <c r="M52" s="945">
        <v>
3091</v>
      </c>
      <c r="N52" s="945">
        <v>
3064</v>
      </c>
      <c r="O52" s="950">
        <v>
3224</v>
      </c>
      <c r="P52" s="758"/>
      <c r="Q52" s="758"/>
      <c r="R52" s="758"/>
      <c r="S52" s="758"/>
      <c r="T52" s="758"/>
      <c r="U52" s="758"/>
    </row>
    <row r="53" spans="1:21" ht="30.75" customHeight="1">
      <c r="A53" s="758"/>
      <c r="B53" s="919" t="s">
        <v>
51</v>
      </c>
      <c r="C53" s="926"/>
      <c r="D53" s="930"/>
      <c r="E53" s="934" t="s">
        <v>
56</v>
      </c>
      <c r="F53" s="934"/>
      <c r="G53" s="934"/>
      <c r="H53" s="934"/>
      <c r="I53" s="934"/>
      <c r="J53" s="938"/>
      <c r="K53" s="942">
        <v>
1010</v>
      </c>
      <c r="L53" s="946">
        <v>
952</v>
      </c>
      <c r="M53" s="946">
        <v>
1096</v>
      </c>
      <c r="N53" s="946">
        <v>
1216</v>
      </c>
      <c r="O53" s="951">
        <v>
1246</v>
      </c>
      <c r="P53" s="758"/>
      <c r="Q53" s="758"/>
      <c r="R53" s="758"/>
      <c r="S53" s="758"/>
      <c r="T53" s="758"/>
      <c r="U53" s="758"/>
    </row>
    <row r="54" spans="1:21" ht="24" customHeight="1">
      <c r="A54" s="758"/>
      <c r="B54" s="920" t="s">
        <v>
58</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jJzP6Vq3+D79pLh+Q27GRhawAadJc4a0vKaKImVQSIjAfcUZsOsfb++e1+LmYcocD2lq8674HLdeLO1kcqpJmg==" saltValue="YY2UW6K6b6NnBdB9gcguGA=="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
19</v>
      </c>
    </row>
    <row r="40" spans="2:13" ht="27.75" customHeight="1">
      <c r="B40" s="914" t="s">
        <v>
24</v>
      </c>
      <c r="C40" s="921"/>
      <c r="D40" s="921"/>
      <c r="E40" s="931"/>
      <c r="F40" s="931"/>
      <c r="G40" s="931"/>
      <c r="H40" s="935" t="s">
        <v>
15</v>
      </c>
      <c r="I40" s="939" t="s">
        <v>
522</v>
      </c>
      <c r="J40" s="943" t="s">
        <v>
523</v>
      </c>
      <c r="K40" s="943" t="s">
        <v>
375</v>
      </c>
      <c r="L40" s="943" t="s">
        <v>
194</v>
      </c>
      <c r="M40" s="968" t="s">
        <v>
416</v>
      </c>
    </row>
    <row r="41" spans="2:13" ht="27.75" customHeight="1">
      <c r="B41" s="915" t="s">
        <v>
34</v>
      </c>
      <c r="C41" s="922"/>
      <c r="D41" s="927"/>
      <c r="E41" s="957" t="s">
        <v>
61</v>
      </c>
      <c r="F41" s="957"/>
      <c r="G41" s="957"/>
      <c r="H41" s="963"/>
      <c r="I41" s="940">
        <v>
27108</v>
      </c>
      <c r="J41" s="944">
        <v>
26706</v>
      </c>
      <c r="K41" s="944">
        <v>
28363</v>
      </c>
      <c r="L41" s="944">
        <v>
27049</v>
      </c>
      <c r="M41" s="949">
        <v>
25960</v>
      </c>
    </row>
    <row r="42" spans="2:13" ht="27.75" customHeight="1">
      <c r="B42" s="916"/>
      <c r="C42" s="923"/>
      <c r="D42" s="928"/>
      <c r="E42" s="958" t="s">
        <v>
69</v>
      </c>
      <c r="F42" s="958"/>
      <c r="G42" s="958"/>
      <c r="H42" s="964"/>
      <c r="I42" s="941">
        <v>
1821</v>
      </c>
      <c r="J42" s="945">
        <v>
1799</v>
      </c>
      <c r="K42" s="945" t="s">
        <v>
142</v>
      </c>
      <c r="L42" s="945" t="s">
        <v>
142</v>
      </c>
      <c r="M42" s="950" t="s">
        <v>
142</v>
      </c>
    </row>
    <row r="43" spans="2:13" ht="27.75" customHeight="1">
      <c r="B43" s="916"/>
      <c r="C43" s="923"/>
      <c r="D43" s="928"/>
      <c r="E43" s="958" t="s">
        <v>
70</v>
      </c>
      <c r="F43" s="958"/>
      <c r="G43" s="958"/>
      <c r="H43" s="964"/>
      <c r="I43" s="941">
        <v>
14222</v>
      </c>
      <c r="J43" s="945">
        <v>
13955</v>
      </c>
      <c r="K43" s="945">
        <v>
13705</v>
      </c>
      <c r="L43" s="945">
        <v>
13456</v>
      </c>
      <c r="M43" s="950">
        <v>
13058</v>
      </c>
    </row>
    <row r="44" spans="2:13" ht="27.75" customHeight="1">
      <c r="B44" s="916"/>
      <c r="C44" s="923"/>
      <c r="D44" s="928"/>
      <c r="E44" s="958" t="s">
        <v>
72</v>
      </c>
      <c r="F44" s="958"/>
      <c r="G44" s="958"/>
      <c r="H44" s="964"/>
      <c r="I44" s="941">
        <v>
7666</v>
      </c>
      <c r="J44" s="945">
        <v>
7662</v>
      </c>
      <c r="K44" s="945">
        <v>
7699</v>
      </c>
      <c r="L44" s="945">
        <v>
7219</v>
      </c>
      <c r="M44" s="950">
        <v>
7340</v>
      </c>
    </row>
    <row r="45" spans="2:13" ht="27.75" customHeight="1">
      <c r="B45" s="916"/>
      <c r="C45" s="923"/>
      <c r="D45" s="928"/>
      <c r="E45" s="958" t="s">
        <v>
74</v>
      </c>
      <c r="F45" s="958"/>
      <c r="G45" s="958"/>
      <c r="H45" s="964"/>
      <c r="I45" s="941">
        <v>
4178</v>
      </c>
      <c r="J45" s="945">
        <v>
4220</v>
      </c>
      <c r="K45" s="945">
        <v>
4142</v>
      </c>
      <c r="L45" s="945">
        <v>
4131</v>
      </c>
      <c r="M45" s="950">
        <v>
4284</v>
      </c>
    </row>
    <row r="46" spans="2:13" ht="27.75" customHeight="1">
      <c r="B46" s="916"/>
      <c r="C46" s="923"/>
      <c r="D46" s="929"/>
      <c r="E46" s="958" t="s">
        <v>
73</v>
      </c>
      <c r="F46" s="958"/>
      <c r="G46" s="958"/>
      <c r="H46" s="964"/>
      <c r="I46" s="941" t="s">
        <v>
142</v>
      </c>
      <c r="J46" s="945" t="s">
        <v>
142</v>
      </c>
      <c r="K46" s="945" t="s">
        <v>
142</v>
      </c>
      <c r="L46" s="945" t="s">
        <v>
142</v>
      </c>
      <c r="M46" s="950" t="s">
        <v>
142</v>
      </c>
    </row>
    <row r="47" spans="2:13" ht="27.75" customHeight="1">
      <c r="B47" s="916"/>
      <c r="C47" s="923"/>
      <c r="D47" s="955"/>
      <c r="E47" s="959" t="s">
        <v>
76</v>
      </c>
      <c r="F47" s="962"/>
      <c r="G47" s="962"/>
      <c r="H47" s="965"/>
      <c r="I47" s="941" t="s">
        <v>
142</v>
      </c>
      <c r="J47" s="945" t="s">
        <v>
142</v>
      </c>
      <c r="K47" s="945" t="s">
        <v>
142</v>
      </c>
      <c r="L47" s="945" t="s">
        <v>
142</v>
      </c>
      <c r="M47" s="950" t="s">
        <v>
142</v>
      </c>
    </row>
    <row r="48" spans="2:13" ht="27.75" customHeight="1">
      <c r="B48" s="916"/>
      <c r="C48" s="923"/>
      <c r="D48" s="928"/>
      <c r="E48" s="958" t="s">
        <v>
80</v>
      </c>
      <c r="F48" s="958"/>
      <c r="G48" s="958"/>
      <c r="H48" s="964"/>
      <c r="I48" s="941" t="s">
        <v>
142</v>
      </c>
      <c r="J48" s="945" t="s">
        <v>
142</v>
      </c>
      <c r="K48" s="945" t="s">
        <v>
142</v>
      </c>
      <c r="L48" s="945" t="s">
        <v>
142</v>
      </c>
      <c r="M48" s="950" t="s">
        <v>
142</v>
      </c>
    </row>
    <row r="49" spans="2:13" ht="27.75" customHeight="1">
      <c r="B49" s="917"/>
      <c r="C49" s="924"/>
      <c r="D49" s="928"/>
      <c r="E49" s="958" t="s">
        <v>
87</v>
      </c>
      <c r="F49" s="958"/>
      <c r="G49" s="958"/>
      <c r="H49" s="964"/>
      <c r="I49" s="941" t="s">
        <v>
142</v>
      </c>
      <c r="J49" s="945" t="s">
        <v>
142</v>
      </c>
      <c r="K49" s="945" t="s">
        <v>
142</v>
      </c>
      <c r="L49" s="945" t="s">
        <v>
142</v>
      </c>
      <c r="M49" s="950" t="s">
        <v>
142</v>
      </c>
    </row>
    <row r="50" spans="2:13" ht="27.75" customHeight="1">
      <c r="B50" s="952" t="s">
        <v>
89</v>
      </c>
      <c r="C50" s="953"/>
      <c r="D50" s="956"/>
      <c r="E50" s="958" t="s">
        <v>
91</v>
      </c>
      <c r="F50" s="958"/>
      <c r="G50" s="958"/>
      <c r="H50" s="964"/>
      <c r="I50" s="941">
        <v>
3839</v>
      </c>
      <c r="J50" s="945">
        <v>
3357</v>
      </c>
      <c r="K50" s="945">
        <v>
3647</v>
      </c>
      <c r="L50" s="945">
        <v>
3691</v>
      </c>
      <c r="M50" s="950">
        <v>
3954</v>
      </c>
    </row>
    <row r="51" spans="2:13" ht="27.75" customHeight="1">
      <c r="B51" s="916"/>
      <c r="C51" s="923"/>
      <c r="D51" s="928"/>
      <c r="E51" s="958" t="s">
        <v>
94</v>
      </c>
      <c r="F51" s="958"/>
      <c r="G51" s="958"/>
      <c r="H51" s="964"/>
      <c r="I51" s="941">
        <v>
9740</v>
      </c>
      <c r="J51" s="945">
        <v>
9545</v>
      </c>
      <c r="K51" s="945">
        <v>
9579</v>
      </c>
      <c r="L51" s="945">
        <v>
9367</v>
      </c>
      <c r="M51" s="950">
        <v>
8789</v>
      </c>
    </row>
    <row r="52" spans="2:13" ht="27.75" customHeight="1">
      <c r="B52" s="917"/>
      <c r="C52" s="924"/>
      <c r="D52" s="928"/>
      <c r="E52" s="958" t="s">
        <v>
43</v>
      </c>
      <c r="F52" s="958"/>
      <c r="G52" s="958"/>
      <c r="H52" s="964"/>
      <c r="I52" s="941">
        <v>
32700</v>
      </c>
      <c r="J52" s="945">
        <v>
32380</v>
      </c>
      <c r="K52" s="945">
        <v>
31983</v>
      </c>
      <c r="L52" s="945">
        <v>
31346</v>
      </c>
      <c r="M52" s="950">
        <v>
30733</v>
      </c>
    </row>
    <row r="53" spans="2:13" ht="27.75" customHeight="1">
      <c r="B53" s="919" t="s">
        <v>
51</v>
      </c>
      <c r="C53" s="926"/>
      <c r="D53" s="930"/>
      <c r="E53" s="960" t="s">
        <v>
96</v>
      </c>
      <c r="F53" s="960"/>
      <c r="G53" s="960"/>
      <c r="H53" s="966"/>
      <c r="I53" s="942">
        <v>
8715</v>
      </c>
      <c r="J53" s="946">
        <v>
9059</v>
      </c>
      <c r="K53" s="946">
        <v>
8701</v>
      </c>
      <c r="L53" s="946">
        <v>
7452</v>
      </c>
      <c r="M53" s="951">
        <v>
7166</v>
      </c>
    </row>
    <row r="54" spans="2:13" ht="27.75" customHeight="1">
      <c r="B54" s="891" t="s">
        <v>
16</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ksAYjFFVxMfdMkOPcMr0g3Fpv3O3qL/3k9edyS7JZQT2TX+yiPAqcMI0woNBvKJ06HLPOF69IDEctIIS/CboQ==" saltValue="Qe5mGFe+h+V+nCmv6AP5z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
92</v>
      </c>
    </row>
    <row r="54" spans="2:8" ht="29.25" customHeight="1">
      <c r="B54" s="969" t="s">
        <v>
9</v>
      </c>
      <c r="C54" s="975"/>
      <c r="D54" s="975"/>
      <c r="E54" s="984" t="s">
        <v>
15</v>
      </c>
      <c r="F54" s="991" t="s">
        <v>
375</v>
      </c>
      <c r="G54" s="991" t="s">
        <v>
194</v>
      </c>
      <c r="H54" s="999" t="s">
        <v>
416</v>
      </c>
    </row>
    <row r="55" spans="2:8" ht="52.5" customHeight="1">
      <c r="B55" s="970"/>
      <c r="C55" s="976" t="s">
        <v>
102</v>
      </c>
      <c r="D55" s="976"/>
      <c r="E55" s="985"/>
      <c r="F55" s="992">
        <v>
1621</v>
      </c>
      <c r="G55" s="992">
        <v>
1647</v>
      </c>
      <c r="H55" s="1000">
        <v>
1651</v>
      </c>
    </row>
    <row r="56" spans="2:8" ht="52.5" customHeight="1">
      <c r="B56" s="971"/>
      <c r="C56" s="977" t="s">
        <v>
106</v>
      </c>
      <c r="D56" s="977"/>
      <c r="E56" s="986"/>
      <c r="F56" s="993">
        <v>
133</v>
      </c>
      <c r="G56" s="993">
        <v>
8</v>
      </c>
      <c r="H56" s="1001" t="s">
        <v>
142</v>
      </c>
    </row>
    <row r="57" spans="2:8" ht="53.25" customHeight="1">
      <c r="B57" s="971"/>
      <c r="C57" s="978" t="s">
        <v>
66</v>
      </c>
      <c r="D57" s="978"/>
      <c r="E57" s="987"/>
      <c r="F57" s="994">
        <v>
1353</v>
      </c>
      <c r="G57" s="994">
        <v>
1430</v>
      </c>
      <c r="H57" s="1002">
        <v>
1473</v>
      </c>
    </row>
    <row r="58" spans="2:8" ht="45.75" customHeight="1">
      <c r="B58" s="972"/>
      <c r="C58" s="979" t="s">
        <v>
105</v>
      </c>
      <c r="D58" s="982"/>
      <c r="E58" s="988"/>
      <c r="F58" s="995">
        <v>
647</v>
      </c>
      <c r="G58" s="995">
        <v>
621</v>
      </c>
      <c r="H58" s="1003">
        <v>
593</v>
      </c>
    </row>
    <row r="59" spans="2:8" ht="45.75" customHeight="1">
      <c r="B59" s="972"/>
      <c r="C59" s="979" t="s">
        <v>
529</v>
      </c>
      <c r="D59" s="982"/>
      <c r="E59" s="988"/>
      <c r="F59" s="995">
        <v>
348</v>
      </c>
      <c r="G59" s="995">
        <v>
399</v>
      </c>
      <c r="H59" s="1003">
        <v>
415</v>
      </c>
    </row>
    <row r="60" spans="2:8" ht="45.75" customHeight="1">
      <c r="B60" s="972"/>
      <c r="C60" s="979" t="s">
        <v>
530</v>
      </c>
      <c r="D60" s="982"/>
      <c r="E60" s="988"/>
      <c r="F60" s="995" t="s">
        <v>
142</v>
      </c>
      <c r="G60" s="995">
        <v>
153</v>
      </c>
      <c r="H60" s="1003">
        <v>
147</v>
      </c>
    </row>
    <row r="61" spans="2:8" ht="45.75" customHeight="1">
      <c r="B61" s="972"/>
      <c r="C61" s="979" t="s">
        <v>
531</v>
      </c>
      <c r="D61" s="982"/>
      <c r="E61" s="988"/>
      <c r="F61" s="995" t="s">
        <v>
142</v>
      </c>
      <c r="G61" s="995">
        <v>
129</v>
      </c>
      <c r="H61" s="1003">
        <v>
142</v>
      </c>
    </row>
    <row r="62" spans="2:8" ht="45.75" customHeight="1">
      <c r="B62" s="973"/>
      <c r="C62" s="980" t="s">
        <v>
532</v>
      </c>
      <c r="D62" s="983"/>
      <c r="E62" s="989"/>
      <c r="F62" s="996" t="s">
        <v>
142</v>
      </c>
      <c r="G62" s="996">
        <v>
30</v>
      </c>
      <c r="H62" s="1004">
        <v>
79</v>
      </c>
    </row>
    <row r="63" spans="2:8" ht="52.5" customHeight="1">
      <c r="B63" s="974"/>
      <c r="C63" s="981" t="s">
        <v>
111</v>
      </c>
      <c r="D63" s="981"/>
      <c r="E63" s="990"/>
      <c r="F63" s="997">
        <v>
3108</v>
      </c>
      <c r="G63" s="997">
        <v>
3085</v>
      </c>
      <c r="H63" s="1005">
        <v>
3124</v>
      </c>
    </row>
    <row r="64" spans="2:8" ht="15" customHeight="1"/>
    <row r="65" ht="0" hidden="1" customHeight="1"/>
    <row r="66" ht="0" hidden="1" customHeight="1"/>
  </sheetData>
  <sheetProtection algorithmName="SHA-512" hashValue="COpSKvo1Q9/YqvSBsVqeUyIYSOfVeryZP7Gxcs/fQ+W6rCS6YbBvbpSfb/p6zYk8BHRCFJcY8bGX4qLUpUyN6w==" saltValue="IcmyNwfiKpaZZ4BnUoin7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06" customWidth="1"/>
    <col min="2" max="8" width="13.375" style="1006" customWidth="1"/>
    <col min="9" max="16384" width="11.125" style="1006"/>
  </cols>
  <sheetData>
    <row r="1" spans="1:8">
      <c r="A1" s="775"/>
      <c r="B1" s="787"/>
      <c r="C1" s="791"/>
      <c r="D1" s="804"/>
      <c r="E1" s="816"/>
      <c r="F1" s="816"/>
      <c r="G1" s="816"/>
      <c r="H1" s="850"/>
    </row>
    <row r="2" spans="1:8">
      <c r="A2" s="776"/>
      <c r="B2" s="788"/>
      <c r="C2" s="1013"/>
      <c r="D2" s="805" t="s">
        <v>
78</v>
      </c>
      <c r="E2" s="817"/>
      <c r="F2" s="1021" t="s">
        <v>
521</v>
      </c>
      <c r="G2" s="841"/>
      <c r="H2" s="851"/>
    </row>
    <row r="3" spans="1:8">
      <c r="A3" s="805" t="s">
        <v>
33</v>
      </c>
      <c r="B3" s="790"/>
      <c r="C3" s="1014"/>
      <c r="D3" s="1017">
        <v>
40790</v>
      </c>
      <c r="E3" s="1019"/>
      <c r="F3" s="1022">
        <v>
63956</v>
      </c>
      <c r="G3" s="1024"/>
      <c r="H3" s="1027"/>
    </row>
    <row r="4" spans="1:8">
      <c r="A4" s="777"/>
      <c r="B4" s="789"/>
      <c r="C4" s="1015"/>
      <c r="D4" s="1018">
        <v>
24825</v>
      </c>
      <c r="E4" s="1020"/>
      <c r="F4" s="1023">
        <v>
29239</v>
      </c>
      <c r="G4" s="1025"/>
      <c r="H4" s="1028"/>
    </row>
    <row r="5" spans="1:8">
      <c r="A5" s="805" t="s">
        <v>
386</v>
      </c>
      <c r="B5" s="790"/>
      <c r="C5" s="1014"/>
      <c r="D5" s="1017">
        <v>
40913</v>
      </c>
      <c r="E5" s="1019"/>
      <c r="F5" s="1022">
        <v>
66255</v>
      </c>
      <c r="G5" s="1024"/>
      <c r="H5" s="1027"/>
    </row>
    <row r="6" spans="1:8">
      <c r="A6" s="777"/>
      <c r="B6" s="789"/>
      <c r="C6" s="1015"/>
      <c r="D6" s="1018">
        <v>
26373</v>
      </c>
      <c r="E6" s="1020"/>
      <c r="F6" s="1023">
        <v>
31822</v>
      </c>
      <c r="G6" s="1025"/>
      <c r="H6" s="1028"/>
    </row>
    <row r="7" spans="1:8">
      <c r="A7" s="805" t="s">
        <v>
227</v>
      </c>
      <c r="B7" s="790"/>
      <c r="C7" s="1014"/>
      <c r="D7" s="1017">
        <v>
32032</v>
      </c>
      <c r="E7" s="1019"/>
      <c r="F7" s="1022">
        <v>
92247</v>
      </c>
      <c r="G7" s="1024"/>
      <c r="H7" s="1027"/>
    </row>
    <row r="8" spans="1:8">
      <c r="A8" s="777"/>
      <c r="B8" s="789"/>
      <c r="C8" s="1015"/>
      <c r="D8" s="1018">
        <v>
30190</v>
      </c>
      <c r="E8" s="1020"/>
      <c r="F8" s="1023">
        <v>
37204</v>
      </c>
      <c r="G8" s="1025"/>
      <c r="H8" s="1028"/>
    </row>
    <row r="9" spans="1:8">
      <c r="A9" s="805" t="s">
        <v>
41</v>
      </c>
      <c r="B9" s="790"/>
      <c r="C9" s="1014"/>
      <c r="D9" s="1017">
        <v>
18982</v>
      </c>
      <c r="E9" s="1019"/>
      <c r="F9" s="1022">
        <v>
44504</v>
      </c>
      <c r="G9" s="1024"/>
      <c r="H9" s="1027"/>
    </row>
    <row r="10" spans="1:8">
      <c r="A10" s="777"/>
      <c r="B10" s="789"/>
      <c r="C10" s="1015"/>
      <c r="D10" s="1018">
        <v>
16115</v>
      </c>
      <c r="E10" s="1020"/>
      <c r="F10" s="1023">
        <v>
25876</v>
      </c>
      <c r="G10" s="1025"/>
      <c r="H10" s="1028"/>
    </row>
    <row r="11" spans="1:8">
      <c r="A11" s="805" t="s">
        <v>
225</v>
      </c>
      <c r="B11" s="790"/>
      <c r="C11" s="1014"/>
      <c r="D11" s="1017">
        <v>
28195</v>
      </c>
      <c r="E11" s="1019"/>
      <c r="F11" s="1022">
        <v>
47820</v>
      </c>
      <c r="G11" s="1024"/>
      <c r="H11" s="1027"/>
    </row>
    <row r="12" spans="1:8">
      <c r="A12" s="777"/>
      <c r="B12" s="789"/>
      <c r="C12" s="1016"/>
      <c r="D12" s="1018">
        <v>
17401</v>
      </c>
      <c r="E12" s="1020"/>
      <c r="F12" s="1023">
        <v>
25855</v>
      </c>
      <c r="G12" s="1025"/>
      <c r="H12" s="1028"/>
    </row>
    <row r="13" spans="1:8">
      <c r="A13" s="805"/>
      <c r="B13" s="790"/>
      <c r="C13" s="1014"/>
      <c r="D13" s="1017">
        <v>
32182</v>
      </c>
      <c r="E13" s="1019"/>
      <c r="F13" s="1022">
        <v>
62956</v>
      </c>
      <c r="G13" s="1026"/>
      <c r="H13" s="1027"/>
    </row>
    <row r="14" spans="1:8">
      <c r="A14" s="777"/>
      <c r="B14" s="789"/>
      <c r="C14" s="1015"/>
      <c r="D14" s="1018">
        <v>
22981</v>
      </c>
      <c r="E14" s="1020"/>
      <c r="F14" s="1023">
        <v>
29999</v>
      </c>
      <c r="G14" s="1025"/>
      <c r="H14" s="1028"/>
    </row>
    <row r="17" spans="1:11">
      <c r="A17" s="1006" t="s">
        <v>
21</v>
      </c>
    </row>
    <row r="18" spans="1:11">
      <c r="A18" s="1007"/>
      <c r="B18" s="1007" t="str">
        <f>
実質収支比率等に係る経年分析!F$46</f>
        <v>
H25</v>
      </c>
      <c r="C18" s="1007" t="str">
        <f>
実質収支比率等に係る経年分析!G$46</f>
        <v>
H26</v>
      </c>
      <c r="D18" s="1007" t="str">
        <f>
実質収支比率等に係る経年分析!H$46</f>
        <v>
H27</v>
      </c>
      <c r="E18" s="1007" t="str">
        <f>
実質収支比率等に係る経年分析!I$46</f>
        <v>
H28</v>
      </c>
      <c r="F18" s="1007" t="str">
        <f>
実質収支比率等に係る経年分析!J$46</f>
        <v>
H29</v>
      </c>
    </row>
    <row r="19" spans="1:11">
      <c r="A19" s="1007" t="s">
        <v>
86</v>
      </c>
      <c r="B19" s="1007">
        <f>
ROUND(VALUE(SUBSTITUTE(実質収支比率等に係る経年分析!F$48,"▲","-")),2)</f>
        <v>
4.1100000000000003</v>
      </c>
      <c r="C19" s="1007">
        <f>
ROUND(VALUE(SUBSTITUTE(実質収支比率等に係る経年分析!G$48,"▲","-")),2)</f>
        <v>
4.21</v>
      </c>
      <c r="D19" s="1007">
        <f>
ROUND(VALUE(SUBSTITUTE(実質収支比率等に係る経年分析!H$48,"▲","-")),2)</f>
        <v>
5.03</v>
      </c>
      <c r="E19" s="1007">
        <f>
ROUND(VALUE(SUBSTITUTE(実質収支比率等に係る経年分析!I$48,"▲","-")),2)</f>
        <v>
2.5</v>
      </c>
      <c r="F19" s="1007">
        <f>
ROUND(VALUE(SUBSTITUTE(実質収支比率等に係る経年分析!J$48,"▲","-")),2)</f>
        <v>
3.8</v>
      </c>
    </row>
    <row r="20" spans="1:11">
      <c r="A20" s="1007" t="s">
        <v>
32</v>
      </c>
      <c r="B20" s="1007">
        <f>
ROUND(VALUE(SUBSTITUTE(実質収支比率等に係る経年分析!F$47,"▲","-")),2)</f>
        <v>
9.91</v>
      </c>
      <c r="C20" s="1007">
        <f>
ROUND(VALUE(SUBSTITUTE(実質収支比率等に係る経年分析!G$47,"▲","-")),2)</f>
        <v>
9.94</v>
      </c>
      <c r="D20" s="1007">
        <f>
ROUND(VALUE(SUBSTITUTE(実質収支比率等に係る経年分析!H$47,"▲","-")),2)</f>
        <v>
9.84</v>
      </c>
      <c r="E20" s="1007">
        <f>
ROUND(VALUE(SUBSTITUTE(実質収支比率等に係る経年分析!I$47,"▲","-")),2)</f>
        <v>
10.15</v>
      </c>
      <c r="F20" s="1007">
        <f>
ROUND(VALUE(SUBSTITUTE(実質収支比率等に係る経年分析!J$47,"▲","-")),2)</f>
        <v>
10.09</v>
      </c>
    </row>
    <row r="21" spans="1:11">
      <c r="A21" s="1007" t="s">
        <v>
114</v>
      </c>
      <c r="B21" s="1007">
        <f>
IF(ISNUMBER(VALUE(SUBSTITUTE(実質収支比率等に係る経年分析!F$49,"▲","-"))),ROUND(VALUE(SUBSTITUTE(実質収支比率等に係る経年分析!F$49,"▲","-")),2),NA())</f>
        <v>
3.35</v>
      </c>
      <c r="C21" s="1007">
        <f>
IF(ISNUMBER(VALUE(SUBSTITUTE(実質収支比率等に係る経年分析!G$49,"▲","-"))),ROUND(VALUE(SUBSTITUTE(実質収支比率等に係る経年分析!G$49,"▲","-")),2),NA())</f>
        <v>
0.54</v>
      </c>
      <c r="D21" s="1007">
        <f>
IF(ISNUMBER(VALUE(SUBSTITUTE(実質収支比率等に係る経年分析!H$49,"▲","-"))),ROUND(VALUE(SUBSTITUTE(実質収支比率等に係る経年分析!H$49,"▲","-")),2),NA())</f>
        <v>
3.77</v>
      </c>
      <c r="E21" s="1007">
        <f>
IF(ISNUMBER(VALUE(SUBSTITUTE(実質収支比率等に係る経年分析!I$49,"▲","-"))),ROUND(VALUE(SUBSTITUTE(実質収支比率等に係る経年分析!I$49,"▲","-")),2),NA())</f>
        <v>
-1.0900000000000001</v>
      </c>
      <c r="F21" s="1007">
        <f>
IF(ISNUMBER(VALUE(SUBSTITUTE(実質収支比率等に係る経年分析!J$49,"▲","-"))),ROUND(VALUE(SUBSTITUTE(実質収支比率等に係る経年分析!J$49,"▲","-")),2),NA())</f>
        <v>
1.59</v>
      </c>
    </row>
    <row r="24" spans="1:11">
      <c r="A24" s="1006" t="s">
        <v>
99</v>
      </c>
    </row>
    <row r="25" spans="1:11">
      <c r="A25" s="1008"/>
      <c r="B25" s="1008" t="str">
        <f>
'連結実質赤字比率に係る赤字・黒字の構成分析'!F$33</f>
        <v>
H25</v>
      </c>
      <c r="C25" s="1008"/>
      <c r="D25" s="1008" t="str">
        <f>
'連結実質赤字比率に係る赤字・黒字の構成分析'!G$33</f>
        <v>
H26</v>
      </c>
      <c r="E25" s="1008"/>
      <c r="F25" s="1008" t="str">
        <f>
'連結実質赤字比率に係る赤字・黒字の構成分析'!H$33</f>
        <v>
H27</v>
      </c>
      <c r="G25" s="1008"/>
      <c r="H25" s="1008" t="str">
        <f>
'連結実質赤字比率に係る赤字・黒字の構成分析'!I$33</f>
        <v>
H28</v>
      </c>
      <c r="I25" s="1008"/>
      <c r="J25" s="1008" t="str">
        <f>
'連結実質赤字比率に係る赤字・黒字の構成分析'!J$33</f>
        <v>
H29</v>
      </c>
      <c r="K25" s="1008"/>
    </row>
    <row r="26" spans="1:11">
      <c r="A26" s="1008"/>
      <c r="B26" s="1008" t="s">
        <v>
115</v>
      </c>
      <c r="C26" s="1008" t="s">
        <v>
64</v>
      </c>
      <c r="D26" s="1008" t="s">
        <v>
115</v>
      </c>
      <c r="E26" s="1008" t="s">
        <v>
64</v>
      </c>
      <c r="F26" s="1008" t="s">
        <v>
115</v>
      </c>
      <c r="G26" s="1008" t="s">
        <v>
64</v>
      </c>
      <c r="H26" s="1008" t="s">
        <v>
115</v>
      </c>
      <c r="I26" s="1008" t="s">
        <v>
64</v>
      </c>
      <c r="J26" s="1008" t="s">
        <v>
115</v>
      </c>
      <c r="K26" s="1008" t="s">
        <v>
64</v>
      </c>
    </row>
    <row r="27" spans="1:11">
      <c r="A27" s="1008" t="str">
        <f>
IF('連結実質赤字比率に係る赤字・黒字の構成分析'!C$43="",NA(),'連結実質赤字比率に係る赤字・黒字の構成分析'!C$43)</f>
        <v>
その他会計（黒字）</v>
      </c>
      <c r="B27" s="1008" t="e">
        <f>
IF(ROUND(VALUE(SUBSTITUTE('連結実質赤字比率に係る赤字・黒字の構成分析'!F$43,"▲","-")),2)&lt;0,ABS(ROUND(VALUE(SUBSTITUTE('連結実質赤字比率に係る赤字・黒字の構成分析'!F$43,"▲","-")),2)),NA())</f>
        <v>
#VALUE!</v>
      </c>
      <c r="C27" s="1008" t="e">
        <f>
IF(ROUND(VALUE(SUBSTITUTE('連結実質赤字比率に係る赤字・黒字の構成分析'!F$43,"▲","-")),2)&gt;=0,ABS(ROUND(VALUE(SUBSTITUTE('連結実質赤字比率に係る赤字・黒字の構成分析'!F$43,"▲","-")),2)),NA())</f>
        <v>
#VALUE!</v>
      </c>
      <c r="D27" s="1008" t="e">
        <f>
IF(ROUND(VALUE(SUBSTITUTE('連結実質赤字比率に係る赤字・黒字の構成分析'!G$43,"▲","-")),2)&lt;0,ABS(ROUND(VALUE(SUBSTITUTE('連結実質赤字比率に係る赤字・黒字の構成分析'!G$43,"▲","-")),2)),NA())</f>
        <v>
#VALUE!</v>
      </c>
      <c r="E27" s="1008" t="e">
        <f>
IF(ROUND(VALUE(SUBSTITUTE('連結実質赤字比率に係る赤字・黒字の構成分析'!G$43,"▲","-")),2)&gt;=0,ABS(ROUND(VALUE(SUBSTITUTE('連結実質赤字比率に係る赤字・黒字の構成分析'!G$43,"▲","-")),2)),NA())</f>
        <v>
#VALUE!</v>
      </c>
      <c r="F27" s="1008" t="e">
        <f>
IF(ROUND(VALUE(SUBSTITUTE('連結実質赤字比率に係る赤字・黒字の構成分析'!H$43,"▲","-")),2)&lt;0,ABS(ROUND(VALUE(SUBSTITUTE('連結実質赤字比率に係る赤字・黒字の構成分析'!H$43,"▲","-")),2)),NA())</f>
        <v>
#VALUE!</v>
      </c>
      <c r="G27" s="1008" t="e">
        <f>
IF(ROUND(VALUE(SUBSTITUTE('連結実質赤字比率に係る赤字・黒字の構成分析'!H$43,"▲","-")),2)&gt;=0,ABS(ROUND(VALUE(SUBSTITUTE('連結実質赤字比率に係る赤字・黒字の構成分析'!H$43,"▲","-")),2)),NA())</f>
        <v>
#VALUE!</v>
      </c>
      <c r="H27" s="1008" t="e">
        <f>
IF(ROUND(VALUE(SUBSTITUTE('連結実質赤字比率に係る赤字・黒字の構成分析'!I$43,"▲","-")),2)&lt;0,ABS(ROUND(VALUE(SUBSTITUTE('連結実質赤字比率に係る赤字・黒字の構成分析'!I$43,"▲","-")),2)),NA())</f>
        <v>
#VALUE!</v>
      </c>
      <c r="I27" s="1008" t="e">
        <f>
IF(ROUND(VALUE(SUBSTITUTE('連結実質赤字比率に係る赤字・黒字の構成分析'!I$43,"▲","-")),2)&gt;=0,ABS(ROUND(VALUE(SUBSTITUTE('連結実質赤字比率に係る赤字・黒字の構成分析'!I$43,"▲","-")),2)),NA())</f>
        <v>
#VALUE!</v>
      </c>
      <c r="J27" s="1008" t="e">
        <f>
IF(ROUND(VALUE(SUBSTITUTE('連結実質赤字比率に係る赤字・黒字の構成分析'!J$43,"▲","-")),2)&lt;0,ABS(ROUND(VALUE(SUBSTITUTE('連結実質赤字比率に係る赤字・黒字の構成分析'!J$43,"▲","-")),2)),NA())</f>
        <v>
#VALUE!</v>
      </c>
      <c r="K27" s="1008" t="e">
        <f>
IF(ROUND(VALUE(SUBSTITUTE('連結実質赤字比率に係る赤字・黒字の構成分析'!J$43,"▲","-")),2)&gt;=0,ABS(ROUND(VALUE(SUBSTITUTE('連結実質赤字比率に係る赤字・黒字の構成分析'!J$43,"▲","-")),2)),NA())</f>
        <v>
#VALUE!</v>
      </c>
    </row>
    <row r="28" spans="1:11">
      <c r="A28" s="1008" t="str">
        <f>
IF('連結実質赤字比率に係る赤字・黒字の構成分析'!C$42="",NA(),'連結実質赤字比率に係る赤字・黒字の構成分析'!C$42)</f>
        <v>
その他会計（赤字）</v>
      </c>
      <c r="B28" s="1008" t="e">
        <f>
IF(ROUND(VALUE(SUBSTITUTE('連結実質赤字比率に係る赤字・黒字の構成分析'!F$42,"▲","-")),2)&lt;0,ABS(ROUND(VALUE(SUBSTITUTE('連結実質赤字比率に係る赤字・黒字の構成分析'!F$42,"▲","-")),2)),NA())</f>
        <v>
#VALUE!</v>
      </c>
      <c r="C28" s="1008" t="e">
        <f>
IF(ROUND(VALUE(SUBSTITUTE('連結実質赤字比率に係る赤字・黒字の構成分析'!F$42,"▲","-")),2)&gt;=0,ABS(ROUND(VALUE(SUBSTITUTE('連結実質赤字比率に係る赤字・黒字の構成分析'!F$42,"▲","-")),2)),NA())</f>
        <v>
#VALUE!</v>
      </c>
      <c r="D28" s="1008" t="e">
        <f>
IF(ROUND(VALUE(SUBSTITUTE('連結実質赤字比率に係る赤字・黒字の構成分析'!G$42,"▲","-")),2)&lt;0,ABS(ROUND(VALUE(SUBSTITUTE('連結実質赤字比率に係る赤字・黒字の構成分析'!G$42,"▲","-")),2)),NA())</f>
        <v>
#VALUE!</v>
      </c>
      <c r="E28" s="1008" t="e">
        <f>
IF(ROUND(VALUE(SUBSTITUTE('連結実質赤字比率に係る赤字・黒字の構成分析'!G$42,"▲","-")),2)&gt;=0,ABS(ROUND(VALUE(SUBSTITUTE('連結実質赤字比率に係る赤字・黒字の構成分析'!G$42,"▲","-")),2)),NA())</f>
        <v>
#VALUE!</v>
      </c>
      <c r="F28" s="1008" t="e">
        <f>
IF(ROUND(VALUE(SUBSTITUTE('連結実質赤字比率に係る赤字・黒字の構成分析'!H$42,"▲","-")),2)&lt;0,ABS(ROUND(VALUE(SUBSTITUTE('連結実質赤字比率に係る赤字・黒字の構成分析'!H$42,"▲","-")),2)),NA())</f>
        <v>
#VALUE!</v>
      </c>
      <c r="G28" s="1008" t="e">
        <f>
IF(ROUND(VALUE(SUBSTITUTE('連結実質赤字比率に係る赤字・黒字の構成分析'!H$42,"▲","-")),2)&gt;=0,ABS(ROUND(VALUE(SUBSTITUTE('連結実質赤字比率に係る赤字・黒字の構成分析'!H$42,"▲","-")),2)),NA())</f>
        <v>
#VALUE!</v>
      </c>
      <c r="H28" s="1008" t="e">
        <f>
IF(ROUND(VALUE(SUBSTITUTE('連結実質赤字比率に係る赤字・黒字の構成分析'!I$42,"▲","-")),2)&lt;0,ABS(ROUND(VALUE(SUBSTITUTE('連結実質赤字比率に係る赤字・黒字の構成分析'!I$42,"▲","-")),2)),NA())</f>
        <v>
#VALUE!</v>
      </c>
      <c r="I28" s="1008" t="e">
        <f>
IF(ROUND(VALUE(SUBSTITUTE('連結実質赤字比率に係る赤字・黒字の構成分析'!I$42,"▲","-")),2)&gt;=0,ABS(ROUND(VALUE(SUBSTITUTE('連結実質赤字比率に係る赤字・黒字の構成分析'!I$42,"▲","-")),2)),NA())</f>
        <v>
#VALUE!</v>
      </c>
      <c r="J28" s="1008" t="e">
        <f>
IF(ROUND(VALUE(SUBSTITUTE('連結実質赤字比率に係る赤字・黒字の構成分析'!J$42,"▲","-")),2)&lt;0,ABS(ROUND(VALUE(SUBSTITUTE('連結実質赤字比率に係る赤字・黒字の構成分析'!J$42,"▲","-")),2)),NA())</f>
        <v>
#VALUE!</v>
      </c>
      <c r="K28" s="1008" t="e">
        <f>
IF(ROUND(VALUE(SUBSTITUTE('連結実質赤字比率に係る赤字・黒字の構成分析'!J$42,"▲","-")),2)&gt;=0,ABS(ROUND(VALUE(SUBSTITUTE('連結実質赤字比率に係る赤字・黒字の構成分析'!J$42,"▲","-")),2)),NA())</f>
        <v>
#VALUE!</v>
      </c>
    </row>
    <row r="29" spans="1:11">
      <c r="A29" s="1008" t="e">
        <f>
IF('連結実質赤字比率に係る赤字・黒字の構成分析'!C$41="",NA(),'連結実質赤字比率に係る赤字・黒字の構成分析'!C$41)</f>
        <v>
#N/A</v>
      </c>
      <c r="B29" s="1008" t="e">
        <f>
IF(ROUND(VALUE(SUBSTITUTE('連結実質赤字比率に係る赤字・黒字の構成分析'!F$41,"▲","-")),2)&lt;0,ABS(ROUND(VALUE(SUBSTITUTE('連結実質赤字比率に係る赤字・黒字の構成分析'!F$41,"▲","-")),2)),NA())</f>
        <v>
#VALUE!</v>
      </c>
      <c r="C29" s="1008" t="e">
        <f>
IF(ROUND(VALUE(SUBSTITUTE('連結実質赤字比率に係る赤字・黒字の構成分析'!F$41,"▲","-")),2)&gt;=0,ABS(ROUND(VALUE(SUBSTITUTE('連結実質赤字比率に係る赤字・黒字の構成分析'!F$41,"▲","-")),2)),NA())</f>
        <v>
#VALUE!</v>
      </c>
      <c r="D29" s="1008" t="e">
        <f>
IF(ROUND(VALUE(SUBSTITUTE('連結実質赤字比率に係る赤字・黒字の構成分析'!G$41,"▲","-")),2)&lt;0,ABS(ROUND(VALUE(SUBSTITUTE('連結実質赤字比率に係る赤字・黒字の構成分析'!G$41,"▲","-")),2)),NA())</f>
        <v>
#VALUE!</v>
      </c>
      <c r="E29" s="1008" t="e">
        <f>
IF(ROUND(VALUE(SUBSTITUTE('連結実質赤字比率に係る赤字・黒字の構成分析'!G$41,"▲","-")),2)&gt;=0,ABS(ROUND(VALUE(SUBSTITUTE('連結実質赤字比率に係る赤字・黒字の構成分析'!G$41,"▲","-")),2)),NA())</f>
        <v>
#VALUE!</v>
      </c>
      <c r="F29" s="1008" t="e">
        <f>
IF(ROUND(VALUE(SUBSTITUTE('連結実質赤字比率に係る赤字・黒字の構成分析'!H$41,"▲","-")),2)&lt;0,ABS(ROUND(VALUE(SUBSTITUTE('連結実質赤字比率に係る赤字・黒字の構成分析'!H$41,"▲","-")),2)),NA())</f>
        <v>
#VALUE!</v>
      </c>
      <c r="G29" s="1008" t="e">
        <f>
IF(ROUND(VALUE(SUBSTITUTE('連結実質赤字比率に係る赤字・黒字の構成分析'!H$41,"▲","-")),2)&gt;=0,ABS(ROUND(VALUE(SUBSTITUTE('連結実質赤字比率に係る赤字・黒字の構成分析'!H$41,"▲","-")),2)),NA())</f>
        <v>
#VALUE!</v>
      </c>
      <c r="H29" s="1008" t="e">
        <f>
IF(ROUND(VALUE(SUBSTITUTE('連結実質赤字比率に係る赤字・黒字の構成分析'!I$41,"▲","-")),2)&lt;0,ABS(ROUND(VALUE(SUBSTITUTE('連結実質赤字比率に係る赤字・黒字の構成分析'!I$41,"▲","-")),2)),NA())</f>
        <v>
#VALUE!</v>
      </c>
      <c r="I29" s="1008" t="e">
        <f>
IF(ROUND(VALUE(SUBSTITUTE('連結実質赤字比率に係る赤字・黒字の構成分析'!I$41,"▲","-")),2)&gt;=0,ABS(ROUND(VALUE(SUBSTITUTE('連結実質赤字比率に係る赤字・黒字の構成分析'!I$41,"▲","-")),2)),NA())</f>
        <v>
#VALUE!</v>
      </c>
      <c r="J29" s="1008" t="e">
        <f>
IF(ROUND(VALUE(SUBSTITUTE('連結実質赤字比率に係る赤字・黒字の構成分析'!J$41,"▲","-")),2)&lt;0,ABS(ROUND(VALUE(SUBSTITUTE('連結実質赤字比率に係る赤字・黒字の構成分析'!J$41,"▲","-")),2)),NA())</f>
        <v>
#VALUE!</v>
      </c>
      <c r="K29" s="1008" t="e">
        <f>
IF(ROUND(VALUE(SUBSTITUTE('連結実質赤字比率に係る赤字・黒字の構成分析'!J$41,"▲","-")),2)&gt;=0,ABS(ROUND(VALUE(SUBSTITUTE('連結実質赤字比率に係る赤字・黒字の構成分析'!J$41,"▲","-")),2)),NA())</f>
        <v>
#VALUE!</v>
      </c>
    </row>
    <row r="30" spans="1:11">
      <c r="A30" s="1008" t="str">
        <f>
IF('連結実質赤字比率に係る赤字・黒字の構成分析'!C$40="",NA(),'連結実質赤字比率に係る赤字・黒字の構成分析'!C$40)</f>
        <v>
テレビ共同受信事業特別会計</v>
      </c>
      <c r="B30" s="1008" t="e">
        <f>
IF(ROUND(VALUE(SUBSTITUTE('連結実質赤字比率に係る赤字・黒字の構成分析'!F$40,"▲","-")),2)&lt;0,ABS(ROUND(VALUE(SUBSTITUTE('連結実質赤字比率に係る赤字・黒字の構成分析'!F$40,"▲","-")),2)),NA())</f>
        <v>
#N/A</v>
      </c>
      <c r="C30" s="1008">
        <f>
IF(ROUND(VALUE(SUBSTITUTE('連結実質赤字比率に係る赤字・黒字の構成分析'!F$40,"▲","-")),2)&gt;=0,ABS(ROUND(VALUE(SUBSTITUTE('連結実質赤字比率に係る赤字・黒字の構成分析'!F$40,"▲","-")),2)),NA())</f>
        <v>
0</v>
      </c>
      <c r="D30" s="1008" t="e">
        <f>
IF(ROUND(VALUE(SUBSTITUTE('連結実質赤字比率に係る赤字・黒字の構成分析'!G$40,"▲","-")),2)&lt;0,ABS(ROUND(VALUE(SUBSTITUTE('連結実質赤字比率に係る赤字・黒字の構成分析'!G$40,"▲","-")),2)),NA())</f>
        <v>
#N/A</v>
      </c>
      <c r="E30" s="1008">
        <f>
IF(ROUND(VALUE(SUBSTITUTE('連結実質赤字比率に係る赤字・黒字の構成分析'!G$40,"▲","-")),2)&gt;=0,ABS(ROUND(VALUE(SUBSTITUTE('連結実質赤字比率に係る赤字・黒字の構成分析'!G$40,"▲","-")),2)),NA())</f>
        <v>
0</v>
      </c>
      <c r="F30" s="1008" t="e">
        <f>
IF(ROUND(VALUE(SUBSTITUTE('連結実質赤字比率に係る赤字・黒字の構成分析'!H$40,"▲","-")),2)&lt;0,ABS(ROUND(VALUE(SUBSTITUTE('連結実質赤字比率に係る赤字・黒字の構成分析'!H$40,"▲","-")),2)),NA())</f>
        <v>
#N/A</v>
      </c>
      <c r="G30" s="1008">
        <f>
IF(ROUND(VALUE(SUBSTITUTE('連結実質赤字比率に係る赤字・黒字の構成分析'!H$40,"▲","-")),2)&gt;=0,ABS(ROUND(VALUE(SUBSTITUTE('連結実質赤字比率に係る赤字・黒字の構成分析'!H$40,"▲","-")),2)),NA())</f>
        <v>
0</v>
      </c>
      <c r="H30" s="1008" t="e">
        <f>
IF(ROUND(VALUE(SUBSTITUTE('連結実質赤字比率に係る赤字・黒字の構成分析'!I$40,"▲","-")),2)&lt;0,ABS(ROUND(VALUE(SUBSTITUTE('連結実質赤字比率に係る赤字・黒字の構成分析'!I$40,"▲","-")),2)),NA())</f>
        <v>
#N/A</v>
      </c>
      <c r="I30" s="1008">
        <f>
IF(ROUND(VALUE(SUBSTITUTE('連結実質赤字比率に係る赤字・黒字の構成分析'!I$40,"▲","-")),2)&gt;=0,ABS(ROUND(VALUE(SUBSTITUTE('連結実質赤字比率に係る赤字・黒字の構成分析'!I$40,"▲","-")),2)),NA())</f>
        <v>
0</v>
      </c>
      <c r="J30" s="1008" t="e">
        <f>
IF(ROUND(VALUE(SUBSTITUTE('連結実質赤字比率に係る赤字・黒字の構成分析'!J$40,"▲","-")),2)&lt;0,ABS(ROUND(VALUE(SUBSTITUTE('連結実質赤字比率に係る赤字・黒字の構成分析'!J$40,"▲","-")),2)),NA())</f>
        <v>
#N/A</v>
      </c>
      <c r="K30" s="1008">
        <f>
IF(ROUND(VALUE(SUBSTITUTE('連結実質赤字比率に係る赤字・黒字の構成分析'!J$40,"▲","-")),2)&gt;=0,ABS(ROUND(VALUE(SUBSTITUTE('連結実質赤字比率に係る赤字・黒字の構成分析'!J$40,"▲","-")),2)),NA())</f>
        <v>
0</v>
      </c>
    </row>
    <row r="31" spans="1:11">
      <c r="A31" s="1008" t="str">
        <f>
IF('連結実質赤字比率に係る赤字・黒字の構成分析'!C$39="",NA(),'連結実質赤字比率に係る赤字・黒字の構成分析'!C$39)</f>
        <v>
秋多都市計画事業武蔵引田駅北口土地区画整理事業特別会計</v>
      </c>
      <c r="B31" s="1008" t="e">
        <f>
IF(ROUND(VALUE(SUBSTITUTE('連結実質赤字比率に係る赤字・黒字の構成分析'!F$39,"▲","-")),2)&lt;0,ABS(ROUND(VALUE(SUBSTITUTE('連結実質赤字比率に係る赤字・黒字の構成分析'!F$39,"▲","-")),2)),NA())</f>
        <v>
#VALUE!</v>
      </c>
      <c r="C31" s="1008" t="e">
        <f>
IF(ROUND(VALUE(SUBSTITUTE('連結実質赤字比率に係る赤字・黒字の構成分析'!F$39,"▲","-")),2)&gt;=0,ABS(ROUND(VALUE(SUBSTITUTE('連結実質赤字比率に係る赤字・黒字の構成分析'!F$39,"▲","-")),2)),NA())</f>
        <v>
#VALUE!</v>
      </c>
      <c r="D31" s="1008" t="e">
        <f>
IF(ROUND(VALUE(SUBSTITUTE('連結実質赤字比率に係る赤字・黒字の構成分析'!G$39,"▲","-")),2)&lt;0,ABS(ROUND(VALUE(SUBSTITUTE('連結実質赤字比率に係る赤字・黒字の構成分析'!G$39,"▲","-")),2)),NA())</f>
        <v>
#VALUE!</v>
      </c>
      <c r="E31" s="1008" t="e">
        <f>
IF(ROUND(VALUE(SUBSTITUTE('連結実質赤字比率に係る赤字・黒字の構成分析'!G$39,"▲","-")),2)&gt;=0,ABS(ROUND(VALUE(SUBSTITUTE('連結実質赤字比率に係る赤字・黒字の構成分析'!G$39,"▲","-")),2)),NA())</f>
        <v>
#VALUE!</v>
      </c>
      <c r="F31" s="1008" t="e">
        <f>
IF(ROUND(VALUE(SUBSTITUTE('連結実質赤字比率に係る赤字・黒字の構成分析'!H$39,"▲","-")),2)&lt;0,ABS(ROUND(VALUE(SUBSTITUTE('連結実質赤字比率に係る赤字・黒字の構成分析'!H$39,"▲","-")),2)),NA())</f>
        <v>
#VALUE!</v>
      </c>
      <c r="G31" s="1008" t="e">
        <f>
IF(ROUND(VALUE(SUBSTITUTE('連結実質赤字比率に係る赤字・黒字の構成分析'!H$39,"▲","-")),2)&gt;=0,ABS(ROUND(VALUE(SUBSTITUTE('連結実質赤字比率に係る赤字・黒字の構成分析'!H$39,"▲","-")),2)),NA())</f>
        <v>
#VALUE!</v>
      </c>
      <c r="H31" s="1008" t="e">
        <f>
IF(ROUND(VALUE(SUBSTITUTE('連結実質赤字比率に係る赤字・黒字の構成分析'!I$39,"▲","-")),2)&lt;0,ABS(ROUND(VALUE(SUBSTITUTE('連結実質赤字比率に係る赤字・黒字の構成分析'!I$39,"▲","-")),2)),NA())</f>
        <v>
#N/A</v>
      </c>
      <c r="I31" s="1008">
        <f>
IF(ROUND(VALUE(SUBSTITUTE('連結実質赤字比率に係る赤字・黒字の構成分析'!I$39,"▲","-")),2)&gt;=0,ABS(ROUND(VALUE(SUBSTITUTE('連結実質赤字比率に係る赤字・黒字の構成分析'!I$39,"▲","-")),2)),NA())</f>
        <v>
0</v>
      </c>
      <c r="J31" s="1008" t="e">
        <f>
IF(ROUND(VALUE(SUBSTITUTE('連結実質赤字比率に係る赤字・黒字の構成分析'!J$39,"▲","-")),2)&lt;0,ABS(ROUND(VALUE(SUBSTITUTE('連結実質赤字比率に係る赤字・黒字の構成分析'!J$39,"▲","-")),2)),NA())</f>
        <v>
#N/A</v>
      </c>
      <c r="K31" s="1008">
        <f>
IF(ROUND(VALUE(SUBSTITUTE('連結実質赤字比率に係る赤字・黒字の構成分析'!J$39,"▲","-")),2)&gt;=0,ABS(ROUND(VALUE(SUBSTITUTE('連結実質赤字比率に係る赤字・黒字の構成分析'!J$39,"▲","-")),2)),NA())</f>
        <v>
0</v>
      </c>
    </row>
    <row r="32" spans="1:11">
      <c r="A32" s="1008" t="str">
        <f>
IF('連結実質赤字比率に係る赤字・黒字の構成分析'!C$38="",NA(),'連結実質赤字比率に係る赤字・黒字の構成分析'!C$38)</f>
        <v>
後期高齢者医療特別会計</v>
      </c>
      <c r="B32" s="1008" t="e">
        <f>
IF(ROUND(VALUE(SUBSTITUTE('連結実質赤字比率に係る赤字・黒字の構成分析'!F$38,"▲","-")),2)&lt;0,ABS(ROUND(VALUE(SUBSTITUTE('連結実質赤字比率に係る赤字・黒字の構成分析'!F$38,"▲","-")),2)),NA())</f>
        <v>
#N/A</v>
      </c>
      <c r="C32" s="1008">
        <f>
IF(ROUND(VALUE(SUBSTITUTE('連結実質赤字比率に係る赤字・黒字の構成分析'!F$38,"▲","-")),2)&gt;=0,ABS(ROUND(VALUE(SUBSTITUTE('連結実質赤字比率に係る赤字・黒字の構成分析'!F$38,"▲","-")),2)),NA())</f>
        <v>
0.27</v>
      </c>
      <c r="D32" s="1008" t="e">
        <f>
IF(ROUND(VALUE(SUBSTITUTE('連結実質赤字比率に係る赤字・黒字の構成分析'!G$38,"▲","-")),2)&lt;0,ABS(ROUND(VALUE(SUBSTITUTE('連結実質赤字比率に係る赤字・黒字の構成分析'!G$38,"▲","-")),2)),NA())</f>
        <v>
#N/A</v>
      </c>
      <c r="E32" s="1008">
        <f>
IF(ROUND(VALUE(SUBSTITUTE('連結実質赤字比率に係る赤字・黒字の構成分析'!G$38,"▲","-")),2)&gt;=0,ABS(ROUND(VALUE(SUBSTITUTE('連結実質赤字比率に係る赤字・黒字の構成分析'!G$38,"▲","-")),2)),NA())</f>
        <v>
0.12</v>
      </c>
      <c r="F32" s="1008" t="e">
        <f>
IF(ROUND(VALUE(SUBSTITUTE('連結実質赤字比率に係る赤字・黒字の構成分析'!H$38,"▲","-")),2)&lt;0,ABS(ROUND(VALUE(SUBSTITUTE('連結実質赤字比率に係る赤字・黒字の構成分析'!H$38,"▲","-")),2)),NA())</f>
        <v>
#N/A</v>
      </c>
      <c r="G32" s="1008">
        <f>
IF(ROUND(VALUE(SUBSTITUTE('連結実質赤字比率に係る赤字・黒字の構成分析'!H$38,"▲","-")),2)&gt;=0,ABS(ROUND(VALUE(SUBSTITUTE('連結実質赤字比率に係る赤字・黒字の構成分析'!H$38,"▲","-")),2)),NA())</f>
        <v>
0.3</v>
      </c>
      <c r="H32" s="1008" t="e">
        <f>
IF(ROUND(VALUE(SUBSTITUTE('連結実質赤字比率に係る赤字・黒字の構成分析'!I$38,"▲","-")),2)&lt;0,ABS(ROUND(VALUE(SUBSTITUTE('連結実質赤字比率に係る赤字・黒字の構成分析'!I$38,"▲","-")),2)),NA())</f>
        <v>
#N/A</v>
      </c>
      <c r="I32" s="1008">
        <f>
IF(ROUND(VALUE(SUBSTITUTE('連結実質赤字比率に係る赤字・黒字の構成分析'!I$38,"▲","-")),2)&gt;=0,ABS(ROUND(VALUE(SUBSTITUTE('連結実質赤字比率に係る赤字・黒字の構成分析'!I$38,"▲","-")),2)),NA())</f>
        <v>
0.12</v>
      </c>
      <c r="J32" s="1008" t="e">
        <f>
IF(ROUND(VALUE(SUBSTITUTE('連結実質赤字比率に係る赤字・黒字の構成分析'!J$38,"▲","-")),2)&lt;0,ABS(ROUND(VALUE(SUBSTITUTE('連結実質赤字比率に係る赤字・黒字の構成分析'!J$38,"▲","-")),2)),NA())</f>
        <v>
#N/A</v>
      </c>
      <c r="K32" s="1008">
        <f>
IF(ROUND(VALUE(SUBSTITUTE('連結実質赤字比率に係る赤字・黒字の構成分析'!J$38,"▲","-")),2)&gt;=0,ABS(ROUND(VALUE(SUBSTITUTE('連結実質赤字比率に係る赤字・黒字の構成分析'!J$38,"▲","-")),2)),NA())</f>
        <v>
9.e-002</v>
      </c>
    </row>
    <row r="33" spans="1:16">
      <c r="A33" s="1008" t="str">
        <f>
IF('連結実質赤字比率に係る赤字・黒字の構成分析'!C$37="",NA(),'連結実質赤字比率に係る赤字・黒字の構成分析'!C$37)</f>
        <v>
下水道事業特別会計</v>
      </c>
      <c r="B33" s="1008" t="e">
        <f>
IF(ROUND(VALUE(SUBSTITUTE('連結実質赤字比率に係る赤字・黒字の構成分析'!F$37,"▲","-")),2)&lt;0,ABS(ROUND(VALUE(SUBSTITUTE('連結実質赤字比率に係る赤字・黒字の構成分析'!F$37,"▲","-")),2)),NA())</f>
        <v>
#N/A</v>
      </c>
      <c r="C33" s="1008">
        <f>
IF(ROUND(VALUE(SUBSTITUTE('連結実質赤字比率に係る赤字・黒字の構成分析'!F$37,"▲","-")),2)&gt;=0,ABS(ROUND(VALUE(SUBSTITUTE('連結実質赤字比率に係る赤字・黒字の構成分析'!F$37,"▲","-")),2)),NA())</f>
        <v>
0.14000000000000001</v>
      </c>
      <c r="D33" s="1008" t="e">
        <f>
IF(ROUND(VALUE(SUBSTITUTE('連結実質赤字比率に係る赤字・黒字の構成分析'!G$37,"▲","-")),2)&lt;0,ABS(ROUND(VALUE(SUBSTITUTE('連結実質赤字比率に係る赤字・黒字の構成分析'!G$37,"▲","-")),2)),NA())</f>
        <v>
#N/A</v>
      </c>
      <c r="E33" s="1008">
        <f>
IF(ROUND(VALUE(SUBSTITUTE('連結実質赤字比率に係る赤字・黒字の構成分析'!G$37,"▲","-")),2)&gt;=0,ABS(ROUND(VALUE(SUBSTITUTE('連結実質赤字比率に係る赤字・黒字の構成分析'!G$37,"▲","-")),2)),NA())</f>
        <v>
6.e-002</v>
      </c>
      <c r="F33" s="1008" t="e">
        <f>
IF(ROUND(VALUE(SUBSTITUTE('連結実質赤字比率に係る赤字・黒字の構成分析'!H$37,"▲","-")),2)&lt;0,ABS(ROUND(VALUE(SUBSTITUTE('連結実質赤字比率に係る赤字・黒字の構成分析'!H$37,"▲","-")),2)),NA())</f>
        <v>
#N/A</v>
      </c>
      <c r="G33" s="1008">
        <f>
IF(ROUND(VALUE(SUBSTITUTE('連結実質赤字比率に係る赤字・黒字の構成分析'!H$37,"▲","-")),2)&gt;=0,ABS(ROUND(VALUE(SUBSTITUTE('連結実質赤字比率に係る赤字・黒字の構成分析'!H$37,"▲","-")),2)),NA())</f>
        <v>
0.25</v>
      </c>
      <c r="H33" s="1008" t="e">
        <f>
IF(ROUND(VALUE(SUBSTITUTE('連結実質赤字比率に係る赤字・黒字の構成分析'!I$37,"▲","-")),2)&lt;0,ABS(ROUND(VALUE(SUBSTITUTE('連結実質赤字比率に係る赤字・黒字の構成分析'!I$37,"▲","-")),2)),NA())</f>
        <v>
#N/A</v>
      </c>
      <c r="I33" s="1008">
        <f>
IF(ROUND(VALUE(SUBSTITUTE('連結実質赤字比率に係る赤字・黒字の構成分析'!I$37,"▲","-")),2)&gt;=0,ABS(ROUND(VALUE(SUBSTITUTE('連結実質赤字比率に係る赤字・黒字の構成分析'!I$37,"▲","-")),2)),NA())</f>
        <v>
0.15</v>
      </c>
      <c r="J33" s="1008" t="e">
        <f>
IF(ROUND(VALUE(SUBSTITUTE('連結実質赤字比率に係る赤字・黒字の構成分析'!J$37,"▲","-")),2)&lt;0,ABS(ROUND(VALUE(SUBSTITUTE('連結実質赤字比率に係る赤字・黒字の構成分析'!J$37,"▲","-")),2)),NA())</f>
        <v>
#N/A</v>
      </c>
      <c r="K33" s="1008">
        <f>
IF(ROUND(VALUE(SUBSTITUTE('連結実質赤字比率に係る赤字・黒字の構成分析'!J$37,"▲","-")),2)&gt;=0,ABS(ROUND(VALUE(SUBSTITUTE('連結実質赤字比率に係る赤字・黒字の構成分析'!J$37,"▲","-")),2)),NA())</f>
        <v>
0.17</v>
      </c>
    </row>
    <row r="34" spans="1:16">
      <c r="A34" s="1008" t="str">
        <f>
IF('連結実質赤字比率に係る赤字・黒字の構成分析'!C$36="",NA(),'連結実質赤字比率に係る赤字・黒字の構成分析'!C$36)</f>
        <v>
介護保険特別会計</v>
      </c>
      <c r="B34" s="1008" t="e">
        <f>
IF(ROUND(VALUE(SUBSTITUTE('連結実質赤字比率に係る赤字・黒字の構成分析'!F$36,"▲","-")),2)&lt;0,ABS(ROUND(VALUE(SUBSTITUTE('連結実質赤字比率に係る赤字・黒字の構成分析'!F$36,"▲","-")),2)),NA())</f>
        <v>
#N/A</v>
      </c>
      <c r="C34" s="1008">
        <f>
IF(ROUND(VALUE(SUBSTITUTE('連結実質赤字比率に係る赤字・黒字の構成分析'!F$36,"▲","-")),2)&gt;=0,ABS(ROUND(VALUE(SUBSTITUTE('連結実質赤字比率に係る赤字・黒字の構成分析'!F$36,"▲","-")),2)),NA())</f>
        <v>
0.81</v>
      </c>
      <c r="D34" s="1008" t="e">
        <f>
IF(ROUND(VALUE(SUBSTITUTE('連結実質赤字比率に係る赤字・黒字の構成分析'!G$36,"▲","-")),2)&lt;0,ABS(ROUND(VALUE(SUBSTITUTE('連結実質赤字比率に係る赤字・黒字の構成分析'!G$36,"▲","-")),2)),NA())</f>
        <v>
#N/A</v>
      </c>
      <c r="E34" s="1008">
        <f>
IF(ROUND(VALUE(SUBSTITUTE('連結実質赤字比率に係る赤字・黒字の構成分析'!G$36,"▲","-")),2)&gt;=0,ABS(ROUND(VALUE(SUBSTITUTE('連結実質赤字比率に係る赤字・黒字の構成分析'!G$36,"▲","-")),2)),NA())</f>
        <v>
0.67</v>
      </c>
      <c r="F34" s="1008" t="e">
        <f>
IF(ROUND(VALUE(SUBSTITUTE('連結実質赤字比率に係る赤字・黒字の構成分析'!H$36,"▲","-")),2)&lt;0,ABS(ROUND(VALUE(SUBSTITUTE('連結実質赤字比率に係る赤字・黒字の構成分析'!H$36,"▲","-")),2)),NA())</f>
        <v>
#N/A</v>
      </c>
      <c r="G34" s="1008">
        <f>
IF(ROUND(VALUE(SUBSTITUTE('連結実質赤字比率に係る赤字・黒字の構成分析'!H$36,"▲","-")),2)&gt;=0,ABS(ROUND(VALUE(SUBSTITUTE('連結実質赤字比率に係る赤字・黒字の構成分析'!H$36,"▲","-")),2)),NA())</f>
        <v>
0.76</v>
      </c>
      <c r="H34" s="1008" t="e">
        <f>
IF(ROUND(VALUE(SUBSTITUTE('連結実質赤字比率に係る赤字・黒字の構成分析'!I$36,"▲","-")),2)&lt;0,ABS(ROUND(VALUE(SUBSTITUTE('連結実質赤字比率に係る赤字・黒字の構成分析'!I$36,"▲","-")),2)),NA())</f>
        <v>
#N/A</v>
      </c>
      <c r="I34" s="1008">
        <f>
IF(ROUND(VALUE(SUBSTITUTE('連結実質赤字比率に係る赤字・黒字の構成分析'!I$36,"▲","-")),2)&gt;=0,ABS(ROUND(VALUE(SUBSTITUTE('連結実質赤字比率に係る赤字・黒字の構成分析'!I$36,"▲","-")),2)),NA())</f>
        <v>
1.46</v>
      </c>
      <c r="J34" s="1008" t="e">
        <f>
IF(ROUND(VALUE(SUBSTITUTE('連結実質赤字比率に係る赤字・黒字の構成分析'!J$36,"▲","-")),2)&lt;0,ABS(ROUND(VALUE(SUBSTITUTE('連結実質赤字比率に係る赤字・黒字の構成分析'!J$36,"▲","-")),2)),NA())</f>
        <v>
#N/A</v>
      </c>
      <c r="K34" s="1008">
        <f>
IF(ROUND(VALUE(SUBSTITUTE('連結実質赤字比率に係る赤字・黒字の構成分析'!J$36,"▲","-")),2)&gt;=0,ABS(ROUND(VALUE(SUBSTITUTE('連結実質赤字比率に係る赤字・黒字の構成分析'!J$36,"▲","-")),2)),NA())</f>
        <v>
1.79</v>
      </c>
    </row>
    <row r="35" spans="1:16">
      <c r="A35" s="1008" t="str">
        <f>
IF('連結実質赤字比率に係る赤字・黒字の構成分析'!C$35="",NA(),'連結実質赤字比率に係る赤字・黒字の構成分析'!C$35)</f>
        <v>
国民健康保険特別会計</v>
      </c>
      <c r="B35" s="1008" t="e">
        <f>
IF(ROUND(VALUE(SUBSTITUTE('連結実質赤字比率に係る赤字・黒字の構成分析'!F$35,"▲","-")),2)&lt;0,ABS(ROUND(VALUE(SUBSTITUTE('連結実質赤字比率に係る赤字・黒字の構成分析'!F$35,"▲","-")),2)),NA())</f>
        <v>
#N/A</v>
      </c>
      <c r="C35" s="1008">
        <f>
IF(ROUND(VALUE(SUBSTITUTE('連結実質赤字比率に係る赤字・黒字の構成分析'!F$35,"▲","-")),2)&gt;=0,ABS(ROUND(VALUE(SUBSTITUTE('連結実質赤字比率に係る赤字・黒字の構成分析'!F$35,"▲","-")),2)),NA())</f>
        <v>
3.1</v>
      </c>
      <c r="D35" s="1008" t="e">
        <f>
IF(ROUND(VALUE(SUBSTITUTE('連結実質赤字比率に係る赤字・黒字の構成分析'!G$35,"▲","-")),2)&lt;0,ABS(ROUND(VALUE(SUBSTITUTE('連結実質赤字比率に係る赤字・黒字の構成分析'!G$35,"▲","-")),2)),NA())</f>
        <v>
#N/A</v>
      </c>
      <c r="E35" s="1008">
        <f>
IF(ROUND(VALUE(SUBSTITUTE('連結実質赤字比率に係る赤字・黒字の構成分析'!G$35,"▲","-")),2)&gt;=0,ABS(ROUND(VALUE(SUBSTITUTE('連結実質赤字比率に係る赤字・黒字の構成分析'!G$35,"▲","-")),2)),NA())</f>
        <v>
2.99</v>
      </c>
      <c r="F35" s="1008" t="e">
        <f>
IF(ROUND(VALUE(SUBSTITUTE('連結実質赤字比率に係る赤字・黒字の構成分析'!H$35,"▲","-")),2)&lt;0,ABS(ROUND(VALUE(SUBSTITUTE('連結実質赤字比率に係る赤字・黒字の構成分析'!H$35,"▲","-")),2)),NA())</f>
        <v>
#N/A</v>
      </c>
      <c r="G35" s="1008">
        <f>
IF(ROUND(VALUE(SUBSTITUTE('連結実質赤字比率に係る赤字・黒字の構成分析'!H$35,"▲","-")),2)&gt;=0,ABS(ROUND(VALUE(SUBSTITUTE('連結実質赤字比率に係る赤字・黒字の構成分析'!H$35,"▲","-")),2)),NA())</f>
        <v>
2.14</v>
      </c>
      <c r="H35" s="1008" t="e">
        <f>
IF(ROUND(VALUE(SUBSTITUTE('連結実質赤字比率に係る赤字・黒字の構成分析'!I$35,"▲","-")),2)&lt;0,ABS(ROUND(VALUE(SUBSTITUTE('連結実質赤字比率に係る赤字・黒字の構成分析'!I$35,"▲","-")),2)),NA())</f>
        <v>
#N/A</v>
      </c>
      <c r="I35" s="1008">
        <f>
IF(ROUND(VALUE(SUBSTITUTE('連結実質赤字比率に係る赤字・黒字の構成分析'!I$35,"▲","-")),2)&gt;=0,ABS(ROUND(VALUE(SUBSTITUTE('連結実質赤字比率に係る赤字・黒字の構成分析'!I$35,"▲","-")),2)),NA())</f>
        <v>
2.41</v>
      </c>
      <c r="J35" s="1008" t="e">
        <f>
IF(ROUND(VALUE(SUBSTITUTE('連結実質赤字比率に係る赤字・黒字の構成分析'!J$35,"▲","-")),2)&lt;0,ABS(ROUND(VALUE(SUBSTITUTE('連結実質赤字比率に係る赤字・黒字の構成分析'!J$35,"▲","-")),2)),NA())</f>
        <v>
#N/A</v>
      </c>
      <c r="K35" s="1008">
        <f>
IF(ROUND(VALUE(SUBSTITUTE('連結実質赤字比率に係る赤字・黒字の構成分析'!J$35,"▲","-")),2)&gt;=0,ABS(ROUND(VALUE(SUBSTITUTE('連結実質赤字比率に係る赤字・黒字の構成分析'!J$35,"▲","-")),2)),NA())</f>
        <v>
2.7</v>
      </c>
    </row>
    <row r="36" spans="1:16">
      <c r="A36" s="1008" t="str">
        <f>
IF('連結実質赤字比率に係る赤字・黒字の構成分析'!C$34="",NA(),'連結実質赤字比率に係る赤字・黒字の構成分析'!C$34)</f>
        <v>
一般会計</v>
      </c>
      <c r="B36" s="1008" t="e">
        <f>
IF(ROUND(VALUE(SUBSTITUTE('連結実質赤字比率に係る赤字・黒字の構成分析'!F$34,"▲","-")),2)&lt;0,ABS(ROUND(VALUE(SUBSTITUTE('連結実質赤字比率に係る赤字・黒字の構成分析'!F$34,"▲","-")),2)),NA())</f>
        <v>
#N/A</v>
      </c>
      <c r="C36" s="1008">
        <f>
IF(ROUND(VALUE(SUBSTITUTE('連結実質赤字比率に係る赤字・黒字の構成分析'!F$34,"▲","-")),2)&gt;=0,ABS(ROUND(VALUE(SUBSTITUTE('連結実質赤字比率に係る赤字・黒字の構成分析'!F$34,"▲","-")),2)),NA())</f>
        <v>
4.0999999999999996</v>
      </c>
      <c r="D36" s="1008" t="e">
        <f>
IF(ROUND(VALUE(SUBSTITUTE('連結実質赤字比率に係る赤字・黒字の構成分析'!G$34,"▲","-")),2)&lt;0,ABS(ROUND(VALUE(SUBSTITUTE('連結実質赤字比率に係る赤字・黒字の構成分析'!G$34,"▲","-")),2)),NA())</f>
        <v>
#N/A</v>
      </c>
      <c r="E36" s="1008">
        <f>
IF(ROUND(VALUE(SUBSTITUTE('連結実質赤字比率に係る赤字・黒字の構成分析'!G$34,"▲","-")),2)&gt;=0,ABS(ROUND(VALUE(SUBSTITUTE('連結実質赤字比率に係る赤字・黒字の構成分析'!G$34,"▲","-")),2)),NA())</f>
        <v>
4.2</v>
      </c>
      <c r="F36" s="1008" t="e">
        <f>
IF(ROUND(VALUE(SUBSTITUTE('連結実質赤字比率に係る赤字・黒字の構成分析'!H$34,"▲","-")),2)&lt;0,ABS(ROUND(VALUE(SUBSTITUTE('連結実質赤字比率に係る赤字・黒字の構成分析'!H$34,"▲","-")),2)),NA())</f>
        <v>
#N/A</v>
      </c>
      <c r="G36" s="1008">
        <f>
IF(ROUND(VALUE(SUBSTITUTE('連結実質赤字比率に係る赤字・黒字の構成分析'!H$34,"▲","-")),2)&gt;=0,ABS(ROUND(VALUE(SUBSTITUTE('連結実質赤字比率に係る赤字・黒字の構成分析'!H$34,"▲","-")),2)),NA())</f>
        <v>
5.03</v>
      </c>
      <c r="H36" s="1008" t="e">
        <f>
IF(ROUND(VALUE(SUBSTITUTE('連結実質赤字比率に係る赤字・黒字の構成分析'!I$34,"▲","-")),2)&lt;0,ABS(ROUND(VALUE(SUBSTITUTE('連結実質赤字比率に係る赤字・黒字の構成分析'!I$34,"▲","-")),2)),NA())</f>
        <v>
#N/A</v>
      </c>
      <c r="I36" s="1008">
        <f>
IF(ROUND(VALUE(SUBSTITUTE('連結実質赤字比率に係る赤字・黒字の構成分析'!I$34,"▲","-")),2)&gt;=0,ABS(ROUND(VALUE(SUBSTITUTE('連結実質赤字比率に係る赤字・黒字の構成分析'!I$34,"▲","-")),2)),NA())</f>
        <v>
2.48</v>
      </c>
      <c r="J36" s="1008" t="e">
        <f>
IF(ROUND(VALUE(SUBSTITUTE('連結実質赤字比率に係る赤字・黒字の構成分析'!J$34,"▲","-")),2)&lt;0,ABS(ROUND(VALUE(SUBSTITUTE('連結実質赤字比率に係る赤字・黒字の構成分析'!J$34,"▲","-")),2)),NA())</f>
        <v>
#N/A</v>
      </c>
      <c r="K36" s="1008">
        <f>
IF(ROUND(VALUE(SUBSTITUTE('連結実質赤字比率に係る赤字・黒字の構成分析'!J$34,"▲","-")),2)&gt;=0,ABS(ROUND(VALUE(SUBSTITUTE('連結実質赤字比率に係る赤字・黒字の構成分析'!J$34,"▲","-")),2)),NA())</f>
        <v>
3.79</v>
      </c>
    </row>
    <row r="39" spans="1:16">
      <c r="A39" s="1006" t="s">
        <v>
11</v>
      </c>
    </row>
    <row r="40" spans="1:16">
      <c r="A40" s="1009"/>
      <c r="B40" s="1009" t="str">
        <f>
'実質公債費比率（分子）の構造'!K$44</f>
        <v>
H25</v>
      </c>
      <c r="C40" s="1009"/>
      <c r="D40" s="1009"/>
      <c r="E40" s="1009" t="str">
        <f>
'実質公債費比率（分子）の構造'!L$44</f>
        <v>
H26</v>
      </c>
      <c r="F40" s="1009"/>
      <c r="G40" s="1009"/>
      <c r="H40" s="1009" t="str">
        <f>
'実質公債費比率（分子）の構造'!M$44</f>
        <v>
H27</v>
      </c>
      <c r="I40" s="1009"/>
      <c r="J40" s="1009"/>
      <c r="K40" s="1009" t="str">
        <f>
'実質公債費比率（分子）の構造'!N$44</f>
        <v>
H28</v>
      </c>
      <c r="L40" s="1009"/>
      <c r="M40" s="1009"/>
      <c r="N40" s="1009" t="str">
        <f>
'実質公債費比率（分子）の構造'!O$44</f>
        <v>
H29</v>
      </c>
      <c r="O40" s="1009"/>
      <c r="P40" s="1009"/>
    </row>
    <row r="41" spans="1:16">
      <c r="A41" s="1009"/>
      <c r="B41" s="1009" t="s">
        <v>
116</v>
      </c>
      <c r="C41" s="1009"/>
      <c r="D41" s="1009" t="s">
        <v>
122</v>
      </c>
      <c r="E41" s="1009" t="s">
        <v>
116</v>
      </c>
      <c r="F41" s="1009"/>
      <c r="G41" s="1009" t="s">
        <v>
122</v>
      </c>
      <c r="H41" s="1009" t="s">
        <v>
116</v>
      </c>
      <c r="I41" s="1009"/>
      <c r="J41" s="1009" t="s">
        <v>
122</v>
      </c>
      <c r="K41" s="1009" t="s">
        <v>
116</v>
      </c>
      <c r="L41" s="1009"/>
      <c r="M41" s="1009" t="s">
        <v>
122</v>
      </c>
      <c r="N41" s="1009" t="s">
        <v>
116</v>
      </c>
      <c r="O41" s="1009"/>
      <c r="P41" s="1009" t="s">
        <v>
122</v>
      </c>
    </row>
    <row r="42" spans="1:16">
      <c r="A42" s="1009" t="s">
        <v>
124</v>
      </c>
      <c r="B42" s="1009"/>
      <c r="C42" s="1009"/>
      <c r="D42" s="1009">
        <f>
'実質公債費比率（分子）の構造'!K$52</f>
        <v>
3057</v>
      </c>
      <c r="E42" s="1009"/>
      <c r="F42" s="1009"/>
      <c r="G42" s="1009">
        <f>
'実質公債費比率（分子）の構造'!L$52</f>
        <v>
3180</v>
      </c>
      <c r="H42" s="1009"/>
      <c r="I42" s="1009"/>
      <c r="J42" s="1009">
        <f>
'実質公債費比率（分子）の構造'!M$52</f>
        <v>
3091</v>
      </c>
      <c r="K42" s="1009"/>
      <c r="L42" s="1009"/>
      <c r="M42" s="1009">
        <f>
'実質公債費比率（分子）の構造'!N$52</f>
        <v>
3064</v>
      </c>
      <c r="N42" s="1009"/>
      <c r="O42" s="1009"/>
      <c r="P42" s="1009">
        <f>
'実質公債費比率（分子）の構造'!O$52</f>
        <v>
3224</v>
      </c>
    </row>
    <row r="43" spans="1:16">
      <c r="A43" s="1009" t="s">
        <v>
45</v>
      </c>
      <c r="B43" s="1009" t="str">
        <f>
'実質公債費比率（分子）の構造'!K$51</f>
        <v>
-</v>
      </c>
      <c r="C43" s="1009"/>
      <c r="D43" s="1009"/>
      <c r="E43" s="1009" t="str">
        <f>
'実質公債費比率（分子）の構造'!L$51</f>
        <v>
-</v>
      </c>
      <c r="F43" s="1009"/>
      <c r="G43" s="1009"/>
      <c r="H43" s="1009" t="str">
        <f>
'実質公債費比率（分子）の構造'!M$51</f>
        <v>
-</v>
      </c>
      <c r="I43" s="1009"/>
      <c r="J43" s="1009"/>
      <c r="K43" s="1009" t="str">
        <f>
'実質公債費比率（分子）の構造'!N$51</f>
        <v>
-</v>
      </c>
      <c r="L43" s="1009"/>
      <c r="M43" s="1009"/>
      <c r="N43" s="1009" t="str">
        <f>
'実質公債費比率（分子）の構造'!O$51</f>
        <v>
-</v>
      </c>
      <c r="O43" s="1009"/>
      <c r="P43" s="1009"/>
    </row>
    <row r="44" spans="1:16">
      <c r="A44" s="1009" t="s">
        <v>
39</v>
      </c>
      <c r="B44" s="1009">
        <f>
'実質公債費比率（分子）の構造'!K$50</f>
        <v>
35</v>
      </c>
      <c r="C44" s="1009"/>
      <c r="D44" s="1009"/>
      <c r="E44" s="1009">
        <f>
'実質公債費比率（分子）の構造'!L$50</f>
        <v>
22</v>
      </c>
      <c r="F44" s="1009"/>
      <c r="G44" s="1009"/>
      <c r="H44" s="1009" t="str">
        <f>
'実質公債費比率（分子）の構造'!M$50</f>
        <v>
-</v>
      </c>
      <c r="I44" s="1009"/>
      <c r="J44" s="1009"/>
      <c r="K44" s="1009" t="str">
        <f>
'実質公債費比率（分子）の構造'!N$50</f>
        <v>
-</v>
      </c>
      <c r="L44" s="1009"/>
      <c r="M44" s="1009"/>
      <c r="N44" s="1009" t="str">
        <f>
'実質公債費比率（分子）の構造'!O$50</f>
        <v>
-</v>
      </c>
      <c r="O44" s="1009"/>
      <c r="P44" s="1009"/>
    </row>
    <row r="45" spans="1:16">
      <c r="A45" s="1009" t="s">
        <v>
0</v>
      </c>
      <c r="B45" s="1009">
        <f>
'実質公債費比率（分子）の構造'!K$49</f>
        <v>
377</v>
      </c>
      <c r="C45" s="1009"/>
      <c r="D45" s="1009"/>
      <c r="E45" s="1009">
        <f>
'実質公債費比率（分子）の構造'!L$49</f>
        <v>
399</v>
      </c>
      <c r="F45" s="1009"/>
      <c r="G45" s="1009"/>
      <c r="H45" s="1009">
        <f>
'実質公債費比率（分子）の構造'!M$49</f>
        <v>
501</v>
      </c>
      <c r="I45" s="1009"/>
      <c r="J45" s="1009"/>
      <c r="K45" s="1009">
        <f>
'実質公債費比率（分子）の構造'!N$49</f>
        <v>
496</v>
      </c>
      <c r="L45" s="1009"/>
      <c r="M45" s="1009"/>
      <c r="N45" s="1009">
        <f>
'実質公債費比率（分子）の構造'!O$49</f>
        <v>
642</v>
      </c>
      <c r="O45" s="1009"/>
      <c r="P45" s="1009"/>
    </row>
    <row r="46" spans="1:16">
      <c r="A46" s="1009" t="s">
        <v>
38</v>
      </c>
      <c r="B46" s="1009">
        <f>
'実質公債費比率（分子）の構造'!K$48</f>
        <v>
1000</v>
      </c>
      <c r="C46" s="1009"/>
      <c r="D46" s="1009"/>
      <c r="E46" s="1009">
        <f>
'実質公債費比率（分子）の構造'!L$48</f>
        <v>
1042</v>
      </c>
      <c r="F46" s="1009"/>
      <c r="G46" s="1009"/>
      <c r="H46" s="1009">
        <f>
'実質公債費比率（分子）の構造'!M$48</f>
        <v>
1099</v>
      </c>
      <c r="I46" s="1009"/>
      <c r="J46" s="1009"/>
      <c r="K46" s="1009">
        <f>
'実質公債費比率（分子）の構造'!N$48</f>
        <v>
1152</v>
      </c>
      <c r="L46" s="1009"/>
      <c r="M46" s="1009"/>
      <c r="N46" s="1009">
        <f>
'実質公債費比率（分子）の構造'!O$48</f>
        <v>
1140</v>
      </c>
      <c r="O46" s="1009"/>
      <c r="P46" s="1009"/>
    </row>
    <row r="47" spans="1:16">
      <c r="A47" s="1009" t="s">
        <v>
31</v>
      </c>
      <c r="B47" s="1009" t="str">
        <f>
'実質公債費比率（分子）の構造'!K$47</f>
        <v>
-</v>
      </c>
      <c r="C47" s="1009"/>
      <c r="D47" s="1009"/>
      <c r="E47" s="1009" t="str">
        <f>
'実質公債費比率（分子）の構造'!L$47</f>
        <v>
-</v>
      </c>
      <c r="F47" s="1009"/>
      <c r="G47" s="1009"/>
      <c r="H47" s="1009" t="str">
        <f>
'実質公債費比率（分子）の構造'!M$47</f>
        <v>
-</v>
      </c>
      <c r="I47" s="1009"/>
      <c r="J47" s="1009"/>
      <c r="K47" s="1009" t="str">
        <f>
'実質公債費比率（分子）の構造'!N$47</f>
        <v>
-</v>
      </c>
      <c r="L47" s="1009"/>
      <c r="M47" s="1009"/>
      <c r="N47" s="1009" t="str">
        <f>
'実質公債費比率（分子）の構造'!O$47</f>
        <v>
-</v>
      </c>
      <c r="O47" s="1009"/>
      <c r="P47" s="1009"/>
    </row>
    <row r="48" spans="1:16">
      <c r="A48" s="1009" t="s">
        <v>
28</v>
      </c>
      <c r="B48" s="1009" t="str">
        <f>
'実質公債費比率（分子）の構造'!K$46</f>
        <v>
-</v>
      </c>
      <c r="C48" s="1009"/>
      <c r="D48" s="1009"/>
      <c r="E48" s="1009" t="str">
        <f>
'実質公債費比率（分子）の構造'!L$46</f>
        <v>
-</v>
      </c>
      <c r="F48" s="1009"/>
      <c r="G48" s="1009"/>
      <c r="H48" s="1009" t="str">
        <f>
'実質公債費比率（分子）の構造'!M$46</f>
        <v>
-</v>
      </c>
      <c r="I48" s="1009"/>
      <c r="J48" s="1009"/>
      <c r="K48" s="1009" t="str">
        <f>
'実質公債費比率（分子）の構造'!N$46</f>
        <v>
-</v>
      </c>
      <c r="L48" s="1009"/>
      <c r="M48" s="1009"/>
      <c r="N48" s="1009" t="str">
        <f>
'実質公債費比率（分子）の構造'!O$46</f>
        <v>
-</v>
      </c>
      <c r="O48" s="1009"/>
      <c r="P48" s="1009"/>
    </row>
    <row r="49" spans="1:16">
      <c r="A49" s="1009" t="s">
        <v>
23</v>
      </c>
      <c r="B49" s="1009">
        <f>
'実質公債費比率（分子）の構造'!K$45</f>
        <v>
2655</v>
      </c>
      <c r="C49" s="1009"/>
      <c r="D49" s="1009"/>
      <c r="E49" s="1009">
        <f>
'実質公債費比率（分子）の構造'!L$45</f>
        <v>
2669</v>
      </c>
      <c r="F49" s="1009"/>
      <c r="G49" s="1009"/>
      <c r="H49" s="1009">
        <f>
'実質公債費比率（分子）の構造'!M$45</f>
        <v>
2587</v>
      </c>
      <c r="I49" s="1009"/>
      <c r="J49" s="1009"/>
      <c r="K49" s="1009">
        <f>
'実質公債費比率（分子）の構造'!N$45</f>
        <v>
2632</v>
      </c>
      <c r="L49" s="1009"/>
      <c r="M49" s="1009"/>
      <c r="N49" s="1009">
        <f>
'実質公債費比率（分子）の構造'!O$45</f>
        <v>
2688</v>
      </c>
      <c r="O49" s="1009"/>
      <c r="P49" s="1009"/>
    </row>
    <row r="50" spans="1:16">
      <c r="A50" s="1009" t="s">
        <v>
56</v>
      </c>
      <c r="B50" s="1009" t="e">
        <f>
NA()</f>
        <v>
#N/A</v>
      </c>
      <c r="C50" s="1009">
        <f>
IF(ISNUMBER('実質公債費比率（分子）の構造'!K$53),'実質公債費比率（分子）の構造'!K$53,NA())</f>
        <v>
1010</v>
      </c>
      <c r="D50" s="1009" t="e">
        <f>
NA()</f>
        <v>
#N/A</v>
      </c>
      <c r="E50" s="1009" t="e">
        <f>
NA()</f>
        <v>
#N/A</v>
      </c>
      <c r="F50" s="1009">
        <f>
IF(ISNUMBER('実質公債費比率（分子）の構造'!L$53),'実質公債費比率（分子）の構造'!L$53,NA())</f>
        <v>
952</v>
      </c>
      <c r="G50" s="1009" t="e">
        <f>
NA()</f>
        <v>
#N/A</v>
      </c>
      <c r="H50" s="1009" t="e">
        <f>
NA()</f>
        <v>
#N/A</v>
      </c>
      <c r="I50" s="1009">
        <f>
IF(ISNUMBER('実質公債費比率（分子）の構造'!M$53),'実質公債費比率（分子）の構造'!M$53,NA())</f>
        <v>
1096</v>
      </c>
      <c r="J50" s="1009" t="e">
        <f>
NA()</f>
        <v>
#N/A</v>
      </c>
      <c r="K50" s="1009" t="e">
        <f>
NA()</f>
        <v>
#N/A</v>
      </c>
      <c r="L50" s="1009">
        <f>
IF(ISNUMBER('実質公債費比率（分子）の構造'!N$53),'実質公債費比率（分子）の構造'!N$53,NA())</f>
        <v>
1216</v>
      </c>
      <c r="M50" s="1009" t="e">
        <f>
NA()</f>
        <v>
#N/A</v>
      </c>
      <c r="N50" s="1009" t="e">
        <f>
NA()</f>
        <v>
#N/A</v>
      </c>
      <c r="O50" s="1009">
        <f>
IF(ISNUMBER('実質公債費比率（分子）の構造'!O$53),'実質公債費比率（分子）の構造'!O$53,NA())</f>
        <v>
1246</v>
      </c>
      <c r="P50" s="1009" t="e">
        <f>
NA()</f>
        <v>
#N/A</v>
      </c>
    </row>
    <row r="53" spans="1:16">
      <c r="A53" s="1006" t="s">
        <v>
126</v>
      </c>
    </row>
    <row r="54" spans="1:16">
      <c r="A54" s="1008"/>
      <c r="B54" s="1008" t="str">
        <f>
'将来負担比率（分子）の構造'!I$40</f>
        <v>
H25</v>
      </c>
      <c r="C54" s="1008"/>
      <c r="D54" s="1008"/>
      <c r="E54" s="1008" t="str">
        <f>
'将来負担比率（分子）の構造'!J$40</f>
        <v>
H26</v>
      </c>
      <c r="F54" s="1008"/>
      <c r="G54" s="1008"/>
      <c r="H54" s="1008" t="str">
        <f>
'将来負担比率（分子）の構造'!K$40</f>
        <v>
H27</v>
      </c>
      <c r="I54" s="1008"/>
      <c r="J54" s="1008"/>
      <c r="K54" s="1008" t="str">
        <f>
'将来負担比率（分子）の構造'!L$40</f>
        <v>
H28</v>
      </c>
      <c r="L54" s="1008"/>
      <c r="M54" s="1008"/>
      <c r="N54" s="1008" t="str">
        <f>
'将来負担比率（分子）の構造'!M$40</f>
        <v>
H29</v>
      </c>
      <c r="O54" s="1008"/>
      <c r="P54" s="1008"/>
    </row>
    <row r="55" spans="1:16">
      <c r="A55" s="1008"/>
      <c r="B55" s="1008" t="s">
        <v>
108</v>
      </c>
      <c r="C55" s="1008"/>
      <c r="D55" s="1008" t="s">
        <v>
7</v>
      </c>
      <c r="E55" s="1008" t="s">
        <v>
108</v>
      </c>
      <c r="F55" s="1008"/>
      <c r="G55" s="1008" t="s">
        <v>
7</v>
      </c>
      <c r="H55" s="1008" t="s">
        <v>
108</v>
      </c>
      <c r="I55" s="1008"/>
      <c r="J55" s="1008" t="s">
        <v>
7</v>
      </c>
      <c r="K55" s="1008" t="s">
        <v>
108</v>
      </c>
      <c r="L55" s="1008"/>
      <c r="M55" s="1008" t="s">
        <v>
7</v>
      </c>
      <c r="N55" s="1008" t="s">
        <v>
108</v>
      </c>
      <c r="O55" s="1008"/>
      <c r="P55" s="1008" t="s">
        <v>
7</v>
      </c>
    </row>
    <row r="56" spans="1:16">
      <c r="A56" s="1008" t="s">
        <v>
43</v>
      </c>
      <c r="B56" s="1008"/>
      <c r="C56" s="1008"/>
      <c r="D56" s="1008">
        <f>
'将来負担比率（分子）の構造'!I$52</f>
        <v>
32700</v>
      </c>
      <c r="E56" s="1008"/>
      <c r="F56" s="1008"/>
      <c r="G56" s="1008">
        <f>
'将来負担比率（分子）の構造'!J$52</f>
        <v>
32380</v>
      </c>
      <c r="H56" s="1008"/>
      <c r="I56" s="1008"/>
      <c r="J56" s="1008">
        <f>
'将来負担比率（分子）の構造'!K$52</f>
        <v>
31983</v>
      </c>
      <c r="K56" s="1008"/>
      <c r="L56" s="1008"/>
      <c r="M56" s="1008">
        <f>
'将来負担比率（分子）の構造'!L$52</f>
        <v>
31346</v>
      </c>
      <c r="N56" s="1008"/>
      <c r="O56" s="1008"/>
      <c r="P56" s="1008">
        <f>
'将来負担比率（分子）の構造'!M$52</f>
        <v>
30733</v>
      </c>
    </row>
    <row r="57" spans="1:16">
      <c r="A57" s="1008" t="s">
        <v>
94</v>
      </c>
      <c r="B57" s="1008"/>
      <c r="C57" s="1008"/>
      <c r="D57" s="1008">
        <f>
'将来負担比率（分子）の構造'!I$51</f>
        <v>
9740</v>
      </c>
      <c r="E57" s="1008"/>
      <c r="F57" s="1008"/>
      <c r="G57" s="1008">
        <f>
'将来負担比率（分子）の構造'!J$51</f>
        <v>
9545</v>
      </c>
      <c r="H57" s="1008"/>
      <c r="I57" s="1008"/>
      <c r="J57" s="1008">
        <f>
'将来負担比率（分子）の構造'!K$51</f>
        <v>
9579</v>
      </c>
      <c r="K57" s="1008"/>
      <c r="L57" s="1008"/>
      <c r="M57" s="1008">
        <f>
'将来負担比率（分子）の構造'!L$51</f>
        <v>
9367</v>
      </c>
      <c r="N57" s="1008"/>
      <c r="O57" s="1008"/>
      <c r="P57" s="1008">
        <f>
'将来負担比率（分子）の構造'!M$51</f>
        <v>
8789</v>
      </c>
    </row>
    <row r="58" spans="1:16">
      <c r="A58" s="1008" t="s">
        <v>
91</v>
      </c>
      <c r="B58" s="1008"/>
      <c r="C58" s="1008"/>
      <c r="D58" s="1008">
        <f>
'将来負担比率（分子）の構造'!I$50</f>
        <v>
3839</v>
      </c>
      <c r="E58" s="1008"/>
      <c r="F58" s="1008"/>
      <c r="G58" s="1008">
        <f>
'将来負担比率（分子）の構造'!J$50</f>
        <v>
3357</v>
      </c>
      <c r="H58" s="1008"/>
      <c r="I58" s="1008"/>
      <c r="J58" s="1008">
        <f>
'将来負担比率（分子）の構造'!K$50</f>
        <v>
3647</v>
      </c>
      <c r="K58" s="1008"/>
      <c r="L58" s="1008"/>
      <c r="M58" s="1008">
        <f>
'将来負担比率（分子）の構造'!L$50</f>
        <v>
3691</v>
      </c>
      <c r="N58" s="1008"/>
      <c r="O58" s="1008"/>
      <c r="P58" s="1008">
        <f>
'将来負担比率（分子）の構造'!M$50</f>
        <v>
3954</v>
      </c>
    </row>
    <row r="59" spans="1:16">
      <c r="A59" s="1008" t="s">
        <v>
87</v>
      </c>
      <c r="B59" s="1008" t="str">
        <f>
'将来負担比率（分子）の構造'!I$49</f>
        <v>
-</v>
      </c>
      <c r="C59" s="1008"/>
      <c r="D59" s="1008"/>
      <c r="E59" s="1008" t="str">
        <f>
'将来負担比率（分子）の構造'!J$49</f>
        <v>
-</v>
      </c>
      <c r="F59" s="1008"/>
      <c r="G59" s="1008"/>
      <c r="H59" s="1008" t="str">
        <f>
'将来負担比率（分子）の構造'!K$49</f>
        <v>
-</v>
      </c>
      <c r="I59" s="1008"/>
      <c r="J59" s="1008"/>
      <c r="K59" s="1008" t="str">
        <f>
'将来負担比率（分子）の構造'!L$49</f>
        <v>
-</v>
      </c>
      <c r="L59" s="1008"/>
      <c r="M59" s="1008"/>
      <c r="N59" s="1008" t="str">
        <f>
'将来負担比率（分子）の構造'!M$49</f>
        <v>
-</v>
      </c>
      <c r="O59" s="1008"/>
      <c r="P59" s="1008"/>
    </row>
    <row r="60" spans="1:16">
      <c r="A60" s="1008" t="s">
        <v>
80</v>
      </c>
      <c r="B60" s="1008" t="str">
        <f>
'将来負担比率（分子）の構造'!I$48</f>
        <v>
-</v>
      </c>
      <c r="C60" s="1008"/>
      <c r="D60" s="1008"/>
      <c r="E60" s="1008" t="str">
        <f>
'将来負担比率（分子）の構造'!J$48</f>
        <v>
-</v>
      </c>
      <c r="F60" s="1008"/>
      <c r="G60" s="1008"/>
      <c r="H60" s="1008" t="str">
        <f>
'将来負担比率（分子）の構造'!K$48</f>
        <v>
-</v>
      </c>
      <c r="I60" s="1008"/>
      <c r="J60" s="1008"/>
      <c r="K60" s="1008" t="str">
        <f>
'将来負担比率（分子）の構造'!L$48</f>
        <v>
-</v>
      </c>
      <c r="L60" s="1008"/>
      <c r="M60" s="1008"/>
      <c r="N60" s="1008" t="str">
        <f>
'将来負担比率（分子）の構造'!M$48</f>
        <v>
-</v>
      </c>
      <c r="O60" s="1008"/>
      <c r="P60" s="1008"/>
    </row>
    <row r="61" spans="1:16">
      <c r="A61" s="1008" t="s">
        <v>
73</v>
      </c>
      <c r="B61" s="1008" t="str">
        <f>
'将来負担比率（分子）の構造'!I$46</f>
        <v>
-</v>
      </c>
      <c r="C61" s="1008"/>
      <c r="D61" s="1008"/>
      <c r="E61" s="1008" t="str">
        <f>
'将来負担比率（分子）の構造'!J$46</f>
        <v>
-</v>
      </c>
      <c r="F61" s="1008"/>
      <c r="G61" s="1008"/>
      <c r="H61" s="1008" t="str">
        <f>
'将来負担比率（分子）の構造'!K$46</f>
        <v>
-</v>
      </c>
      <c r="I61" s="1008"/>
      <c r="J61" s="1008"/>
      <c r="K61" s="1008" t="str">
        <f>
'将来負担比率（分子）の構造'!L$46</f>
        <v>
-</v>
      </c>
      <c r="L61" s="1008"/>
      <c r="M61" s="1008"/>
      <c r="N61" s="1008" t="str">
        <f>
'将来負担比率（分子）の構造'!M$46</f>
        <v>
-</v>
      </c>
      <c r="O61" s="1008"/>
      <c r="P61" s="1008"/>
    </row>
    <row r="62" spans="1:16">
      <c r="A62" s="1008" t="s">
        <v>
74</v>
      </c>
      <c r="B62" s="1008">
        <f>
'将来負担比率（分子）の構造'!I$45</f>
        <v>
4178</v>
      </c>
      <c r="C62" s="1008"/>
      <c r="D62" s="1008"/>
      <c r="E62" s="1008">
        <f>
'将来負担比率（分子）の構造'!J$45</f>
        <v>
4220</v>
      </c>
      <c r="F62" s="1008"/>
      <c r="G62" s="1008"/>
      <c r="H62" s="1008">
        <f>
'将来負担比率（分子）の構造'!K$45</f>
        <v>
4142</v>
      </c>
      <c r="I62" s="1008"/>
      <c r="J62" s="1008"/>
      <c r="K62" s="1008">
        <f>
'将来負担比率（分子）の構造'!L$45</f>
        <v>
4131</v>
      </c>
      <c r="L62" s="1008"/>
      <c r="M62" s="1008"/>
      <c r="N62" s="1008">
        <f>
'将来負担比率（分子）の構造'!M$45</f>
        <v>
4284</v>
      </c>
      <c r="O62" s="1008"/>
      <c r="P62" s="1008"/>
    </row>
    <row r="63" spans="1:16">
      <c r="A63" s="1008" t="s">
        <v>
72</v>
      </c>
      <c r="B63" s="1008">
        <f>
'将来負担比率（分子）の構造'!I$44</f>
        <v>
7666</v>
      </c>
      <c r="C63" s="1008"/>
      <c r="D63" s="1008"/>
      <c r="E63" s="1008">
        <f>
'将来負担比率（分子）の構造'!J$44</f>
        <v>
7662</v>
      </c>
      <c r="F63" s="1008"/>
      <c r="G63" s="1008"/>
      <c r="H63" s="1008">
        <f>
'将来負担比率（分子）の構造'!K$44</f>
        <v>
7699</v>
      </c>
      <c r="I63" s="1008"/>
      <c r="J63" s="1008"/>
      <c r="K63" s="1008">
        <f>
'将来負担比率（分子）の構造'!L$44</f>
        <v>
7219</v>
      </c>
      <c r="L63" s="1008"/>
      <c r="M63" s="1008"/>
      <c r="N63" s="1008">
        <f>
'将来負担比率（分子）の構造'!M$44</f>
        <v>
7340</v>
      </c>
      <c r="O63" s="1008"/>
      <c r="P63" s="1008"/>
    </row>
    <row r="64" spans="1:16">
      <c r="A64" s="1008" t="s">
        <v>
70</v>
      </c>
      <c r="B64" s="1008">
        <f>
'将来負担比率（分子）の構造'!I$43</f>
        <v>
14222</v>
      </c>
      <c r="C64" s="1008"/>
      <c r="D64" s="1008"/>
      <c r="E64" s="1008">
        <f>
'将来負担比率（分子）の構造'!J$43</f>
        <v>
13955</v>
      </c>
      <c r="F64" s="1008"/>
      <c r="G64" s="1008"/>
      <c r="H64" s="1008">
        <f>
'将来負担比率（分子）の構造'!K$43</f>
        <v>
13705</v>
      </c>
      <c r="I64" s="1008"/>
      <c r="J64" s="1008"/>
      <c r="K64" s="1008">
        <f>
'将来負担比率（分子）の構造'!L$43</f>
        <v>
13456</v>
      </c>
      <c r="L64" s="1008"/>
      <c r="M64" s="1008"/>
      <c r="N64" s="1008">
        <f>
'将来負担比率（分子）の構造'!M$43</f>
        <v>
13058</v>
      </c>
      <c r="O64" s="1008"/>
      <c r="P64" s="1008"/>
    </row>
    <row r="65" spans="1:16">
      <c r="A65" s="1008" t="s">
        <v>
69</v>
      </c>
      <c r="B65" s="1008">
        <f>
'将来負担比率（分子）の構造'!I$42</f>
        <v>
1821</v>
      </c>
      <c r="C65" s="1008"/>
      <c r="D65" s="1008"/>
      <c r="E65" s="1008">
        <f>
'将来負担比率（分子）の構造'!J$42</f>
        <v>
1799</v>
      </c>
      <c r="F65" s="1008"/>
      <c r="G65" s="1008"/>
      <c r="H65" s="1008" t="str">
        <f>
'将来負担比率（分子）の構造'!K$42</f>
        <v>
-</v>
      </c>
      <c r="I65" s="1008"/>
      <c r="J65" s="1008"/>
      <c r="K65" s="1008" t="str">
        <f>
'将来負担比率（分子）の構造'!L$42</f>
        <v>
-</v>
      </c>
      <c r="L65" s="1008"/>
      <c r="M65" s="1008"/>
      <c r="N65" s="1008" t="str">
        <f>
'将来負担比率（分子）の構造'!M$42</f>
        <v>
-</v>
      </c>
      <c r="O65" s="1008"/>
      <c r="P65" s="1008"/>
    </row>
    <row r="66" spans="1:16">
      <c r="A66" s="1008" t="s">
        <v>
61</v>
      </c>
      <c r="B66" s="1008">
        <f>
'将来負担比率（分子）の構造'!I$41</f>
        <v>
27108</v>
      </c>
      <c r="C66" s="1008"/>
      <c r="D66" s="1008"/>
      <c r="E66" s="1008">
        <f>
'将来負担比率（分子）の構造'!J$41</f>
        <v>
26706</v>
      </c>
      <c r="F66" s="1008"/>
      <c r="G66" s="1008"/>
      <c r="H66" s="1008">
        <f>
'将来負担比率（分子）の構造'!K$41</f>
        <v>
28363</v>
      </c>
      <c r="I66" s="1008"/>
      <c r="J66" s="1008"/>
      <c r="K66" s="1008">
        <f>
'将来負担比率（分子）の構造'!L$41</f>
        <v>
27049</v>
      </c>
      <c r="L66" s="1008"/>
      <c r="M66" s="1008"/>
      <c r="N66" s="1008">
        <f>
'将来負担比率（分子）の構造'!M$41</f>
        <v>
25960</v>
      </c>
      <c r="O66" s="1008"/>
      <c r="P66" s="1008"/>
    </row>
    <row r="67" spans="1:16">
      <c r="A67" s="1008" t="s">
        <v>
96</v>
      </c>
      <c r="B67" s="1008" t="e">
        <f>
NA()</f>
        <v>
#N/A</v>
      </c>
      <c r="C67" s="1008">
        <f>
IF(ISNUMBER('将来負担比率（分子）の構造'!I$53),IF('将来負担比率（分子）の構造'!I$53&lt;0,0,'将来負担比率（分子）の構造'!I$53),NA())</f>
        <v>
8715</v>
      </c>
      <c r="D67" s="1008" t="e">
        <f>
NA()</f>
        <v>
#N/A</v>
      </c>
      <c r="E67" s="1008" t="e">
        <f>
NA()</f>
        <v>
#N/A</v>
      </c>
      <c r="F67" s="1008">
        <f>
IF(ISNUMBER('将来負担比率（分子）の構造'!J$53),IF('将来負担比率（分子）の構造'!J$53&lt;0,0,'将来負担比率（分子）の構造'!J$53),NA())</f>
        <v>
9059</v>
      </c>
      <c r="G67" s="1008" t="e">
        <f>
NA()</f>
        <v>
#N/A</v>
      </c>
      <c r="H67" s="1008" t="e">
        <f>
NA()</f>
        <v>
#N/A</v>
      </c>
      <c r="I67" s="1008">
        <f>
IF(ISNUMBER('将来負担比率（分子）の構造'!K$53),IF('将来負担比率（分子）の構造'!K$53&lt;0,0,'将来負担比率（分子）の構造'!K$53),NA())</f>
        <v>
8701</v>
      </c>
      <c r="J67" s="1008" t="e">
        <f>
NA()</f>
        <v>
#N/A</v>
      </c>
      <c r="K67" s="1008" t="e">
        <f>
NA()</f>
        <v>
#N/A</v>
      </c>
      <c r="L67" s="1008">
        <f>
IF(ISNUMBER('将来負担比率（分子）の構造'!L$53),IF('将来負担比率（分子）の構造'!L$53&lt;0,0,'将来負担比率（分子）の構造'!L$53),NA())</f>
        <v>
7452</v>
      </c>
      <c r="M67" s="1008" t="e">
        <f>
NA()</f>
        <v>
#N/A</v>
      </c>
      <c r="N67" s="1008" t="e">
        <f>
NA()</f>
        <v>
#N/A</v>
      </c>
      <c r="O67" s="1008">
        <f>
IF(ISNUMBER('将来負担比率（分子）の構造'!M$53),IF('将来負担比率（分子）の構造'!M$53&lt;0,0,'将来負担比率（分子）の構造'!M$53),NA())</f>
        <v>
7166</v>
      </c>
      <c r="P67" s="1008" t="e">
        <f>
NA()</f>
        <v>
#N/A</v>
      </c>
    </row>
    <row r="70" spans="1:16">
      <c r="A70" s="1011" t="s">
        <v>
48</v>
      </c>
      <c r="B70" s="1011"/>
      <c r="C70" s="1011"/>
      <c r="D70" s="1011"/>
      <c r="E70" s="1011"/>
      <c r="F70" s="1011"/>
    </row>
    <row r="71" spans="1:16">
      <c r="A71" s="1010"/>
      <c r="B71" s="1010" t="str">
        <f>
基金残高に係る経年分析!F54</f>
        <v>
H27</v>
      </c>
      <c r="C71" s="1010" t="str">
        <f>
基金残高に係る経年分析!G54</f>
        <v>
H28</v>
      </c>
      <c r="D71" s="1010" t="str">
        <f>
基金残高に係る経年分析!H54</f>
        <v>
H29</v>
      </c>
    </row>
    <row r="72" spans="1:16">
      <c r="A72" s="1010" t="s">
        <v>
125</v>
      </c>
      <c r="B72" s="1012">
        <f>
基金残高に係る経年分析!F55</f>
        <v>
1621</v>
      </c>
      <c r="C72" s="1012">
        <f>
基金残高に係る経年分析!G55</f>
        <v>
1647</v>
      </c>
      <c r="D72" s="1012">
        <f>
基金残高に係る経年分析!H55</f>
        <v>
1651</v>
      </c>
    </row>
    <row r="73" spans="1:16">
      <c r="A73" s="1010" t="s">
        <v>
53</v>
      </c>
      <c r="B73" s="1012">
        <f>
基金残高に係る経年分析!F56</f>
        <v>
133</v>
      </c>
      <c r="C73" s="1012">
        <f>
基金残高に係る経年分析!G56</f>
        <v>
8</v>
      </c>
      <c r="D73" s="1012" t="str">
        <f>
基金残高に係る経年分析!H56</f>
        <v>
-</v>
      </c>
    </row>
    <row r="74" spans="1:16">
      <c r="A74" s="1010" t="s">
        <v>
121</v>
      </c>
      <c r="B74" s="1012">
        <f>
基金残高に係る経年分析!F57</f>
        <v>
1353</v>
      </c>
      <c r="C74" s="1012">
        <f>
基金残高に係る経年分析!G57</f>
        <v>
1430</v>
      </c>
      <c r="D74" s="1012">
        <f>
基金残高に係る経年分析!H57</f>
        <v>
1473</v>
      </c>
    </row>
  </sheetData>
  <sheetProtection algorithmName="SHA-512" hashValue="A6oH6quV98V8tpWp9HJ/o7vknZC3RjNfyxh5QcWk9OeCxwANrnT3MC0NotAzn+6siyqK9CCNEjk/YRD4ACev7g==" saltValue="CTwC+44roVESXTs8QHytow==" spinCount="100000" sheet="1" objects="1" scenarios="1"/>
  <phoneticPr fontId="6"/>
  <pageMargins left="0.78700000000000003" right="0.78700000000000003" top="0.98400000000000021" bottom="0.98400000000000021" header="0.51200000000000001" footer="0.5120000000000000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K63" zoomScaleSheetLayoutView="55" workbookViewId="0">
      <selection activeCell="AX83" sqref="AX83"/>
    </sheetView>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30"/>
      <c r="B1" s="1032"/>
      <c r="DD1" s="763"/>
      <c r="DE1" s="763"/>
    </row>
    <row r="2" spans="1:143" ht="25.5" customHeight="1">
      <c r="A2" s="1031"/>
      <c r="C2" s="1031"/>
      <c r="O2" s="1031"/>
      <c r="P2" s="1031"/>
      <c r="Q2" s="1031"/>
      <c r="R2" s="1031"/>
      <c r="S2" s="1031"/>
      <c r="T2" s="1031"/>
      <c r="U2" s="1031"/>
      <c r="V2" s="1031"/>
      <c r="W2" s="1031"/>
      <c r="X2" s="1031"/>
      <c r="Y2" s="1031"/>
      <c r="Z2" s="1031"/>
      <c r="AA2" s="1031"/>
      <c r="AB2" s="1031"/>
      <c r="AC2" s="1031"/>
      <c r="AD2" s="1031"/>
      <c r="AE2" s="1031"/>
      <c r="AF2" s="1031"/>
      <c r="AG2" s="1031"/>
      <c r="AH2" s="1031"/>
      <c r="AI2" s="1031"/>
      <c r="AU2" s="1031"/>
      <c r="BG2" s="1031"/>
      <c r="BS2" s="1031"/>
      <c r="CE2" s="1031"/>
      <c r="CQ2" s="1031"/>
      <c r="DD2" s="763"/>
      <c r="DE2" s="763"/>
    </row>
    <row r="3" spans="1:143" ht="25.5" customHeight="1">
      <c r="A3" s="1031"/>
      <c r="C3" s="1031"/>
      <c r="O3" s="1031"/>
      <c r="P3" s="1031"/>
      <c r="Q3" s="1031"/>
      <c r="R3" s="1031"/>
      <c r="S3" s="1031"/>
      <c r="T3" s="1031"/>
      <c r="U3" s="1031"/>
      <c r="V3" s="1031"/>
      <c r="W3" s="1031"/>
      <c r="X3" s="1031"/>
      <c r="Y3" s="1031"/>
      <c r="Z3" s="1031"/>
      <c r="AA3" s="1031"/>
      <c r="AB3" s="1031"/>
      <c r="AC3" s="1031"/>
      <c r="AD3" s="1031"/>
      <c r="AE3" s="1031"/>
      <c r="AF3" s="1031"/>
      <c r="AG3" s="1031"/>
      <c r="AH3" s="1031"/>
      <c r="AI3" s="1031"/>
      <c r="AU3" s="1031"/>
      <c r="BG3" s="1031"/>
      <c r="BS3" s="1031"/>
      <c r="CE3" s="1031"/>
      <c r="CQ3" s="1031"/>
      <c r="DD3" s="763"/>
      <c r="DE3" s="763"/>
    </row>
    <row r="4" spans="1:143" s="750" customFormat="1">
      <c r="A4" s="1031"/>
      <c r="B4" s="1031"/>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c r="AH4" s="1031"/>
      <c r="AI4" s="1031"/>
      <c r="AJ4" s="1031"/>
      <c r="AK4" s="1031"/>
      <c r="AL4" s="1031"/>
      <c r="AM4" s="1031"/>
      <c r="AN4" s="1031"/>
      <c r="AO4" s="1031"/>
      <c r="AP4" s="1031"/>
      <c r="AQ4" s="1031"/>
      <c r="AR4" s="1031"/>
      <c r="AS4" s="1031"/>
      <c r="AT4" s="1031"/>
      <c r="AU4" s="1031"/>
      <c r="AV4" s="1031"/>
      <c r="AW4" s="1031"/>
      <c r="AX4" s="1031"/>
      <c r="AY4" s="1031"/>
      <c r="AZ4" s="1031"/>
      <c r="BA4" s="1031"/>
      <c r="BB4" s="1031"/>
      <c r="BC4" s="1031"/>
      <c r="BD4" s="1031"/>
      <c r="BE4" s="1031"/>
      <c r="BF4" s="1031"/>
      <c r="BG4" s="1031"/>
      <c r="BH4" s="1031"/>
      <c r="BI4" s="1031"/>
      <c r="BJ4" s="1031"/>
      <c r="BK4" s="1031"/>
      <c r="BL4" s="1031"/>
      <c r="BM4" s="1031"/>
      <c r="BN4" s="1031"/>
      <c r="BO4" s="1031"/>
      <c r="BP4" s="1031"/>
      <c r="BQ4" s="1031"/>
      <c r="BR4" s="1031"/>
      <c r="BS4" s="1031"/>
      <c r="BT4" s="1031"/>
      <c r="BU4" s="1031"/>
      <c r="BV4" s="1031"/>
      <c r="BW4" s="1031"/>
      <c r="BX4" s="1031"/>
      <c r="BY4" s="1031"/>
      <c r="BZ4" s="1031"/>
      <c r="CA4" s="1031"/>
      <c r="CB4" s="1031"/>
      <c r="CC4" s="1031"/>
      <c r="CD4" s="1031"/>
      <c r="CE4" s="1031"/>
      <c r="CF4" s="1031"/>
      <c r="CG4" s="1031"/>
      <c r="CH4" s="1031"/>
      <c r="CI4" s="1031"/>
      <c r="CJ4" s="1031"/>
      <c r="CK4" s="1031"/>
      <c r="CL4" s="1031"/>
      <c r="CM4" s="1031"/>
      <c r="CN4" s="1031"/>
      <c r="CO4" s="1031"/>
      <c r="CP4" s="1031"/>
      <c r="CQ4" s="1031"/>
      <c r="CR4" s="1031"/>
      <c r="CS4" s="1031"/>
      <c r="CT4" s="1031"/>
      <c r="CU4" s="1031"/>
      <c r="CV4" s="1031"/>
      <c r="CW4" s="1031"/>
      <c r="CX4" s="1031"/>
      <c r="CY4" s="1031"/>
      <c r="CZ4" s="1031"/>
      <c r="DA4" s="1031"/>
      <c r="DB4" s="1031"/>
      <c r="DC4" s="1031"/>
      <c r="DD4" s="1073"/>
      <c r="DE4" s="1073"/>
      <c r="DF4" s="749"/>
      <c r="DG4" s="749"/>
      <c r="DH4" s="749"/>
      <c r="DI4" s="749"/>
      <c r="DJ4" s="749"/>
      <c r="DK4" s="749"/>
      <c r="DL4" s="749"/>
      <c r="DM4" s="749"/>
      <c r="DN4" s="749"/>
      <c r="DO4" s="749"/>
      <c r="DP4" s="749"/>
      <c r="DQ4" s="749"/>
      <c r="DR4" s="749"/>
      <c r="DS4" s="749"/>
      <c r="DT4" s="749"/>
      <c r="DU4" s="749"/>
      <c r="DV4" s="749"/>
      <c r="DW4" s="749"/>
    </row>
    <row r="5" spans="1:143" s="750" customFormat="1">
      <c r="A5" s="1031"/>
      <c r="B5" s="1031"/>
      <c r="C5" s="1031"/>
      <c r="D5" s="1031"/>
      <c r="E5" s="1031"/>
      <c r="F5" s="1031"/>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1"/>
      <c r="AH5" s="1031"/>
      <c r="AI5" s="1031"/>
      <c r="AJ5" s="1031"/>
      <c r="AK5" s="1031"/>
      <c r="AL5" s="1031"/>
      <c r="AM5" s="1031"/>
      <c r="AN5" s="1031"/>
      <c r="AO5" s="1031"/>
      <c r="AP5" s="1031"/>
      <c r="AQ5" s="1031"/>
      <c r="AR5" s="1031"/>
      <c r="AS5" s="1031"/>
      <c r="AT5" s="1031"/>
      <c r="AU5" s="1031"/>
      <c r="AV5" s="1031"/>
      <c r="AW5" s="1031"/>
      <c r="AX5" s="1031"/>
      <c r="AY5" s="1031"/>
      <c r="AZ5" s="1031"/>
      <c r="BA5" s="1031"/>
      <c r="BB5" s="1031"/>
      <c r="BC5" s="1031"/>
      <c r="BD5" s="1031"/>
      <c r="BE5" s="1031"/>
      <c r="BF5" s="1031"/>
      <c r="BG5" s="1031"/>
      <c r="BH5" s="1031"/>
      <c r="BI5" s="1031"/>
      <c r="BJ5" s="1031"/>
      <c r="BK5" s="1031"/>
      <c r="BL5" s="1031"/>
      <c r="BM5" s="1031"/>
      <c r="BN5" s="1031"/>
      <c r="BO5" s="1031"/>
      <c r="BP5" s="1031"/>
      <c r="BQ5" s="1031"/>
      <c r="BR5" s="1031"/>
      <c r="BS5" s="1031"/>
      <c r="BT5" s="1031"/>
      <c r="BU5" s="1031"/>
      <c r="BV5" s="1031"/>
      <c r="BW5" s="1031"/>
      <c r="BX5" s="1031"/>
      <c r="BY5" s="1031"/>
      <c r="BZ5" s="1031"/>
      <c r="CA5" s="1031"/>
      <c r="CB5" s="1031"/>
      <c r="CC5" s="1031"/>
      <c r="CD5" s="1031"/>
      <c r="CE5" s="1031"/>
      <c r="CF5" s="1031"/>
      <c r="CG5" s="1031"/>
      <c r="CH5" s="1031"/>
      <c r="CI5" s="1031"/>
      <c r="CJ5" s="1031"/>
      <c r="CK5" s="1031"/>
      <c r="CL5" s="1031"/>
      <c r="CM5" s="1031"/>
      <c r="CN5" s="1031"/>
      <c r="CO5" s="1031"/>
      <c r="CP5" s="1031"/>
      <c r="CQ5" s="1031"/>
      <c r="CR5" s="1031"/>
      <c r="CS5" s="1031"/>
      <c r="CT5" s="1031"/>
      <c r="CU5" s="1031"/>
      <c r="CV5" s="1031"/>
      <c r="CW5" s="1031"/>
      <c r="CX5" s="1031"/>
      <c r="CY5" s="1031"/>
      <c r="CZ5" s="1031"/>
      <c r="DA5" s="1031"/>
      <c r="DB5" s="1031"/>
      <c r="DC5" s="1031"/>
      <c r="DD5" s="1073"/>
      <c r="DE5" s="1073"/>
      <c r="DF5" s="749"/>
      <c r="DG5" s="749"/>
      <c r="DH5" s="749"/>
      <c r="DI5" s="749"/>
      <c r="DJ5" s="749"/>
      <c r="DK5" s="749"/>
      <c r="DL5" s="749"/>
      <c r="DM5" s="749"/>
      <c r="DN5" s="749"/>
      <c r="DO5" s="749"/>
      <c r="DP5" s="749"/>
      <c r="DQ5" s="749"/>
      <c r="DR5" s="749"/>
      <c r="DS5" s="749"/>
      <c r="DT5" s="749"/>
      <c r="DU5" s="749"/>
      <c r="DV5" s="749"/>
      <c r="DW5" s="749"/>
    </row>
    <row r="6" spans="1:143" s="750" customFormat="1">
      <c r="A6" s="1031"/>
      <c r="B6" s="1031"/>
      <c r="C6" s="1031"/>
      <c r="D6" s="1031"/>
      <c r="E6" s="1031"/>
      <c r="F6" s="1031"/>
      <c r="G6" s="1031"/>
      <c r="H6" s="1031"/>
      <c r="I6" s="1031"/>
      <c r="J6" s="1031"/>
      <c r="K6" s="1031"/>
      <c r="L6" s="1031"/>
      <c r="M6" s="1031"/>
      <c r="N6" s="1031"/>
      <c r="O6" s="1031"/>
      <c r="P6" s="1031"/>
      <c r="Q6" s="1031"/>
      <c r="R6" s="1031"/>
      <c r="S6" s="1031"/>
      <c r="T6" s="1031"/>
      <c r="U6" s="1031"/>
      <c r="V6" s="1031"/>
      <c r="W6" s="1031"/>
      <c r="X6" s="1031"/>
      <c r="Y6" s="1031"/>
      <c r="Z6" s="1031"/>
      <c r="AA6" s="1031"/>
      <c r="AB6" s="1031"/>
      <c r="AC6" s="1031"/>
      <c r="AD6" s="1031"/>
      <c r="AE6" s="1031"/>
      <c r="AF6" s="1031"/>
      <c r="AG6" s="1031"/>
      <c r="AH6" s="1031"/>
      <c r="AI6" s="1031"/>
      <c r="AJ6" s="1031"/>
      <c r="AK6" s="1031"/>
      <c r="AL6" s="1031"/>
      <c r="AM6" s="1031"/>
      <c r="AN6" s="1031"/>
      <c r="AO6" s="1031"/>
      <c r="AP6" s="1031"/>
      <c r="AQ6" s="1031"/>
      <c r="AR6" s="1031"/>
      <c r="AS6" s="1031"/>
      <c r="AT6" s="1031"/>
      <c r="AU6" s="1031"/>
      <c r="AV6" s="1031"/>
      <c r="AW6" s="1031"/>
      <c r="AX6" s="1031"/>
      <c r="AY6" s="1031"/>
      <c r="AZ6" s="1031"/>
      <c r="BA6" s="1031"/>
      <c r="BB6" s="1031"/>
      <c r="BC6" s="1031"/>
      <c r="BD6" s="1031"/>
      <c r="BE6" s="1031"/>
      <c r="BF6" s="1031"/>
      <c r="BG6" s="1031"/>
      <c r="BH6" s="1031"/>
      <c r="BI6" s="1031"/>
      <c r="BJ6" s="1031"/>
      <c r="BK6" s="1031"/>
      <c r="BL6" s="1031"/>
      <c r="BM6" s="1031"/>
      <c r="BN6" s="1031"/>
      <c r="BO6" s="1031"/>
      <c r="BP6" s="1031"/>
      <c r="BQ6" s="1031"/>
      <c r="BR6" s="1031"/>
      <c r="BS6" s="1031"/>
      <c r="BT6" s="1031"/>
      <c r="BU6" s="1031"/>
      <c r="BV6" s="1031"/>
      <c r="BW6" s="1031"/>
      <c r="BX6" s="1031"/>
      <c r="BY6" s="1031"/>
      <c r="BZ6" s="1031"/>
      <c r="CA6" s="1031"/>
      <c r="CB6" s="1031"/>
      <c r="CC6" s="1031"/>
      <c r="CD6" s="1031"/>
      <c r="CE6" s="1031"/>
      <c r="CF6" s="1031"/>
      <c r="CG6" s="1031"/>
      <c r="CH6" s="1031"/>
      <c r="CI6" s="1031"/>
      <c r="CJ6" s="1031"/>
      <c r="CK6" s="1031"/>
      <c r="CL6" s="1031"/>
      <c r="CM6" s="1031"/>
      <c r="CN6" s="1031"/>
      <c r="CO6" s="1031"/>
      <c r="CP6" s="1031"/>
      <c r="CQ6" s="1031"/>
      <c r="CR6" s="1031"/>
      <c r="CS6" s="1031"/>
      <c r="CT6" s="1031"/>
      <c r="CU6" s="1031"/>
      <c r="CV6" s="1031"/>
      <c r="CW6" s="1031"/>
      <c r="CX6" s="1031"/>
      <c r="CY6" s="1031"/>
      <c r="CZ6" s="1031"/>
      <c r="DA6" s="1031"/>
      <c r="DB6" s="1031"/>
      <c r="DC6" s="1031"/>
      <c r="DD6" s="1073"/>
      <c r="DE6" s="1073"/>
      <c r="DF6" s="749"/>
      <c r="DG6" s="749"/>
      <c r="DH6" s="749"/>
      <c r="DI6" s="749"/>
      <c r="DJ6" s="749"/>
      <c r="DK6" s="749"/>
      <c r="DL6" s="749"/>
      <c r="DM6" s="749"/>
      <c r="DN6" s="749"/>
      <c r="DO6" s="749"/>
      <c r="DP6" s="749"/>
      <c r="DQ6" s="749"/>
      <c r="DR6" s="749"/>
      <c r="DS6" s="749"/>
      <c r="DT6" s="749"/>
      <c r="DU6" s="749"/>
      <c r="DV6" s="749"/>
      <c r="DW6" s="749"/>
    </row>
    <row r="7" spans="1:143" s="750" customFormat="1">
      <c r="A7" s="1031"/>
      <c r="B7" s="1031"/>
      <c r="C7" s="1031"/>
      <c r="D7" s="1031"/>
      <c r="E7" s="1031"/>
      <c r="F7" s="1031"/>
      <c r="G7" s="1031"/>
      <c r="H7" s="1031"/>
      <c r="I7" s="1031"/>
      <c r="J7" s="1031"/>
      <c r="K7" s="1031"/>
      <c r="L7" s="1031"/>
      <c r="M7" s="1031"/>
      <c r="N7" s="1031"/>
      <c r="O7" s="1031"/>
      <c r="P7" s="1031"/>
      <c r="Q7" s="1031"/>
      <c r="R7" s="1031"/>
      <c r="S7" s="1031"/>
      <c r="T7" s="1031"/>
      <c r="U7" s="1031"/>
      <c r="V7" s="1031"/>
      <c r="W7" s="1031"/>
      <c r="X7" s="1031"/>
      <c r="Y7" s="1031"/>
      <c r="Z7" s="1031"/>
      <c r="AA7" s="1031"/>
      <c r="AB7" s="1031"/>
      <c r="AC7" s="1031"/>
      <c r="AD7" s="1031"/>
      <c r="AE7" s="1031"/>
      <c r="AF7" s="1031"/>
      <c r="AG7" s="1031"/>
      <c r="AH7" s="1031"/>
      <c r="AI7" s="1031"/>
      <c r="AJ7" s="1031"/>
      <c r="AK7" s="1031"/>
      <c r="AL7" s="1031"/>
      <c r="AM7" s="1031"/>
      <c r="AN7" s="1031"/>
      <c r="AO7" s="1031"/>
      <c r="AP7" s="1031"/>
      <c r="AQ7" s="1031"/>
      <c r="AR7" s="1031"/>
      <c r="AS7" s="1031"/>
      <c r="AT7" s="1031"/>
      <c r="AU7" s="1031"/>
      <c r="AV7" s="1031"/>
      <c r="AW7" s="1031"/>
      <c r="AX7" s="1031"/>
      <c r="AY7" s="1031"/>
      <c r="AZ7" s="1031"/>
      <c r="BA7" s="1031"/>
      <c r="BB7" s="1031"/>
      <c r="BC7" s="1031"/>
      <c r="BD7" s="1031"/>
      <c r="BE7" s="1031"/>
      <c r="BF7" s="1031"/>
      <c r="BG7" s="1031"/>
      <c r="BH7" s="1031"/>
      <c r="BI7" s="1031"/>
      <c r="BJ7" s="1031"/>
      <c r="BK7" s="1031"/>
      <c r="BL7" s="1031"/>
      <c r="BM7" s="1031"/>
      <c r="BN7" s="1031"/>
      <c r="BO7" s="1031"/>
      <c r="BP7" s="1031"/>
      <c r="BQ7" s="1031"/>
      <c r="BR7" s="1031"/>
      <c r="BS7" s="1031"/>
      <c r="BT7" s="1031"/>
      <c r="BU7" s="1031"/>
      <c r="BV7" s="1031"/>
      <c r="BW7" s="1031"/>
      <c r="BX7" s="1031"/>
      <c r="BY7" s="1031"/>
      <c r="BZ7" s="1031"/>
      <c r="CA7" s="1031"/>
      <c r="CB7" s="1031"/>
      <c r="CC7" s="1031"/>
      <c r="CD7" s="1031"/>
      <c r="CE7" s="1031"/>
      <c r="CF7" s="1031"/>
      <c r="CG7" s="1031"/>
      <c r="CH7" s="1031"/>
      <c r="CI7" s="1031"/>
      <c r="CJ7" s="1031"/>
      <c r="CK7" s="1031"/>
      <c r="CL7" s="1031"/>
      <c r="CM7" s="1031"/>
      <c r="CN7" s="1031"/>
      <c r="CO7" s="1031"/>
      <c r="CP7" s="1031"/>
      <c r="CQ7" s="1031"/>
      <c r="CR7" s="1031"/>
      <c r="CS7" s="1031"/>
      <c r="CT7" s="1031"/>
      <c r="CU7" s="1031"/>
      <c r="CV7" s="1031"/>
      <c r="CW7" s="1031"/>
      <c r="CX7" s="1031"/>
      <c r="CY7" s="1031"/>
      <c r="CZ7" s="1031"/>
      <c r="DA7" s="1031"/>
      <c r="DB7" s="1031"/>
      <c r="DC7" s="1031"/>
      <c r="DD7" s="1073"/>
      <c r="DE7" s="1073"/>
      <c r="DF7" s="749"/>
      <c r="DG7" s="749"/>
      <c r="DH7" s="749"/>
      <c r="DI7" s="749"/>
      <c r="DJ7" s="749"/>
      <c r="DK7" s="749"/>
      <c r="DL7" s="749"/>
      <c r="DM7" s="749"/>
      <c r="DN7" s="749"/>
      <c r="DO7" s="749"/>
      <c r="DP7" s="749"/>
      <c r="DQ7" s="749"/>
      <c r="DR7" s="749"/>
      <c r="DS7" s="749"/>
      <c r="DT7" s="749"/>
      <c r="DU7" s="749"/>
      <c r="DV7" s="749"/>
      <c r="DW7" s="749"/>
    </row>
    <row r="8" spans="1:143" s="750" customFormat="1">
      <c r="A8" s="1031"/>
      <c r="B8" s="1031"/>
      <c r="C8" s="1031"/>
      <c r="D8" s="1031"/>
      <c r="E8" s="1031"/>
      <c r="F8" s="1031"/>
      <c r="G8" s="1031"/>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1"/>
      <c r="AF8" s="1031"/>
      <c r="AG8" s="1031"/>
      <c r="AH8" s="1031"/>
      <c r="AI8" s="1031"/>
      <c r="AJ8" s="1031"/>
      <c r="AK8" s="1031"/>
      <c r="AL8" s="1031"/>
      <c r="AM8" s="1031"/>
      <c r="AN8" s="1031"/>
      <c r="AO8" s="1031"/>
      <c r="AP8" s="1031"/>
      <c r="AQ8" s="1031"/>
      <c r="AR8" s="1031"/>
      <c r="AS8" s="1031"/>
      <c r="AT8" s="1031"/>
      <c r="AU8" s="1031"/>
      <c r="AV8" s="1031"/>
      <c r="AW8" s="1031"/>
      <c r="AX8" s="1031"/>
      <c r="AY8" s="1031"/>
      <c r="AZ8" s="1031"/>
      <c r="BA8" s="1031"/>
      <c r="BB8" s="1031"/>
      <c r="BC8" s="1031"/>
      <c r="BD8" s="1031"/>
      <c r="BE8" s="1031"/>
      <c r="BF8" s="1031"/>
      <c r="BG8" s="1031"/>
      <c r="BH8" s="1031"/>
      <c r="BI8" s="1031"/>
      <c r="BJ8" s="1031"/>
      <c r="BK8" s="1031"/>
      <c r="BL8" s="1031"/>
      <c r="BM8" s="1031"/>
      <c r="BN8" s="1031"/>
      <c r="BO8" s="1031"/>
      <c r="BP8" s="1031"/>
      <c r="BQ8" s="1031"/>
      <c r="BR8" s="1031"/>
      <c r="BS8" s="1031"/>
      <c r="BT8" s="1031"/>
      <c r="BU8" s="1031"/>
      <c r="BV8" s="1031"/>
      <c r="BW8" s="1031"/>
      <c r="BX8" s="1031"/>
      <c r="BY8" s="1031"/>
      <c r="BZ8" s="1031"/>
      <c r="CA8" s="1031"/>
      <c r="CB8" s="1031"/>
      <c r="CC8" s="1031"/>
      <c r="CD8" s="1031"/>
      <c r="CE8" s="1031"/>
      <c r="CF8" s="1031"/>
      <c r="CG8" s="1031"/>
      <c r="CH8" s="1031"/>
      <c r="CI8" s="1031"/>
      <c r="CJ8" s="1031"/>
      <c r="CK8" s="1031"/>
      <c r="CL8" s="1031"/>
      <c r="CM8" s="1031"/>
      <c r="CN8" s="1031"/>
      <c r="CO8" s="1031"/>
      <c r="CP8" s="1031"/>
      <c r="CQ8" s="1031"/>
      <c r="CR8" s="1031"/>
      <c r="CS8" s="1031"/>
      <c r="CT8" s="1031"/>
      <c r="CU8" s="1031"/>
      <c r="CV8" s="1031"/>
      <c r="CW8" s="1031"/>
      <c r="CX8" s="1031"/>
      <c r="CY8" s="1031"/>
      <c r="CZ8" s="1031"/>
      <c r="DA8" s="1031"/>
      <c r="DB8" s="1031"/>
      <c r="DC8" s="1031"/>
      <c r="DD8" s="1073"/>
      <c r="DE8" s="1073"/>
      <c r="DF8" s="749"/>
      <c r="DG8" s="749"/>
      <c r="DH8" s="749"/>
      <c r="DI8" s="749"/>
      <c r="DJ8" s="749"/>
      <c r="DK8" s="749"/>
      <c r="DL8" s="749"/>
      <c r="DM8" s="749"/>
      <c r="DN8" s="749"/>
      <c r="DO8" s="749"/>
      <c r="DP8" s="749"/>
      <c r="DQ8" s="749"/>
      <c r="DR8" s="749"/>
      <c r="DS8" s="749"/>
      <c r="DT8" s="749"/>
      <c r="DU8" s="749"/>
      <c r="DV8" s="749"/>
      <c r="DW8" s="749"/>
    </row>
    <row r="9" spans="1:143" s="750" customFormat="1">
      <c r="A9" s="1031"/>
      <c r="B9" s="1031"/>
      <c r="C9" s="1031"/>
      <c r="D9" s="1031"/>
      <c r="E9" s="1031"/>
      <c r="F9" s="1031"/>
      <c r="G9" s="1031"/>
      <c r="H9" s="1031"/>
      <c r="I9" s="1031"/>
      <c r="J9" s="1031"/>
      <c r="K9" s="1031"/>
      <c r="L9" s="1031"/>
      <c r="M9" s="1031"/>
      <c r="N9" s="1031"/>
      <c r="O9" s="1031"/>
      <c r="P9" s="1031"/>
      <c r="Q9" s="1031"/>
      <c r="R9" s="1031"/>
      <c r="S9" s="1031"/>
      <c r="T9" s="1031"/>
      <c r="U9" s="1031"/>
      <c r="V9" s="1031"/>
      <c r="W9" s="1031"/>
      <c r="X9" s="1031"/>
      <c r="Y9" s="1031"/>
      <c r="Z9" s="1031"/>
      <c r="AA9" s="1031"/>
      <c r="AB9" s="1031"/>
      <c r="AC9" s="1031"/>
      <c r="AD9" s="1031"/>
      <c r="AE9" s="1031"/>
      <c r="AF9" s="1031"/>
      <c r="AG9" s="1031"/>
      <c r="AH9" s="1031"/>
      <c r="AI9" s="1031"/>
      <c r="AJ9" s="1031"/>
      <c r="AK9" s="1031"/>
      <c r="AL9" s="1031"/>
      <c r="AM9" s="1031"/>
      <c r="AN9" s="1031"/>
      <c r="AO9" s="1031"/>
      <c r="AP9" s="1031"/>
      <c r="AQ9" s="1031"/>
      <c r="AR9" s="1031"/>
      <c r="AS9" s="1031"/>
      <c r="AT9" s="1031"/>
      <c r="AU9" s="1031"/>
      <c r="AV9" s="1031"/>
      <c r="AW9" s="1031"/>
      <c r="AX9" s="1031"/>
      <c r="AY9" s="1031"/>
      <c r="AZ9" s="1031"/>
      <c r="BA9" s="1031"/>
      <c r="BB9" s="1031"/>
      <c r="BC9" s="1031"/>
      <c r="BD9" s="1031"/>
      <c r="BE9" s="1031"/>
      <c r="BF9" s="1031"/>
      <c r="BG9" s="1031"/>
      <c r="BH9" s="1031"/>
      <c r="BI9" s="1031"/>
      <c r="BJ9" s="1031"/>
      <c r="BK9" s="1031"/>
      <c r="BL9" s="1031"/>
      <c r="BM9" s="1031"/>
      <c r="BN9" s="1031"/>
      <c r="BO9" s="1031"/>
      <c r="BP9" s="1031"/>
      <c r="BQ9" s="1031"/>
      <c r="BR9" s="1031"/>
      <c r="BS9" s="1031"/>
      <c r="BT9" s="1031"/>
      <c r="BU9" s="1031"/>
      <c r="BV9" s="1031"/>
      <c r="BW9" s="1031"/>
      <c r="BX9" s="1031"/>
      <c r="BY9" s="1031"/>
      <c r="BZ9" s="1031"/>
      <c r="CA9" s="1031"/>
      <c r="CB9" s="1031"/>
      <c r="CC9" s="1031"/>
      <c r="CD9" s="1031"/>
      <c r="CE9" s="1031"/>
      <c r="CF9" s="1031"/>
      <c r="CG9" s="1031"/>
      <c r="CH9" s="1031"/>
      <c r="CI9" s="1031"/>
      <c r="CJ9" s="1031"/>
      <c r="CK9" s="1031"/>
      <c r="CL9" s="1031"/>
      <c r="CM9" s="1031"/>
      <c r="CN9" s="1031"/>
      <c r="CO9" s="1031"/>
      <c r="CP9" s="1031"/>
      <c r="CQ9" s="1031"/>
      <c r="CR9" s="1031"/>
      <c r="CS9" s="1031"/>
      <c r="CT9" s="1031"/>
      <c r="CU9" s="1031"/>
      <c r="CV9" s="1031"/>
      <c r="CW9" s="1031"/>
      <c r="CX9" s="1031"/>
      <c r="CY9" s="1031"/>
      <c r="CZ9" s="1031"/>
      <c r="DA9" s="1031"/>
      <c r="DB9" s="1031"/>
      <c r="DC9" s="1031"/>
      <c r="DD9" s="1073"/>
      <c r="DE9" s="1073"/>
      <c r="DF9" s="749"/>
      <c r="DG9" s="749"/>
      <c r="DH9" s="749"/>
      <c r="DI9" s="749"/>
      <c r="DJ9" s="749"/>
      <c r="DK9" s="749"/>
      <c r="DL9" s="749"/>
      <c r="DM9" s="749"/>
      <c r="DN9" s="749"/>
      <c r="DO9" s="749"/>
      <c r="DP9" s="749"/>
      <c r="DQ9" s="749"/>
      <c r="DR9" s="749"/>
      <c r="DS9" s="749"/>
      <c r="DT9" s="749"/>
      <c r="DU9" s="749"/>
      <c r="DV9" s="749"/>
      <c r="DW9" s="749"/>
    </row>
    <row r="10" spans="1:143" s="750" customFormat="1">
      <c r="A10" s="1031"/>
      <c r="B10" s="1031"/>
      <c r="C10" s="1031"/>
      <c r="D10" s="1031"/>
      <c r="E10" s="1031"/>
      <c r="F10" s="1031"/>
      <c r="G10" s="1031"/>
      <c r="H10" s="1031"/>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c r="AG10" s="1031"/>
      <c r="AH10" s="1031"/>
      <c r="AI10" s="1031"/>
      <c r="AJ10" s="1031"/>
      <c r="AK10" s="1031"/>
      <c r="AL10" s="1031"/>
      <c r="AM10" s="1031"/>
      <c r="AN10" s="1031"/>
      <c r="AO10" s="1031"/>
      <c r="AP10" s="1031"/>
      <c r="AQ10" s="1031"/>
      <c r="AR10" s="1031"/>
      <c r="AS10" s="1031"/>
      <c r="AT10" s="1031"/>
      <c r="AU10" s="1031"/>
      <c r="AV10" s="1031"/>
      <c r="AW10" s="1031"/>
      <c r="AX10" s="1031"/>
      <c r="AY10" s="1031"/>
      <c r="AZ10" s="1031"/>
      <c r="BA10" s="1031"/>
      <c r="BB10" s="1031"/>
      <c r="BC10" s="1031"/>
      <c r="BD10" s="1031"/>
      <c r="BE10" s="1031"/>
      <c r="BF10" s="1031"/>
      <c r="BG10" s="1031"/>
      <c r="BH10" s="1031"/>
      <c r="BI10" s="1031"/>
      <c r="BJ10" s="1031"/>
      <c r="BK10" s="1031"/>
      <c r="BL10" s="1031"/>
      <c r="BM10" s="1031"/>
      <c r="BN10" s="1031"/>
      <c r="BO10" s="1031"/>
      <c r="BP10" s="1031"/>
      <c r="BQ10" s="1031"/>
      <c r="BR10" s="1031"/>
      <c r="BS10" s="1031"/>
      <c r="BT10" s="1031"/>
      <c r="BU10" s="1031"/>
      <c r="BV10" s="1031"/>
      <c r="BW10" s="1031"/>
      <c r="BX10" s="1031"/>
      <c r="BY10" s="1031"/>
      <c r="BZ10" s="1031"/>
      <c r="CA10" s="1031"/>
      <c r="CB10" s="1031"/>
      <c r="CC10" s="1031"/>
      <c r="CD10" s="1031"/>
      <c r="CE10" s="1031"/>
      <c r="CF10" s="1031"/>
      <c r="CG10" s="1031"/>
      <c r="CH10" s="1031"/>
      <c r="CI10" s="1031"/>
      <c r="CJ10" s="1031"/>
      <c r="CK10" s="1031"/>
      <c r="CL10" s="1031"/>
      <c r="CM10" s="1031"/>
      <c r="CN10" s="1031"/>
      <c r="CO10" s="1031"/>
      <c r="CP10" s="1031"/>
      <c r="CQ10" s="1031"/>
      <c r="CR10" s="1031"/>
      <c r="CS10" s="1031"/>
      <c r="CT10" s="1031"/>
      <c r="CU10" s="1031"/>
      <c r="CV10" s="1031"/>
      <c r="CW10" s="1031"/>
      <c r="CX10" s="1031"/>
      <c r="CY10" s="1031"/>
      <c r="CZ10" s="1031"/>
      <c r="DA10" s="1031"/>
      <c r="DB10" s="1031"/>
      <c r="DC10" s="1031"/>
      <c r="DD10" s="1073"/>
      <c r="DE10" s="1073"/>
      <c r="DF10" s="749"/>
      <c r="DG10" s="749"/>
      <c r="DH10" s="749"/>
      <c r="DI10" s="749"/>
      <c r="DJ10" s="749"/>
      <c r="DK10" s="749"/>
      <c r="DL10" s="749"/>
      <c r="DM10" s="749"/>
      <c r="DN10" s="749"/>
      <c r="DO10" s="749"/>
      <c r="DP10" s="749"/>
      <c r="DQ10" s="749"/>
      <c r="DR10" s="749"/>
      <c r="DS10" s="749"/>
      <c r="DT10" s="749"/>
      <c r="DU10" s="749"/>
      <c r="DV10" s="749"/>
      <c r="DW10" s="749"/>
      <c r="EM10" s="750" t="s">
        <v>
27</v>
      </c>
    </row>
    <row r="11" spans="1:143" s="750" customFormat="1">
      <c r="A11" s="1031"/>
      <c r="B11" s="1031"/>
      <c r="C11" s="1031"/>
      <c r="D11" s="1031"/>
      <c r="E11" s="1031"/>
      <c r="F11" s="1031"/>
      <c r="G11" s="1031"/>
      <c r="H11" s="1031"/>
      <c r="I11" s="1031"/>
      <c r="J11" s="1031"/>
      <c r="K11" s="1031"/>
      <c r="L11" s="1031"/>
      <c r="M11" s="1031"/>
      <c r="N11" s="1031"/>
      <c r="O11" s="1031"/>
      <c r="P11" s="1031"/>
      <c r="Q11" s="1031"/>
      <c r="R11" s="1031"/>
      <c r="S11" s="1031"/>
      <c r="T11" s="1031"/>
      <c r="U11" s="1031"/>
      <c r="V11" s="1031"/>
      <c r="W11" s="1031"/>
      <c r="X11" s="1031"/>
      <c r="Y11" s="1031"/>
      <c r="Z11" s="1031"/>
      <c r="AA11" s="1031"/>
      <c r="AB11" s="1031"/>
      <c r="AC11" s="1031"/>
      <c r="AD11" s="1031"/>
      <c r="AE11" s="1031"/>
      <c r="AF11" s="1031"/>
      <c r="AG11" s="1031"/>
      <c r="AH11" s="1031"/>
      <c r="AI11" s="1031"/>
      <c r="AJ11" s="1031"/>
      <c r="AK11" s="1031"/>
      <c r="AL11" s="1031"/>
      <c r="AM11" s="1031"/>
      <c r="AN11" s="1031"/>
      <c r="AO11" s="1031"/>
      <c r="AP11" s="1031"/>
      <c r="AQ11" s="1031"/>
      <c r="AR11" s="1031"/>
      <c r="AS11" s="1031"/>
      <c r="AT11" s="1031"/>
      <c r="AU11" s="1031"/>
      <c r="AV11" s="1031"/>
      <c r="AW11" s="1031"/>
      <c r="AX11" s="1031"/>
      <c r="AY11" s="1031"/>
      <c r="AZ11" s="1031"/>
      <c r="BA11" s="1031"/>
      <c r="BB11" s="1031"/>
      <c r="BC11" s="1031"/>
      <c r="BD11" s="1031"/>
      <c r="BE11" s="1031"/>
      <c r="BF11" s="1031"/>
      <c r="BG11" s="1031"/>
      <c r="BH11" s="1031"/>
      <c r="BI11" s="1031"/>
      <c r="BJ11" s="1031"/>
      <c r="BK11" s="1031"/>
      <c r="BL11" s="1031"/>
      <c r="BM11" s="1031"/>
      <c r="BN11" s="1031"/>
      <c r="BO11" s="1031"/>
      <c r="BP11" s="1031"/>
      <c r="BQ11" s="1031"/>
      <c r="BR11" s="1031"/>
      <c r="BS11" s="1031"/>
      <c r="BT11" s="1031"/>
      <c r="BU11" s="1031"/>
      <c r="BV11" s="1031"/>
      <c r="BW11" s="1031"/>
      <c r="BX11" s="1031"/>
      <c r="BY11" s="1031"/>
      <c r="BZ11" s="1031"/>
      <c r="CA11" s="1031"/>
      <c r="CB11" s="1031"/>
      <c r="CC11" s="1031"/>
      <c r="CD11" s="1031"/>
      <c r="CE11" s="1031"/>
      <c r="CF11" s="1031"/>
      <c r="CG11" s="1031"/>
      <c r="CH11" s="1031"/>
      <c r="CI11" s="1031"/>
      <c r="CJ11" s="1031"/>
      <c r="CK11" s="1031"/>
      <c r="CL11" s="1031"/>
      <c r="CM11" s="1031"/>
      <c r="CN11" s="1031"/>
      <c r="CO11" s="1031"/>
      <c r="CP11" s="1031"/>
      <c r="CQ11" s="1031"/>
      <c r="CR11" s="1031"/>
      <c r="CS11" s="1031"/>
      <c r="CT11" s="1031"/>
      <c r="CU11" s="1031"/>
      <c r="CV11" s="1031"/>
      <c r="CW11" s="1031"/>
      <c r="CX11" s="1031"/>
      <c r="CY11" s="1031"/>
      <c r="CZ11" s="1031"/>
      <c r="DA11" s="1031"/>
      <c r="DB11" s="1031"/>
      <c r="DC11" s="1031"/>
      <c r="DD11" s="1073"/>
      <c r="DE11" s="107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31"/>
      <c r="B12" s="1031"/>
      <c r="C12" s="1031"/>
      <c r="D12" s="1031"/>
      <c r="E12" s="1031"/>
      <c r="F12" s="1031"/>
      <c r="G12" s="1031"/>
      <c r="H12" s="1031"/>
      <c r="I12" s="1031"/>
      <c r="J12" s="1031"/>
      <c r="K12" s="1031"/>
      <c r="L12" s="1031"/>
      <c r="M12" s="1031"/>
      <c r="N12" s="1031"/>
      <c r="O12" s="1031"/>
      <c r="P12" s="1031"/>
      <c r="Q12" s="1031"/>
      <c r="R12" s="1031"/>
      <c r="S12" s="1031"/>
      <c r="T12" s="1031"/>
      <c r="U12" s="1031"/>
      <c r="V12" s="1031"/>
      <c r="W12" s="1031"/>
      <c r="X12" s="1031"/>
      <c r="Y12" s="1031"/>
      <c r="Z12" s="1031"/>
      <c r="AA12" s="1031"/>
      <c r="AB12" s="1031"/>
      <c r="AC12" s="1031"/>
      <c r="AD12" s="1031"/>
      <c r="AE12" s="1031"/>
      <c r="AF12" s="1031"/>
      <c r="AG12" s="1031"/>
      <c r="AH12" s="1031"/>
      <c r="AI12" s="1031"/>
      <c r="AJ12" s="1031"/>
      <c r="AK12" s="1031"/>
      <c r="AL12" s="1031"/>
      <c r="AM12" s="1031"/>
      <c r="AN12" s="1031"/>
      <c r="AO12" s="1031"/>
      <c r="AP12" s="1031"/>
      <c r="AQ12" s="1031"/>
      <c r="AR12" s="1031"/>
      <c r="AS12" s="1031"/>
      <c r="AT12" s="1031"/>
      <c r="AU12" s="1031"/>
      <c r="AV12" s="1031"/>
      <c r="AW12" s="1031"/>
      <c r="AX12" s="1031"/>
      <c r="AY12" s="1031"/>
      <c r="AZ12" s="1031"/>
      <c r="BA12" s="1031"/>
      <c r="BB12" s="1031"/>
      <c r="BC12" s="1031"/>
      <c r="BD12" s="1031"/>
      <c r="BE12" s="1031"/>
      <c r="BF12" s="1031"/>
      <c r="BG12" s="1031"/>
      <c r="BH12" s="1031"/>
      <c r="BI12" s="1031"/>
      <c r="BJ12" s="1031"/>
      <c r="BK12" s="1031"/>
      <c r="BL12" s="1031"/>
      <c r="BM12" s="1031"/>
      <c r="BN12" s="1031"/>
      <c r="BO12" s="1031"/>
      <c r="BP12" s="1031"/>
      <c r="BQ12" s="1031"/>
      <c r="BR12" s="1031"/>
      <c r="BS12" s="1031"/>
      <c r="BT12" s="1031"/>
      <c r="BU12" s="1031"/>
      <c r="BV12" s="1031"/>
      <c r="BW12" s="1031"/>
      <c r="BX12" s="1031"/>
      <c r="BY12" s="1031"/>
      <c r="BZ12" s="1031"/>
      <c r="CA12" s="1031"/>
      <c r="CB12" s="1031"/>
      <c r="CC12" s="1031"/>
      <c r="CD12" s="1031"/>
      <c r="CE12" s="1031"/>
      <c r="CF12" s="1031"/>
      <c r="CG12" s="1031"/>
      <c r="CH12" s="1031"/>
      <c r="CI12" s="1031"/>
      <c r="CJ12" s="1031"/>
      <c r="CK12" s="1031"/>
      <c r="CL12" s="1031"/>
      <c r="CM12" s="1031"/>
      <c r="CN12" s="1031"/>
      <c r="CO12" s="1031"/>
      <c r="CP12" s="1031"/>
      <c r="CQ12" s="1031"/>
      <c r="CR12" s="1031"/>
      <c r="CS12" s="1031"/>
      <c r="CT12" s="1031"/>
      <c r="CU12" s="1031"/>
      <c r="CV12" s="1031"/>
      <c r="CW12" s="1031"/>
      <c r="CX12" s="1031"/>
      <c r="CY12" s="1031"/>
      <c r="CZ12" s="1031"/>
      <c r="DA12" s="1031"/>
      <c r="DB12" s="1031"/>
      <c r="DC12" s="1031"/>
      <c r="DD12" s="1073"/>
      <c r="DE12" s="1073"/>
      <c r="DF12" s="749"/>
      <c r="DG12" s="749"/>
      <c r="DH12" s="749"/>
      <c r="DI12" s="749"/>
      <c r="DJ12" s="749"/>
      <c r="DK12" s="749"/>
      <c r="DL12" s="749"/>
      <c r="DM12" s="749"/>
      <c r="DN12" s="749"/>
      <c r="DO12" s="749"/>
      <c r="DP12" s="749"/>
      <c r="DQ12" s="749"/>
      <c r="DR12" s="749"/>
      <c r="DS12" s="749"/>
      <c r="DT12" s="749"/>
      <c r="DU12" s="749"/>
      <c r="DV12" s="749"/>
      <c r="DW12" s="749"/>
      <c r="EM12" s="750" t="s">
        <v>
27</v>
      </c>
    </row>
    <row r="13" spans="1:143" s="750" customFormat="1">
      <c r="A13" s="1031"/>
      <c r="B13" s="1031"/>
      <c r="C13" s="1031"/>
      <c r="D13" s="1031"/>
      <c r="E13" s="1031"/>
      <c r="F13" s="1031"/>
      <c r="G13" s="1031"/>
      <c r="H13" s="1031"/>
      <c r="I13" s="1031"/>
      <c r="J13" s="1031"/>
      <c r="K13" s="1031"/>
      <c r="L13" s="1031"/>
      <c r="M13" s="1031"/>
      <c r="N13" s="1031"/>
      <c r="O13" s="1031"/>
      <c r="P13" s="1031"/>
      <c r="Q13" s="1031"/>
      <c r="R13" s="1031"/>
      <c r="S13" s="1031"/>
      <c r="T13" s="1031"/>
      <c r="U13" s="1031"/>
      <c r="V13" s="1031"/>
      <c r="W13" s="1031"/>
      <c r="X13" s="1031"/>
      <c r="Y13" s="1031"/>
      <c r="Z13" s="1031"/>
      <c r="AA13" s="1031"/>
      <c r="AB13" s="1031"/>
      <c r="AC13" s="1031"/>
      <c r="AD13" s="1031"/>
      <c r="AE13" s="1031"/>
      <c r="AF13" s="1031"/>
      <c r="AG13" s="1031"/>
      <c r="AH13" s="1031"/>
      <c r="AI13" s="1031"/>
      <c r="AJ13" s="1031"/>
      <c r="AK13" s="1031"/>
      <c r="AL13" s="1031"/>
      <c r="AM13" s="1031"/>
      <c r="AN13" s="1031"/>
      <c r="AO13" s="1031"/>
      <c r="AP13" s="1031"/>
      <c r="AQ13" s="1031"/>
      <c r="AR13" s="1031"/>
      <c r="AS13" s="1031"/>
      <c r="AT13" s="1031"/>
      <c r="AU13" s="1031"/>
      <c r="AV13" s="1031"/>
      <c r="AW13" s="1031"/>
      <c r="AX13" s="1031"/>
      <c r="AY13" s="1031"/>
      <c r="AZ13" s="1031"/>
      <c r="BA13" s="1031"/>
      <c r="BB13" s="1031"/>
      <c r="BC13" s="1031"/>
      <c r="BD13" s="1031"/>
      <c r="BE13" s="1031"/>
      <c r="BF13" s="1031"/>
      <c r="BG13" s="1031"/>
      <c r="BH13" s="1031"/>
      <c r="BI13" s="1031"/>
      <c r="BJ13" s="1031"/>
      <c r="BK13" s="1031"/>
      <c r="BL13" s="1031"/>
      <c r="BM13" s="1031"/>
      <c r="BN13" s="1031"/>
      <c r="BO13" s="1031"/>
      <c r="BP13" s="1031"/>
      <c r="BQ13" s="1031"/>
      <c r="BR13" s="1031"/>
      <c r="BS13" s="1031"/>
      <c r="BT13" s="1031"/>
      <c r="BU13" s="1031"/>
      <c r="BV13" s="1031"/>
      <c r="BW13" s="1031"/>
      <c r="BX13" s="1031"/>
      <c r="BY13" s="1031"/>
      <c r="BZ13" s="1031"/>
      <c r="CA13" s="1031"/>
      <c r="CB13" s="1031"/>
      <c r="CC13" s="1031"/>
      <c r="CD13" s="1031"/>
      <c r="CE13" s="1031"/>
      <c r="CF13" s="1031"/>
      <c r="CG13" s="1031"/>
      <c r="CH13" s="1031"/>
      <c r="CI13" s="1031"/>
      <c r="CJ13" s="1031"/>
      <c r="CK13" s="1031"/>
      <c r="CL13" s="1031"/>
      <c r="CM13" s="1031"/>
      <c r="CN13" s="1031"/>
      <c r="CO13" s="1031"/>
      <c r="CP13" s="1031"/>
      <c r="CQ13" s="1031"/>
      <c r="CR13" s="1031"/>
      <c r="CS13" s="1031"/>
      <c r="CT13" s="1031"/>
      <c r="CU13" s="1031"/>
      <c r="CV13" s="1031"/>
      <c r="CW13" s="1031"/>
      <c r="CX13" s="1031"/>
      <c r="CY13" s="1031"/>
      <c r="CZ13" s="1031"/>
      <c r="DA13" s="1031"/>
      <c r="DB13" s="1031"/>
      <c r="DC13" s="1031"/>
      <c r="DD13" s="1073"/>
      <c r="DE13" s="107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31"/>
      <c r="B14" s="1031"/>
      <c r="C14" s="1031"/>
      <c r="D14" s="1031"/>
      <c r="E14" s="1031"/>
      <c r="F14" s="1031"/>
      <c r="G14" s="1031"/>
      <c r="H14" s="1031"/>
      <c r="I14" s="1031"/>
      <c r="J14" s="1031"/>
      <c r="K14" s="1031"/>
      <c r="L14" s="1031"/>
      <c r="M14" s="1031"/>
      <c r="N14" s="1031"/>
      <c r="O14" s="1031"/>
      <c r="P14" s="1031"/>
      <c r="Q14" s="1031"/>
      <c r="R14" s="1031"/>
      <c r="S14" s="1031"/>
      <c r="T14" s="1031"/>
      <c r="U14" s="1031"/>
      <c r="V14" s="1031"/>
      <c r="W14" s="1031"/>
      <c r="X14" s="1031"/>
      <c r="Y14" s="1031"/>
      <c r="Z14" s="1031"/>
      <c r="AA14" s="1031"/>
      <c r="AB14" s="1031"/>
      <c r="AC14" s="1031"/>
      <c r="AD14" s="1031"/>
      <c r="AE14" s="1031"/>
      <c r="AF14" s="1031"/>
      <c r="AG14" s="1031"/>
      <c r="AH14" s="1031"/>
      <c r="AI14" s="1031"/>
      <c r="AJ14" s="1031"/>
      <c r="AK14" s="1031"/>
      <c r="AL14" s="1031"/>
      <c r="AM14" s="1031"/>
      <c r="AN14" s="1031"/>
      <c r="AO14" s="1031"/>
      <c r="AP14" s="1031"/>
      <c r="AQ14" s="1031"/>
      <c r="AR14" s="1031"/>
      <c r="AS14" s="1031"/>
      <c r="AT14" s="1031"/>
      <c r="AU14" s="1031"/>
      <c r="AV14" s="1031"/>
      <c r="AW14" s="1031"/>
      <c r="AX14" s="1031"/>
      <c r="AY14" s="1031"/>
      <c r="AZ14" s="1031"/>
      <c r="BA14" s="1031"/>
      <c r="BB14" s="1031"/>
      <c r="BC14" s="1031"/>
      <c r="BD14" s="1031"/>
      <c r="BE14" s="1031"/>
      <c r="BF14" s="1031"/>
      <c r="BG14" s="1031"/>
      <c r="BH14" s="1031"/>
      <c r="BI14" s="1031"/>
      <c r="BJ14" s="1031"/>
      <c r="BK14" s="1031"/>
      <c r="BL14" s="1031"/>
      <c r="BM14" s="1031"/>
      <c r="BN14" s="1031"/>
      <c r="BO14" s="1031"/>
      <c r="BP14" s="1031"/>
      <c r="BQ14" s="1031"/>
      <c r="BR14" s="1031"/>
      <c r="BS14" s="1031"/>
      <c r="BT14" s="1031"/>
      <c r="BU14" s="1031"/>
      <c r="BV14" s="1031"/>
      <c r="BW14" s="1031"/>
      <c r="BX14" s="1031"/>
      <c r="BY14" s="1031"/>
      <c r="BZ14" s="1031"/>
      <c r="CA14" s="1031"/>
      <c r="CB14" s="1031"/>
      <c r="CC14" s="1031"/>
      <c r="CD14" s="1031"/>
      <c r="CE14" s="1031"/>
      <c r="CF14" s="1031"/>
      <c r="CG14" s="1031"/>
      <c r="CH14" s="1031"/>
      <c r="CI14" s="1031"/>
      <c r="CJ14" s="1031"/>
      <c r="CK14" s="1031"/>
      <c r="CL14" s="1031"/>
      <c r="CM14" s="1031"/>
      <c r="CN14" s="1031"/>
      <c r="CO14" s="1031"/>
      <c r="CP14" s="1031"/>
      <c r="CQ14" s="1031"/>
      <c r="CR14" s="1031"/>
      <c r="CS14" s="1031"/>
      <c r="CT14" s="1031"/>
      <c r="CU14" s="1031"/>
      <c r="CV14" s="1031"/>
      <c r="CW14" s="1031"/>
      <c r="CX14" s="1031"/>
      <c r="CY14" s="1031"/>
      <c r="CZ14" s="1031"/>
      <c r="DA14" s="1031"/>
      <c r="DB14" s="1031"/>
      <c r="DC14" s="1031"/>
      <c r="DD14" s="1073"/>
      <c r="DE14" s="107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31"/>
      <c r="C15" s="1031"/>
      <c r="D15" s="1031"/>
      <c r="E15" s="1031"/>
      <c r="F15" s="1031"/>
      <c r="G15" s="1031"/>
      <c r="H15" s="1031"/>
      <c r="I15" s="1031"/>
      <c r="J15" s="1031"/>
      <c r="K15" s="1031"/>
      <c r="L15" s="1031"/>
      <c r="M15" s="1031"/>
      <c r="N15" s="1031"/>
      <c r="O15" s="1031"/>
      <c r="P15" s="1031"/>
      <c r="Q15" s="1031"/>
      <c r="R15" s="1031"/>
      <c r="S15" s="1031"/>
      <c r="T15" s="1031"/>
      <c r="U15" s="1031"/>
      <c r="V15" s="1031"/>
      <c r="W15" s="1031"/>
      <c r="X15" s="1031"/>
      <c r="Y15" s="1031"/>
      <c r="Z15" s="1031"/>
      <c r="AA15" s="1031"/>
      <c r="AB15" s="1031"/>
      <c r="AC15" s="1031"/>
      <c r="AD15" s="1031"/>
      <c r="AE15" s="1031"/>
      <c r="AF15" s="1031"/>
      <c r="AG15" s="1031"/>
      <c r="AH15" s="1031"/>
      <c r="AI15" s="1031"/>
      <c r="AJ15" s="1031"/>
      <c r="AK15" s="1031"/>
      <c r="AL15" s="1031"/>
      <c r="AM15" s="1031"/>
      <c r="AN15" s="1031"/>
      <c r="AO15" s="1031"/>
      <c r="AP15" s="1031"/>
      <c r="AQ15" s="1031"/>
      <c r="AR15" s="1031"/>
      <c r="AS15" s="1031"/>
      <c r="AT15" s="1031"/>
      <c r="AU15" s="1031"/>
      <c r="AV15" s="1031"/>
      <c r="AW15" s="1031"/>
      <c r="AX15" s="1031"/>
      <c r="AY15" s="1031"/>
      <c r="AZ15" s="1031"/>
      <c r="BA15" s="1031"/>
      <c r="BB15" s="1031"/>
      <c r="BC15" s="1031"/>
      <c r="BD15" s="1031"/>
      <c r="BE15" s="1031"/>
      <c r="BF15" s="1031"/>
      <c r="BG15" s="1031"/>
      <c r="BH15" s="1031"/>
      <c r="BI15" s="1031"/>
      <c r="BJ15" s="1031"/>
      <c r="BK15" s="1031"/>
      <c r="BL15" s="1031"/>
      <c r="BM15" s="1031"/>
      <c r="BN15" s="1031"/>
      <c r="BO15" s="1031"/>
      <c r="BP15" s="1031"/>
      <c r="BQ15" s="1031"/>
      <c r="BR15" s="1031"/>
      <c r="BS15" s="1031"/>
      <c r="BT15" s="1031"/>
      <c r="BU15" s="1031"/>
      <c r="BV15" s="1031"/>
      <c r="BW15" s="1031"/>
      <c r="BX15" s="1031"/>
      <c r="BY15" s="1031"/>
      <c r="BZ15" s="1031"/>
      <c r="CA15" s="1031"/>
      <c r="CB15" s="1031"/>
      <c r="CC15" s="1031"/>
      <c r="CD15" s="1031"/>
      <c r="CE15" s="1031"/>
      <c r="CF15" s="1031"/>
      <c r="CG15" s="1031"/>
      <c r="CH15" s="1031"/>
      <c r="CI15" s="1031"/>
      <c r="CJ15" s="1031"/>
      <c r="CK15" s="1031"/>
      <c r="CL15" s="1031"/>
      <c r="CM15" s="1031"/>
      <c r="CN15" s="1031"/>
      <c r="CO15" s="1031"/>
      <c r="CP15" s="1031"/>
      <c r="CQ15" s="1031"/>
      <c r="CR15" s="1031"/>
      <c r="CS15" s="1031"/>
      <c r="CT15" s="1031"/>
      <c r="CU15" s="1031"/>
      <c r="CV15" s="1031"/>
      <c r="CW15" s="1031"/>
      <c r="CX15" s="1031"/>
      <c r="CY15" s="1031"/>
      <c r="CZ15" s="1031"/>
      <c r="DA15" s="1031"/>
      <c r="DB15" s="1031"/>
      <c r="DC15" s="1031"/>
      <c r="DD15" s="1073"/>
      <c r="DE15" s="107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31"/>
      <c r="C16" s="1031"/>
      <c r="D16" s="1031"/>
      <c r="E16" s="1031"/>
      <c r="F16" s="1031"/>
      <c r="G16" s="1031"/>
      <c r="H16" s="1031"/>
      <c r="I16" s="1031"/>
      <c r="J16" s="1031"/>
      <c r="K16" s="1031"/>
      <c r="L16" s="1031"/>
      <c r="M16" s="1031"/>
      <c r="N16" s="1031"/>
      <c r="O16" s="1031"/>
      <c r="P16" s="1031"/>
      <c r="Q16" s="1031"/>
      <c r="R16" s="1031"/>
      <c r="S16" s="1031"/>
      <c r="T16" s="1031"/>
      <c r="U16" s="1031"/>
      <c r="V16" s="1031"/>
      <c r="W16" s="1031"/>
      <c r="X16" s="1031"/>
      <c r="Y16" s="1031"/>
      <c r="Z16" s="1031"/>
      <c r="AA16" s="1031"/>
      <c r="AB16" s="1031"/>
      <c r="AC16" s="1031"/>
      <c r="AD16" s="1031"/>
      <c r="AE16" s="1031"/>
      <c r="AF16" s="1031"/>
      <c r="AG16" s="1031"/>
      <c r="AH16" s="1031"/>
      <c r="AI16" s="1031"/>
      <c r="AJ16" s="1031"/>
      <c r="AK16" s="1031"/>
      <c r="AL16" s="1031"/>
      <c r="AM16" s="1031"/>
      <c r="AN16" s="1031"/>
      <c r="AO16" s="1031"/>
      <c r="AP16" s="1031"/>
      <c r="AQ16" s="1031"/>
      <c r="AR16" s="1031"/>
      <c r="AS16" s="1031"/>
      <c r="AT16" s="1031"/>
      <c r="AU16" s="1031"/>
      <c r="AV16" s="1031"/>
      <c r="AW16" s="1031"/>
      <c r="AX16" s="1031"/>
      <c r="AY16" s="1031"/>
      <c r="AZ16" s="1031"/>
      <c r="BA16" s="1031"/>
      <c r="BB16" s="1031"/>
      <c r="BC16" s="1031"/>
      <c r="BD16" s="1031"/>
      <c r="BE16" s="1031"/>
      <c r="BF16" s="1031"/>
      <c r="BG16" s="1031"/>
      <c r="BH16" s="1031"/>
      <c r="BI16" s="1031"/>
      <c r="BJ16" s="1031"/>
      <c r="BK16" s="1031"/>
      <c r="BL16" s="1031"/>
      <c r="BM16" s="1031"/>
      <c r="BN16" s="1031"/>
      <c r="BO16" s="1031"/>
      <c r="BP16" s="1031"/>
      <c r="BQ16" s="1031"/>
      <c r="BR16" s="1031"/>
      <c r="BS16" s="1031"/>
      <c r="BT16" s="1031"/>
      <c r="BU16" s="1031"/>
      <c r="BV16" s="1031"/>
      <c r="BW16" s="1031"/>
      <c r="BX16" s="1031"/>
      <c r="BY16" s="1031"/>
      <c r="BZ16" s="1031"/>
      <c r="CA16" s="1031"/>
      <c r="CB16" s="1031"/>
      <c r="CC16" s="1031"/>
      <c r="CD16" s="1031"/>
      <c r="CE16" s="1031"/>
      <c r="CF16" s="1031"/>
      <c r="CG16" s="1031"/>
      <c r="CH16" s="1031"/>
      <c r="CI16" s="1031"/>
      <c r="CJ16" s="1031"/>
      <c r="CK16" s="1031"/>
      <c r="CL16" s="1031"/>
      <c r="CM16" s="1031"/>
      <c r="CN16" s="1031"/>
      <c r="CO16" s="1031"/>
      <c r="CP16" s="1031"/>
      <c r="CQ16" s="1031"/>
      <c r="CR16" s="1031"/>
      <c r="CS16" s="1031"/>
      <c r="CT16" s="1031"/>
      <c r="CU16" s="1031"/>
      <c r="CV16" s="1031"/>
      <c r="CW16" s="1031"/>
      <c r="CX16" s="1031"/>
      <c r="CY16" s="1031"/>
      <c r="CZ16" s="1031"/>
      <c r="DA16" s="1031"/>
      <c r="DB16" s="1031"/>
      <c r="DC16" s="1031"/>
      <c r="DD16" s="1073"/>
      <c r="DE16" s="107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31"/>
      <c r="C17" s="1031"/>
      <c r="D17" s="1031"/>
      <c r="E17" s="1031"/>
      <c r="F17" s="1031"/>
      <c r="G17" s="1031"/>
      <c r="H17" s="1031"/>
      <c r="I17" s="1031"/>
      <c r="J17" s="1031"/>
      <c r="K17" s="1031"/>
      <c r="L17" s="1031"/>
      <c r="M17" s="1031"/>
      <c r="N17" s="1031"/>
      <c r="O17" s="1031"/>
      <c r="P17" s="1031"/>
      <c r="Q17" s="1031"/>
      <c r="R17" s="1031"/>
      <c r="S17" s="1031"/>
      <c r="T17" s="1031"/>
      <c r="U17" s="1031"/>
      <c r="V17" s="1031"/>
      <c r="W17" s="1031"/>
      <c r="X17" s="1031"/>
      <c r="Y17" s="1031"/>
      <c r="Z17" s="1031"/>
      <c r="AA17" s="1031"/>
      <c r="AB17" s="1031"/>
      <c r="AC17" s="1031"/>
      <c r="AD17" s="1031"/>
      <c r="AE17" s="1031"/>
      <c r="AF17" s="1031"/>
      <c r="AG17" s="1031"/>
      <c r="AH17" s="1031"/>
      <c r="AI17" s="1031"/>
      <c r="AJ17" s="1031"/>
      <c r="AK17" s="1031"/>
      <c r="AL17" s="1031"/>
      <c r="AM17" s="1031"/>
      <c r="AN17" s="1031"/>
      <c r="AO17" s="1031"/>
      <c r="AP17" s="1031"/>
      <c r="AQ17" s="1031"/>
      <c r="AR17" s="1031"/>
      <c r="AS17" s="1031"/>
      <c r="AT17" s="1031"/>
      <c r="AU17" s="1031"/>
      <c r="AV17" s="1031"/>
      <c r="AW17" s="1031"/>
      <c r="AX17" s="1031"/>
      <c r="AY17" s="1031"/>
      <c r="AZ17" s="1031"/>
      <c r="BA17" s="1031"/>
      <c r="BB17" s="1031"/>
      <c r="BC17" s="1031"/>
      <c r="BD17" s="1031"/>
      <c r="BE17" s="1031"/>
      <c r="BF17" s="1031"/>
      <c r="BG17" s="1031"/>
      <c r="BH17" s="1031"/>
      <c r="BI17" s="1031"/>
      <c r="BJ17" s="1031"/>
      <c r="BK17" s="1031"/>
      <c r="BL17" s="1031"/>
      <c r="BM17" s="1031"/>
      <c r="BN17" s="1031"/>
      <c r="BO17" s="1031"/>
      <c r="BP17" s="1031"/>
      <c r="BQ17" s="1031"/>
      <c r="BR17" s="1031"/>
      <c r="BS17" s="1031"/>
      <c r="BT17" s="1031"/>
      <c r="BU17" s="1031"/>
      <c r="BV17" s="1031"/>
      <c r="BW17" s="1031"/>
      <c r="BX17" s="1031"/>
      <c r="BY17" s="1031"/>
      <c r="BZ17" s="1031"/>
      <c r="CA17" s="1031"/>
      <c r="CB17" s="1031"/>
      <c r="CC17" s="1031"/>
      <c r="CD17" s="1031"/>
      <c r="CE17" s="1031"/>
      <c r="CF17" s="1031"/>
      <c r="CG17" s="1031"/>
      <c r="CH17" s="1031"/>
      <c r="CI17" s="1031"/>
      <c r="CJ17" s="1031"/>
      <c r="CK17" s="1031"/>
      <c r="CL17" s="1031"/>
      <c r="CM17" s="1031"/>
      <c r="CN17" s="1031"/>
      <c r="CO17" s="1031"/>
      <c r="CP17" s="1031"/>
      <c r="CQ17" s="1031"/>
      <c r="CR17" s="1031"/>
      <c r="CS17" s="1031"/>
      <c r="CT17" s="1031"/>
      <c r="CU17" s="1031"/>
      <c r="CV17" s="1031"/>
      <c r="CW17" s="1031"/>
      <c r="CX17" s="1031"/>
      <c r="CY17" s="1031"/>
      <c r="CZ17" s="1031"/>
      <c r="DA17" s="1031"/>
      <c r="DB17" s="1031"/>
      <c r="DC17" s="1031"/>
      <c r="DD17" s="1073"/>
      <c r="DE17" s="107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31"/>
      <c r="C18" s="1031"/>
      <c r="D18" s="1031"/>
      <c r="E18" s="1031"/>
      <c r="F18" s="1031"/>
      <c r="G18" s="1031"/>
      <c r="H18" s="1031"/>
      <c r="I18" s="1031"/>
      <c r="J18" s="1031"/>
      <c r="K18" s="1031"/>
      <c r="L18" s="1031"/>
      <c r="M18" s="1031"/>
      <c r="N18" s="1031"/>
      <c r="O18" s="1031"/>
      <c r="P18" s="1031"/>
      <c r="Q18" s="1031"/>
      <c r="R18" s="1031"/>
      <c r="S18" s="1031"/>
      <c r="T18" s="1031"/>
      <c r="U18" s="1031"/>
      <c r="V18" s="1031"/>
      <c r="W18" s="1031"/>
      <c r="X18" s="1031"/>
      <c r="Y18" s="1031"/>
      <c r="Z18" s="1031"/>
      <c r="AA18" s="1031"/>
      <c r="AB18" s="1031"/>
      <c r="AC18" s="1031"/>
      <c r="AD18" s="1031"/>
      <c r="AE18" s="1031"/>
      <c r="AF18" s="1031"/>
      <c r="AG18" s="1031"/>
      <c r="AH18" s="1031"/>
      <c r="AI18" s="1031"/>
      <c r="AJ18" s="1031"/>
      <c r="AK18" s="1031"/>
      <c r="AL18" s="1031"/>
      <c r="AM18" s="1031"/>
      <c r="AN18" s="1031"/>
      <c r="AO18" s="1031"/>
      <c r="AP18" s="1031"/>
      <c r="AQ18" s="1031"/>
      <c r="AR18" s="1031"/>
      <c r="AS18" s="1031"/>
      <c r="AT18" s="1031"/>
      <c r="AU18" s="1031"/>
      <c r="AV18" s="1031"/>
      <c r="AW18" s="1031"/>
      <c r="AX18" s="1031"/>
      <c r="AY18" s="1031"/>
      <c r="AZ18" s="1031"/>
      <c r="BA18" s="1031"/>
      <c r="BB18" s="1031"/>
      <c r="BC18" s="1031"/>
      <c r="BD18" s="1031"/>
      <c r="BE18" s="1031"/>
      <c r="BF18" s="1031"/>
      <c r="BG18" s="1031"/>
      <c r="BH18" s="1031"/>
      <c r="BI18" s="1031"/>
      <c r="BJ18" s="1031"/>
      <c r="BK18" s="1031"/>
      <c r="BL18" s="1031"/>
      <c r="BM18" s="1031"/>
      <c r="BN18" s="1031"/>
      <c r="BO18" s="1031"/>
      <c r="BP18" s="1031"/>
      <c r="BQ18" s="1031"/>
      <c r="BR18" s="1031"/>
      <c r="BS18" s="1031"/>
      <c r="BT18" s="1031"/>
      <c r="BU18" s="1031"/>
      <c r="BV18" s="1031"/>
      <c r="BW18" s="1031"/>
      <c r="BX18" s="1031"/>
      <c r="BY18" s="1031"/>
      <c r="BZ18" s="1031"/>
      <c r="CA18" s="1031"/>
      <c r="CB18" s="1031"/>
      <c r="CC18" s="1031"/>
      <c r="CD18" s="1031"/>
      <c r="CE18" s="1031"/>
      <c r="CF18" s="1031"/>
      <c r="CG18" s="1031"/>
      <c r="CH18" s="1031"/>
      <c r="CI18" s="1031"/>
      <c r="CJ18" s="1031"/>
      <c r="CK18" s="1031"/>
      <c r="CL18" s="1031"/>
      <c r="CM18" s="1031"/>
      <c r="CN18" s="1031"/>
      <c r="CO18" s="1031"/>
      <c r="CP18" s="1031"/>
      <c r="CQ18" s="1031"/>
      <c r="CR18" s="1031"/>
      <c r="CS18" s="1031"/>
      <c r="CT18" s="1031"/>
      <c r="CU18" s="1031"/>
      <c r="CV18" s="1031"/>
      <c r="CW18" s="1031"/>
      <c r="CX18" s="1031"/>
      <c r="CY18" s="1031"/>
      <c r="CZ18" s="1031"/>
      <c r="DA18" s="1031"/>
      <c r="DB18" s="1031"/>
      <c r="DC18" s="1031"/>
      <c r="DD18" s="1073"/>
      <c r="DE18" s="107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33"/>
      <c r="C21" s="759"/>
      <c r="D21" s="759"/>
      <c r="E21" s="759"/>
      <c r="F21" s="759"/>
      <c r="G21" s="759"/>
      <c r="H21" s="759"/>
      <c r="I21" s="759"/>
      <c r="J21" s="759"/>
      <c r="K21" s="759"/>
      <c r="L21" s="759"/>
      <c r="M21" s="759"/>
      <c r="N21" s="105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57"/>
      <c r="AU21" s="759"/>
      <c r="AV21" s="759"/>
      <c r="AW21" s="759"/>
      <c r="AX21" s="759"/>
      <c r="AY21" s="759"/>
      <c r="AZ21" s="759"/>
      <c r="BA21" s="759"/>
      <c r="BB21" s="759"/>
      <c r="BC21" s="759"/>
      <c r="BD21" s="759"/>
      <c r="BE21" s="759"/>
      <c r="BF21" s="1057"/>
      <c r="BG21" s="759"/>
      <c r="BH21" s="759"/>
      <c r="BI21" s="759"/>
      <c r="BJ21" s="759"/>
      <c r="BK21" s="759"/>
      <c r="BL21" s="759"/>
      <c r="BM21" s="759"/>
      <c r="BN21" s="759"/>
      <c r="BO21" s="759"/>
      <c r="BP21" s="759"/>
      <c r="BQ21" s="759"/>
      <c r="BR21" s="1057"/>
      <c r="BS21" s="759"/>
      <c r="BT21" s="759"/>
      <c r="BU21" s="759"/>
      <c r="BV21" s="759"/>
      <c r="BW21" s="759"/>
      <c r="BX21" s="759"/>
      <c r="BY21" s="759"/>
      <c r="BZ21" s="759"/>
      <c r="CA21" s="759"/>
      <c r="CB21" s="759"/>
      <c r="CC21" s="759"/>
      <c r="CD21" s="1057"/>
      <c r="CE21" s="759"/>
      <c r="CF21" s="759"/>
      <c r="CG21" s="759"/>
      <c r="CH21" s="759"/>
      <c r="CI21" s="759"/>
      <c r="CJ21" s="759"/>
      <c r="CK21" s="759"/>
      <c r="CL21" s="759"/>
      <c r="CM21" s="759"/>
      <c r="CN21" s="759"/>
      <c r="CO21" s="759"/>
      <c r="CP21" s="1057"/>
      <c r="CQ21" s="759"/>
      <c r="CR21" s="759"/>
      <c r="CS21" s="759"/>
      <c r="CT21" s="759"/>
      <c r="CU21" s="759"/>
      <c r="CV21" s="759"/>
      <c r="CW21" s="759"/>
      <c r="CX21" s="759"/>
      <c r="CY21" s="759"/>
      <c r="CZ21" s="759"/>
      <c r="DA21" s="759"/>
      <c r="DB21" s="1057"/>
      <c r="DC21" s="759"/>
      <c r="DD21" s="854"/>
      <c r="DE21" s="763"/>
      <c r="MM21" s="1076"/>
    </row>
    <row r="22" spans="1:351" ht="17.25">
      <c r="B22" s="752"/>
      <c r="MM22" s="107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34"/>
      <c r="DD40" s="1034"/>
      <c r="DE40" s="763"/>
    </row>
    <row r="41" spans="2:109" ht="17.25">
      <c r="B41" s="754" t="s">
        <v>
533</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38"/>
      <c r="I42" s="1029"/>
      <c r="J42" s="1029"/>
      <c r="K42" s="1029"/>
      <c r="AM42" s="1038"/>
      <c r="AN42" s="1038" t="s">
        <v>
534</v>
      </c>
      <c r="AP42" s="1029"/>
      <c r="AQ42" s="1029"/>
      <c r="AR42" s="1029"/>
      <c r="AY42" s="1038"/>
      <c r="BA42" s="1029"/>
      <c r="BB42" s="1029"/>
      <c r="BC42" s="1029"/>
      <c r="BK42" s="1038"/>
      <c r="BM42" s="1029"/>
      <c r="BN42" s="1029"/>
      <c r="BO42" s="1029"/>
      <c r="BW42" s="1038"/>
      <c r="BY42" s="1029"/>
      <c r="BZ42" s="1029"/>
      <c r="CA42" s="1029"/>
      <c r="CI42" s="1038"/>
      <c r="CK42" s="1029"/>
      <c r="CL42" s="1029"/>
      <c r="CM42" s="1029"/>
      <c r="CU42" s="1038"/>
      <c r="CW42" s="1029"/>
      <c r="CX42" s="1029"/>
      <c r="CY42" s="1029"/>
    </row>
    <row r="43" spans="2:109" ht="13.5" customHeight="1">
      <c r="B43" s="752"/>
      <c r="AN43" s="1059" t="s">
        <v>
538</v>
      </c>
      <c r="AO43" s="1065"/>
      <c r="AP43" s="1065"/>
      <c r="AQ43" s="1065"/>
      <c r="AR43" s="1065"/>
      <c r="AS43" s="1065"/>
      <c r="AT43" s="1065"/>
      <c r="AU43" s="1065"/>
      <c r="AV43" s="1065"/>
      <c r="AW43" s="1065"/>
      <c r="AX43" s="1065"/>
      <c r="AY43" s="1065"/>
      <c r="AZ43" s="1065"/>
      <c r="BA43" s="1065"/>
      <c r="BB43" s="1065"/>
      <c r="BC43" s="1065"/>
      <c r="BD43" s="1065"/>
      <c r="BE43" s="1065"/>
      <c r="BF43" s="1065"/>
      <c r="BG43" s="1065"/>
      <c r="BH43" s="1065"/>
      <c r="BI43" s="1065"/>
      <c r="BJ43" s="1065"/>
      <c r="BK43" s="1065"/>
      <c r="BL43" s="1065"/>
      <c r="BM43" s="1065"/>
      <c r="BN43" s="1065"/>
      <c r="BO43" s="1065"/>
      <c r="BP43" s="1065"/>
      <c r="BQ43" s="1065"/>
      <c r="BR43" s="1065"/>
      <c r="BS43" s="1065"/>
      <c r="BT43" s="1065"/>
      <c r="BU43" s="1065"/>
      <c r="BV43" s="1065"/>
      <c r="BW43" s="1065"/>
      <c r="BX43" s="1065"/>
      <c r="BY43" s="1065"/>
      <c r="BZ43" s="1065"/>
      <c r="CA43" s="1065"/>
      <c r="CB43" s="1065"/>
      <c r="CC43" s="1065"/>
      <c r="CD43" s="1065"/>
      <c r="CE43" s="1065"/>
      <c r="CF43" s="1065"/>
      <c r="CG43" s="1065"/>
      <c r="CH43" s="1065"/>
      <c r="CI43" s="1065"/>
      <c r="CJ43" s="1065"/>
      <c r="CK43" s="1065"/>
      <c r="CL43" s="1065"/>
      <c r="CM43" s="1065"/>
      <c r="CN43" s="1065"/>
      <c r="CO43" s="1065"/>
      <c r="CP43" s="1065"/>
      <c r="CQ43" s="1065"/>
      <c r="CR43" s="1065"/>
      <c r="CS43" s="1065"/>
      <c r="CT43" s="1065"/>
      <c r="CU43" s="1065"/>
      <c r="CV43" s="1065"/>
      <c r="CW43" s="1065"/>
      <c r="CX43" s="1065"/>
      <c r="CY43" s="1065"/>
      <c r="CZ43" s="1065"/>
      <c r="DA43" s="1065"/>
      <c r="DB43" s="1065"/>
      <c r="DC43" s="1070"/>
    </row>
    <row r="44" spans="2:109">
      <c r="B44" s="752"/>
      <c r="AN44" s="1060"/>
      <c r="AO44" s="1066"/>
      <c r="AP44" s="1066"/>
      <c r="AQ44" s="1066"/>
      <c r="AR44" s="1066"/>
      <c r="AS44" s="1066"/>
      <c r="AT44" s="1066"/>
      <c r="AU44" s="1066"/>
      <c r="AV44" s="1066"/>
      <c r="AW44" s="1066"/>
      <c r="AX44" s="1066"/>
      <c r="AY44" s="1066"/>
      <c r="AZ44" s="1066"/>
      <c r="BA44" s="1066"/>
      <c r="BB44" s="1066"/>
      <c r="BC44" s="1066"/>
      <c r="BD44" s="1066"/>
      <c r="BE44" s="1066"/>
      <c r="BF44" s="1066"/>
      <c r="BG44" s="1066"/>
      <c r="BH44" s="1066"/>
      <c r="BI44" s="1066"/>
      <c r="BJ44" s="1066"/>
      <c r="BK44" s="1066"/>
      <c r="BL44" s="1066"/>
      <c r="BM44" s="1066"/>
      <c r="BN44" s="1066"/>
      <c r="BO44" s="1066"/>
      <c r="BP44" s="1066"/>
      <c r="BQ44" s="1066"/>
      <c r="BR44" s="1066"/>
      <c r="BS44" s="1066"/>
      <c r="BT44" s="1066"/>
      <c r="BU44" s="1066"/>
      <c r="BV44" s="1066"/>
      <c r="BW44" s="1066"/>
      <c r="BX44" s="1066"/>
      <c r="BY44" s="1066"/>
      <c r="BZ44" s="1066"/>
      <c r="CA44" s="1066"/>
      <c r="CB44" s="1066"/>
      <c r="CC44" s="1066"/>
      <c r="CD44" s="1066"/>
      <c r="CE44" s="1066"/>
      <c r="CF44" s="1066"/>
      <c r="CG44" s="1066"/>
      <c r="CH44" s="1066"/>
      <c r="CI44" s="1066"/>
      <c r="CJ44" s="1066"/>
      <c r="CK44" s="1066"/>
      <c r="CL44" s="1066"/>
      <c r="CM44" s="1066"/>
      <c r="CN44" s="1066"/>
      <c r="CO44" s="1066"/>
      <c r="CP44" s="1066"/>
      <c r="CQ44" s="1066"/>
      <c r="CR44" s="1066"/>
      <c r="CS44" s="1066"/>
      <c r="CT44" s="1066"/>
      <c r="CU44" s="1066"/>
      <c r="CV44" s="1066"/>
      <c r="CW44" s="1066"/>
      <c r="CX44" s="1066"/>
      <c r="CY44" s="1066"/>
      <c r="CZ44" s="1066"/>
      <c r="DA44" s="1066"/>
      <c r="DB44" s="1066"/>
      <c r="DC44" s="1071"/>
    </row>
    <row r="45" spans="2:109">
      <c r="B45" s="752"/>
      <c r="AN45" s="1060"/>
      <c r="AO45" s="1066"/>
      <c r="AP45" s="1066"/>
      <c r="AQ45" s="1066"/>
      <c r="AR45" s="1066"/>
      <c r="AS45" s="1066"/>
      <c r="AT45" s="1066"/>
      <c r="AU45" s="1066"/>
      <c r="AV45" s="1066"/>
      <c r="AW45" s="1066"/>
      <c r="AX45" s="1066"/>
      <c r="AY45" s="1066"/>
      <c r="AZ45" s="1066"/>
      <c r="BA45" s="1066"/>
      <c r="BB45" s="1066"/>
      <c r="BC45" s="1066"/>
      <c r="BD45" s="1066"/>
      <c r="BE45" s="1066"/>
      <c r="BF45" s="1066"/>
      <c r="BG45" s="1066"/>
      <c r="BH45" s="1066"/>
      <c r="BI45" s="1066"/>
      <c r="BJ45" s="1066"/>
      <c r="BK45" s="1066"/>
      <c r="BL45" s="1066"/>
      <c r="BM45" s="1066"/>
      <c r="BN45" s="1066"/>
      <c r="BO45" s="1066"/>
      <c r="BP45" s="1066"/>
      <c r="BQ45" s="1066"/>
      <c r="BR45" s="1066"/>
      <c r="BS45" s="1066"/>
      <c r="BT45" s="1066"/>
      <c r="BU45" s="1066"/>
      <c r="BV45" s="1066"/>
      <c r="BW45" s="1066"/>
      <c r="BX45" s="1066"/>
      <c r="BY45" s="1066"/>
      <c r="BZ45" s="1066"/>
      <c r="CA45" s="1066"/>
      <c r="CB45" s="1066"/>
      <c r="CC45" s="1066"/>
      <c r="CD45" s="1066"/>
      <c r="CE45" s="1066"/>
      <c r="CF45" s="1066"/>
      <c r="CG45" s="1066"/>
      <c r="CH45" s="1066"/>
      <c r="CI45" s="1066"/>
      <c r="CJ45" s="1066"/>
      <c r="CK45" s="1066"/>
      <c r="CL45" s="1066"/>
      <c r="CM45" s="1066"/>
      <c r="CN45" s="1066"/>
      <c r="CO45" s="1066"/>
      <c r="CP45" s="1066"/>
      <c r="CQ45" s="1066"/>
      <c r="CR45" s="1066"/>
      <c r="CS45" s="1066"/>
      <c r="CT45" s="1066"/>
      <c r="CU45" s="1066"/>
      <c r="CV45" s="1066"/>
      <c r="CW45" s="1066"/>
      <c r="CX45" s="1066"/>
      <c r="CY45" s="1066"/>
      <c r="CZ45" s="1066"/>
      <c r="DA45" s="1066"/>
      <c r="DB45" s="1066"/>
      <c r="DC45" s="1071"/>
    </row>
    <row r="46" spans="2:109">
      <c r="B46" s="752"/>
      <c r="AN46" s="1060"/>
      <c r="AO46" s="1066"/>
      <c r="AP46" s="1066"/>
      <c r="AQ46" s="1066"/>
      <c r="AR46" s="1066"/>
      <c r="AS46" s="1066"/>
      <c r="AT46" s="1066"/>
      <c r="AU46" s="1066"/>
      <c r="AV46" s="1066"/>
      <c r="AW46" s="1066"/>
      <c r="AX46" s="1066"/>
      <c r="AY46" s="1066"/>
      <c r="AZ46" s="1066"/>
      <c r="BA46" s="1066"/>
      <c r="BB46" s="1066"/>
      <c r="BC46" s="1066"/>
      <c r="BD46" s="1066"/>
      <c r="BE46" s="1066"/>
      <c r="BF46" s="1066"/>
      <c r="BG46" s="1066"/>
      <c r="BH46" s="1066"/>
      <c r="BI46" s="1066"/>
      <c r="BJ46" s="1066"/>
      <c r="BK46" s="1066"/>
      <c r="BL46" s="1066"/>
      <c r="BM46" s="1066"/>
      <c r="BN46" s="1066"/>
      <c r="BO46" s="1066"/>
      <c r="BP46" s="1066"/>
      <c r="BQ46" s="1066"/>
      <c r="BR46" s="1066"/>
      <c r="BS46" s="1066"/>
      <c r="BT46" s="1066"/>
      <c r="BU46" s="1066"/>
      <c r="BV46" s="1066"/>
      <c r="BW46" s="1066"/>
      <c r="BX46" s="1066"/>
      <c r="BY46" s="1066"/>
      <c r="BZ46" s="1066"/>
      <c r="CA46" s="1066"/>
      <c r="CB46" s="1066"/>
      <c r="CC46" s="1066"/>
      <c r="CD46" s="1066"/>
      <c r="CE46" s="1066"/>
      <c r="CF46" s="1066"/>
      <c r="CG46" s="1066"/>
      <c r="CH46" s="1066"/>
      <c r="CI46" s="1066"/>
      <c r="CJ46" s="1066"/>
      <c r="CK46" s="1066"/>
      <c r="CL46" s="1066"/>
      <c r="CM46" s="1066"/>
      <c r="CN46" s="1066"/>
      <c r="CO46" s="1066"/>
      <c r="CP46" s="1066"/>
      <c r="CQ46" s="1066"/>
      <c r="CR46" s="1066"/>
      <c r="CS46" s="1066"/>
      <c r="CT46" s="1066"/>
      <c r="CU46" s="1066"/>
      <c r="CV46" s="1066"/>
      <c r="CW46" s="1066"/>
      <c r="CX46" s="1066"/>
      <c r="CY46" s="1066"/>
      <c r="CZ46" s="1066"/>
      <c r="DA46" s="1066"/>
      <c r="DB46" s="1066"/>
      <c r="DC46" s="1071"/>
    </row>
    <row r="47" spans="2:109">
      <c r="B47" s="752"/>
      <c r="AN47" s="1061"/>
      <c r="AO47" s="1067"/>
      <c r="AP47" s="1067"/>
      <c r="AQ47" s="1067"/>
      <c r="AR47" s="1067"/>
      <c r="AS47" s="1067"/>
      <c r="AT47" s="1067"/>
      <c r="AU47" s="1067"/>
      <c r="AV47" s="1067"/>
      <c r="AW47" s="1067"/>
      <c r="AX47" s="1067"/>
      <c r="AY47" s="1067"/>
      <c r="AZ47" s="1067"/>
      <c r="BA47" s="1067"/>
      <c r="BB47" s="1067"/>
      <c r="BC47" s="1067"/>
      <c r="BD47" s="1067"/>
      <c r="BE47" s="1067"/>
      <c r="BF47" s="1067"/>
      <c r="BG47" s="1067"/>
      <c r="BH47" s="1067"/>
      <c r="BI47" s="1067"/>
      <c r="BJ47" s="1067"/>
      <c r="BK47" s="1067"/>
      <c r="BL47" s="1067"/>
      <c r="BM47" s="1067"/>
      <c r="BN47" s="1067"/>
      <c r="BO47" s="1067"/>
      <c r="BP47" s="1067"/>
      <c r="BQ47" s="1067"/>
      <c r="BR47" s="1067"/>
      <c r="BS47" s="1067"/>
      <c r="BT47" s="1067"/>
      <c r="BU47" s="1067"/>
      <c r="BV47" s="1067"/>
      <c r="BW47" s="1067"/>
      <c r="BX47" s="1067"/>
      <c r="BY47" s="1067"/>
      <c r="BZ47" s="1067"/>
      <c r="CA47" s="1067"/>
      <c r="CB47" s="1067"/>
      <c r="CC47" s="1067"/>
      <c r="CD47" s="1067"/>
      <c r="CE47" s="1067"/>
      <c r="CF47" s="1067"/>
      <c r="CG47" s="1067"/>
      <c r="CH47" s="1067"/>
      <c r="CI47" s="1067"/>
      <c r="CJ47" s="1067"/>
      <c r="CK47" s="1067"/>
      <c r="CL47" s="1067"/>
      <c r="CM47" s="1067"/>
      <c r="CN47" s="1067"/>
      <c r="CO47" s="1067"/>
      <c r="CP47" s="1067"/>
      <c r="CQ47" s="1067"/>
      <c r="CR47" s="1067"/>
      <c r="CS47" s="1067"/>
      <c r="CT47" s="1067"/>
      <c r="CU47" s="1067"/>
      <c r="CV47" s="1067"/>
      <c r="CW47" s="1067"/>
      <c r="CX47" s="1067"/>
      <c r="CY47" s="1067"/>
      <c r="CZ47" s="1067"/>
      <c r="DA47" s="1067"/>
      <c r="DB47" s="1067"/>
      <c r="DC47" s="1072"/>
    </row>
    <row r="48" spans="2:109">
      <c r="B48" s="752"/>
      <c r="H48" s="1042"/>
      <c r="I48" s="1042"/>
      <c r="J48" s="1042"/>
      <c r="AN48" s="1042"/>
      <c r="AO48" s="1042"/>
      <c r="AP48" s="1042"/>
      <c r="AZ48" s="1042"/>
      <c r="BA48" s="1042"/>
      <c r="BB48" s="1042"/>
      <c r="BL48" s="1042"/>
      <c r="BM48" s="1042"/>
      <c r="BN48" s="1042"/>
      <c r="BX48" s="1042"/>
      <c r="BY48" s="1042"/>
      <c r="BZ48" s="1042"/>
      <c r="CJ48" s="1042"/>
      <c r="CK48" s="1042"/>
      <c r="CL48" s="1042"/>
      <c r="CV48" s="1042"/>
      <c r="CW48" s="1042"/>
      <c r="CX48" s="1042"/>
    </row>
    <row r="49" spans="1:109">
      <c r="B49" s="752"/>
      <c r="AN49" s="365" t="s">
        <v>
160</v>
      </c>
    </row>
    <row r="50" spans="1:109">
      <c r="B50" s="752"/>
      <c r="G50" s="1039"/>
      <c r="H50" s="1039"/>
      <c r="I50" s="1039"/>
      <c r="J50" s="1039"/>
      <c r="K50" s="1047"/>
      <c r="L50" s="1047"/>
      <c r="M50" s="1055"/>
      <c r="N50" s="1055"/>
      <c r="AN50" s="106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64" t="s">
        <v>
522</v>
      </c>
      <c r="BQ50" s="1064"/>
      <c r="BR50" s="1064"/>
      <c r="BS50" s="1064"/>
      <c r="BT50" s="1064"/>
      <c r="BU50" s="1064"/>
      <c r="BV50" s="1064"/>
      <c r="BW50" s="1064"/>
      <c r="BX50" s="1064" t="s">
        <v>
523</v>
      </c>
      <c r="BY50" s="1064"/>
      <c r="BZ50" s="1064"/>
      <c r="CA50" s="1064"/>
      <c r="CB50" s="1064"/>
      <c r="CC50" s="1064"/>
      <c r="CD50" s="1064"/>
      <c r="CE50" s="1064"/>
      <c r="CF50" s="1064" t="s">
        <v>
375</v>
      </c>
      <c r="CG50" s="1064"/>
      <c r="CH50" s="1064"/>
      <c r="CI50" s="1064"/>
      <c r="CJ50" s="1064"/>
      <c r="CK50" s="1064"/>
      <c r="CL50" s="1064"/>
      <c r="CM50" s="1064"/>
      <c r="CN50" s="1064" t="s">
        <v>
194</v>
      </c>
      <c r="CO50" s="1064"/>
      <c r="CP50" s="1064"/>
      <c r="CQ50" s="1064"/>
      <c r="CR50" s="1064"/>
      <c r="CS50" s="1064"/>
      <c r="CT50" s="1064"/>
      <c r="CU50" s="1064"/>
      <c r="CV50" s="1064" t="s">
        <v>
416</v>
      </c>
      <c r="CW50" s="1064"/>
      <c r="CX50" s="1064"/>
      <c r="CY50" s="1064"/>
      <c r="CZ50" s="1064"/>
      <c r="DA50" s="1064"/>
      <c r="DB50" s="1064"/>
      <c r="DC50" s="1064"/>
    </row>
    <row r="51" spans="1:109" ht="13.5" customHeight="1">
      <c r="B51" s="752"/>
      <c r="G51" s="1040"/>
      <c r="H51" s="1040"/>
      <c r="I51" s="1044"/>
      <c r="J51" s="1044"/>
      <c r="K51" s="1048"/>
      <c r="L51" s="1048"/>
      <c r="M51" s="1048"/>
      <c r="N51" s="1048"/>
      <c r="AM51" s="1042"/>
      <c r="AN51" s="1063" t="s">
        <v>
535</v>
      </c>
      <c r="AO51" s="1063"/>
      <c r="AP51" s="1063"/>
      <c r="AQ51" s="1063"/>
      <c r="AR51" s="1063"/>
      <c r="AS51" s="1063"/>
      <c r="AT51" s="1063"/>
      <c r="AU51" s="1063"/>
      <c r="AV51" s="1063"/>
      <c r="AW51" s="1063"/>
      <c r="AX51" s="1063"/>
      <c r="AY51" s="1063"/>
      <c r="AZ51" s="1063"/>
      <c r="BA51" s="1063"/>
      <c r="BB51" s="1063" t="s">
        <v>
536</v>
      </c>
      <c r="BC51" s="1063"/>
      <c r="BD51" s="1063"/>
      <c r="BE51" s="1063"/>
      <c r="BF51" s="1063"/>
      <c r="BG51" s="1063"/>
      <c r="BH51" s="1063"/>
      <c r="BI51" s="1063"/>
      <c r="BJ51" s="1063"/>
      <c r="BK51" s="1063"/>
      <c r="BL51" s="1063"/>
      <c r="BM51" s="1063"/>
      <c r="BN51" s="1063"/>
      <c r="BO51" s="1063"/>
      <c r="BP51" s="1068"/>
      <c r="BQ51" s="1069"/>
      <c r="BR51" s="1069"/>
      <c r="BS51" s="1069"/>
      <c r="BT51" s="1069"/>
      <c r="BU51" s="1069"/>
      <c r="BV51" s="1069"/>
      <c r="BW51" s="1069"/>
      <c r="BX51" s="1068"/>
      <c r="BY51" s="1069"/>
      <c r="BZ51" s="1069"/>
      <c r="CA51" s="1069"/>
      <c r="CB51" s="1069"/>
      <c r="CC51" s="1069"/>
      <c r="CD51" s="1069"/>
      <c r="CE51" s="1069"/>
      <c r="CF51" s="1069">
        <v>
61.8</v>
      </c>
      <c r="CG51" s="1069"/>
      <c r="CH51" s="1069"/>
      <c r="CI51" s="1069"/>
      <c r="CJ51" s="1069"/>
      <c r="CK51" s="1069"/>
      <c r="CL51" s="1069"/>
      <c r="CM51" s="1069"/>
      <c r="CN51" s="1069">
        <v>
53.7</v>
      </c>
      <c r="CO51" s="1069"/>
      <c r="CP51" s="1069"/>
      <c r="CQ51" s="1069"/>
      <c r="CR51" s="1069"/>
      <c r="CS51" s="1069"/>
      <c r="CT51" s="1069"/>
      <c r="CU51" s="1069"/>
      <c r="CV51" s="1069">
        <v>
51.5</v>
      </c>
      <c r="CW51" s="1069"/>
      <c r="CX51" s="1069"/>
      <c r="CY51" s="1069"/>
      <c r="CZ51" s="1069"/>
      <c r="DA51" s="1069"/>
      <c r="DB51" s="1069"/>
      <c r="DC51" s="1069"/>
    </row>
    <row r="52" spans="1:109">
      <c r="B52" s="752"/>
      <c r="G52" s="1040"/>
      <c r="H52" s="1040"/>
      <c r="I52" s="1044"/>
      <c r="J52" s="1044"/>
      <c r="K52" s="1048"/>
      <c r="L52" s="1048"/>
      <c r="M52" s="1048"/>
      <c r="N52" s="1048"/>
      <c r="AM52" s="1042"/>
      <c r="AN52" s="1063"/>
      <c r="AO52" s="1063"/>
      <c r="AP52" s="1063"/>
      <c r="AQ52" s="1063"/>
      <c r="AR52" s="1063"/>
      <c r="AS52" s="1063"/>
      <c r="AT52" s="1063"/>
      <c r="AU52" s="1063"/>
      <c r="AV52" s="1063"/>
      <c r="AW52" s="1063"/>
      <c r="AX52" s="1063"/>
      <c r="AY52" s="1063"/>
      <c r="AZ52" s="1063"/>
      <c r="BA52" s="1063"/>
      <c r="BB52" s="1063"/>
      <c r="BC52" s="1063"/>
      <c r="BD52" s="1063"/>
      <c r="BE52" s="1063"/>
      <c r="BF52" s="1063"/>
      <c r="BG52" s="1063"/>
      <c r="BH52" s="1063"/>
      <c r="BI52" s="1063"/>
      <c r="BJ52" s="1063"/>
      <c r="BK52" s="1063"/>
      <c r="BL52" s="1063"/>
      <c r="BM52" s="1063"/>
      <c r="BN52" s="1063"/>
      <c r="BO52" s="1063"/>
      <c r="BP52" s="1069"/>
      <c r="BQ52" s="1069"/>
      <c r="BR52" s="1069"/>
      <c r="BS52" s="1069"/>
      <c r="BT52" s="1069"/>
      <c r="BU52" s="1069"/>
      <c r="BV52" s="1069"/>
      <c r="BW52" s="1069"/>
      <c r="BX52" s="1069"/>
      <c r="BY52" s="1069"/>
      <c r="BZ52" s="1069"/>
      <c r="CA52" s="1069"/>
      <c r="CB52" s="1069"/>
      <c r="CC52" s="1069"/>
      <c r="CD52" s="1069"/>
      <c r="CE52" s="1069"/>
      <c r="CF52" s="1069"/>
      <c r="CG52" s="1069"/>
      <c r="CH52" s="1069"/>
      <c r="CI52" s="1069"/>
      <c r="CJ52" s="1069"/>
      <c r="CK52" s="1069"/>
      <c r="CL52" s="1069"/>
      <c r="CM52" s="1069"/>
      <c r="CN52" s="1069"/>
      <c r="CO52" s="1069"/>
      <c r="CP52" s="1069"/>
      <c r="CQ52" s="1069"/>
      <c r="CR52" s="1069"/>
      <c r="CS52" s="1069"/>
      <c r="CT52" s="1069"/>
      <c r="CU52" s="1069"/>
      <c r="CV52" s="1069"/>
      <c r="CW52" s="1069"/>
      <c r="CX52" s="1069"/>
      <c r="CY52" s="1069"/>
      <c r="CZ52" s="1069"/>
      <c r="DA52" s="1069"/>
      <c r="DB52" s="1069"/>
      <c r="DC52" s="1069"/>
    </row>
    <row r="53" spans="1:109">
      <c r="A53" s="1029"/>
      <c r="B53" s="752"/>
      <c r="G53" s="1040"/>
      <c r="H53" s="1040"/>
      <c r="I53" s="1039"/>
      <c r="J53" s="1039"/>
      <c r="K53" s="1048"/>
      <c r="L53" s="1048"/>
      <c r="M53" s="1048"/>
      <c r="N53" s="1048"/>
      <c r="AM53" s="1042"/>
      <c r="AN53" s="1063"/>
      <c r="AO53" s="1063"/>
      <c r="AP53" s="1063"/>
      <c r="AQ53" s="1063"/>
      <c r="AR53" s="1063"/>
      <c r="AS53" s="1063"/>
      <c r="AT53" s="1063"/>
      <c r="AU53" s="1063"/>
      <c r="AV53" s="1063"/>
      <c r="AW53" s="1063"/>
      <c r="AX53" s="1063"/>
      <c r="AY53" s="1063"/>
      <c r="AZ53" s="1063"/>
      <c r="BA53" s="1063"/>
      <c r="BB53" s="1063" t="s">
        <v>
537</v>
      </c>
      <c r="BC53" s="1063"/>
      <c r="BD53" s="1063"/>
      <c r="BE53" s="1063"/>
      <c r="BF53" s="1063"/>
      <c r="BG53" s="1063"/>
      <c r="BH53" s="1063"/>
      <c r="BI53" s="1063"/>
      <c r="BJ53" s="1063"/>
      <c r="BK53" s="1063"/>
      <c r="BL53" s="1063"/>
      <c r="BM53" s="1063"/>
      <c r="BN53" s="1063"/>
      <c r="BO53" s="1063"/>
      <c r="BP53" s="1068"/>
      <c r="BQ53" s="1069"/>
      <c r="BR53" s="1069"/>
      <c r="BS53" s="1069"/>
      <c r="BT53" s="1069"/>
      <c r="BU53" s="1069"/>
      <c r="BV53" s="1069"/>
      <c r="BW53" s="1069"/>
      <c r="BX53" s="1068"/>
      <c r="BY53" s="1069"/>
      <c r="BZ53" s="1069"/>
      <c r="CA53" s="1069"/>
      <c r="CB53" s="1069"/>
      <c r="CC53" s="1069"/>
      <c r="CD53" s="1069"/>
      <c r="CE53" s="1069"/>
      <c r="CF53" s="1069">
        <v>
70.900000000000006</v>
      </c>
      <c r="CG53" s="1069"/>
      <c r="CH53" s="1069"/>
      <c r="CI53" s="1069"/>
      <c r="CJ53" s="1069"/>
      <c r="CK53" s="1069"/>
      <c r="CL53" s="1069"/>
      <c r="CM53" s="1069"/>
      <c r="CN53" s="1069">
        <v>
72</v>
      </c>
      <c r="CO53" s="1069"/>
      <c r="CP53" s="1069"/>
      <c r="CQ53" s="1069"/>
      <c r="CR53" s="1069"/>
      <c r="CS53" s="1069"/>
      <c r="CT53" s="1069"/>
      <c r="CU53" s="1069"/>
      <c r="CV53" s="1069">
        <v>
72.900000000000006</v>
      </c>
      <c r="CW53" s="1069"/>
      <c r="CX53" s="1069"/>
      <c r="CY53" s="1069"/>
      <c r="CZ53" s="1069"/>
      <c r="DA53" s="1069"/>
      <c r="DB53" s="1069"/>
      <c r="DC53" s="1069"/>
    </row>
    <row r="54" spans="1:109">
      <c r="A54" s="1029"/>
      <c r="B54" s="752"/>
      <c r="G54" s="1040"/>
      <c r="H54" s="1040"/>
      <c r="I54" s="1039"/>
      <c r="J54" s="1039"/>
      <c r="K54" s="1048"/>
      <c r="L54" s="1048"/>
      <c r="M54" s="1048"/>
      <c r="N54" s="1048"/>
      <c r="AM54" s="1042"/>
      <c r="AN54" s="1063"/>
      <c r="AO54" s="1063"/>
      <c r="AP54" s="1063"/>
      <c r="AQ54" s="1063"/>
      <c r="AR54" s="1063"/>
      <c r="AS54" s="1063"/>
      <c r="AT54" s="1063"/>
      <c r="AU54" s="1063"/>
      <c r="AV54" s="1063"/>
      <c r="AW54" s="1063"/>
      <c r="AX54" s="1063"/>
      <c r="AY54" s="1063"/>
      <c r="AZ54" s="1063"/>
      <c r="BA54" s="1063"/>
      <c r="BB54" s="1063"/>
      <c r="BC54" s="1063"/>
      <c r="BD54" s="1063"/>
      <c r="BE54" s="1063"/>
      <c r="BF54" s="1063"/>
      <c r="BG54" s="1063"/>
      <c r="BH54" s="1063"/>
      <c r="BI54" s="1063"/>
      <c r="BJ54" s="1063"/>
      <c r="BK54" s="1063"/>
      <c r="BL54" s="1063"/>
      <c r="BM54" s="1063"/>
      <c r="BN54" s="1063"/>
      <c r="BO54" s="1063"/>
      <c r="BP54" s="1069"/>
      <c r="BQ54" s="1069"/>
      <c r="BR54" s="1069"/>
      <c r="BS54" s="1069"/>
      <c r="BT54" s="1069"/>
      <c r="BU54" s="1069"/>
      <c r="BV54" s="1069"/>
      <c r="BW54" s="1069"/>
      <c r="BX54" s="1069"/>
      <c r="BY54" s="1069"/>
      <c r="BZ54" s="1069"/>
      <c r="CA54" s="1069"/>
      <c r="CB54" s="1069"/>
      <c r="CC54" s="1069"/>
      <c r="CD54" s="1069"/>
      <c r="CE54" s="1069"/>
      <c r="CF54" s="1069"/>
      <c r="CG54" s="1069"/>
      <c r="CH54" s="1069"/>
      <c r="CI54" s="1069"/>
      <c r="CJ54" s="1069"/>
      <c r="CK54" s="1069"/>
      <c r="CL54" s="1069"/>
      <c r="CM54" s="1069"/>
      <c r="CN54" s="1069"/>
      <c r="CO54" s="1069"/>
      <c r="CP54" s="1069"/>
      <c r="CQ54" s="1069"/>
      <c r="CR54" s="1069"/>
      <c r="CS54" s="1069"/>
      <c r="CT54" s="1069"/>
      <c r="CU54" s="1069"/>
      <c r="CV54" s="1069"/>
      <c r="CW54" s="1069"/>
      <c r="CX54" s="1069"/>
      <c r="CY54" s="1069"/>
      <c r="CZ54" s="1069"/>
      <c r="DA54" s="1069"/>
      <c r="DB54" s="1069"/>
      <c r="DC54" s="1069"/>
    </row>
    <row r="55" spans="1:109">
      <c r="A55" s="1029"/>
      <c r="B55" s="752"/>
      <c r="G55" s="1039"/>
      <c r="H55" s="1039"/>
      <c r="I55" s="1039"/>
      <c r="J55" s="1039"/>
      <c r="K55" s="1048"/>
      <c r="L55" s="1048"/>
      <c r="M55" s="1048"/>
      <c r="N55" s="1048"/>
      <c r="AN55" s="1064" t="s">
        <v>
512</v>
      </c>
      <c r="AO55" s="1064"/>
      <c r="AP55" s="1064"/>
      <c r="AQ55" s="1064"/>
      <c r="AR55" s="1064"/>
      <c r="AS55" s="1064"/>
      <c r="AT55" s="1064"/>
      <c r="AU55" s="1064"/>
      <c r="AV55" s="1064"/>
      <c r="AW55" s="1064"/>
      <c r="AX55" s="1064"/>
      <c r="AY55" s="1064"/>
      <c r="AZ55" s="1064"/>
      <c r="BA55" s="1064"/>
      <c r="BB55" s="1063" t="s">
        <v>
536</v>
      </c>
      <c r="BC55" s="1063"/>
      <c r="BD55" s="1063"/>
      <c r="BE55" s="1063"/>
      <c r="BF55" s="1063"/>
      <c r="BG55" s="1063"/>
      <c r="BH55" s="1063"/>
      <c r="BI55" s="1063"/>
      <c r="BJ55" s="1063"/>
      <c r="BK55" s="1063"/>
      <c r="BL55" s="1063"/>
      <c r="BM55" s="1063"/>
      <c r="BN55" s="1063"/>
      <c r="BO55" s="1063"/>
      <c r="BP55" s="1068"/>
      <c r="BQ55" s="1069"/>
      <c r="BR55" s="1069"/>
      <c r="BS55" s="1069"/>
      <c r="BT55" s="1069"/>
      <c r="BU55" s="1069"/>
      <c r="BV55" s="1069"/>
      <c r="BW55" s="1069"/>
      <c r="BX55" s="1068"/>
      <c r="BY55" s="1069"/>
      <c r="BZ55" s="1069"/>
      <c r="CA55" s="1069"/>
      <c r="CB55" s="1069"/>
      <c r="CC55" s="1069"/>
      <c r="CD55" s="1069"/>
      <c r="CE55" s="1069"/>
      <c r="CF55" s="1069">
        <v>
39</v>
      </c>
      <c r="CG55" s="1069"/>
      <c r="CH55" s="1069"/>
      <c r="CI55" s="1069"/>
      <c r="CJ55" s="1069"/>
      <c r="CK55" s="1069"/>
      <c r="CL55" s="1069"/>
      <c r="CM55" s="1069"/>
      <c r="CN55" s="1069">
        <v>
35.299999999999997</v>
      </c>
      <c r="CO55" s="1069"/>
      <c r="CP55" s="1069"/>
      <c r="CQ55" s="1069"/>
      <c r="CR55" s="1069"/>
      <c r="CS55" s="1069"/>
      <c r="CT55" s="1069"/>
      <c r="CU55" s="1069"/>
      <c r="CV55" s="1069">
        <v>
31.9</v>
      </c>
      <c r="CW55" s="1069"/>
      <c r="CX55" s="1069"/>
      <c r="CY55" s="1069"/>
      <c r="CZ55" s="1069"/>
      <c r="DA55" s="1069"/>
      <c r="DB55" s="1069"/>
      <c r="DC55" s="1069"/>
    </row>
    <row r="56" spans="1:109">
      <c r="A56" s="1029"/>
      <c r="B56" s="752"/>
      <c r="G56" s="1039"/>
      <c r="H56" s="1039"/>
      <c r="I56" s="1039"/>
      <c r="J56" s="1039"/>
      <c r="K56" s="1048"/>
      <c r="L56" s="1048"/>
      <c r="M56" s="1048"/>
      <c r="N56" s="1048"/>
      <c r="AN56" s="1064"/>
      <c r="AO56" s="1064"/>
      <c r="AP56" s="1064"/>
      <c r="AQ56" s="1064"/>
      <c r="AR56" s="1064"/>
      <c r="AS56" s="1064"/>
      <c r="AT56" s="1064"/>
      <c r="AU56" s="1064"/>
      <c r="AV56" s="1064"/>
      <c r="AW56" s="1064"/>
      <c r="AX56" s="1064"/>
      <c r="AY56" s="1064"/>
      <c r="AZ56" s="1064"/>
      <c r="BA56" s="1064"/>
      <c r="BB56" s="1063"/>
      <c r="BC56" s="1063"/>
      <c r="BD56" s="1063"/>
      <c r="BE56" s="1063"/>
      <c r="BF56" s="1063"/>
      <c r="BG56" s="1063"/>
      <c r="BH56" s="1063"/>
      <c r="BI56" s="1063"/>
      <c r="BJ56" s="1063"/>
      <c r="BK56" s="1063"/>
      <c r="BL56" s="1063"/>
      <c r="BM56" s="1063"/>
      <c r="BN56" s="1063"/>
      <c r="BO56" s="1063"/>
      <c r="BP56" s="1069"/>
      <c r="BQ56" s="1069"/>
      <c r="BR56" s="1069"/>
      <c r="BS56" s="1069"/>
      <c r="BT56" s="1069"/>
      <c r="BU56" s="1069"/>
      <c r="BV56" s="1069"/>
      <c r="BW56" s="1069"/>
      <c r="BX56" s="1069"/>
      <c r="BY56" s="1069"/>
      <c r="BZ56" s="1069"/>
      <c r="CA56" s="1069"/>
      <c r="CB56" s="1069"/>
      <c r="CC56" s="1069"/>
      <c r="CD56" s="1069"/>
      <c r="CE56" s="1069"/>
      <c r="CF56" s="1069"/>
      <c r="CG56" s="1069"/>
      <c r="CH56" s="1069"/>
      <c r="CI56" s="1069"/>
      <c r="CJ56" s="1069"/>
      <c r="CK56" s="1069"/>
      <c r="CL56" s="1069"/>
      <c r="CM56" s="1069"/>
      <c r="CN56" s="1069"/>
      <c r="CO56" s="1069"/>
      <c r="CP56" s="1069"/>
      <c r="CQ56" s="1069"/>
      <c r="CR56" s="1069"/>
      <c r="CS56" s="1069"/>
      <c r="CT56" s="1069"/>
      <c r="CU56" s="1069"/>
      <c r="CV56" s="1069"/>
      <c r="CW56" s="1069"/>
      <c r="CX56" s="1069"/>
      <c r="CY56" s="1069"/>
      <c r="CZ56" s="1069"/>
      <c r="DA56" s="1069"/>
      <c r="DB56" s="1069"/>
      <c r="DC56" s="1069"/>
    </row>
    <row r="57" spans="1:109" s="1029" customFormat="1">
      <c r="B57" s="1035"/>
      <c r="G57" s="1039"/>
      <c r="H57" s="1039"/>
      <c r="I57" s="1045"/>
      <c r="J57" s="1045"/>
      <c r="K57" s="1048"/>
      <c r="L57" s="1048"/>
      <c r="M57" s="1048"/>
      <c r="N57" s="1048"/>
      <c r="AM57" s="365"/>
      <c r="AN57" s="1064"/>
      <c r="AO57" s="1064"/>
      <c r="AP57" s="1064"/>
      <c r="AQ57" s="1064"/>
      <c r="AR57" s="1064"/>
      <c r="AS57" s="1064"/>
      <c r="AT57" s="1064"/>
      <c r="AU57" s="1064"/>
      <c r="AV57" s="1064"/>
      <c r="AW57" s="1064"/>
      <c r="AX57" s="1064"/>
      <c r="AY57" s="1064"/>
      <c r="AZ57" s="1064"/>
      <c r="BA57" s="1064"/>
      <c r="BB57" s="1063" t="s">
        <v>
537</v>
      </c>
      <c r="BC57" s="1063"/>
      <c r="BD57" s="1063"/>
      <c r="BE57" s="1063"/>
      <c r="BF57" s="1063"/>
      <c r="BG57" s="1063"/>
      <c r="BH57" s="1063"/>
      <c r="BI57" s="1063"/>
      <c r="BJ57" s="1063"/>
      <c r="BK57" s="1063"/>
      <c r="BL57" s="1063"/>
      <c r="BM57" s="1063"/>
      <c r="BN57" s="1063"/>
      <c r="BO57" s="1063"/>
      <c r="BP57" s="1068"/>
      <c r="BQ57" s="1069"/>
      <c r="BR57" s="1069"/>
      <c r="BS57" s="1069"/>
      <c r="BT57" s="1069"/>
      <c r="BU57" s="1069"/>
      <c r="BV57" s="1069"/>
      <c r="BW57" s="1069"/>
      <c r="BX57" s="1068"/>
      <c r="BY57" s="1069"/>
      <c r="BZ57" s="1069"/>
      <c r="CA57" s="1069"/>
      <c r="CB57" s="1069"/>
      <c r="CC57" s="1069"/>
      <c r="CD57" s="1069"/>
      <c r="CE57" s="1069"/>
      <c r="CF57" s="1069">
        <v>
55.4</v>
      </c>
      <c r="CG57" s="1069"/>
      <c r="CH57" s="1069"/>
      <c r="CI57" s="1069"/>
      <c r="CJ57" s="1069"/>
      <c r="CK57" s="1069"/>
      <c r="CL57" s="1069"/>
      <c r="CM57" s="1069"/>
      <c r="CN57" s="1069">
        <v>
60.4</v>
      </c>
      <c r="CO57" s="1069"/>
      <c r="CP57" s="1069"/>
      <c r="CQ57" s="1069"/>
      <c r="CR57" s="1069"/>
      <c r="CS57" s="1069"/>
      <c r="CT57" s="1069"/>
      <c r="CU57" s="1069"/>
      <c r="CV57" s="1069">
        <v>
60.8</v>
      </c>
      <c r="CW57" s="1069"/>
      <c r="CX57" s="1069"/>
      <c r="CY57" s="1069"/>
      <c r="CZ57" s="1069"/>
      <c r="DA57" s="1069"/>
      <c r="DB57" s="1069"/>
      <c r="DC57" s="1069"/>
      <c r="DD57" s="1074"/>
      <c r="DE57" s="1035"/>
    </row>
    <row r="58" spans="1:109" s="1029" customFormat="1">
      <c r="A58" s="365"/>
      <c r="B58" s="1035"/>
      <c r="G58" s="1039"/>
      <c r="H58" s="1039"/>
      <c r="I58" s="1045"/>
      <c r="J58" s="1045"/>
      <c r="K58" s="1048"/>
      <c r="L58" s="1048"/>
      <c r="M58" s="1048"/>
      <c r="N58" s="1048"/>
      <c r="AM58" s="365"/>
      <c r="AN58" s="1064"/>
      <c r="AO58" s="1064"/>
      <c r="AP58" s="1064"/>
      <c r="AQ58" s="1064"/>
      <c r="AR58" s="1064"/>
      <c r="AS58" s="1064"/>
      <c r="AT58" s="1064"/>
      <c r="AU58" s="1064"/>
      <c r="AV58" s="1064"/>
      <c r="AW58" s="1064"/>
      <c r="AX58" s="1064"/>
      <c r="AY58" s="1064"/>
      <c r="AZ58" s="1064"/>
      <c r="BA58" s="1064"/>
      <c r="BB58" s="1063"/>
      <c r="BC58" s="1063"/>
      <c r="BD58" s="1063"/>
      <c r="BE58" s="1063"/>
      <c r="BF58" s="1063"/>
      <c r="BG58" s="1063"/>
      <c r="BH58" s="1063"/>
      <c r="BI58" s="1063"/>
      <c r="BJ58" s="1063"/>
      <c r="BK58" s="1063"/>
      <c r="BL58" s="1063"/>
      <c r="BM58" s="1063"/>
      <c r="BN58" s="1063"/>
      <c r="BO58" s="1063"/>
      <c r="BP58" s="1069"/>
      <c r="BQ58" s="1069"/>
      <c r="BR58" s="1069"/>
      <c r="BS58" s="1069"/>
      <c r="BT58" s="1069"/>
      <c r="BU58" s="1069"/>
      <c r="BV58" s="1069"/>
      <c r="BW58" s="1069"/>
      <c r="BX58" s="1069"/>
      <c r="BY58" s="1069"/>
      <c r="BZ58" s="1069"/>
      <c r="CA58" s="1069"/>
      <c r="CB58" s="1069"/>
      <c r="CC58" s="1069"/>
      <c r="CD58" s="1069"/>
      <c r="CE58" s="1069"/>
      <c r="CF58" s="1069"/>
      <c r="CG58" s="1069"/>
      <c r="CH58" s="1069"/>
      <c r="CI58" s="1069"/>
      <c r="CJ58" s="1069"/>
      <c r="CK58" s="1069"/>
      <c r="CL58" s="1069"/>
      <c r="CM58" s="1069"/>
      <c r="CN58" s="1069"/>
      <c r="CO58" s="1069"/>
      <c r="CP58" s="1069"/>
      <c r="CQ58" s="1069"/>
      <c r="CR58" s="1069"/>
      <c r="CS58" s="1069"/>
      <c r="CT58" s="1069"/>
      <c r="CU58" s="1069"/>
      <c r="CV58" s="1069"/>
      <c r="CW58" s="1069"/>
      <c r="CX58" s="1069"/>
      <c r="CY58" s="1069"/>
      <c r="CZ58" s="1069"/>
      <c r="DA58" s="1069"/>
      <c r="DB58" s="1069"/>
      <c r="DC58" s="1069"/>
      <c r="DD58" s="1074"/>
      <c r="DE58" s="1035"/>
    </row>
    <row r="59" spans="1:109" s="1029" customFormat="1">
      <c r="A59" s="365"/>
      <c r="B59" s="1035"/>
      <c r="K59" s="1049"/>
      <c r="L59" s="1049"/>
      <c r="M59" s="1049"/>
      <c r="N59" s="1049"/>
      <c r="AQ59" s="1049"/>
      <c r="AR59" s="1049"/>
      <c r="AS59" s="1049"/>
      <c r="AT59" s="1049"/>
      <c r="BC59" s="1049"/>
      <c r="BD59" s="1049"/>
      <c r="BE59" s="1049"/>
      <c r="BF59" s="1049"/>
      <c r="BO59" s="1049"/>
      <c r="BP59" s="1049"/>
      <c r="BQ59" s="1049"/>
      <c r="BR59" s="1049"/>
      <c r="CA59" s="1049"/>
      <c r="CB59" s="1049"/>
      <c r="CC59" s="1049"/>
      <c r="CD59" s="1049"/>
      <c r="CM59" s="1049"/>
      <c r="CN59" s="1049"/>
      <c r="CO59" s="1049"/>
      <c r="CP59" s="1049"/>
      <c r="CY59" s="1049"/>
      <c r="CZ59" s="1049"/>
      <c r="DA59" s="1049"/>
      <c r="DB59" s="1049"/>
      <c r="DC59" s="1049"/>
      <c r="DD59" s="1074"/>
      <c r="DE59" s="1035"/>
    </row>
    <row r="60" spans="1:109" s="1029" customFormat="1">
      <c r="A60" s="365"/>
      <c r="B60" s="1035"/>
      <c r="K60" s="1049"/>
      <c r="L60" s="1049"/>
      <c r="M60" s="1049"/>
      <c r="N60" s="1049"/>
      <c r="AQ60" s="1049"/>
      <c r="AR60" s="1049"/>
      <c r="AS60" s="1049"/>
      <c r="AT60" s="1049"/>
      <c r="BC60" s="1049"/>
      <c r="BD60" s="1049"/>
      <c r="BE60" s="1049"/>
      <c r="BF60" s="1049"/>
      <c r="BO60" s="1049"/>
      <c r="BP60" s="1049"/>
      <c r="BQ60" s="1049"/>
      <c r="BR60" s="1049"/>
      <c r="CA60" s="1049"/>
      <c r="CB60" s="1049"/>
      <c r="CC60" s="1049"/>
      <c r="CD60" s="1049"/>
      <c r="CM60" s="1049"/>
      <c r="CN60" s="1049"/>
      <c r="CO60" s="1049"/>
      <c r="CP60" s="1049"/>
      <c r="CY60" s="1049"/>
      <c r="CZ60" s="1049"/>
      <c r="DA60" s="1049"/>
      <c r="DB60" s="1049"/>
      <c r="DC60" s="1049"/>
      <c r="DD60" s="1074"/>
      <c r="DE60" s="1035"/>
    </row>
    <row r="61" spans="1:109" s="1029" customFormat="1">
      <c r="A61" s="365"/>
      <c r="B61" s="1036"/>
      <c r="C61" s="1037"/>
      <c r="D61" s="1037"/>
      <c r="E61" s="1037"/>
      <c r="F61" s="1037"/>
      <c r="G61" s="1037"/>
      <c r="H61" s="1037"/>
      <c r="I61" s="1037"/>
      <c r="J61" s="1037"/>
      <c r="K61" s="1037"/>
      <c r="L61" s="1037"/>
      <c r="M61" s="1056"/>
      <c r="N61" s="1056"/>
      <c r="O61" s="1037"/>
      <c r="P61" s="1037"/>
      <c r="Q61" s="1037"/>
      <c r="R61" s="1037"/>
      <c r="S61" s="1037"/>
      <c r="T61" s="1037"/>
      <c r="U61" s="1037"/>
      <c r="V61" s="1037"/>
      <c r="W61" s="1037"/>
      <c r="X61" s="1037"/>
      <c r="Y61" s="1037"/>
      <c r="Z61" s="1037"/>
      <c r="AA61" s="1037"/>
      <c r="AB61" s="1037"/>
      <c r="AC61" s="1037"/>
      <c r="AD61" s="1037"/>
      <c r="AE61" s="1037"/>
      <c r="AF61" s="1037"/>
      <c r="AG61" s="1037"/>
      <c r="AH61" s="1037"/>
      <c r="AI61" s="1037"/>
      <c r="AJ61" s="1037"/>
      <c r="AK61" s="1037"/>
      <c r="AL61" s="1037"/>
      <c r="AM61" s="1037"/>
      <c r="AN61" s="1037"/>
      <c r="AO61" s="1037"/>
      <c r="AP61" s="1037"/>
      <c r="AQ61" s="1037"/>
      <c r="AR61" s="1037"/>
      <c r="AS61" s="1056"/>
      <c r="AT61" s="1056"/>
      <c r="AU61" s="1037"/>
      <c r="AV61" s="1037"/>
      <c r="AW61" s="1037"/>
      <c r="AX61" s="1037"/>
      <c r="AY61" s="1037"/>
      <c r="AZ61" s="1037"/>
      <c r="BA61" s="1037"/>
      <c r="BB61" s="1037"/>
      <c r="BC61" s="1037"/>
      <c r="BD61" s="1037"/>
      <c r="BE61" s="1056"/>
      <c r="BF61" s="1056"/>
      <c r="BG61" s="1037"/>
      <c r="BH61" s="1037"/>
      <c r="BI61" s="1037"/>
      <c r="BJ61" s="1037"/>
      <c r="BK61" s="1037"/>
      <c r="BL61" s="1037"/>
      <c r="BM61" s="1037"/>
      <c r="BN61" s="1037"/>
      <c r="BO61" s="1037"/>
      <c r="BP61" s="1037"/>
      <c r="BQ61" s="1056"/>
      <c r="BR61" s="1056"/>
      <c r="BS61" s="1037"/>
      <c r="BT61" s="1037"/>
      <c r="BU61" s="1037"/>
      <c r="BV61" s="1037"/>
      <c r="BW61" s="1037"/>
      <c r="BX61" s="1037"/>
      <c r="BY61" s="1037"/>
      <c r="BZ61" s="1037"/>
      <c r="CA61" s="1037"/>
      <c r="CB61" s="1037"/>
      <c r="CC61" s="1056"/>
      <c r="CD61" s="1056"/>
      <c r="CE61" s="1037"/>
      <c r="CF61" s="1037"/>
      <c r="CG61" s="1037"/>
      <c r="CH61" s="1037"/>
      <c r="CI61" s="1037"/>
      <c r="CJ61" s="1037"/>
      <c r="CK61" s="1037"/>
      <c r="CL61" s="1037"/>
      <c r="CM61" s="1037"/>
      <c r="CN61" s="1037"/>
      <c r="CO61" s="1056"/>
      <c r="CP61" s="1056"/>
      <c r="CQ61" s="1037"/>
      <c r="CR61" s="1037"/>
      <c r="CS61" s="1037"/>
      <c r="CT61" s="1037"/>
      <c r="CU61" s="1037"/>
      <c r="CV61" s="1037"/>
      <c r="CW61" s="1037"/>
      <c r="CX61" s="1037"/>
      <c r="CY61" s="1037"/>
      <c r="CZ61" s="1037"/>
      <c r="DA61" s="1056"/>
      <c r="DB61" s="1056"/>
      <c r="DC61" s="1056"/>
      <c r="DD61" s="1075"/>
      <c r="DE61" s="1035"/>
    </row>
    <row r="62" spans="1:109">
      <c r="B62" s="1034"/>
      <c r="C62" s="1034"/>
      <c r="D62" s="1034"/>
      <c r="E62" s="1034"/>
      <c r="F62" s="1034"/>
      <c r="G62" s="1034"/>
      <c r="H62" s="1034"/>
      <c r="I62" s="1034"/>
      <c r="J62" s="1034"/>
      <c r="K62" s="1034"/>
      <c r="L62" s="1034"/>
      <c r="M62" s="1034"/>
      <c r="N62" s="1034"/>
      <c r="O62" s="1034"/>
      <c r="P62" s="1034"/>
      <c r="Q62" s="1034"/>
      <c r="R62" s="1034"/>
      <c r="S62" s="1034"/>
      <c r="T62" s="1034"/>
      <c r="U62" s="1034"/>
      <c r="V62" s="1034"/>
      <c r="W62" s="1034"/>
      <c r="X62" s="1034"/>
      <c r="Y62" s="1034"/>
      <c r="Z62" s="1034"/>
      <c r="AA62" s="1034"/>
      <c r="AB62" s="1034"/>
      <c r="AC62" s="1034"/>
      <c r="AD62" s="1034"/>
      <c r="AE62" s="1034"/>
      <c r="AF62" s="1034"/>
      <c r="AG62" s="1034"/>
      <c r="AH62" s="1034"/>
      <c r="AI62" s="1034"/>
      <c r="AJ62" s="1034"/>
      <c r="AK62" s="1034"/>
      <c r="AL62" s="1034"/>
      <c r="AM62" s="1034"/>
      <c r="AN62" s="1034"/>
      <c r="AO62" s="1034"/>
      <c r="AP62" s="1034"/>
      <c r="AQ62" s="1034"/>
      <c r="AR62" s="1034"/>
      <c r="AS62" s="1034"/>
      <c r="AT62" s="1034"/>
      <c r="AU62" s="1034"/>
      <c r="AV62" s="1034"/>
      <c r="AW62" s="1034"/>
      <c r="AX62" s="1034"/>
      <c r="AY62" s="1034"/>
      <c r="AZ62" s="1034"/>
      <c r="BA62" s="1034"/>
      <c r="BB62" s="1034"/>
      <c r="BC62" s="1034"/>
      <c r="BD62" s="1034"/>
      <c r="BE62" s="1034"/>
      <c r="BF62" s="1034"/>
      <c r="BG62" s="1034"/>
      <c r="BH62" s="1034"/>
      <c r="BI62" s="1034"/>
      <c r="BJ62" s="1034"/>
      <c r="BK62" s="1034"/>
      <c r="BL62" s="1034"/>
      <c r="BM62" s="1034"/>
      <c r="BN62" s="1034"/>
      <c r="BO62" s="1034"/>
      <c r="BP62" s="1034"/>
      <c r="BQ62" s="1034"/>
      <c r="BR62" s="1034"/>
      <c r="BS62" s="1034"/>
      <c r="BT62" s="1034"/>
      <c r="BU62" s="1034"/>
      <c r="BV62" s="1034"/>
      <c r="BW62" s="1034"/>
      <c r="BX62" s="1034"/>
      <c r="BY62" s="1034"/>
      <c r="BZ62" s="1034"/>
      <c r="CA62" s="1034"/>
      <c r="CB62" s="1034"/>
      <c r="CC62" s="1034"/>
      <c r="CD62" s="1034"/>
      <c r="CE62" s="1034"/>
      <c r="CF62" s="1034"/>
      <c r="CG62" s="1034"/>
      <c r="CH62" s="1034"/>
      <c r="CI62" s="1034"/>
      <c r="CJ62" s="1034"/>
      <c r="CK62" s="1034"/>
      <c r="CL62" s="1034"/>
      <c r="CM62" s="1034"/>
      <c r="CN62" s="1034"/>
      <c r="CO62" s="1034"/>
      <c r="CP62" s="1034"/>
      <c r="CQ62" s="1034"/>
      <c r="CR62" s="1034"/>
      <c r="CS62" s="1034"/>
      <c r="CT62" s="1034"/>
      <c r="CU62" s="1034"/>
      <c r="CV62" s="1034"/>
      <c r="CW62" s="1034"/>
      <c r="CX62" s="1034"/>
      <c r="CY62" s="1034"/>
      <c r="CZ62" s="1034"/>
      <c r="DA62" s="1034"/>
      <c r="DB62" s="1034"/>
      <c r="DC62" s="1034"/>
      <c r="DD62" s="1034"/>
      <c r="DE62" s="763"/>
    </row>
    <row r="63" spans="1:109" ht="17.25">
      <c r="B63" s="761" t="s">
        <v>
324</v>
      </c>
    </row>
    <row r="64" spans="1:109">
      <c r="B64" s="752"/>
      <c r="G64" s="1038"/>
      <c r="N64" s="1058"/>
      <c r="AM64" s="1038"/>
      <c r="AN64" s="1038" t="s">
        <v>
534</v>
      </c>
      <c r="AP64" s="1029"/>
      <c r="AQ64" s="1029"/>
      <c r="AR64" s="1029"/>
      <c r="AY64" s="1038"/>
      <c r="BA64" s="1029"/>
      <c r="BB64" s="1029"/>
      <c r="BC64" s="1029"/>
      <c r="BK64" s="1038"/>
      <c r="BM64" s="1029"/>
      <c r="BN64" s="1029"/>
      <c r="BO64" s="1029"/>
      <c r="BW64" s="1038"/>
      <c r="BY64" s="1029"/>
      <c r="BZ64" s="1029"/>
      <c r="CA64" s="1029"/>
      <c r="CI64" s="1038"/>
      <c r="CK64" s="1029"/>
      <c r="CL64" s="1029"/>
      <c r="CM64" s="1029"/>
      <c r="CU64" s="1038"/>
      <c r="CW64" s="1029"/>
      <c r="CX64" s="1029"/>
      <c r="CY64" s="1029"/>
    </row>
    <row r="65" spans="2:107">
      <c r="B65" s="752"/>
      <c r="AN65" s="1059" t="s">
        <v>
407</v>
      </c>
      <c r="AO65" s="1065"/>
      <c r="AP65" s="1065"/>
      <c r="AQ65" s="1065"/>
      <c r="AR65" s="1065"/>
      <c r="AS65" s="1065"/>
      <c r="AT65" s="1065"/>
      <c r="AU65" s="1065"/>
      <c r="AV65" s="1065"/>
      <c r="AW65" s="1065"/>
      <c r="AX65" s="1065"/>
      <c r="AY65" s="1065"/>
      <c r="AZ65" s="1065"/>
      <c r="BA65" s="1065"/>
      <c r="BB65" s="1065"/>
      <c r="BC65" s="1065"/>
      <c r="BD65" s="1065"/>
      <c r="BE65" s="1065"/>
      <c r="BF65" s="1065"/>
      <c r="BG65" s="1065"/>
      <c r="BH65" s="1065"/>
      <c r="BI65" s="1065"/>
      <c r="BJ65" s="1065"/>
      <c r="BK65" s="1065"/>
      <c r="BL65" s="1065"/>
      <c r="BM65" s="1065"/>
      <c r="BN65" s="1065"/>
      <c r="BO65" s="1065"/>
      <c r="BP65" s="1065"/>
      <c r="BQ65" s="1065"/>
      <c r="BR65" s="1065"/>
      <c r="BS65" s="1065"/>
      <c r="BT65" s="1065"/>
      <c r="BU65" s="1065"/>
      <c r="BV65" s="1065"/>
      <c r="BW65" s="1065"/>
      <c r="BX65" s="1065"/>
      <c r="BY65" s="1065"/>
      <c r="BZ65" s="1065"/>
      <c r="CA65" s="1065"/>
      <c r="CB65" s="1065"/>
      <c r="CC65" s="1065"/>
      <c r="CD65" s="1065"/>
      <c r="CE65" s="1065"/>
      <c r="CF65" s="1065"/>
      <c r="CG65" s="1065"/>
      <c r="CH65" s="1065"/>
      <c r="CI65" s="1065"/>
      <c r="CJ65" s="1065"/>
      <c r="CK65" s="1065"/>
      <c r="CL65" s="1065"/>
      <c r="CM65" s="1065"/>
      <c r="CN65" s="1065"/>
      <c r="CO65" s="1065"/>
      <c r="CP65" s="1065"/>
      <c r="CQ65" s="1065"/>
      <c r="CR65" s="1065"/>
      <c r="CS65" s="1065"/>
      <c r="CT65" s="1065"/>
      <c r="CU65" s="1065"/>
      <c r="CV65" s="1065"/>
      <c r="CW65" s="1065"/>
      <c r="CX65" s="1065"/>
      <c r="CY65" s="1065"/>
      <c r="CZ65" s="1065"/>
      <c r="DA65" s="1065"/>
      <c r="DB65" s="1065"/>
      <c r="DC65" s="1070"/>
    </row>
    <row r="66" spans="2:107">
      <c r="B66" s="752"/>
      <c r="AN66" s="1060"/>
      <c r="AO66" s="1066"/>
      <c r="AP66" s="1066"/>
      <c r="AQ66" s="1066"/>
      <c r="AR66" s="1066"/>
      <c r="AS66" s="1066"/>
      <c r="AT66" s="1066"/>
      <c r="AU66" s="1066"/>
      <c r="AV66" s="1066"/>
      <c r="AW66" s="1066"/>
      <c r="AX66" s="1066"/>
      <c r="AY66" s="1066"/>
      <c r="AZ66" s="1066"/>
      <c r="BA66" s="1066"/>
      <c r="BB66" s="1066"/>
      <c r="BC66" s="1066"/>
      <c r="BD66" s="1066"/>
      <c r="BE66" s="1066"/>
      <c r="BF66" s="1066"/>
      <c r="BG66" s="1066"/>
      <c r="BH66" s="1066"/>
      <c r="BI66" s="1066"/>
      <c r="BJ66" s="1066"/>
      <c r="BK66" s="1066"/>
      <c r="BL66" s="1066"/>
      <c r="BM66" s="1066"/>
      <c r="BN66" s="1066"/>
      <c r="BO66" s="1066"/>
      <c r="BP66" s="1066"/>
      <c r="BQ66" s="1066"/>
      <c r="BR66" s="1066"/>
      <c r="BS66" s="1066"/>
      <c r="BT66" s="1066"/>
      <c r="BU66" s="1066"/>
      <c r="BV66" s="1066"/>
      <c r="BW66" s="1066"/>
      <c r="BX66" s="1066"/>
      <c r="BY66" s="1066"/>
      <c r="BZ66" s="1066"/>
      <c r="CA66" s="1066"/>
      <c r="CB66" s="1066"/>
      <c r="CC66" s="1066"/>
      <c r="CD66" s="1066"/>
      <c r="CE66" s="1066"/>
      <c r="CF66" s="1066"/>
      <c r="CG66" s="1066"/>
      <c r="CH66" s="1066"/>
      <c r="CI66" s="1066"/>
      <c r="CJ66" s="1066"/>
      <c r="CK66" s="1066"/>
      <c r="CL66" s="1066"/>
      <c r="CM66" s="1066"/>
      <c r="CN66" s="1066"/>
      <c r="CO66" s="1066"/>
      <c r="CP66" s="1066"/>
      <c r="CQ66" s="1066"/>
      <c r="CR66" s="1066"/>
      <c r="CS66" s="1066"/>
      <c r="CT66" s="1066"/>
      <c r="CU66" s="1066"/>
      <c r="CV66" s="1066"/>
      <c r="CW66" s="1066"/>
      <c r="CX66" s="1066"/>
      <c r="CY66" s="1066"/>
      <c r="CZ66" s="1066"/>
      <c r="DA66" s="1066"/>
      <c r="DB66" s="1066"/>
      <c r="DC66" s="1071"/>
    </row>
    <row r="67" spans="2:107">
      <c r="B67" s="752"/>
      <c r="AN67" s="1060"/>
      <c r="AO67" s="1066"/>
      <c r="AP67" s="1066"/>
      <c r="AQ67" s="1066"/>
      <c r="AR67" s="1066"/>
      <c r="AS67" s="1066"/>
      <c r="AT67" s="1066"/>
      <c r="AU67" s="1066"/>
      <c r="AV67" s="1066"/>
      <c r="AW67" s="1066"/>
      <c r="AX67" s="1066"/>
      <c r="AY67" s="1066"/>
      <c r="AZ67" s="1066"/>
      <c r="BA67" s="1066"/>
      <c r="BB67" s="1066"/>
      <c r="BC67" s="1066"/>
      <c r="BD67" s="1066"/>
      <c r="BE67" s="1066"/>
      <c r="BF67" s="1066"/>
      <c r="BG67" s="1066"/>
      <c r="BH67" s="1066"/>
      <c r="BI67" s="1066"/>
      <c r="BJ67" s="1066"/>
      <c r="BK67" s="1066"/>
      <c r="BL67" s="1066"/>
      <c r="BM67" s="1066"/>
      <c r="BN67" s="1066"/>
      <c r="BO67" s="1066"/>
      <c r="BP67" s="1066"/>
      <c r="BQ67" s="1066"/>
      <c r="BR67" s="1066"/>
      <c r="BS67" s="1066"/>
      <c r="BT67" s="1066"/>
      <c r="BU67" s="1066"/>
      <c r="BV67" s="1066"/>
      <c r="BW67" s="1066"/>
      <c r="BX67" s="1066"/>
      <c r="BY67" s="1066"/>
      <c r="BZ67" s="1066"/>
      <c r="CA67" s="1066"/>
      <c r="CB67" s="1066"/>
      <c r="CC67" s="1066"/>
      <c r="CD67" s="1066"/>
      <c r="CE67" s="1066"/>
      <c r="CF67" s="1066"/>
      <c r="CG67" s="1066"/>
      <c r="CH67" s="1066"/>
      <c r="CI67" s="1066"/>
      <c r="CJ67" s="1066"/>
      <c r="CK67" s="1066"/>
      <c r="CL67" s="1066"/>
      <c r="CM67" s="1066"/>
      <c r="CN67" s="1066"/>
      <c r="CO67" s="1066"/>
      <c r="CP67" s="1066"/>
      <c r="CQ67" s="1066"/>
      <c r="CR67" s="1066"/>
      <c r="CS67" s="1066"/>
      <c r="CT67" s="1066"/>
      <c r="CU67" s="1066"/>
      <c r="CV67" s="1066"/>
      <c r="CW67" s="1066"/>
      <c r="CX67" s="1066"/>
      <c r="CY67" s="1066"/>
      <c r="CZ67" s="1066"/>
      <c r="DA67" s="1066"/>
      <c r="DB67" s="1066"/>
      <c r="DC67" s="1071"/>
    </row>
    <row r="68" spans="2:107">
      <c r="B68" s="752"/>
      <c r="AN68" s="1060"/>
      <c r="AO68" s="1066"/>
      <c r="AP68" s="1066"/>
      <c r="AQ68" s="1066"/>
      <c r="AR68" s="1066"/>
      <c r="AS68" s="1066"/>
      <c r="AT68" s="1066"/>
      <c r="AU68" s="1066"/>
      <c r="AV68" s="1066"/>
      <c r="AW68" s="1066"/>
      <c r="AX68" s="1066"/>
      <c r="AY68" s="1066"/>
      <c r="AZ68" s="1066"/>
      <c r="BA68" s="1066"/>
      <c r="BB68" s="1066"/>
      <c r="BC68" s="1066"/>
      <c r="BD68" s="1066"/>
      <c r="BE68" s="1066"/>
      <c r="BF68" s="1066"/>
      <c r="BG68" s="1066"/>
      <c r="BH68" s="1066"/>
      <c r="BI68" s="1066"/>
      <c r="BJ68" s="1066"/>
      <c r="BK68" s="1066"/>
      <c r="BL68" s="1066"/>
      <c r="BM68" s="1066"/>
      <c r="BN68" s="1066"/>
      <c r="BO68" s="1066"/>
      <c r="BP68" s="1066"/>
      <c r="BQ68" s="1066"/>
      <c r="BR68" s="1066"/>
      <c r="BS68" s="1066"/>
      <c r="BT68" s="1066"/>
      <c r="BU68" s="1066"/>
      <c r="BV68" s="1066"/>
      <c r="BW68" s="1066"/>
      <c r="BX68" s="1066"/>
      <c r="BY68" s="1066"/>
      <c r="BZ68" s="1066"/>
      <c r="CA68" s="1066"/>
      <c r="CB68" s="1066"/>
      <c r="CC68" s="1066"/>
      <c r="CD68" s="1066"/>
      <c r="CE68" s="1066"/>
      <c r="CF68" s="1066"/>
      <c r="CG68" s="1066"/>
      <c r="CH68" s="1066"/>
      <c r="CI68" s="1066"/>
      <c r="CJ68" s="1066"/>
      <c r="CK68" s="1066"/>
      <c r="CL68" s="1066"/>
      <c r="CM68" s="1066"/>
      <c r="CN68" s="1066"/>
      <c r="CO68" s="1066"/>
      <c r="CP68" s="1066"/>
      <c r="CQ68" s="1066"/>
      <c r="CR68" s="1066"/>
      <c r="CS68" s="1066"/>
      <c r="CT68" s="1066"/>
      <c r="CU68" s="1066"/>
      <c r="CV68" s="1066"/>
      <c r="CW68" s="1066"/>
      <c r="CX68" s="1066"/>
      <c r="CY68" s="1066"/>
      <c r="CZ68" s="1066"/>
      <c r="DA68" s="1066"/>
      <c r="DB68" s="1066"/>
      <c r="DC68" s="1071"/>
    </row>
    <row r="69" spans="2:107">
      <c r="B69" s="752"/>
      <c r="AN69" s="1061"/>
      <c r="AO69" s="1067"/>
      <c r="AP69" s="1067"/>
      <c r="AQ69" s="1067"/>
      <c r="AR69" s="1067"/>
      <c r="AS69" s="1067"/>
      <c r="AT69" s="1067"/>
      <c r="AU69" s="1067"/>
      <c r="AV69" s="1067"/>
      <c r="AW69" s="1067"/>
      <c r="AX69" s="1067"/>
      <c r="AY69" s="1067"/>
      <c r="AZ69" s="1067"/>
      <c r="BA69" s="1067"/>
      <c r="BB69" s="1067"/>
      <c r="BC69" s="1067"/>
      <c r="BD69" s="1067"/>
      <c r="BE69" s="1067"/>
      <c r="BF69" s="1067"/>
      <c r="BG69" s="1067"/>
      <c r="BH69" s="1067"/>
      <c r="BI69" s="1067"/>
      <c r="BJ69" s="1067"/>
      <c r="BK69" s="1067"/>
      <c r="BL69" s="1067"/>
      <c r="BM69" s="1067"/>
      <c r="BN69" s="1067"/>
      <c r="BO69" s="1067"/>
      <c r="BP69" s="1067"/>
      <c r="BQ69" s="1067"/>
      <c r="BR69" s="1067"/>
      <c r="BS69" s="1067"/>
      <c r="BT69" s="1067"/>
      <c r="BU69" s="1067"/>
      <c r="BV69" s="1067"/>
      <c r="BW69" s="1067"/>
      <c r="BX69" s="1067"/>
      <c r="BY69" s="1067"/>
      <c r="BZ69" s="1067"/>
      <c r="CA69" s="1067"/>
      <c r="CB69" s="1067"/>
      <c r="CC69" s="1067"/>
      <c r="CD69" s="1067"/>
      <c r="CE69" s="1067"/>
      <c r="CF69" s="1067"/>
      <c r="CG69" s="1067"/>
      <c r="CH69" s="1067"/>
      <c r="CI69" s="1067"/>
      <c r="CJ69" s="1067"/>
      <c r="CK69" s="1067"/>
      <c r="CL69" s="1067"/>
      <c r="CM69" s="1067"/>
      <c r="CN69" s="1067"/>
      <c r="CO69" s="1067"/>
      <c r="CP69" s="1067"/>
      <c r="CQ69" s="1067"/>
      <c r="CR69" s="1067"/>
      <c r="CS69" s="1067"/>
      <c r="CT69" s="1067"/>
      <c r="CU69" s="1067"/>
      <c r="CV69" s="1067"/>
      <c r="CW69" s="1067"/>
      <c r="CX69" s="1067"/>
      <c r="CY69" s="1067"/>
      <c r="CZ69" s="1067"/>
      <c r="DA69" s="1067"/>
      <c r="DB69" s="1067"/>
      <c r="DC69" s="1072"/>
    </row>
    <row r="70" spans="2:107">
      <c r="B70" s="752"/>
      <c r="H70" s="1043"/>
      <c r="I70" s="1043"/>
      <c r="J70" s="1046"/>
      <c r="K70" s="1046"/>
      <c r="L70" s="1054"/>
      <c r="M70" s="1046"/>
      <c r="N70" s="1054"/>
      <c r="AN70" s="1042"/>
      <c r="AO70" s="1042"/>
      <c r="AP70" s="1042"/>
      <c r="AZ70" s="1042"/>
      <c r="BA70" s="1042"/>
      <c r="BB70" s="1042"/>
      <c r="BL70" s="1042"/>
      <c r="BM70" s="1042"/>
      <c r="BN70" s="1042"/>
      <c r="BX70" s="1042"/>
      <c r="BY70" s="1042"/>
      <c r="BZ70" s="1042"/>
      <c r="CJ70" s="1042"/>
      <c r="CK70" s="1042"/>
      <c r="CL70" s="1042"/>
      <c r="CV70" s="1042"/>
      <c r="CW70" s="1042"/>
      <c r="CX70" s="1042"/>
    </row>
    <row r="71" spans="2:107">
      <c r="B71" s="752"/>
      <c r="G71" s="1041"/>
      <c r="I71" s="1045"/>
      <c r="J71" s="1046"/>
      <c r="K71" s="1046"/>
      <c r="L71" s="1054"/>
      <c r="M71" s="1046"/>
      <c r="N71" s="1054"/>
      <c r="AM71" s="1041"/>
      <c r="AN71" s="365" t="s">
        <v>
160</v>
      </c>
    </row>
    <row r="72" spans="2:107">
      <c r="B72" s="752"/>
      <c r="G72" s="1039"/>
      <c r="H72" s="1039"/>
      <c r="I72" s="1039"/>
      <c r="J72" s="1039"/>
      <c r="K72" s="1047"/>
      <c r="L72" s="1047"/>
      <c r="M72" s="1055"/>
      <c r="N72" s="1055"/>
      <c r="AN72" s="106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64" t="s">
        <v>
522</v>
      </c>
      <c r="BQ72" s="1064"/>
      <c r="BR72" s="1064"/>
      <c r="BS72" s="1064"/>
      <c r="BT72" s="1064"/>
      <c r="BU72" s="1064"/>
      <c r="BV72" s="1064"/>
      <c r="BW72" s="1064"/>
      <c r="BX72" s="1064" t="s">
        <v>
523</v>
      </c>
      <c r="BY72" s="1064"/>
      <c r="BZ72" s="1064"/>
      <c r="CA72" s="1064"/>
      <c r="CB72" s="1064"/>
      <c r="CC72" s="1064"/>
      <c r="CD72" s="1064"/>
      <c r="CE72" s="1064"/>
      <c r="CF72" s="1064" t="s">
        <v>
375</v>
      </c>
      <c r="CG72" s="1064"/>
      <c r="CH72" s="1064"/>
      <c r="CI72" s="1064"/>
      <c r="CJ72" s="1064"/>
      <c r="CK72" s="1064"/>
      <c r="CL72" s="1064"/>
      <c r="CM72" s="1064"/>
      <c r="CN72" s="1064" t="s">
        <v>
194</v>
      </c>
      <c r="CO72" s="1064"/>
      <c r="CP72" s="1064"/>
      <c r="CQ72" s="1064"/>
      <c r="CR72" s="1064"/>
      <c r="CS72" s="1064"/>
      <c r="CT72" s="1064"/>
      <c r="CU72" s="1064"/>
      <c r="CV72" s="1064" t="s">
        <v>
416</v>
      </c>
      <c r="CW72" s="1064"/>
      <c r="CX72" s="1064"/>
      <c r="CY72" s="1064"/>
      <c r="CZ72" s="1064"/>
      <c r="DA72" s="1064"/>
      <c r="DB72" s="1064"/>
      <c r="DC72" s="1064"/>
    </row>
    <row r="73" spans="2:107">
      <c r="B73" s="752"/>
      <c r="G73" s="1040"/>
      <c r="H73" s="1040"/>
      <c r="I73" s="1040"/>
      <c r="J73" s="1040"/>
      <c r="K73" s="1050"/>
      <c r="L73" s="1050"/>
      <c r="M73" s="1050"/>
      <c r="N73" s="1050"/>
      <c r="AM73" s="1042"/>
      <c r="AN73" s="1063" t="s">
        <v>
535</v>
      </c>
      <c r="AO73" s="1063"/>
      <c r="AP73" s="1063"/>
      <c r="AQ73" s="1063"/>
      <c r="AR73" s="1063"/>
      <c r="AS73" s="1063"/>
      <c r="AT73" s="1063"/>
      <c r="AU73" s="1063"/>
      <c r="AV73" s="1063"/>
      <c r="AW73" s="1063"/>
      <c r="AX73" s="1063"/>
      <c r="AY73" s="1063"/>
      <c r="AZ73" s="1063"/>
      <c r="BA73" s="1063"/>
      <c r="BB73" s="1063" t="s">
        <v>
536</v>
      </c>
      <c r="BC73" s="1063"/>
      <c r="BD73" s="1063"/>
      <c r="BE73" s="1063"/>
      <c r="BF73" s="1063"/>
      <c r="BG73" s="1063"/>
      <c r="BH73" s="1063"/>
      <c r="BI73" s="1063"/>
      <c r="BJ73" s="1063"/>
      <c r="BK73" s="1063"/>
      <c r="BL73" s="1063"/>
      <c r="BM73" s="1063"/>
      <c r="BN73" s="1063"/>
      <c r="BO73" s="1063"/>
      <c r="BP73" s="1069">
        <v>
62.9</v>
      </c>
      <c r="BQ73" s="1069"/>
      <c r="BR73" s="1069"/>
      <c r="BS73" s="1069"/>
      <c r="BT73" s="1069"/>
      <c r="BU73" s="1069"/>
      <c r="BV73" s="1069"/>
      <c r="BW73" s="1069"/>
      <c r="BX73" s="1069">
        <v>
66.3</v>
      </c>
      <c r="BY73" s="1069"/>
      <c r="BZ73" s="1069"/>
      <c r="CA73" s="1069"/>
      <c r="CB73" s="1069"/>
      <c r="CC73" s="1069"/>
      <c r="CD73" s="1069"/>
      <c r="CE73" s="1069"/>
      <c r="CF73" s="1069">
        <v>
61.8</v>
      </c>
      <c r="CG73" s="1069"/>
      <c r="CH73" s="1069"/>
      <c r="CI73" s="1069"/>
      <c r="CJ73" s="1069"/>
      <c r="CK73" s="1069"/>
      <c r="CL73" s="1069"/>
      <c r="CM73" s="1069"/>
      <c r="CN73" s="1069">
        <v>
53.7</v>
      </c>
      <c r="CO73" s="1069"/>
      <c r="CP73" s="1069"/>
      <c r="CQ73" s="1069"/>
      <c r="CR73" s="1069"/>
      <c r="CS73" s="1069"/>
      <c r="CT73" s="1069"/>
      <c r="CU73" s="1069"/>
      <c r="CV73" s="1069">
        <v>
51.5</v>
      </c>
      <c r="CW73" s="1069"/>
      <c r="CX73" s="1069"/>
      <c r="CY73" s="1069"/>
      <c r="CZ73" s="1069"/>
      <c r="DA73" s="1069"/>
      <c r="DB73" s="1069"/>
      <c r="DC73" s="1069"/>
    </row>
    <row r="74" spans="2:107">
      <c r="B74" s="752"/>
      <c r="G74" s="1040"/>
      <c r="H74" s="1040"/>
      <c r="I74" s="1040"/>
      <c r="J74" s="1040"/>
      <c r="K74" s="1050"/>
      <c r="L74" s="1050"/>
      <c r="M74" s="1050"/>
      <c r="N74" s="1050"/>
      <c r="AM74" s="1042"/>
      <c r="AN74" s="1063"/>
      <c r="AO74" s="1063"/>
      <c r="AP74" s="1063"/>
      <c r="AQ74" s="1063"/>
      <c r="AR74" s="1063"/>
      <c r="AS74" s="1063"/>
      <c r="AT74" s="1063"/>
      <c r="AU74" s="1063"/>
      <c r="AV74" s="1063"/>
      <c r="AW74" s="1063"/>
      <c r="AX74" s="1063"/>
      <c r="AY74" s="1063"/>
      <c r="AZ74" s="1063"/>
      <c r="BA74" s="1063"/>
      <c r="BB74" s="1063"/>
      <c r="BC74" s="1063"/>
      <c r="BD74" s="1063"/>
      <c r="BE74" s="1063"/>
      <c r="BF74" s="1063"/>
      <c r="BG74" s="1063"/>
      <c r="BH74" s="1063"/>
      <c r="BI74" s="1063"/>
      <c r="BJ74" s="1063"/>
      <c r="BK74" s="1063"/>
      <c r="BL74" s="1063"/>
      <c r="BM74" s="1063"/>
      <c r="BN74" s="1063"/>
      <c r="BO74" s="1063"/>
      <c r="BP74" s="1069"/>
      <c r="BQ74" s="1069"/>
      <c r="BR74" s="1069"/>
      <c r="BS74" s="1069"/>
      <c r="BT74" s="1069"/>
      <c r="BU74" s="1069"/>
      <c r="BV74" s="1069"/>
      <c r="BW74" s="1069"/>
      <c r="BX74" s="1069"/>
      <c r="BY74" s="1069"/>
      <c r="BZ74" s="1069"/>
      <c r="CA74" s="1069"/>
      <c r="CB74" s="1069"/>
      <c r="CC74" s="1069"/>
      <c r="CD74" s="1069"/>
      <c r="CE74" s="1069"/>
      <c r="CF74" s="1069"/>
      <c r="CG74" s="1069"/>
      <c r="CH74" s="1069"/>
      <c r="CI74" s="1069"/>
      <c r="CJ74" s="1069"/>
      <c r="CK74" s="1069"/>
      <c r="CL74" s="1069"/>
      <c r="CM74" s="1069"/>
      <c r="CN74" s="1069"/>
      <c r="CO74" s="1069"/>
      <c r="CP74" s="1069"/>
      <c r="CQ74" s="1069"/>
      <c r="CR74" s="1069"/>
      <c r="CS74" s="1069"/>
      <c r="CT74" s="1069"/>
      <c r="CU74" s="1069"/>
      <c r="CV74" s="1069"/>
      <c r="CW74" s="1069"/>
      <c r="CX74" s="1069"/>
      <c r="CY74" s="1069"/>
      <c r="CZ74" s="1069"/>
      <c r="DA74" s="1069"/>
      <c r="DB74" s="1069"/>
      <c r="DC74" s="1069"/>
    </row>
    <row r="75" spans="2:107">
      <c r="B75" s="752"/>
      <c r="G75" s="1040"/>
      <c r="H75" s="1040"/>
      <c r="I75" s="1039"/>
      <c r="J75" s="1039"/>
      <c r="K75" s="1048"/>
      <c r="L75" s="1048"/>
      <c r="M75" s="1048"/>
      <c r="N75" s="1048"/>
      <c r="AM75" s="1042"/>
      <c r="AN75" s="1063"/>
      <c r="AO75" s="1063"/>
      <c r="AP75" s="1063"/>
      <c r="AQ75" s="1063"/>
      <c r="AR75" s="1063"/>
      <c r="AS75" s="1063"/>
      <c r="AT75" s="1063"/>
      <c r="AU75" s="1063"/>
      <c r="AV75" s="1063"/>
      <c r="AW75" s="1063"/>
      <c r="AX75" s="1063"/>
      <c r="AY75" s="1063"/>
      <c r="AZ75" s="1063"/>
      <c r="BA75" s="1063"/>
      <c r="BB75" s="1063" t="s">
        <v>
408</v>
      </c>
      <c r="BC75" s="1063"/>
      <c r="BD75" s="1063"/>
      <c r="BE75" s="1063"/>
      <c r="BF75" s="1063"/>
      <c r="BG75" s="1063"/>
      <c r="BH75" s="1063"/>
      <c r="BI75" s="1063"/>
      <c r="BJ75" s="1063"/>
      <c r="BK75" s="1063"/>
      <c r="BL75" s="1063"/>
      <c r="BM75" s="1063"/>
      <c r="BN75" s="1063"/>
      <c r="BO75" s="1063"/>
      <c r="BP75" s="1069">
        <v>
7.1</v>
      </c>
      <c r="BQ75" s="1069"/>
      <c r="BR75" s="1069"/>
      <c r="BS75" s="1069"/>
      <c r="BT75" s="1069"/>
      <c r="BU75" s="1069"/>
      <c r="BV75" s="1069"/>
      <c r="BW75" s="1069"/>
      <c r="BX75" s="1069">
        <v>
7</v>
      </c>
      <c r="BY75" s="1069"/>
      <c r="BZ75" s="1069"/>
      <c r="CA75" s="1069"/>
      <c r="CB75" s="1069"/>
      <c r="CC75" s="1069"/>
      <c r="CD75" s="1069"/>
      <c r="CE75" s="1069"/>
      <c r="CF75" s="1069">
        <v>
7.3</v>
      </c>
      <c r="CG75" s="1069"/>
      <c r="CH75" s="1069"/>
      <c r="CI75" s="1069"/>
      <c r="CJ75" s="1069"/>
      <c r="CK75" s="1069"/>
      <c r="CL75" s="1069"/>
      <c r="CM75" s="1069"/>
      <c r="CN75" s="1069">
        <v>
7.8</v>
      </c>
      <c r="CO75" s="1069"/>
      <c r="CP75" s="1069"/>
      <c r="CQ75" s="1069"/>
      <c r="CR75" s="1069"/>
      <c r="CS75" s="1069"/>
      <c r="CT75" s="1069"/>
      <c r="CU75" s="1069"/>
      <c r="CV75" s="1069">
        <v>
8.5</v>
      </c>
      <c r="CW75" s="1069"/>
      <c r="CX75" s="1069"/>
      <c r="CY75" s="1069"/>
      <c r="CZ75" s="1069"/>
      <c r="DA75" s="1069"/>
      <c r="DB75" s="1069"/>
      <c r="DC75" s="1069"/>
    </row>
    <row r="76" spans="2:107">
      <c r="B76" s="752"/>
      <c r="G76" s="1040"/>
      <c r="H76" s="1040"/>
      <c r="I76" s="1039"/>
      <c r="J76" s="1039"/>
      <c r="K76" s="1048"/>
      <c r="L76" s="1048"/>
      <c r="M76" s="1048"/>
      <c r="N76" s="1048"/>
      <c r="AM76" s="1042"/>
      <c r="AN76" s="1063"/>
      <c r="AO76" s="1063"/>
      <c r="AP76" s="1063"/>
      <c r="AQ76" s="1063"/>
      <c r="AR76" s="1063"/>
      <c r="AS76" s="1063"/>
      <c r="AT76" s="1063"/>
      <c r="AU76" s="1063"/>
      <c r="AV76" s="1063"/>
      <c r="AW76" s="1063"/>
      <c r="AX76" s="1063"/>
      <c r="AY76" s="1063"/>
      <c r="AZ76" s="1063"/>
      <c r="BA76" s="1063"/>
      <c r="BB76" s="1063"/>
      <c r="BC76" s="1063"/>
      <c r="BD76" s="1063"/>
      <c r="BE76" s="1063"/>
      <c r="BF76" s="1063"/>
      <c r="BG76" s="1063"/>
      <c r="BH76" s="1063"/>
      <c r="BI76" s="1063"/>
      <c r="BJ76" s="1063"/>
      <c r="BK76" s="1063"/>
      <c r="BL76" s="1063"/>
      <c r="BM76" s="1063"/>
      <c r="BN76" s="1063"/>
      <c r="BO76" s="1063"/>
      <c r="BP76" s="1069"/>
      <c r="BQ76" s="1069"/>
      <c r="BR76" s="1069"/>
      <c r="BS76" s="1069"/>
      <c r="BT76" s="1069"/>
      <c r="BU76" s="1069"/>
      <c r="BV76" s="1069"/>
      <c r="BW76" s="1069"/>
      <c r="BX76" s="1069"/>
      <c r="BY76" s="1069"/>
      <c r="BZ76" s="1069"/>
      <c r="CA76" s="1069"/>
      <c r="CB76" s="1069"/>
      <c r="CC76" s="1069"/>
      <c r="CD76" s="1069"/>
      <c r="CE76" s="1069"/>
      <c r="CF76" s="1069"/>
      <c r="CG76" s="1069"/>
      <c r="CH76" s="1069"/>
      <c r="CI76" s="1069"/>
      <c r="CJ76" s="1069"/>
      <c r="CK76" s="1069"/>
      <c r="CL76" s="1069"/>
      <c r="CM76" s="1069"/>
      <c r="CN76" s="1069"/>
      <c r="CO76" s="1069"/>
      <c r="CP76" s="1069"/>
      <c r="CQ76" s="1069"/>
      <c r="CR76" s="1069"/>
      <c r="CS76" s="1069"/>
      <c r="CT76" s="1069"/>
      <c r="CU76" s="1069"/>
      <c r="CV76" s="1069"/>
      <c r="CW76" s="1069"/>
      <c r="CX76" s="1069"/>
      <c r="CY76" s="1069"/>
      <c r="CZ76" s="1069"/>
      <c r="DA76" s="1069"/>
      <c r="DB76" s="1069"/>
      <c r="DC76" s="1069"/>
    </row>
    <row r="77" spans="2:107">
      <c r="B77" s="752"/>
      <c r="G77" s="1039"/>
      <c r="H77" s="1039"/>
      <c r="I77" s="1039"/>
      <c r="J77" s="1039"/>
      <c r="K77" s="1050"/>
      <c r="L77" s="1050"/>
      <c r="M77" s="1050"/>
      <c r="N77" s="1050"/>
      <c r="AN77" s="1064" t="s">
        <v>
512</v>
      </c>
      <c r="AO77" s="1064"/>
      <c r="AP77" s="1064"/>
      <c r="AQ77" s="1064"/>
      <c r="AR77" s="1064"/>
      <c r="AS77" s="1064"/>
      <c r="AT77" s="1064"/>
      <c r="AU77" s="1064"/>
      <c r="AV77" s="1064"/>
      <c r="AW77" s="1064"/>
      <c r="AX77" s="1064"/>
      <c r="AY77" s="1064"/>
      <c r="AZ77" s="1064"/>
      <c r="BA77" s="1064"/>
      <c r="BB77" s="1063" t="s">
        <v>
536</v>
      </c>
      <c r="BC77" s="1063"/>
      <c r="BD77" s="1063"/>
      <c r="BE77" s="1063"/>
      <c r="BF77" s="1063"/>
      <c r="BG77" s="1063"/>
      <c r="BH77" s="1063"/>
      <c r="BI77" s="1063"/>
      <c r="BJ77" s="1063"/>
      <c r="BK77" s="1063"/>
      <c r="BL77" s="1063"/>
      <c r="BM77" s="1063"/>
      <c r="BN77" s="1063"/>
      <c r="BO77" s="1063"/>
      <c r="BP77" s="1069">
        <v>
50.3</v>
      </c>
      <c r="BQ77" s="1069"/>
      <c r="BR77" s="1069"/>
      <c r="BS77" s="1069"/>
      <c r="BT77" s="1069"/>
      <c r="BU77" s="1069"/>
      <c r="BV77" s="1069"/>
      <c r="BW77" s="1069"/>
      <c r="BX77" s="1069">
        <v>
45.9</v>
      </c>
      <c r="BY77" s="1069"/>
      <c r="BZ77" s="1069"/>
      <c r="CA77" s="1069"/>
      <c r="CB77" s="1069"/>
      <c r="CC77" s="1069"/>
      <c r="CD77" s="1069"/>
      <c r="CE77" s="1069"/>
      <c r="CF77" s="1069">
        <v>
39</v>
      </c>
      <c r="CG77" s="1069"/>
      <c r="CH77" s="1069"/>
      <c r="CI77" s="1069"/>
      <c r="CJ77" s="1069"/>
      <c r="CK77" s="1069"/>
      <c r="CL77" s="1069"/>
      <c r="CM77" s="1069"/>
      <c r="CN77" s="1069">
        <v>
35.299999999999997</v>
      </c>
      <c r="CO77" s="1069"/>
      <c r="CP77" s="1069"/>
      <c r="CQ77" s="1069"/>
      <c r="CR77" s="1069"/>
      <c r="CS77" s="1069"/>
      <c r="CT77" s="1069"/>
      <c r="CU77" s="1069"/>
      <c r="CV77" s="1069">
        <v>
31.9</v>
      </c>
      <c r="CW77" s="1069"/>
      <c r="CX77" s="1069"/>
      <c r="CY77" s="1069"/>
      <c r="CZ77" s="1069"/>
      <c r="DA77" s="1069"/>
      <c r="DB77" s="1069"/>
      <c r="DC77" s="1069"/>
    </row>
    <row r="78" spans="2:107">
      <c r="B78" s="752"/>
      <c r="G78" s="1039"/>
      <c r="H78" s="1039"/>
      <c r="I78" s="1039"/>
      <c r="J78" s="1039"/>
      <c r="K78" s="1050"/>
      <c r="L78" s="1050"/>
      <c r="M78" s="1050"/>
      <c r="N78" s="1050"/>
      <c r="AN78" s="1064"/>
      <c r="AO78" s="1064"/>
      <c r="AP78" s="1064"/>
      <c r="AQ78" s="1064"/>
      <c r="AR78" s="1064"/>
      <c r="AS78" s="1064"/>
      <c r="AT78" s="1064"/>
      <c r="AU78" s="1064"/>
      <c r="AV78" s="1064"/>
      <c r="AW78" s="1064"/>
      <c r="AX78" s="1064"/>
      <c r="AY78" s="1064"/>
      <c r="AZ78" s="1064"/>
      <c r="BA78" s="1064"/>
      <c r="BB78" s="1063"/>
      <c r="BC78" s="1063"/>
      <c r="BD78" s="1063"/>
      <c r="BE78" s="1063"/>
      <c r="BF78" s="1063"/>
      <c r="BG78" s="1063"/>
      <c r="BH78" s="1063"/>
      <c r="BI78" s="1063"/>
      <c r="BJ78" s="1063"/>
      <c r="BK78" s="1063"/>
      <c r="BL78" s="1063"/>
      <c r="BM78" s="1063"/>
      <c r="BN78" s="1063"/>
      <c r="BO78" s="1063"/>
      <c r="BP78" s="1069"/>
      <c r="BQ78" s="1069"/>
      <c r="BR78" s="1069"/>
      <c r="BS78" s="1069"/>
      <c r="BT78" s="1069"/>
      <c r="BU78" s="1069"/>
      <c r="BV78" s="1069"/>
      <c r="BW78" s="1069"/>
      <c r="BX78" s="1069"/>
      <c r="BY78" s="1069"/>
      <c r="BZ78" s="1069"/>
      <c r="CA78" s="1069"/>
      <c r="CB78" s="1069"/>
      <c r="CC78" s="1069"/>
      <c r="CD78" s="1069"/>
      <c r="CE78" s="1069"/>
      <c r="CF78" s="1069"/>
      <c r="CG78" s="1069"/>
      <c r="CH78" s="1069"/>
      <c r="CI78" s="1069"/>
      <c r="CJ78" s="1069"/>
      <c r="CK78" s="1069"/>
      <c r="CL78" s="1069"/>
      <c r="CM78" s="1069"/>
      <c r="CN78" s="1069"/>
      <c r="CO78" s="1069"/>
      <c r="CP78" s="1069"/>
      <c r="CQ78" s="1069"/>
      <c r="CR78" s="1069"/>
      <c r="CS78" s="1069"/>
      <c r="CT78" s="1069"/>
      <c r="CU78" s="1069"/>
      <c r="CV78" s="1069"/>
      <c r="CW78" s="1069"/>
      <c r="CX78" s="1069"/>
      <c r="CY78" s="1069"/>
      <c r="CZ78" s="1069"/>
      <c r="DA78" s="1069"/>
      <c r="DB78" s="1069"/>
      <c r="DC78" s="1069"/>
    </row>
    <row r="79" spans="2:107">
      <c r="B79" s="752"/>
      <c r="G79" s="1039"/>
      <c r="H79" s="1039"/>
      <c r="I79" s="1045"/>
      <c r="J79" s="1045"/>
      <c r="K79" s="1051"/>
      <c r="L79" s="1051"/>
      <c r="M79" s="1051"/>
      <c r="N79" s="1051"/>
      <c r="AN79" s="1064"/>
      <c r="AO79" s="1064"/>
      <c r="AP79" s="1064"/>
      <c r="AQ79" s="1064"/>
      <c r="AR79" s="1064"/>
      <c r="AS79" s="1064"/>
      <c r="AT79" s="1064"/>
      <c r="AU79" s="1064"/>
      <c r="AV79" s="1064"/>
      <c r="AW79" s="1064"/>
      <c r="AX79" s="1064"/>
      <c r="AY79" s="1064"/>
      <c r="AZ79" s="1064"/>
      <c r="BA79" s="1064"/>
      <c r="BB79" s="1063" t="s">
        <v>
408</v>
      </c>
      <c r="BC79" s="1063"/>
      <c r="BD79" s="1063"/>
      <c r="BE79" s="1063"/>
      <c r="BF79" s="1063"/>
      <c r="BG79" s="1063"/>
      <c r="BH79" s="1063"/>
      <c r="BI79" s="1063"/>
      <c r="BJ79" s="1063"/>
      <c r="BK79" s="1063"/>
      <c r="BL79" s="1063"/>
      <c r="BM79" s="1063"/>
      <c r="BN79" s="1063"/>
      <c r="BO79" s="1063"/>
      <c r="BP79" s="1069">
        <v>
9.6</v>
      </c>
      <c r="BQ79" s="1069"/>
      <c r="BR79" s="1069"/>
      <c r="BS79" s="1069"/>
      <c r="BT79" s="1069"/>
      <c r="BU79" s="1069"/>
      <c r="BV79" s="1069"/>
      <c r="BW79" s="1069"/>
      <c r="BX79" s="1069">
        <v>
8.8000000000000007</v>
      </c>
      <c r="BY79" s="1069"/>
      <c r="BZ79" s="1069"/>
      <c r="CA79" s="1069"/>
      <c r="CB79" s="1069"/>
      <c r="CC79" s="1069"/>
      <c r="CD79" s="1069"/>
      <c r="CE79" s="1069"/>
      <c r="CF79" s="1069">
        <v>
9</v>
      </c>
      <c r="CG79" s="1069"/>
      <c r="CH79" s="1069"/>
      <c r="CI79" s="1069"/>
      <c r="CJ79" s="1069"/>
      <c r="CK79" s="1069"/>
      <c r="CL79" s="1069"/>
      <c r="CM79" s="1069"/>
      <c r="CN79" s="1069">
        <v>
6.9</v>
      </c>
      <c r="CO79" s="1069"/>
      <c r="CP79" s="1069"/>
      <c r="CQ79" s="1069"/>
      <c r="CR79" s="1069"/>
      <c r="CS79" s="1069"/>
      <c r="CT79" s="1069"/>
      <c r="CU79" s="1069"/>
      <c r="CV79" s="1069">
        <v>
6.6</v>
      </c>
      <c r="CW79" s="1069"/>
      <c r="CX79" s="1069"/>
      <c r="CY79" s="1069"/>
      <c r="CZ79" s="1069"/>
      <c r="DA79" s="1069"/>
      <c r="DB79" s="1069"/>
      <c r="DC79" s="1069"/>
    </row>
    <row r="80" spans="2:107">
      <c r="B80" s="752"/>
      <c r="G80" s="1039"/>
      <c r="H80" s="1039"/>
      <c r="I80" s="1045"/>
      <c r="J80" s="1045"/>
      <c r="K80" s="1051"/>
      <c r="L80" s="1051"/>
      <c r="M80" s="1051"/>
      <c r="N80" s="1051"/>
      <c r="AN80" s="1064"/>
      <c r="AO80" s="1064"/>
      <c r="AP80" s="1064"/>
      <c r="AQ80" s="1064"/>
      <c r="AR80" s="1064"/>
      <c r="AS80" s="1064"/>
      <c r="AT80" s="1064"/>
      <c r="AU80" s="1064"/>
      <c r="AV80" s="1064"/>
      <c r="AW80" s="1064"/>
      <c r="AX80" s="1064"/>
      <c r="AY80" s="1064"/>
      <c r="AZ80" s="1064"/>
      <c r="BA80" s="1064"/>
      <c r="BB80" s="1063"/>
      <c r="BC80" s="1063"/>
      <c r="BD80" s="1063"/>
      <c r="BE80" s="1063"/>
      <c r="BF80" s="1063"/>
      <c r="BG80" s="1063"/>
      <c r="BH80" s="1063"/>
      <c r="BI80" s="1063"/>
      <c r="BJ80" s="1063"/>
      <c r="BK80" s="1063"/>
      <c r="BL80" s="1063"/>
      <c r="BM80" s="1063"/>
      <c r="BN80" s="1063"/>
      <c r="BO80" s="1063"/>
      <c r="BP80" s="1069"/>
      <c r="BQ80" s="1069"/>
      <c r="BR80" s="1069"/>
      <c r="BS80" s="1069"/>
      <c r="BT80" s="1069"/>
      <c r="BU80" s="1069"/>
      <c r="BV80" s="1069"/>
      <c r="BW80" s="1069"/>
      <c r="BX80" s="1069"/>
      <c r="BY80" s="1069"/>
      <c r="BZ80" s="1069"/>
      <c r="CA80" s="1069"/>
      <c r="CB80" s="1069"/>
      <c r="CC80" s="1069"/>
      <c r="CD80" s="1069"/>
      <c r="CE80" s="1069"/>
      <c r="CF80" s="1069"/>
      <c r="CG80" s="1069"/>
      <c r="CH80" s="1069"/>
      <c r="CI80" s="1069"/>
      <c r="CJ80" s="1069"/>
      <c r="CK80" s="1069"/>
      <c r="CL80" s="1069"/>
      <c r="CM80" s="1069"/>
      <c r="CN80" s="1069"/>
      <c r="CO80" s="1069"/>
      <c r="CP80" s="1069"/>
      <c r="CQ80" s="1069"/>
      <c r="CR80" s="1069"/>
      <c r="CS80" s="1069"/>
      <c r="CT80" s="1069"/>
      <c r="CU80" s="1069"/>
      <c r="CV80" s="1069"/>
      <c r="CW80" s="1069"/>
      <c r="CX80" s="1069"/>
      <c r="CY80" s="1069"/>
      <c r="CZ80" s="1069"/>
      <c r="DA80" s="1069"/>
      <c r="DB80" s="1069"/>
      <c r="DC80" s="1069"/>
    </row>
    <row r="81" spans="2:109">
      <c r="B81" s="752"/>
    </row>
    <row r="82" spans="2:109" ht="17.25">
      <c r="B82" s="752"/>
      <c r="K82" s="1052"/>
      <c r="L82" s="1052"/>
      <c r="M82" s="1052"/>
      <c r="N82" s="1052"/>
      <c r="AQ82" s="1052"/>
      <c r="AR82" s="1052"/>
      <c r="AS82" s="1052"/>
      <c r="AT82" s="1052"/>
      <c r="BC82" s="1052"/>
      <c r="BD82" s="1052"/>
      <c r="BE82" s="1052"/>
      <c r="BF82" s="1052"/>
      <c r="BO82" s="1052"/>
      <c r="BP82" s="1052"/>
      <c r="BQ82" s="1052"/>
      <c r="BR82" s="1052"/>
      <c r="CA82" s="1052"/>
      <c r="CB82" s="1052"/>
      <c r="CC82" s="1052"/>
      <c r="CD82" s="1052"/>
      <c r="CM82" s="1052"/>
      <c r="CN82" s="1052"/>
      <c r="CO82" s="1052"/>
      <c r="CP82" s="1052"/>
      <c r="CY82" s="1052"/>
      <c r="CZ82" s="1052"/>
      <c r="DA82" s="1052"/>
      <c r="DB82" s="1052"/>
      <c r="DC82" s="105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53"/>
      <c r="AQ87" s="1053"/>
      <c r="BC87" s="1053"/>
      <c r="BO87" s="1053"/>
      <c r="CA87" s="1053"/>
      <c r="CM87" s="1053"/>
      <c r="CY87" s="105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0l/i9GtIfe7M9gWd9R3J4N/RLE3/chPO0fCsP5A/rCkGxrtibHMJnJKqUBZmRygRPrRLntzpEizho8JceuhCw==" saltValue="aKRY6rrRD3ETmgd8G44CN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T94" zoomScale="85" zoomScaleNormal="85" zoomScaleSheetLayoutView="70" workbookViewId="0">
      <selection activeCell="CP108" sqref="CP108"/>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
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O1fdJxI0zNWIMqevEb4wHmFR4GElnZjmIkMr2mBPQLY75xSnOUyX1r65T2XWMnQyTmwK80rgpq82fRbmmwpFA==" saltValue="OuRhCnC5AP+1F8hfPG4+rA=="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topLeftCell="A103" zoomScale="85" zoomScaleNormal="85" zoomScaleSheetLayoutView="55" workbookViewId="0">
      <selection activeCell="AN65" sqref="AN65:DC69"/>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
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JhZkCgxdxdWn+Z7qvOVMOw6RwLx6cHzEbRmzjO5fMjb7fuuKJ+fkSOSj7auW9YSMWdYsbRAbW/s02gmPPeJWg==" saltValue="gX788M3/zjVKVAQF5ykMYQ=="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
299</v>
      </c>
      <c r="DI1" s="346"/>
      <c r="DJ1" s="346"/>
      <c r="DK1" s="346"/>
      <c r="DL1" s="346"/>
      <c r="DM1" s="346"/>
      <c r="DN1" s="353"/>
      <c r="DO1" s="1"/>
      <c r="DP1" s="345" t="s">
        <v>
285</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
301</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
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
302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
303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
9</v>
      </c>
      <c r="C4" s="139"/>
      <c r="D4" s="139"/>
      <c r="E4" s="139"/>
      <c r="F4" s="139"/>
      <c r="G4" s="139"/>
      <c r="H4" s="139"/>
      <c r="I4" s="139"/>
      <c r="J4" s="139"/>
      <c r="K4" s="139"/>
      <c r="L4" s="139"/>
      <c r="M4" s="139"/>
      <c r="N4" s="139"/>
      <c r="O4" s="139"/>
      <c r="P4" s="139"/>
      <c r="Q4" s="144"/>
      <c r="R4" s="148" t="s">
        <v>
306</v>
      </c>
      <c r="S4" s="139"/>
      <c r="T4" s="139"/>
      <c r="U4" s="139"/>
      <c r="V4" s="139"/>
      <c r="W4" s="139"/>
      <c r="X4" s="139"/>
      <c r="Y4" s="144"/>
      <c r="Z4" s="148" t="s">
        <v>
119</v>
      </c>
      <c r="AA4" s="139"/>
      <c r="AB4" s="139"/>
      <c r="AC4" s="144"/>
      <c r="AD4" s="148" t="s">
        <v>
249</v>
      </c>
      <c r="AE4" s="139"/>
      <c r="AF4" s="139"/>
      <c r="AG4" s="139"/>
      <c r="AH4" s="139"/>
      <c r="AI4" s="139"/>
      <c r="AJ4" s="139"/>
      <c r="AK4" s="144"/>
      <c r="AL4" s="148" t="s">
        <v>
119</v>
      </c>
      <c r="AM4" s="139"/>
      <c r="AN4" s="139"/>
      <c r="AO4" s="144"/>
      <c r="AP4" s="296" t="s">
        <v>
310</v>
      </c>
      <c r="AQ4" s="296"/>
      <c r="AR4" s="296"/>
      <c r="AS4" s="296"/>
      <c r="AT4" s="296"/>
      <c r="AU4" s="296"/>
      <c r="AV4" s="296"/>
      <c r="AW4" s="296"/>
      <c r="AX4" s="296"/>
      <c r="AY4" s="296"/>
      <c r="AZ4" s="296"/>
      <c r="BA4" s="296"/>
      <c r="BB4" s="296"/>
      <c r="BC4" s="296"/>
      <c r="BD4" s="296"/>
      <c r="BE4" s="296"/>
      <c r="BF4" s="296"/>
      <c r="BG4" s="296" t="s">
        <v>
289</v>
      </c>
      <c r="BH4" s="296"/>
      <c r="BI4" s="296"/>
      <c r="BJ4" s="296"/>
      <c r="BK4" s="296"/>
      <c r="BL4" s="296"/>
      <c r="BM4" s="296"/>
      <c r="BN4" s="296"/>
      <c r="BO4" s="296" t="s">
        <v>
119</v>
      </c>
      <c r="BP4" s="296"/>
      <c r="BQ4" s="296"/>
      <c r="BR4" s="296"/>
      <c r="BS4" s="296" t="s">
        <v>
311</v>
      </c>
      <c r="BT4" s="296"/>
      <c r="BU4" s="296"/>
      <c r="BV4" s="296"/>
      <c r="BW4" s="296"/>
      <c r="BX4" s="296"/>
      <c r="BY4" s="296"/>
      <c r="BZ4" s="296"/>
      <c r="CA4" s="296"/>
      <c r="CB4" s="296"/>
      <c r="CD4" s="148" t="s">
        <v>
312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
308</v>
      </c>
      <c r="C5" s="265"/>
      <c r="D5" s="265"/>
      <c r="E5" s="265"/>
      <c r="F5" s="265"/>
      <c r="G5" s="265"/>
      <c r="H5" s="265"/>
      <c r="I5" s="265"/>
      <c r="J5" s="265"/>
      <c r="K5" s="265"/>
      <c r="L5" s="265"/>
      <c r="M5" s="265"/>
      <c r="N5" s="265"/>
      <c r="O5" s="265"/>
      <c r="P5" s="265"/>
      <c r="Q5" s="268"/>
      <c r="R5" s="273">
        <v>
10765030</v>
      </c>
      <c r="S5" s="276"/>
      <c r="T5" s="276"/>
      <c r="U5" s="276"/>
      <c r="V5" s="276"/>
      <c r="W5" s="276"/>
      <c r="X5" s="276"/>
      <c r="Y5" s="278"/>
      <c r="Z5" s="281">
        <v>
35.200000000000003</v>
      </c>
      <c r="AA5" s="281"/>
      <c r="AB5" s="281"/>
      <c r="AC5" s="281"/>
      <c r="AD5" s="284">
        <v>
9904923</v>
      </c>
      <c r="AE5" s="284"/>
      <c r="AF5" s="284"/>
      <c r="AG5" s="284"/>
      <c r="AH5" s="284"/>
      <c r="AI5" s="284"/>
      <c r="AJ5" s="284"/>
      <c r="AK5" s="284"/>
      <c r="AL5" s="288">
        <v>
64.099999999999994</v>
      </c>
      <c r="AM5" s="291"/>
      <c r="AN5" s="291"/>
      <c r="AO5" s="293"/>
      <c r="AP5" s="259" t="s">
        <v>
313</v>
      </c>
      <c r="AQ5" s="265"/>
      <c r="AR5" s="265"/>
      <c r="AS5" s="265"/>
      <c r="AT5" s="265"/>
      <c r="AU5" s="265"/>
      <c r="AV5" s="265"/>
      <c r="AW5" s="265"/>
      <c r="AX5" s="265"/>
      <c r="AY5" s="265"/>
      <c r="AZ5" s="265"/>
      <c r="BA5" s="265"/>
      <c r="BB5" s="265"/>
      <c r="BC5" s="265"/>
      <c r="BD5" s="265"/>
      <c r="BE5" s="265"/>
      <c r="BF5" s="268"/>
      <c r="BG5" s="274">
        <v>
9893424</v>
      </c>
      <c r="BH5" s="216"/>
      <c r="BI5" s="216"/>
      <c r="BJ5" s="216"/>
      <c r="BK5" s="216"/>
      <c r="BL5" s="216"/>
      <c r="BM5" s="216"/>
      <c r="BN5" s="279"/>
      <c r="BO5" s="282">
        <v>
91.9</v>
      </c>
      <c r="BP5" s="282"/>
      <c r="BQ5" s="282"/>
      <c r="BR5" s="282"/>
      <c r="BS5" s="285">
        <v>
31980</v>
      </c>
      <c r="BT5" s="285"/>
      <c r="BU5" s="285"/>
      <c r="BV5" s="285"/>
      <c r="BW5" s="285"/>
      <c r="BX5" s="285"/>
      <c r="BY5" s="285"/>
      <c r="BZ5" s="285"/>
      <c r="CA5" s="285"/>
      <c r="CB5" s="327"/>
      <c r="CC5" s="36"/>
      <c r="CD5" s="148" t="s">
        <v>
310</v>
      </c>
      <c r="CE5" s="139"/>
      <c r="CF5" s="139"/>
      <c r="CG5" s="139"/>
      <c r="CH5" s="139"/>
      <c r="CI5" s="139"/>
      <c r="CJ5" s="139"/>
      <c r="CK5" s="139"/>
      <c r="CL5" s="139"/>
      <c r="CM5" s="139"/>
      <c r="CN5" s="139"/>
      <c r="CO5" s="139"/>
      <c r="CP5" s="139"/>
      <c r="CQ5" s="144"/>
      <c r="CR5" s="148" t="s">
        <v>
316</v>
      </c>
      <c r="CS5" s="139"/>
      <c r="CT5" s="139"/>
      <c r="CU5" s="139"/>
      <c r="CV5" s="139"/>
      <c r="CW5" s="139"/>
      <c r="CX5" s="139"/>
      <c r="CY5" s="144"/>
      <c r="CZ5" s="148" t="s">
        <v>
119</v>
      </c>
      <c r="DA5" s="139"/>
      <c r="DB5" s="139"/>
      <c r="DC5" s="144"/>
      <c r="DD5" s="148" t="s">
        <v>
317</v>
      </c>
      <c r="DE5" s="139"/>
      <c r="DF5" s="139"/>
      <c r="DG5" s="139"/>
      <c r="DH5" s="139"/>
      <c r="DI5" s="139"/>
      <c r="DJ5" s="139"/>
      <c r="DK5" s="139"/>
      <c r="DL5" s="139"/>
      <c r="DM5" s="139"/>
      <c r="DN5" s="139"/>
      <c r="DO5" s="139"/>
      <c r="DP5" s="144"/>
      <c r="DQ5" s="148" t="s">
        <v>
319</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
320</v>
      </c>
      <c r="C6" s="36"/>
      <c r="D6" s="36"/>
      <c r="E6" s="36"/>
      <c r="F6" s="36"/>
      <c r="G6" s="36"/>
      <c r="H6" s="36"/>
      <c r="I6" s="36"/>
      <c r="J6" s="36"/>
      <c r="K6" s="36"/>
      <c r="L6" s="36"/>
      <c r="M6" s="36"/>
      <c r="N6" s="36"/>
      <c r="O6" s="36"/>
      <c r="P6" s="36"/>
      <c r="Q6" s="269"/>
      <c r="R6" s="274">
        <v>
172057</v>
      </c>
      <c r="S6" s="216"/>
      <c r="T6" s="216"/>
      <c r="U6" s="216"/>
      <c r="V6" s="216"/>
      <c r="W6" s="216"/>
      <c r="X6" s="216"/>
      <c r="Y6" s="279"/>
      <c r="Z6" s="282">
        <v>
0.6</v>
      </c>
      <c r="AA6" s="282"/>
      <c r="AB6" s="282"/>
      <c r="AC6" s="282"/>
      <c r="AD6" s="285">
        <v>
172057</v>
      </c>
      <c r="AE6" s="285"/>
      <c r="AF6" s="285"/>
      <c r="AG6" s="285"/>
      <c r="AH6" s="285"/>
      <c r="AI6" s="285"/>
      <c r="AJ6" s="285"/>
      <c r="AK6" s="285"/>
      <c r="AL6" s="289">
        <v>
1.1000000000000001</v>
      </c>
      <c r="AM6" s="237"/>
      <c r="AN6" s="237"/>
      <c r="AO6" s="294"/>
      <c r="AP6" s="260" t="s">
        <v>
107</v>
      </c>
      <c r="AQ6" s="36"/>
      <c r="AR6" s="36"/>
      <c r="AS6" s="36"/>
      <c r="AT6" s="36"/>
      <c r="AU6" s="36"/>
      <c r="AV6" s="36"/>
      <c r="AW6" s="36"/>
      <c r="AX6" s="36"/>
      <c r="AY6" s="36"/>
      <c r="AZ6" s="36"/>
      <c r="BA6" s="36"/>
      <c r="BB6" s="36"/>
      <c r="BC6" s="36"/>
      <c r="BD6" s="36"/>
      <c r="BE6" s="36"/>
      <c r="BF6" s="269"/>
      <c r="BG6" s="274">
        <v>
9893424</v>
      </c>
      <c r="BH6" s="216"/>
      <c r="BI6" s="216"/>
      <c r="BJ6" s="216"/>
      <c r="BK6" s="216"/>
      <c r="BL6" s="216"/>
      <c r="BM6" s="216"/>
      <c r="BN6" s="279"/>
      <c r="BO6" s="282">
        <v>
91.9</v>
      </c>
      <c r="BP6" s="282"/>
      <c r="BQ6" s="282"/>
      <c r="BR6" s="282"/>
      <c r="BS6" s="285">
        <v>
31980</v>
      </c>
      <c r="BT6" s="285"/>
      <c r="BU6" s="285"/>
      <c r="BV6" s="285"/>
      <c r="BW6" s="285"/>
      <c r="BX6" s="285"/>
      <c r="BY6" s="285"/>
      <c r="BZ6" s="285"/>
      <c r="CA6" s="285"/>
      <c r="CB6" s="327"/>
      <c r="CD6" s="259" t="s">
        <v>
321</v>
      </c>
      <c r="CE6" s="265"/>
      <c r="CF6" s="265"/>
      <c r="CG6" s="265"/>
      <c r="CH6" s="265"/>
      <c r="CI6" s="265"/>
      <c r="CJ6" s="265"/>
      <c r="CK6" s="265"/>
      <c r="CL6" s="265"/>
      <c r="CM6" s="265"/>
      <c r="CN6" s="265"/>
      <c r="CO6" s="265"/>
      <c r="CP6" s="265"/>
      <c r="CQ6" s="268"/>
      <c r="CR6" s="274">
        <v>
279599</v>
      </c>
      <c r="CS6" s="216"/>
      <c r="CT6" s="216"/>
      <c r="CU6" s="216"/>
      <c r="CV6" s="216"/>
      <c r="CW6" s="216"/>
      <c r="CX6" s="216"/>
      <c r="CY6" s="279"/>
      <c r="CZ6" s="288">
        <v>
0.9</v>
      </c>
      <c r="DA6" s="291"/>
      <c r="DB6" s="291"/>
      <c r="DC6" s="338"/>
      <c r="DD6" s="326" t="s">
        <v>
142</v>
      </c>
      <c r="DE6" s="216"/>
      <c r="DF6" s="216"/>
      <c r="DG6" s="216"/>
      <c r="DH6" s="216"/>
      <c r="DI6" s="216"/>
      <c r="DJ6" s="216"/>
      <c r="DK6" s="216"/>
      <c r="DL6" s="216"/>
      <c r="DM6" s="216"/>
      <c r="DN6" s="216"/>
      <c r="DO6" s="216"/>
      <c r="DP6" s="279"/>
      <c r="DQ6" s="326">
        <v>
276193</v>
      </c>
      <c r="DR6" s="216"/>
      <c r="DS6" s="216"/>
      <c r="DT6" s="216"/>
      <c r="DU6" s="216"/>
      <c r="DV6" s="216"/>
      <c r="DW6" s="216"/>
      <c r="DX6" s="216"/>
      <c r="DY6" s="216"/>
      <c r="DZ6" s="216"/>
      <c r="EA6" s="216"/>
      <c r="EB6" s="216"/>
      <c r="EC6" s="328"/>
    </row>
    <row r="7" spans="2:143" ht="11.25" customHeight="1">
      <c r="B7" s="260" t="s">
        <v>
44</v>
      </c>
      <c r="C7" s="36"/>
      <c r="D7" s="36"/>
      <c r="E7" s="36"/>
      <c r="F7" s="36"/>
      <c r="G7" s="36"/>
      <c r="H7" s="36"/>
      <c r="I7" s="36"/>
      <c r="J7" s="36"/>
      <c r="K7" s="36"/>
      <c r="L7" s="36"/>
      <c r="M7" s="36"/>
      <c r="N7" s="36"/>
      <c r="O7" s="36"/>
      <c r="P7" s="36"/>
      <c r="Q7" s="269"/>
      <c r="R7" s="274">
        <v>
19189</v>
      </c>
      <c r="S7" s="216"/>
      <c r="T7" s="216"/>
      <c r="U7" s="216"/>
      <c r="V7" s="216"/>
      <c r="W7" s="216"/>
      <c r="X7" s="216"/>
      <c r="Y7" s="279"/>
      <c r="Z7" s="282">
        <v>
0.1</v>
      </c>
      <c r="AA7" s="282"/>
      <c r="AB7" s="282"/>
      <c r="AC7" s="282"/>
      <c r="AD7" s="285">
        <v>
19189</v>
      </c>
      <c r="AE7" s="285"/>
      <c r="AF7" s="285"/>
      <c r="AG7" s="285"/>
      <c r="AH7" s="285"/>
      <c r="AI7" s="285"/>
      <c r="AJ7" s="285"/>
      <c r="AK7" s="285"/>
      <c r="AL7" s="289">
        <v>
0.1</v>
      </c>
      <c r="AM7" s="237"/>
      <c r="AN7" s="237"/>
      <c r="AO7" s="294"/>
      <c r="AP7" s="260" t="s">
        <v>
322</v>
      </c>
      <c r="AQ7" s="36"/>
      <c r="AR7" s="36"/>
      <c r="AS7" s="36"/>
      <c r="AT7" s="36"/>
      <c r="AU7" s="36"/>
      <c r="AV7" s="36"/>
      <c r="AW7" s="36"/>
      <c r="AX7" s="36"/>
      <c r="AY7" s="36"/>
      <c r="AZ7" s="36"/>
      <c r="BA7" s="36"/>
      <c r="BB7" s="36"/>
      <c r="BC7" s="36"/>
      <c r="BD7" s="36"/>
      <c r="BE7" s="36"/>
      <c r="BF7" s="269"/>
      <c r="BG7" s="274">
        <v>
4855737</v>
      </c>
      <c r="BH7" s="216"/>
      <c r="BI7" s="216"/>
      <c r="BJ7" s="216"/>
      <c r="BK7" s="216"/>
      <c r="BL7" s="216"/>
      <c r="BM7" s="216"/>
      <c r="BN7" s="279"/>
      <c r="BO7" s="282">
        <v>
45.1</v>
      </c>
      <c r="BP7" s="282"/>
      <c r="BQ7" s="282"/>
      <c r="BR7" s="282"/>
      <c r="BS7" s="285">
        <v>
31980</v>
      </c>
      <c r="BT7" s="285"/>
      <c r="BU7" s="285"/>
      <c r="BV7" s="285"/>
      <c r="BW7" s="285"/>
      <c r="BX7" s="285"/>
      <c r="BY7" s="285"/>
      <c r="BZ7" s="285"/>
      <c r="CA7" s="285"/>
      <c r="CB7" s="327"/>
      <c r="CD7" s="260" t="s">
        <v>
325</v>
      </c>
      <c r="CE7" s="36"/>
      <c r="CF7" s="36"/>
      <c r="CG7" s="36"/>
      <c r="CH7" s="36"/>
      <c r="CI7" s="36"/>
      <c r="CJ7" s="36"/>
      <c r="CK7" s="36"/>
      <c r="CL7" s="36"/>
      <c r="CM7" s="36"/>
      <c r="CN7" s="36"/>
      <c r="CO7" s="36"/>
      <c r="CP7" s="36"/>
      <c r="CQ7" s="269"/>
      <c r="CR7" s="274">
        <v>
2564467</v>
      </c>
      <c r="CS7" s="216"/>
      <c r="CT7" s="216"/>
      <c r="CU7" s="216"/>
      <c r="CV7" s="216"/>
      <c r="CW7" s="216"/>
      <c r="CX7" s="216"/>
      <c r="CY7" s="279"/>
      <c r="CZ7" s="282">
        <v>
8.6</v>
      </c>
      <c r="DA7" s="282"/>
      <c r="DB7" s="282"/>
      <c r="DC7" s="282"/>
      <c r="DD7" s="326">
        <v>
71279</v>
      </c>
      <c r="DE7" s="216"/>
      <c r="DF7" s="216"/>
      <c r="DG7" s="216"/>
      <c r="DH7" s="216"/>
      <c r="DI7" s="216"/>
      <c r="DJ7" s="216"/>
      <c r="DK7" s="216"/>
      <c r="DL7" s="216"/>
      <c r="DM7" s="216"/>
      <c r="DN7" s="216"/>
      <c r="DO7" s="216"/>
      <c r="DP7" s="279"/>
      <c r="DQ7" s="326">
        <v>
2204452</v>
      </c>
      <c r="DR7" s="216"/>
      <c r="DS7" s="216"/>
      <c r="DT7" s="216"/>
      <c r="DU7" s="216"/>
      <c r="DV7" s="216"/>
      <c r="DW7" s="216"/>
      <c r="DX7" s="216"/>
      <c r="DY7" s="216"/>
      <c r="DZ7" s="216"/>
      <c r="EA7" s="216"/>
      <c r="EB7" s="216"/>
      <c r="EC7" s="328"/>
    </row>
    <row r="8" spans="2:143" ht="11.25" customHeight="1">
      <c r="B8" s="260" t="s">
        <v>
196</v>
      </c>
      <c r="C8" s="36"/>
      <c r="D8" s="36"/>
      <c r="E8" s="36"/>
      <c r="F8" s="36"/>
      <c r="G8" s="36"/>
      <c r="H8" s="36"/>
      <c r="I8" s="36"/>
      <c r="J8" s="36"/>
      <c r="K8" s="36"/>
      <c r="L8" s="36"/>
      <c r="M8" s="36"/>
      <c r="N8" s="36"/>
      <c r="O8" s="36"/>
      <c r="P8" s="36"/>
      <c r="Q8" s="269"/>
      <c r="R8" s="274">
        <v>
78811</v>
      </c>
      <c r="S8" s="216"/>
      <c r="T8" s="216"/>
      <c r="U8" s="216"/>
      <c r="V8" s="216"/>
      <c r="W8" s="216"/>
      <c r="X8" s="216"/>
      <c r="Y8" s="279"/>
      <c r="Z8" s="282">
        <v>
0.3</v>
      </c>
      <c r="AA8" s="282"/>
      <c r="AB8" s="282"/>
      <c r="AC8" s="282"/>
      <c r="AD8" s="285">
        <v>
78811</v>
      </c>
      <c r="AE8" s="285"/>
      <c r="AF8" s="285"/>
      <c r="AG8" s="285"/>
      <c r="AH8" s="285"/>
      <c r="AI8" s="285"/>
      <c r="AJ8" s="285"/>
      <c r="AK8" s="285"/>
      <c r="AL8" s="289">
        <v>
0.5</v>
      </c>
      <c r="AM8" s="237"/>
      <c r="AN8" s="237"/>
      <c r="AO8" s="294"/>
      <c r="AP8" s="260" t="s">
        <v>
109</v>
      </c>
      <c r="AQ8" s="36"/>
      <c r="AR8" s="36"/>
      <c r="AS8" s="36"/>
      <c r="AT8" s="36"/>
      <c r="AU8" s="36"/>
      <c r="AV8" s="36"/>
      <c r="AW8" s="36"/>
      <c r="AX8" s="36"/>
      <c r="AY8" s="36"/>
      <c r="AZ8" s="36"/>
      <c r="BA8" s="36"/>
      <c r="BB8" s="36"/>
      <c r="BC8" s="36"/>
      <c r="BD8" s="36"/>
      <c r="BE8" s="36"/>
      <c r="BF8" s="269"/>
      <c r="BG8" s="274">
        <v>
140105</v>
      </c>
      <c r="BH8" s="216"/>
      <c r="BI8" s="216"/>
      <c r="BJ8" s="216"/>
      <c r="BK8" s="216"/>
      <c r="BL8" s="216"/>
      <c r="BM8" s="216"/>
      <c r="BN8" s="279"/>
      <c r="BO8" s="282">
        <v>
1.3</v>
      </c>
      <c r="BP8" s="282"/>
      <c r="BQ8" s="282"/>
      <c r="BR8" s="282"/>
      <c r="BS8" s="326" t="s">
        <v>
142</v>
      </c>
      <c r="BT8" s="216"/>
      <c r="BU8" s="216"/>
      <c r="BV8" s="216"/>
      <c r="BW8" s="216"/>
      <c r="BX8" s="216"/>
      <c r="BY8" s="216"/>
      <c r="BZ8" s="216"/>
      <c r="CA8" s="216"/>
      <c r="CB8" s="328"/>
      <c r="CD8" s="260" t="s">
        <v>
327</v>
      </c>
      <c r="CE8" s="36"/>
      <c r="CF8" s="36"/>
      <c r="CG8" s="36"/>
      <c r="CH8" s="36"/>
      <c r="CI8" s="36"/>
      <c r="CJ8" s="36"/>
      <c r="CK8" s="36"/>
      <c r="CL8" s="36"/>
      <c r="CM8" s="36"/>
      <c r="CN8" s="36"/>
      <c r="CO8" s="36"/>
      <c r="CP8" s="36"/>
      <c r="CQ8" s="269"/>
      <c r="CR8" s="274">
        <v>
13657491</v>
      </c>
      <c r="CS8" s="216"/>
      <c r="CT8" s="216"/>
      <c r="CU8" s="216"/>
      <c r="CV8" s="216"/>
      <c r="CW8" s="216"/>
      <c r="CX8" s="216"/>
      <c r="CY8" s="279"/>
      <c r="CZ8" s="282">
        <v>
45.6</v>
      </c>
      <c r="DA8" s="282"/>
      <c r="DB8" s="282"/>
      <c r="DC8" s="282"/>
      <c r="DD8" s="326">
        <v>
622893</v>
      </c>
      <c r="DE8" s="216"/>
      <c r="DF8" s="216"/>
      <c r="DG8" s="216"/>
      <c r="DH8" s="216"/>
      <c r="DI8" s="216"/>
      <c r="DJ8" s="216"/>
      <c r="DK8" s="216"/>
      <c r="DL8" s="216"/>
      <c r="DM8" s="216"/>
      <c r="DN8" s="216"/>
      <c r="DO8" s="216"/>
      <c r="DP8" s="279"/>
      <c r="DQ8" s="326">
        <v>
5731773</v>
      </c>
      <c r="DR8" s="216"/>
      <c r="DS8" s="216"/>
      <c r="DT8" s="216"/>
      <c r="DU8" s="216"/>
      <c r="DV8" s="216"/>
      <c r="DW8" s="216"/>
      <c r="DX8" s="216"/>
      <c r="DY8" s="216"/>
      <c r="DZ8" s="216"/>
      <c r="EA8" s="216"/>
      <c r="EB8" s="216"/>
      <c r="EC8" s="328"/>
    </row>
    <row r="9" spans="2:143" ht="11.25" customHeight="1">
      <c r="B9" s="260" t="s">
        <v>
326</v>
      </c>
      <c r="C9" s="36"/>
      <c r="D9" s="36"/>
      <c r="E9" s="36"/>
      <c r="F9" s="36"/>
      <c r="G9" s="36"/>
      <c r="H9" s="36"/>
      <c r="I9" s="36"/>
      <c r="J9" s="36"/>
      <c r="K9" s="36"/>
      <c r="L9" s="36"/>
      <c r="M9" s="36"/>
      <c r="N9" s="36"/>
      <c r="O9" s="36"/>
      <c r="P9" s="36"/>
      <c r="Q9" s="269"/>
      <c r="R9" s="274">
        <v>
78534</v>
      </c>
      <c r="S9" s="216"/>
      <c r="T9" s="216"/>
      <c r="U9" s="216"/>
      <c r="V9" s="216"/>
      <c r="W9" s="216"/>
      <c r="X9" s="216"/>
      <c r="Y9" s="279"/>
      <c r="Z9" s="282">
        <v>
0.3</v>
      </c>
      <c r="AA9" s="282"/>
      <c r="AB9" s="282"/>
      <c r="AC9" s="282"/>
      <c r="AD9" s="285">
        <v>
78534</v>
      </c>
      <c r="AE9" s="285"/>
      <c r="AF9" s="285"/>
      <c r="AG9" s="285"/>
      <c r="AH9" s="285"/>
      <c r="AI9" s="285"/>
      <c r="AJ9" s="285"/>
      <c r="AK9" s="285"/>
      <c r="AL9" s="289">
        <v>
0.5</v>
      </c>
      <c r="AM9" s="237"/>
      <c r="AN9" s="237"/>
      <c r="AO9" s="294"/>
      <c r="AP9" s="260" t="s">
        <v>
328</v>
      </c>
      <c r="AQ9" s="36"/>
      <c r="AR9" s="36"/>
      <c r="AS9" s="36"/>
      <c r="AT9" s="36"/>
      <c r="AU9" s="36"/>
      <c r="AV9" s="36"/>
      <c r="AW9" s="36"/>
      <c r="AX9" s="36"/>
      <c r="AY9" s="36"/>
      <c r="AZ9" s="36"/>
      <c r="BA9" s="36"/>
      <c r="BB9" s="36"/>
      <c r="BC9" s="36"/>
      <c r="BD9" s="36"/>
      <c r="BE9" s="36"/>
      <c r="BF9" s="269"/>
      <c r="BG9" s="274">
        <v>
4337272</v>
      </c>
      <c r="BH9" s="216"/>
      <c r="BI9" s="216"/>
      <c r="BJ9" s="216"/>
      <c r="BK9" s="216"/>
      <c r="BL9" s="216"/>
      <c r="BM9" s="216"/>
      <c r="BN9" s="279"/>
      <c r="BO9" s="282">
        <v>
40.299999999999997</v>
      </c>
      <c r="BP9" s="282"/>
      <c r="BQ9" s="282"/>
      <c r="BR9" s="282"/>
      <c r="BS9" s="326" t="s">
        <v>
142</v>
      </c>
      <c r="BT9" s="216"/>
      <c r="BU9" s="216"/>
      <c r="BV9" s="216"/>
      <c r="BW9" s="216"/>
      <c r="BX9" s="216"/>
      <c r="BY9" s="216"/>
      <c r="BZ9" s="216"/>
      <c r="CA9" s="216"/>
      <c r="CB9" s="328"/>
      <c r="CD9" s="260" t="s">
        <v>
331</v>
      </c>
      <c r="CE9" s="36"/>
      <c r="CF9" s="36"/>
      <c r="CG9" s="36"/>
      <c r="CH9" s="36"/>
      <c r="CI9" s="36"/>
      <c r="CJ9" s="36"/>
      <c r="CK9" s="36"/>
      <c r="CL9" s="36"/>
      <c r="CM9" s="36"/>
      <c r="CN9" s="36"/>
      <c r="CO9" s="36"/>
      <c r="CP9" s="36"/>
      <c r="CQ9" s="269"/>
      <c r="CR9" s="274">
        <v>
3202102</v>
      </c>
      <c r="CS9" s="216"/>
      <c r="CT9" s="216"/>
      <c r="CU9" s="216"/>
      <c r="CV9" s="216"/>
      <c r="CW9" s="216"/>
      <c r="CX9" s="216"/>
      <c r="CY9" s="279"/>
      <c r="CZ9" s="282">
        <v>
10.7</v>
      </c>
      <c r="DA9" s="282"/>
      <c r="DB9" s="282"/>
      <c r="DC9" s="282"/>
      <c r="DD9" s="326">
        <v>
12846</v>
      </c>
      <c r="DE9" s="216"/>
      <c r="DF9" s="216"/>
      <c r="DG9" s="216"/>
      <c r="DH9" s="216"/>
      <c r="DI9" s="216"/>
      <c r="DJ9" s="216"/>
      <c r="DK9" s="216"/>
      <c r="DL9" s="216"/>
      <c r="DM9" s="216"/>
      <c r="DN9" s="216"/>
      <c r="DO9" s="216"/>
      <c r="DP9" s="279"/>
      <c r="DQ9" s="326">
        <v>
2253677</v>
      </c>
      <c r="DR9" s="216"/>
      <c r="DS9" s="216"/>
      <c r="DT9" s="216"/>
      <c r="DU9" s="216"/>
      <c r="DV9" s="216"/>
      <c r="DW9" s="216"/>
      <c r="DX9" s="216"/>
      <c r="DY9" s="216"/>
      <c r="DZ9" s="216"/>
      <c r="EA9" s="216"/>
      <c r="EB9" s="216"/>
      <c r="EC9" s="328"/>
    </row>
    <row r="10" spans="2:143" ht="11.25" customHeight="1">
      <c r="B10" s="260" t="s">
        <v>
54</v>
      </c>
      <c r="C10" s="36"/>
      <c r="D10" s="36"/>
      <c r="E10" s="36"/>
      <c r="F10" s="36"/>
      <c r="G10" s="36"/>
      <c r="H10" s="36"/>
      <c r="I10" s="36"/>
      <c r="J10" s="36"/>
      <c r="K10" s="36"/>
      <c r="L10" s="36"/>
      <c r="M10" s="36"/>
      <c r="N10" s="36"/>
      <c r="O10" s="36"/>
      <c r="P10" s="36"/>
      <c r="Q10" s="269"/>
      <c r="R10" s="274" t="s">
        <v>
142</v>
      </c>
      <c r="S10" s="216"/>
      <c r="T10" s="216"/>
      <c r="U10" s="216"/>
      <c r="V10" s="216"/>
      <c r="W10" s="216"/>
      <c r="X10" s="216"/>
      <c r="Y10" s="279"/>
      <c r="Z10" s="282" t="s">
        <v>
142</v>
      </c>
      <c r="AA10" s="282"/>
      <c r="AB10" s="282"/>
      <c r="AC10" s="282"/>
      <c r="AD10" s="285" t="s">
        <v>
142</v>
      </c>
      <c r="AE10" s="285"/>
      <c r="AF10" s="285"/>
      <c r="AG10" s="285"/>
      <c r="AH10" s="285"/>
      <c r="AI10" s="285"/>
      <c r="AJ10" s="285"/>
      <c r="AK10" s="285"/>
      <c r="AL10" s="289" t="s">
        <v>
142</v>
      </c>
      <c r="AM10" s="237"/>
      <c r="AN10" s="237"/>
      <c r="AO10" s="294"/>
      <c r="AP10" s="260" t="s">
        <v>
186</v>
      </c>
      <c r="AQ10" s="36"/>
      <c r="AR10" s="36"/>
      <c r="AS10" s="36"/>
      <c r="AT10" s="36"/>
      <c r="AU10" s="36"/>
      <c r="AV10" s="36"/>
      <c r="AW10" s="36"/>
      <c r="AX10" s="36"/>
      <c r="AY10" s="36"/>
      <c r="AZ10" s="36"/>
      <c r="BA10" s="36"/>
      <c r="BB10" s="36"/>
      <c r="BC10" s="36"/>
      <c r="BD10" s="36"/>
      <c r="BE10" s="36"/>
      <c r="BF10" s="269"/>
      <c r="BG10" s="274">
        <v>
146154</v>
      </c>
      <c r="BH10" s="216"/>
      <c r="BI10" s="216"/>
      <c r="BJ10" s="216"/>
      <c r="BK10" s="216"/>
      <c r="BL10" s="216"/>
      <c r="BM10" s="216"/>
      <c r="BN10" s="279"/>
      <c r="BO10" s="282">
        <v>
1.4</v>
      </c>
      <c r="BP10" s="282"/>
      <c r="BQ10" s="282"/>
      <c r="BR10" s="282"/>
      <c r="BS10" s="326" t="s">
        <v>
142</v>
      </c>
      <c r="BT10" s="216"/>
      <c r="BU10" s="216"/>
      <c r="BV10" s="216"/>
      <c r="BW10" s="216"/>
      <c r="BX10" s="216"/>
      <c r="BY10" s="216"/>
      <c r="BZ10" s="216"/>
      <c r="CA10" s="216"/>
      <c r="CB10" s="328"/>
      <c r="CD10" s="260" t="s">
        <v>
221</v>
      </c>
      <c r="CE10" s="36"/>
      <c r="CF10" s="36"/>
      <c r="CG10" s="36"/>
      <c r="CH10" s="36"/>
      <c r="CI10" s="36"/>
      <c r="CJ10" s="36"/>
      <c r="CK10" s="36"/>
      <c r="CL10" s="36"/>
      <c r="CM10" s="36"/>
      <c r="CN10" s="36"/>
      <c r="CO10" s="36"/>
      <c r="CP10" s="36"/>
      <c r="CQ10" s="269"/>
      <c r="CR10" s="274">
        <v>
182496</v>
      </c>
      <c r="CS10" s="216"/>
      <c r="CT10" s="216"/>
      <c r="CU10" s="216"/>
      <c r="CV10" s="216"/>
      <c r="CW10" s="216"/>
      <c r="CX10" s="216"/>
      <c r="CY10" s="279"/>
      <c r="CZ10" s="282">
        <v>
0.6</v>
      </c>
      <c r="DA10" s="282"/>
      <c r="DB10" s="282"/>
      <c r="DC10" s="282"/>
      <c r="DD10" s="326" t="s">
        <v>
142</v>
      </c>
      <c r="DE10" s="216"/>
      <c r="DF10" s="216"/>
      <c r="DG10" s="216"/>
      <c r="DH10" s="216"/>
      <c r="DI10" s="216"/>
      <c r="DJ10" s="216"/>
      <c r="DK10" s="216"/>
      <c r="DL10" s="216"/>
      <c r="DM10" s="216"/>
      <c r="DN10" s="216"/>
      <c r="DO10" s="216"/>
      <c r="DP10" s="279"/>
      <c r="DQ10" s="326">
        <v>
168227</v>
      </c>
      <c r="DR10" s="216"/>
      <c r="DS10" s="216"/>
      <c r="DT10" s="216"/>
      <c r="DU10" s="216"/>
      <c r="DV10" s="216"/>
      <c r="DW10" s="216"/>
      <c r="DX10" s="216"/>
      <c r="DY10" s="216"/>
      <c r="DZ10" s="216"/>
      <c r="EA10" s="216"/>
      <c r="EB10" s="216"/>
      <c r="EC10" s="328"/>
    </row>
    <row r="11" spans="2:143" ht="11.25" customHeight="1">
      <c r="B11" s="260" t="s">
        <v>
333</v>
      </c>
      <c r="C11" s="36"/>
      <c r="D11" s="36"/>
      <c r="E11" s="36"/>
      <c r="F11" s="36"/>
      <c r="G11" s="36"/>
      <c r="H11" s="36"/>
      <c r="I11" s="36"/>
      <c r="J11" s="36"/>
      <c r="K11" s="36"/>
      <c r="L11" s="36"/>
      <c r="M11" s="36"/>
      <c r="N11" s="36"/>
      <c r="O11" s="36"/>
      <c r="P11" s="36"/>
      <c r="Q11" s="269"/>
      <c r="R11" s="274" t="s">
        <v>
142</v>
      </c>
      <c r="S11" s="216"/>
      <c r="T11" s="216"/>
      <c r="U11" s="216"/>
      <c r="V11" s="216"/>
      <c r="W11" s="216"/>
      <c r="X11" s="216"/>
      <c r="Y11" s="279"/>
      <c r="Z11" s="282" t="s">
        <v>
142</v>
      </c>
      <c r="AA11" s="282"/>
      <c r="AB11" s="282"/>
      <c r="AC11" s="282"/>
      <c r="AD11" s="285" t="s">
        <v>
142</v>
      </c>
      <c r="AE11" s="285"/>
      <c r="AF11" s="285"/>
      <c r="AG11" s="285"/>
      <c r="AH11" s="285"/>
      <c r="AI11" s="285"/>
      <c r="AJ11" s="285"/>
      <c r="AK11" s="285"/>
      <c r="AL11" s="289" t="s">
        <v>
142</v>
      </c>
      <c r="AM11" s="237"/>
      <c r="AN11" s="237"/>
      <c r="AO11" s="294"/>
      <c r="AP11" s="260" t="s">
        <v>
334</v>
      </c>
      <c r="AQ11" s="36"/>
      <c r="AR11" s="36"/>
      <c r="AS11" s="36"/>
      <c r="AT11" s="36"/>
      <c r="AU11" s="36"/>
      <c r="AV11" s="36"/>
      <c r="AW11" s="36"/>
      <c r="AX11" s="36"/>
      <c r="AY11" s="36"/>
      <c r="AZ11" s="36"/>
      <c r="BA11" s="36"/>
      <c r="BB11" s="36"/>
      <c r="BC11" s="36"/>
      <c r="BD11" s="36"/>
      <c r="BE11" s="36"/>
      <c r="BF11" s="269"/>
      <c r="BG11" s="274">
        <v>
232206</v>
      </c>
      <c r="BH11" s="216"/>
      <c r="BI11" s="216"/>
      <c r="BJ11" s="216"/>
      <c r="BK11" s="216"/>
      <c r="BL11" s="216"/>
      <c r="BM11" s="216"/>
      <c r="BN11" s="279"/>
      <c r="BO11" s="282">
        <v>
2.2000000000000002</v>
      </c>
      <c r="BP11" s="282"/>
      <c r="BQ11" s="282"/>
      <c r="BR11" s="282"/>
      <c r="BS11" s="326">
        <v>
31980</v>
      </c>
      <c r="BT11" s="216"/>
      <c r="BU11" s="216"/>
      <c r="BV11" s="216"/>
      <c r="BW11" s="216"/>
      <c r="BX11" s="216"/>
      <c r="BY11" s="216"/>
      <c r="BZ11" s="216"/>
      <c r="CA11" s="216"/>
      <c r="CB11" s="328"/>
      <c r="CD11" s="260" t="s">
        <v>
337</v>
      </c>
      <c r="CE11" s="36"/>
      <c r="CF11" s="36"/>
      <c r="CG11" s="36"/>
      <c r="CH11" s="36"/>
      <c r="CI11" s="36"/>
      <c r="CJ11" s="36"/>
      <c r="CK11" s="36"/>
      <c r="CL11" s="36"/>
      <c r="CM11" s="36"/>
      <c r="CN11" s="36"/>
      <c r="CO11" s="36"/>
      <c r="CP11" s="36"/>
      <c r="CQ11" s="269"/>
      <c r="CR11" s="274">
        <v>
344517</v>
      </c>
      <c r="CS11" s="216"/>
      <c r="CT11" s="216"/>
      <c r="CU11" s="216"/>
      <c r="CV11" s="216"/>
      <c r="CW11" s="216"/>
      <c r="CX11" s="216"/>
      <c r="CY11" s="279"/>
      <c r="CZ11" s="282">
        <v>
1.1000000000000001</v>
      </c>
      <c r="DA11" s="282"/>
      <c r="DB11" s="282"/>
      <c r="DC11" s="282"/>
      <c r="DD11" s="326">
        <v>
165107</v>
      </c>
      <c r="DE11" s="216"/>
      <c r="DF11" s="216"/>
      <c r="DG11" s="216"/>
      <c r="DH11" s="216"/>
      <c r="DI11" s="216"/>
      <c r="DJ11" s="216"/>
      <c r="DK11" s="216"/>
      <c r="DL11" s="216"/>
      <c r="DM11" s="216"/>
      <c r="DN11" s="216"/>
      <c r="DO11" s="216"/>
      <c r="DP11" s="279"/>
      <c r="DQ11" s="326">
        <v>
120481</v>
      </c>
      <c r="DR11" s="216"/>
      <c r="DS11" s="216"/>
      <c r="DT11" s="216"/>
      <c r="DU11" s="216"/>
      <c r="DV11" s="216"/>
      <c r="DW11" s="216"/>
      <c r="DX11" s="216"/>
      <c r="DY11" s="216"/>
      <c r="DZ11" s="216"/>
      <c r="EA11" s="216"/>
      <c r="EB11" s="216"/>
      <c r="EC11" s="328"/>
    </row>
    <row r="12" spans="2:143" ht="11.25" customHeight="1">
      <c r="B12" s="260" t="s">
        <v>
104</v>
      </c>
      <c r="C12" s="36"/>
      <c r="D12" s="36"/>
      <c r="E12" s="36"/>
      <c r="F12" s="36"/>
      <c r="G12" s="36"/>
      <c r="H12" s="36"/>
      <c r="I12" s="36"/>
      <c r="J12" s="36"/>
      <c r="K12" s="36"/>
      <c r="L12" s="36"/>
      <c r="M12" s="36"/>
      <c r="N12" s="36"/>
      <c r="O12" s="36"/>
      <c r="P12" s="36"/>
      <c r="Q12" s="269"/>
      <c r="R12" s="274">
        <v>
1614848</v>
      </c>
      <c r="S12" s="216"/>
      <c r="T12" s="216"/>
      <c r="U12" s="216"/>
      <c r="V12" s="216"/>
      <c r="W12" s="216"/>
      <c r="X12" s="216"/>
      <c r="Y12" s="279"/>
      <c r="Z12" s="282">
        <v>
5.3</v>
      </c>
      <c r="AA12" s="282"/>
      <c r="AB12" s="282"/>
      <c r="AC12" s="282"/>
      <c r="AD12" s="285">
        <v>
1614848</v>
      </c>
      <c r="AE12" s="285"/>
      <c r="AF12" s="285"/>
      <c r="AG12" s="285"/>
      <c r="AH12" s="285"/>
      <c r="AI12" s="285"/>
      <c r="AJ12" s="285"/>
      <c r="AK12" s="285"/>
      <c r="AL12" s="289">
        <v>
10.5</v>
      </c>
      <c r="AM12" s="237"/>
      <c r="AN12" s="237"/>
      <c r="AO12" s="294"/>
      <c r="AP12" s="260" t="s">
        <v>
338</v>
      </c>
      <c r="AQ12" s="36"/>
      <c r="AR12" s="36"/>
      <c r="AS12" s="36"/>
      <c r="AT12" s="36"/>
      <c r="AU12" s="36"/>
      <c r="AV12" s="36"/>
      <c r="AW12" s="36"/>
      <c r="AX12" s="36"/>
      <c r="AY12" s="36"/>
      <c r="AZ12" s="36"/>
      <c r="BA12" s="36"/>
      <c r="BB12" s="36"/>
      <c r="BC12" s="36"/>
      <c r="BD12" s="36"/>
      <c r="BE12" s="36"/>
      <c r="BF12" s="269"/>
      <c r="BG12" s="274">
        <v>
4460882</v>
      </c>
      <c r="BH12" s="216"/>
      <c r="BI12" s="216"/>
      <c r="BJ12" s="216"/>
      <c r="BK12" s="216"/>
      <c r="BL12" s="216"/>
      <c r="BM12" s="216"/>
      <c r="BN12" s="279"/>
      <c r="BO12" s="282">
        <v>
41.4</v>
      </c>
      <c r="BP12" s="282"/>
      <c r="BQ12" s="282"/>
      <c r="BR12" s="282"/>
      <c r="BS12" s="326" t="s">
        <v>
142</v>
      </c>
      <c r="BT12" s="216"/>
      <c r="BU12" s="216"/>
      <c r="BV12" s="216"/>
      <c r="BW12" s="216"/>
      <c r="BX12" s="216"/>
      <c r="BY12" s="216"/>
      <c r="BZ12" s="216"/>
      <c r="CA12" s="216"/>
      <c r="CB12" s="328"/>
      <c r="CD12" s="260" t="s">
        <v>
88</v>
      </c>
      <c r="CE12" s="36"/>
      <c r="CF12" s="36"/>
      <c r="CG12" s="36"/>
      <c r="CH12" s="36"/>
      <c r="CI12" s="36"/>
      <c r="CJ12" s="36"/>
      <c r="CK12" s="36"/>
      <c r="CL12" s="36"/>
      <c r="CM12" s="36"/>
      <c r="CN12" s="36"/>
      <c r="CO12" s="36"/>
      <c r="CP12" s="36"/>
      <c r="CQ12" s="269"/>
      <c r="CR12" s="274">
        <v>
393148</v>
      </c>
      <c r="CS12" s="216"/>
      <c r="CT12" s="216"/>
      <c r="CU12" s="216"/>
      <c r="CV12" s="216"/>
      <c r="CW12" s="216"/>
      <c r="CX12" s="216"/>
      <c r="CY12" s="279"/>
      <c r="CZ12" s="282">
        <v>
1.3</v>
      </c>
      <c r="DA12" s="282"/>
      <c r="DB12" s="282"/>
      <c r="DC12" s="282"/>
      <c r="DD12" s="326">
        <v>
52102</v>
      </c>
      <c r="DE12" s="216"/>
      <c r="DF12" s="216"/>
      <c r="DG12" s="216"/>
      <c r="DH12" s="216"/>
      <c r="DI12" s="216"/>
      <c r="DJ12" s="216"/>
      <c r="DK12" s="216"/>
      <c r="DL12" s="216"/>
      <c r="DM12" s="216"/>
      <c r="DN12" s="216"/>
      <c r="DO12" s="216"/>
      <c r="DP12" s="279"/>
      <c r="DQ12" s="326">
        <v>
293692</v>
      </c>
      <c r="DR12" s="216"/>
      <c r="DS12" s="216"/>
      <c r="DT12" s="216"/>
      <c r="DU12" s="216"/>
      <c r="DV12" s="216"/>
      <c r="DW12" s="216"/>
      <c r="DX12" s="216"/>
      <c r="DY12" s="216"/>
      <c r="DZ12" s="216"/>
      <c r="EA12" s="216"/>
      <c r="EB12" s="216"/>
      <c r="EC12" s="328"/>
    </row>
    <row r="13" spans="2:143" ht="11.25" customHeight="1">
      <c r="B13" s="260" t="s">
        <v>
140</v>
      </c>
      <c r="C13" s="36"/>
      <c r="D13" s="36"/>
      <c r="E13" s="36"/>
      <c r="F13" s="36"/>
      <c r="G13" s="36"/>
      <c r="H13" s="36"/>
      <c r="I13" s="36"/>
      <c r="J13" s="36"/>
      <c r="K13" s="36"/>
      <c r="L13" s="36"/>
      <c r="M13" s="36"/>
      <c r="N13" s="36"/>
      <c r="O13" s="36"/>
      <c r="P13" s="36"/>
      <c r="Q13" s="269"/>
      <c r="R13" s="274">
        <v>
54323</v>
      </c>
      <c r="S13" s="216"/>
      <c r="T13" s="216"/>
      <c r="U13" s="216"/>
      <c r="V13" s="216"/>
      <c r="W13" s="216"/>
      <c r="X13" s="216"/>
      <c r="Y13" s="279"/>
      <c r="Z13" s="282">
        <v>
0.2</v>
      </c>
      <c r="AA13" s="282"/>
      <c r="AB13" s="282"/>
      <c r="AC13" s="282"/>
      <c r="AD13" s="285">
        <v>
54323</v>
      </c>
      <c r="AE13" s="285"/>
      <c r="AF13" s="285"/>
      <c r="AG13" s="285"/>
      <c r="AH13" s="285"/>
      <c r="AI13" s="285"/>
      <c r="AJ13" s="285"/>
      <c r="AK13" s="285"/>
      <c r="AL13" s="289">
        <v>
0.4</v>
      </c>
      <c r="AM13" s="237"/>
      <c r="AN13" s="237"/>
      <c r="AO13" s="294"/>
      <c r="AP13" s="260" t="s">
        <v>
340</v>
      </c>
      <c r="AQ13" s="36"/>
      <c r="AR13" s="36"/>
      <c r="AS13" s="36"/>
      <c r="AT13" s="36"/>
      <c r="AU13" s="36"/>
      <c r="AV13" s="36"/>
      <c r="AW13" s="36"/>
      <c r="AX13" s="36"/>
      <c r="AY13" s="36"/>
      <c r="AZ13" s="36"/>
      <c r="BA13" s="36"/>
      <c r="BB13" s="36"/>
      <c r="BC13" s="36"/>
      <c r="BD13" s="36"/>
      <c r="BE13" s="36"/>
      <c r="BF13" s="269"/>
      <c r="BG13" s="274">
        <v>
4457008</v>
      </c>
      <c r="BH13" s="216"/>
      <c r="BI13" s="216"/>
      <c r="BJ13" s="216"/>
      <c r="BK13" s="216"/>
      <c r="BL13" s="216"/>
      <c r="BM13" s="216"/>
      <c r="BN13" s="279"/>
      <c r="BO13" s="282">
        <v>
41.4</v>
      </c>
      <c r="BP13" s="282"/>
      <c r="BQ13" s="282"/>
      <c r="BR13" s="282"/>
      <c r="BS13" s="326" t="s">
        <v>
142</v>
      </c>
      <c r="BT13" s="216"/>
      <c r="BU13" s="216"/>
      <c r="BV13" s="216"/>
      <c r="BW13" s="216"/>
      <c r="BX13" s="216"/>
      <c r="BY13" s="216"/>
      <c r="BZ13" s="216"/>
      <c r="CA13" s="216"/>
      <c r="CB13" s="328"/>
      <c r="CD13" s="260" t="s">
        <v>
341</v>
      </c>
      <c r="CE13" s="36"/>
      <c r="CF13" s="36"/>
      <c r="CG13" s="36"/>
      <c r="CH13" s="36"/>
      <c r="CI13" s="36"/>
      <c r="CJ13" s="36"/>
      <c r="CK13" s="36"/>
      <c r="CL13" s="36"/>
      <c r="CM13" s="36"/>
      <c r="CN13" s="36"/>
      <c r="CO13" s="36"/>
      <c r="CP13" s="36"/>
      <c r="CQ13" s="269"/>
      <c r="CR13" s="274">
        <v>
2782993</v>
      </c>
      <c r="CS13" s="216"/>
      <c r="CT13" s="216"/>
      <c r="CU13" s="216"/>
      <c r="CV13" s="216"/>
      <c r="CW13" s="216"/>
      <c r="CX13" s="216"/>
      <c r="CY13" s="279"/>
      <c r="CZ13" s="282">
        <v>
9.3000000000000007</v>
      </c>
      <c r="DA13" s="282"/>
      <c r="DB13" s="282"/>
      <c r="DC13" s="282"/>
      <c r="DD13" s="326">
        <v>
979918</v>
      </c>
      <c r="DE13" s="216"/>
      <c r="DF13" s="216"/>
      <c r="DG13" s="216"/>
      <c r="DH13" s="216"/>
      <c r="DI13" s="216"/>
      <c r="DJ13" s="216"/>
      <c r="DK13" s="216"/>
      <c r="DL13" s="216"/>
      <c r="DM13" s="216"/>
      <c r="DN13" s="216"/>
      <c r="DO13" s="216"/>
      <c r="DP13" s="279"/>
      <c r="DQ13" s="326">
        <v>
1980763</v>
      </c>
      <c r="DR13" s="216"/>
      <c r="DS13" s="216"/>
      <c r="DT13" s="216"/>
      <c r="DU13" s="216"/>
      <c r="DV13" s="216"/>
      <c r="DW13" s="216"/>
      <c r="DX13" s="216"/>
      <c r="DY13" s="216"/>
      <c r="DZ13" s="216"/>
      <c r="EA13" s="216"/>
      <c r="EB13" s="216"/>
      <c r="EC13" s="328"/>
    </row>
    <row r="14" spans="2:143" ht="11.25" customHeight="1">
      <c r="B14" s="260" t="s">
        <v>
342</v>
      </c>
      <c r="C14" s="36"/>
      <c r="D14" s="36"/>
      <c r="E14" s="36"/>
      <c r="F14" s="36"/>
      <c r="G14" s="36"/>
      <c r="H14" s="36"/>
      <c r="I14" s="36"/>
      <c r="J14" s="36"/>
      <c r="K14" s="36"/>
      <c r="L14" s="36"/>
      <c r="M14" s="36"/>
      <c r="N14" s="36"/>
      <c r="O14" s="36"/>
      <c r="P14" s="36"/>
      <c r="Q14" s="269"/>
      <c r="R14" s="274" t="s">
        <v>
142</v>
      </c>
      <c r="S14" s="216"/>
      <c r="T14" s="216"/>
      <c r="U14" s="216"/>
      <c r="V14" s="216"/>
      <c r="W14" s="216"/>
      <c r="X14" s="216"/>
      <c r="Y14" s="279"/>
      <c r="Z14" s="282" t="s">
        <v>
142</v>
      </c>
      <c r="AA14" s="282"/>
      <c r="AB14" s="282"/>
      <c r="AC14" s="282"/>
      <c r="AD14" s="285" t="s">
        <v>
142</v>
      </c>
      <c r="AE14" s="285"/>
      <c r="AF14" s="285"/>
      <c r="AG14" s="285"/>
      <c r="AH14" s="285"/>
      <c r="AI14" s="285"/>
      <c r="AJ14" s="285"/>
      <c r="AK14" s="285"/>
      <c r="AL14" s="289" t="s">
        <v>
142</v>
      </c>
      <c r="AM14" s="237"/>
      <c r="AN14" s="237"/>
      <c r="AO14" s="294"/>
      <c r="AP14" s="260" t="s">
        <v>
209</v>
      </c>
      <c r="AQ14" s="36"/>
      <c r="AR14" s="36"/>
      <c r="AS14" s="36"/>
      <c r="AT14" s="36"/>
      <c r="AU14" s="36"/>
      <c r="AV14" s="36"/>
      <c r="AW14" s="36"/>
      <c r="AX14" s="36"/>
      <c r="AY14" s="36"/>
      <c r="AZ14" s="36"/>
      <c r="BA14" s="36"/>
      <c r="BB14" s="36"/>
      <c r="BC14" s="36"/>
      <c r="BD14" s="36"/>
      <c r="BE14" s="36"/>
      <c r="BF14" s="269"/>
      <c r="BG14" s="274">
        <v>
183607</v>
      </c>
      <c r="BH14" s="216"/>
      <c r="BI14" s="216"/>
      <c r="BJ14" s="216"/>
      <c r="BK14" s="216"/>
      <c r="BL14" s="216"/>
      <c r="BM14" s="216"/>
      <c r="BN14" s="279"/>
      <c r="BO14" s="282">
        <v>
1.7</v>
      </c>
      <c r="BP14" s="282"/>
      <c r="BQ14" s="282"/>
      <c r="BR14" s="282"/>
      <c r="BS14" s="326" t="s">
        <v>
142</v>
      </c>
      <c r="BT14" s="216"/>
      <c r="BU14" s="216"/>
      <c r="BV14" s="216"/>
      <c r="BW14" s="216"/>
      <c r="BX14" s="216"/>
      <c r="BY14" s="216"/>
      <c r="BZ14" s="216"/>
      <c r="CA14" s="216"/>
      <c r="CB14" s="328"/>
      <c r="CD14" s="260" t="s">
        <v>
343</v>
      </c>
      <c r="CE14" s="36"/>
      <c r="CF14" s="36"/>
      <c r="CG14" s="36"/>
      <c r="CH14" s="36"/>
      <c r="CI14" s="36"/>
      <c r="CJ14" s="36"/>
      <c r="CK14" s="36"/>
      <c r="CL14" s="36"/>
      <c r="CM14" s="36"/>
      <c r="CN14" s="36"/>
      <c r="CO14" s="36"/>
      <c r="CP14" s="36"/>
      <c r="CQ14" s="269"/>
      <c r="CR14" s="274">
        <v>
1074273</v>
      </c>
      <c r="CS14" s="216"/>
      <c r="CT14" s="216"/>
      <c r="CU14" s="216"/>
      <c r="CV14" s="216"/>
      <c r="CW14" s="216"/>
      <c r="CX14" s="216"/>
      <c r="CY14" s="279"/>
      <c r="CZ14" s="282">
        <v>
3.6</v>
      </c>
      <c r="DA14" s="282"/>
      <c r="DB14" s="282"/>
      <c r="DC14" s="282"/>
      <c r="DD14" s="326">
        <v>
25820</v>
      </c>
      <c r="DE14" s="216"/>
      <c r="DF14" s="216"/>
      <c r="DG14" s="216"/>
      <c r="DH14" s="216"/>
      <c r="DI14" s="216"/>
      <c r="DJ14" s="216"/>
      <c r="DK14" s="216"/>
      <c r="DL14" s="216"/>
      <c r="DM14" s="216"/>
      <c r="DN14" s="216"/>
      <c r="DO14" s="216"/>
      <c r="DP14" s="279"/>
      <c r="DQ14" s="326">
        <v>
783044</v>
      </c>
      <c r="DR14" s="216"/>
      <c r="DS14" s="216"/>
      <c r="DT14" s="216"/>
      <c r="DU14" s="216"/>
      <c r="DV14" s="216"/>
      <c r="DW14" s="216"/>
      <c r="DX14" s="216"/>
      <c r="DY14" s="216"/>
      <c r="DZ14" s="216"/>
      <c r="EA14" s="216"/>
      <c r="EB14" s="216"/>
      <c r="EC14" s="328"/>
    </row>
    <row r="15" spans="2:143" ht="11.25" customHeight="1">
      <c r="B15" s="260" t="s">
        <v>
345</v>
      </c>
      <c r="C15" s="36"/>
      <c r="D15" s="36"/>
      <c r="E15" s="36"/>
      <c r="F15" s="36"/>
      <c r="G15" s="36"/>
      <c r="H15" s="36"/>
      <c r="I15" s="36"/>
      <c r="J15" s="36"/>
      <c r="K15" s="36"/>
      <c r="L15" s="36"/>
      <c r="M15" s="36"/>
      <c r="N15" s="36"/>
      <c r="O15" s="36"/>
      <c r="P15" s="36"/>
      <c r="Q15" s="269"/>
      <c r="R15" s="274">
        <v>
98442</v>
      </c>
      <c r="S15" s="216"/>
      <c r="T15" s="216"/>
      <c r="U15" s="216"/>
      <c r="V15" s="216"/>
      <c r="W15" s="216"/>
      <c r="X15" s="216"/>
      <c r="Y15" s="279"/>
      <c r="Z15" s="282">
        <v>
0.3</v>
      </c>
      <c r="AA15" s="282"/>
      <c r="AB15" s="282"/>
      <c r="AC15" s="282"/>
      <c r="AD15" s="285">
        <v>
98442</v>
      </c>
      <c r="AE15" s="285"/>
      <c r="AF15" s="285"/>
      <c r="AG15" s="285"/>
      <c r="AH15" s="285"/>
      <c r="AI15" s="285"/>
      <c r="AJ15" s="285"/>
      <c r="AK15" s="285"/>
      <c r="AL15" s="289">
        <v>
0.6</v>
      </c>
      <c r="AM15" s="237"/>
      <c r="AN15" s="237"/>
      <c r="AO15" s="294"/>
      <c r="AP15" s="260" t="s">
        <v>
346</v>
      </c>
      <c r="AQ15" s="36"/>
      <c r="AR15" s="36"/>
      <c r="AS15" s="36"/>
      <c r="AT15" s="36"/>
      <c r="AU15" s="36"/>
      <c r="AV15" s="36"/>
      <c r="AW15" s="36"/>
      <c r="AX15" s="36"/>
      <c r="AY15" s="36"/>
      <c r="AZ15" s="36"/>
      <c r="BA15" s="36"/>
      <c r="BB15" s="36"/>
      <c r="BC15" s="36"/>
      <c r="BD15" s="36"/>
      <c r="BE15" s="36"/>
      <c r="BF15" s="269"/>
      <c r="BG15" s="274">
        <v>
393198</v>
      </c>
      <c r="BH15" s="216"/>
      <c r="BI15" s="216"/>
      <c r="BJ15" s="216"/>
      <c r="BK15" s="216"/>
      <c r="BL15" s="216"/>
      <c r="BM15" s="216"/>
      <c r="BN15" s="279"/>
      <c r="BO15" s="282">
        <v>
3.7</v>
      </c>
      <c r="BP15" s="282"/>
      <c r="BQ15" s="282"/>
      <c r="BR15" s="282"/>
      <c r="BS15" s="326" t="s">
        <v>
142</v>
      </c>
      <c r="BT15" s="216"/>
      <c r="BU15" s="216"/>
      <c r="BV15" s="216"/>
      <c r="BW15" s="216"/>
      <c r="BX15" s="216"/>
      <c r="BY15" s="216"/>
      <c r="BZ15" s="216"/>
      <c r="CA15" s="216"/>
      <c r="CB15" s="328"/>
      <c r="CD15" s="260" t="s">
        <v>
347</v>
      </c>
      <c r="CE15" s="36"/>
      <c r="CF15" s="36"/>
      <c r="CG15" s="36"/>
      <c r="CH15" s="36"/>
      <c r="CI15" s="36"/>
      <c r="CJ15" s="36"/>
      <c r="CK15" s="36"/>
      <c r="CL15" s="36"/>
      <c r="CM15" s="36"/>
      <c r="CN15" s="36"/>
      <c r="CO15" s="36"/>
      <c r="CP15" s="36"/>
      <c r="CQ15" s="269"/>
      <c r="CR15" s="274">
        <v>
2727157</v>
      </c>
      <c r="CS15" s="216"/>
      <c r="CT15" s="216"/>
      <c r="CU15" s="216"/>
      <c r="CV15" s="216"/>
      <c r="CW15" s="216"/>
      <c r="CX15" s="216"/>
      <c r="CY15" s="279"/>
      <c r="CZ15" s="282">
        <v>
9.1</v>
      </c>
      <c r="DA15" s="282"/>
      <c r="DB15" s="282"/>
      <c r="DC15" s="282"/>
      <c r="DD15" s="326">
        <v>
353399</v>
      </c>
      <c r="DE15" s="216"/>
      <c r="DF15" s="216"/>
      <c r="DG15" s="216"/>
      <c r="DH15" s="216"/>
      <c r="DI15" s="216"/>
      <c r="DJ15" s="216"/>
      <c r="DK15" s="216"/>
      <c r="DL15" s="216"/>
      <c r="DM15" s="216"/>
      <c r="DN15" s="216"/>
      <c r="DO15" s="216"/>
      <c r="DP15" s="279"/>
      <c r="DQ15" s="326">
        <v>
2121454</v>
      </c>
      <c r="DR15" s="216"/>
      <c r="DS15" s="216"/>
      <c r="DT15" s="216"/>
      <c r="DU15" s="216"/>
      <c r="DV15" s="216"/>
      <c r="DW15" s="216"/>
      <c r="DX15" s="216"/>
      <c r="DY15" s="216"/>
      <c r="DZ15" s="216"/>
      <c r="EA15" s="216"/>
      <c r="EB15" s="216"/>
      <c r="EC15" s="328"/>
    </row>
    <row r="16" spans="2:143" ht="11.25" customHeight="1">
      <c r="B16" s="260" t="s">
        <v>
314</v>
      </c>
      <c r="C16" s="36"/>
      <c r="D16" s="36"/>
      <c r="E16" s="36"/>
      <c r="F16" s="36"/>
      <c r="G16" s="36"/>
      <c r="H16" s="36"/>
      <c r="I16" s="36"/>
      <c r="J16" s="36"/>
      <c r="K16" s="36"/>
      <c r="L16" s="36"/>
      <c r="M16" s="36"/>
      <c r="N16" s="36"/>
      <c r="O16" s="36"/>
      <c r="P16" s="36"/>
      <c r="Q16" s="269"/>
      <c r="R16" s="274" t="s">
        <v>
142</v>
      </c>
      <c r="S16" s="216"/>
      <c r="T16" s="216"/>
      <c r="U16" s="216"/>
      <c r="V16" s="216"/>
      <c r="W16" s="216"/>
      <c r="X16" s="216"/>
      <c r="Y16" s="279"/>
      <c r="Z16" s="282" t="s">
        <v>
142</v>
      </c>
      <c r="AA16" s="282"/>
      <c r="AB16" s="282"/>
      <c r="AC16" s="282"/>
      <c r="AD16" s="285" t="s">
        <v>
142</v>
      </c>
      <c r="AE16" s="285"/>
      <c r="AF16" s="285"/>
      <c r="AG16" s="285"/>
      <c r="AH16" s="285"/>
      <c r="AI16" s="285"/>
      <c r="AJ16" s="285"/>
      <c r="AK16" s="285"/>
      <c r="AL16" s="289" t="s">
        <v>
142</v>
      </c>
      <c r="AM16" s="237"/>
      <c r="AN16" s="237"/>
      <c r="AO16" s="294"/>
      <c r="AP16" s="260" t="s">
        <v>
348</v>
      </c>
      <c r="AQ16" s="36"/>
      <c r="AR16" s="36"/>
      <c r="AS16" s="36"/>
      <c r="AT16" s="36"/>
      <c r="AU16" s="36"/>
      <c r="AV16" s="36"/>
      <c r="AW16" s="36"/>
      <c r="AX16" s="36"/>
      <c r="AY16" s="36"/>
      <c r="AZ16" s="36"/>
      <c r="BA16" s="36"/>
      <c r="BB16" s="36"/>
      <c r="BC16" s="36"/>
      <c r="BD16" s="36"/>
      <c r="BE16" s="36"/>
      <c r="BF16" s="269"/>
      <c r="BG16" s="274" t="s">
        <v>
142</v>
      </c>
      <c r="BH16" s="216"/>
      <c r="BI16" s="216"/>
      <c r="BJ16" s="216"/>
      <c r="BK16" s="216"/>
      <c r="BL16" s="216"/>
      <c r="BM16" s="216"/>
      <c r="BN16" s="279"/>
      <c r="BO16" s="282" t="s">
        <v>
142</v>
      </c>
      <c r="BP16" s="282"/>
      <c r="BQ16" s="282"/>
      <c r="BR16" s="282"/>
      <c r="BS16" s="326" t="s">
        <v>
142</v>
      </c>
      <c r="BT16" s="216"/>
      <c r="BU16" s="216"/>
      <c r="BV16" s="216"/>
      <c r="BW16" s="216"/>
      <c r="BX16" s="216"/>
      <c r="BY16" s="216"/>
      <c r="BZ16" s="216"/>
      <c r="CA16" s="216"/>
      <c r="CB16" s="328"/>
      <c r="CD16" s="260" t="s">
        <v>
349</v>
      </c>
      <c r="CE16" s="36"/>
      <c r="CF16" s="36"/>
      <c r="CG16" s="36"/>
      <c r="CH16" s="36"/>
      <c r="CI16" s="36"/>
      <c r="CJ16" s="36"/>
      <c r="CK16" s="36"/>
      <c r="CL16" s="36"/>
      <c r="CM16" s="36"/>
      <c r="CN16" s="36"/>
      <c r="CO16" s="36"/>
      <c r="CP16" s="36"/>
      <c r="CQ16" s="269"/>
      <c r="CR16" s="274">
        <v>
25937</v>
      </c>
      <c r="CS16" s="216"/>
      <c r="CT16" s="216"/>
      <c r="CU16" s="216"/>
      <c r="CV16" s="216"/>
      <c r="CW16" s="216"/>
      <c r="CX16" s="216"/>
      <c r="CY16" s="279"/>
      <c r="CZ16" s="282">
        <v>
0.1</v>
      </c>
      <c r="DA16" s="282"/>
      <c r="DB16" s="282"/>
      <c r="DC16" s="282"/>
      <c r="DD16" s="326" t="s">
        <v>
142</v>
      </c>
      <c r="DE16" s="216"/>
      <c r="DF16" s="216"/>
      <c r="DG16" s="216"/>
      <c r="DH16" s="216"/>
      <c r="DI16" s="216"/>
      <c r="DJ16" s="216"/>
      <c r="DK16" s="216"/>
      <c r="DL16" s="216"/>
      <c r="DM16" s="216"/>
      <c r="DN16" s="216"/>
      <c r="DO16" s="216"/>
      <c r="DP16" s="279"/>
      <c r="DQ16" s="326">
        <v>
2224</v>
      </c>
      <c r="DR16" s="216"/>
      <c r="DS16" s="216"/>
      <c r="DT16" s="216"/>
      <c r="DU16" s="216"/>
      <c r="DV16" s="216"/>
      <c r="DW16" s="216"/>
      <c r="DX16" s="216"/>
      <c r="DY16" s="216"/>
      <c r="DZ16" s="216"/>
      <c r="EA16" s="216"/>
      <c r="EB16" s="216"/>
      <c r="EC16" s="328"/>
    </row>
    <row r="17" spans="2:133" ht="11.25" customHeight="1">
      <c r="B17" s="260" t="s">
        <v>
157</v>
      </c>
      <c r="C17" s="36"/>
      <c r="D17" s="36"/>
      <c r="E17" s="36"/>
      <c r="F17" s="36"/>
      <c r="G17" s="36"/>
      <c r="H17" s="36"/>
      <c r="I17" s="36"/>
      <c r="J17" s="36"/>
      <c r="K17" s="36"/>
      <c r="L17" s="36"/>
      <c r="M17" s="36"/>
      <c r="N17" s="36"/>
      <c r="O17" s="36"/>
      <c r="P17" s="36"/>
      <c r="Q17" s="269"/>
      <c r="R17" s="274">
        <v>
66119</v>
      </c>
      <c r="S17" s="216"/>
      <c r="T17" s="216"/>
      <c r="U17" s="216"/>
      <c r="V17" s="216"/>
      <c r="W17" s="216"/>
      <c r="X17" s="216"/>
      <c r="Y17" s="279"/>
      <c r="Z17" s="282">
        <v>
0.2</v>
      </c>
      <c r="AA17" s="282"/>
      <c r="AB17" s="282"/>
      <c r="AC17" s="282"/>
      <c r="AD17" s="285">
        <v>
66119</v>
      </c>
      <c r="AE17" s="285"/>
      <c r="AF17" s="285"/>
      <c r="AG17" s="285"/>
      <c r="AH17" s="285"/>
      <c r="AI17" s="285"/>
      <c r="AJ17" s="285"/>
      <c r="AK17" s="285"/>
      <c r="AL17" s="289">
        <v>
0.4</v>
      </c>
      <c r="AM17" s="237"/>
      <c r="AN17" s="237"/>
      <c r="AO17" s="294"/>
      <c r="AP17" s="260" t="s">
        <v>
350</v>
      </c>
      <c r="AQ17" s="36"/>
      <c r="AR17" s="36"/>
      <c r="AS17" s="36"/>
      <c r="AT17" s="36"/>
      <c r="AU17" s="36"/>
      <c r="AV17" s="36"/>
      <c r="AW17" s="36"/>
      <c r="AX17" s="36"/>
      <c r="AY17" s="36"/>
      <c r="AZ17" s="36"/>
      <c r="BA17" s="36"/>
      <c r="BB17" s="36"/>
      <c r="BC17" s="36"/>
      <c r="BD17" s="36"/>
      <c r="BE17" s="36"/>
      <c r="BF17" s="269"/>
      <c r="BG17" s="274" t="s">
        <v>
142</v>
      </c>
      <c r="BH17" s="216"/>
      <c r="BI17" s="216"/>
      <c r="BJ17" s="216"/>
      <c r="BK17" s="216"/>
      <c r="BL17" s="216"/>
      <c r="BM17" s="216"/>
      <c r="BN17" s="279"/>
      <c r="BO17" s="282" t="s">
        <v>
142</v>
      </c>
      <c r="BP17" s="282"/>
      <c r="BQ17" s="282"/>
      <c r="BR17" s="282"/>
      <c r="BS17" s="326" t="s">
        <v>
142</v>
      </c>
      <c r="BT17" s="216"/>
      <c r="BU17" s="216"/>
      <c r="BV17" s="216"/>
      <c r="BW17" s="216"/>
      <c r="BX17" s="216"/>
      <c r="BY17" s="216"/>
      <c r="BZ17" s="216"/>
      <c r="CA17" s="216"/>
      <c r="CB17" s="328"/>
      <c r="CD17" s="260" t="s">
        <v>
352</v>
      </c>
      <c r="CE17" s="36"/>
      <c r="CF17" s="36"/>
      <c r="CG17" s="36"/>
      <c r="CH17" s="36"/>
      <c r="CI17" s="36"/>
      <c r="CJ17" s="36"/>
      <c r="CK17" s="36"/>
      <c r="CL17" s="36"/>
      <c r="CM17" s="36"/>
      <c r="CN17" s="36"/>
      <c r="CO17" s="36"/>
      <c r="CP17" s="36"/>
      <c r="CQ17" s="269"/>
      <c r="CR17" s="274">
        <v>
2727795</v>
      </c>
      <c r="CS17" s="216"/>
      <c r="CT17" s="216"/>
      <c r="CU17" s="216"/>
      <c r="CV17" s="216"/>
      <c r="CW17" s="216"/>
      <c r="CX17" s="216"/>
      <c r="CY17" s="279"/>
      <c r="CZ17" s="282">
        <v>
9.1</v>
      </c>
      <c r="DA17" s="282"/>
      <c r="DB17" s="282"/>
      <c r="DC17" s="282"/>
      <c r="DD17" s="326" t="s">
        <v>
142</v>
      </c>
      <c r="DE17" s="216"/>
      <c r="DF17" s="216"/>
      <c r="DG17" s="216"/>
      <c r="DH17" s="216"/>
      <c r="DI17" s="216"/>
      <c r="DJ17" s="216"/>
      <c r="DK17" s="216"/>
      <c r="DL17" s="216"/>
      <c r="DM17" s="216"/>
      <c r="DN17" s="216"/>
      <c r="DO17" s="216"/>
      <c r="DP17" s="279"/>
      <c r="DQ17" s="326">
        <v>
2663665</v>
      </c>
      <c r="DR17" s="216"/>
      <c r="DS17" s="216"/>
      <c r="DT17" s="216"/>
      <c r="DU17" s="216"/>
      <c r="DV17" s="216"/>
      <c r="DW17" s="216"/>
      <c r="DX17" s="216"/>
      <c r="DY17" s="216"/>
      <c r="DZ17" s="216"/>
      <c r="EA17" s="216"/>
      <c r="EB17" s="216"/>
      <c r="EC17" s="328"/>
    </row>
    <row r="18" spans="2:133" ht="11.25" customHeight="1">
      <c r="B18" s="260" t="s">
        <v>
335</v>
      </c>
      <c r="C18" s="36"/>
      <c r="D18" s="36"/>
      <c r="E18" s="36"/>
      <c r="F18" s="36"/>
      <c r="G18" s="36"/>
      <c r="H18" s="36"/>
      <c r="I18" s="36"/>
      <c r="J18" s="36"/>
      <c r="K18" s="36"/>
      <c r="L18" s="36"/>
      <c r="M18" s="36"/>
      <c r="N18" s="36"/>
      <c r="O18" s="36"/>
      <c r="P18" s="36"/>
      <c r="Q18" s="269"/>
      <c r="R18" s="274">
        <v>
3779407</v>
      </c>
      <c r="S18" s="216"/>
      <c r="T18" s="216"/>
      <c r="U18" s="216"/>
      <c r="V18" s="216"/>
      <c r="W18" s="216"/>
      <c r="X18" s="216"/>
      <c r="Y18" s="279"/>
      <c r="Z18" s="282">
        <v>
12.3</v>
      </c>
      <c r="AA18" s="282"/>
      <c r="AB18" s="282"/>
      <c r="AC18" s="282"/>
      <c r="AD18" s="285">
        <v>
3236660</v>
      </c>
      <c r="AE18" s="285"/>
      <c r="AF18" s="285"/>
      <c r="AG18" s="285"/>
      <c r="AH18" s="285"/>
      <c r="AI18" s="285"/>
      <c r="AJ18" s="285"/>
      <c r="AK18" s="285"/>
      <c r="AL18" s="289">
        <v>
21</v>
      </c>
      <c r="AM18" s="237"/>
      <c r="AN18" s="237"/>
      <c r="AO18" s="294"/>
      <c r="AP18" s="260" t="s">
        <v>
101</v>
      </c>
      <c r="AQ18" s="36"/>
      <c r="AR18" s="36"/>
      <c r="AS18" s="36"/>
      <c r="AT18" s="36"/>
      <c r="AU18" s="36"/>
      <c r="AV18" s="36"/>
      <c r="AW18" s="36"/>
      <c r="AX18" s="36"/>
      <c r="AY18" s="36"/>
      <c r="AZ18" s="36"/>
      <c r="BA18" s="36"/>
      <c r="BB18" s="36"/>
      <c r="BC18" s="36"/>
      <c r="BD18" s="36"/>
      <c r="BE18" s="36"/>
      <c r="BF18" s="269"/>
      <c r="BG18" s="274" t="s">
        <v>
142</v>
      </c>
      <c r="BH18" s="216"/>
      <c r="BI18" s="216"/>
      <c r="BJ18" s="216"/>
      <c r="BK18" s="216"/>
      <c r="BL18" s="216"/>
      <c r="BM18" s="216"/>
      <c r="BN18" s="279"/>
      <c r="BO18" s="282" t="s">
        <v>
142</v>
      </c>
      <c r="BP18" s="282"/>
      <c r="BQ18" s="282"/>
      <c r="BR18" s="282"/>
      <c r="BS18" s="326" t="s">
        <v>
142</v>
      </c>
      <c r="BT18" s="216"/>
      <c r="BU18" s="216"/>
      <c r="BV18" s="216"/>
      <c r="BW18" s="216"/>
      <c r="BX18" s="216"/>
      <c r="BY18" s="216"/>
      <c r="BZ18" s="216"/>
      <c r="CA18" s="216"/>
      <c r="CB18" s="328"/>
      <c r="CD18" s="260" t="s">
        <v>
353</v>
      </c>
      <c r="CE18" s="36"/>
      <c r="CF18" s="36"/>
      <c r="CG18" s="36"/>
      <c r="CH18" s="36"/>
      <c r="CI18" s="36"/>
      <c r="CJ18" s="36"/>
      <c r="CK18" s="36"/>
      <c r="CL18" s="36"/>
      <c r="CM18" s="36"/>
      <c r="CN18" s="36"/>
      <c r="CO18" s="36"/>
      <c r="CP18" s="36"/>
      <c r="CQ18" s="269"/>
      <c r="CR18" s="274" t="s">
        <v>
142</v>
      </c>
      <c r="CS18" s="216"/>
      <c r="CT18" s="216"/>
      <c r="CU18" s="216"/>
      <c r="CV18" s="216"/>
      <c r="CW18" s="216"/>
      <c r="CX18" s="216"/>
      <c r="CY18" s="279"/>
      <c r="CZ18" s="282" t="s">
        <v>
142</v>
      </c>
      <c r="DA18" s="282"/>
      <c r="DB18" s="282"/>
      <c r="DC18" s="282"/>
      <c r="DD18" s="326" t="s">
        <v>
142</v>
      </c>
      <c r="DE18" s="216"/>
      <c r="DF18" s="216"/>
      <c r="DG18" s="216"/>
      <c r="DH18" s="216"/>
      <c r="DI18" s="216"/>
      <c r="DJ18" s="216"/>
      <c r="DK18" s="216"/>
      <c r="DL18" s="216"/>
      <c r="DM18" s="216"/>
      <c r="DN18" s="216"/>
      <c r="DO18" s="216"/>
      <c r="DP18" s="279"/>
      <c r="DQ18" s="326" t="s">
        <v>
142</v>
      </c>
      <c r="DR18" s="216"/>
      <c r="DS18" s="216"/>
      <c r="DT18" s="216"/>
      <c r="DU18" s="216"/>
      <c r="DV18" s="216"/>
      <c r="DW18" s="216"/>
      <c r="DX18" s="216"/>
      <c r="DY18" s="216"/>
      <c r="DZ18" s="216"/>
      <c r="EA18" s="216"/>
      <c r="EB18" s="216"/>
      <c r="EC18" s="328"/>
    </row>
    <row r="19" spans="2:133" ht="11.25" customHeight="1">
      <c r="B19" s="260" t="s">
        <v>
295</v>
      </c>
      <c r="C19" s="36"/>
      <c r="D19" s="36"/>
      <c r="E19" s="36"/>
      <c r="F19" s="36"/>
      <c r="G19" s="36"/>
      <c r="H19" s="36"/>
      <c r="I19" s="36"/>
      <c r="J19" s="36"/>
      <c r="K19" s="36"/>
      <c r="L19" s="36"/>
      <c r="M19" s="36"/>
      <c r="N19" s="36"/>
      <c r="O19" s="36"/>
      <c r="P19" s="36"/>
      <c r="Q19" s="269"/>
      <c r="R19" s="274">
        <v>
3236660</v>
      </c>
      <c r="S19" s="216"/>
      <c r="T19" s="216"/>
      <c r="U19" s="216"/>
      <c r="V19" s="216"/>
      <c r="W19" s="216"/>
      <c r="X19" s="216"/>
      <c r="Y19" s="279"/>
      <c r="Z19" s="282">
        <v>
10.6</v>
      </c>
      <c r="AA19" s="282"/>
      <c r="AB19" s="282"/>
      <c r="AC19" s="282"/>
      <c r="AD19" s="285">
        <v>
3236660</v>
      </c>
      <c r="AE19" s="285"/>
      <c r="AF19" s="285"/>
      <c r="AG19" s="285"/>
      <c r="AH19" s="285"/>
      <c r="AI19" s="285"/>
      <c r="AJ19" s="285"/>
      <c r="AK19" s="285"/>
      <c r="AL19" s="289">
        <v>
21</v>
      </c>
      <c r="AM19" s="237"/>
      <c r="AN19" s="237"/>
      <c r="AO19" s="294"/>
      <c r="AP19" s="260" t="s">
        <v>
354</v>
      </c>
      <c r="AQ19" s="36"/>
      <c r="AR19" s="36"/>
      <c r="AS19" s="36"/>
      <c r="AT19" s="36"/>
      <c r="AU19" s="36"/>
      <c r="AV19" s="36"/>
      <c r="AW19" s="36"/>
      <c r="AX19" s="36"/>
      <c r="AY19" s="36"/>
      <c r="AZ19" s="36"/>
      <c r="BA19" s="36"/>
      <c r="BB19" s="36"/>
      <c r="BC19" s="36"/>
      <c r="BD19" s="36"/>
      <c r="BE19" s="36"/>
      <c r="BF19" s="269"/>
      <c r="BG19" s="274">
        <v>
871606</v>
      </c>
      <c r="BH19" s="216"/>
      <c r="BI19" s="216"/>
      <c r="BJ19" s="216"/>
      <c r="BK19" s="216"/>
      <c r="BL19" s="216"/>
      <c r="BM19" s="216"/>
      <c r="BN19" s="279"/>
      <c r="BO19" s="282">
        <v>
8.1</v>
      </c>
      <c r="BP19" s="282"/>
      <c r="BQ19" s="282"/>
      <c r="BR19" s="282"/>
      <c r="BS19" s="326" t="s">
        <v>
142</v>
      </c>
      <c r="BT19" s="216"/>
      <c r="BU19" s="216"/>
      <c r="BV19" s="216"/>
      <c r="BW19" s="216"/>
      <c r="BX19" s="216"/>
      <c r="BY19" s="216"/>
      <c r="BZ19" s="216"/>
      <c r="CA19" s="216"/>
      <c r="CB19" s="328"/>
      <c r="CD19" s="260" t="s">
        <v>
355</v>
      </c>
      <c r="CE19" s="36"/>
      <c r="CF19" s="36"/>
      <c r="CG19" s="36"/>
      <c r="CH19" s="36"/>
      <c r="CI19" s="36"/>
      <c r="CJ19" s="36"/>
      <c r="CK19" s="36"/>
      <c r="CL19" s="36"/>
      <c r="CM19" s="36"/>
      <c r="CN19" s="36"/>
      <c r="CO19" s="36"/>
      <c r="CP19" s="36"/>
      <c r="CQ19" s="269"/>
      <c r="CR19" s="274" t="s">
        <v>
142</v>
      </c>
      <c r="CS19" s="216"/>
      <c r="CT19" s="216"/>
      <c r="CU19" s="216"/>
      <c r="CV19" s="216"/>
      <c r="CW19" s="216"/>
      <c r="CX19" s="216"/>
      <c r="CY19" s="279"/>
      <c r="CZ19" s="282" t="s">
        <v>
142</v>
      </c>
      <c r="DA19" s="282"/>
      <c r="DB19" s="282"/>
      <c r="DC19" s="282"/>
      <c r="DD19" s="326" t="s">
        <v>
142</v>
      </c>
      <c r="DE19" s="216"/>
      <c r="DF19" s="216"/>
      <c r="DG19" s="216"/>
      <c r="DH19" s="216"/>
      <c r="DI19" s="216"/>
      <c r="DJ19" s="216"/>
      <c r="DK19" s="216"/>
      <c r="DL19" s="216"/>
      <c r="DM19" s="216"/>
      <c r="DN19" s="216"/>
      <c r="DO19" s="216"/>
      <c r="DP19" s="279"/>
      <c r="DQ19" s="326" t="s">
        <v>
142</v>
      </c>
      <c r="DR19" s="216"/>
      <c r="DS19" s="216"/>
      <c r="DT19" s="216"/>
      <c r="DU19" s="216"/>
      <c r="DV19" s="216"/>
      <c r="DW19" s="216"/>
      <c r="DX19" s="216"/>
      <c r="DY19" s="216"/>
      <c r="DZ19" s="216"/>
      <c r="EA19" s="216"/>
      <c r="EB19" s="216"/>
      <c r="EC19" s="328"/>
    </row>
    <row r="20" spans="2:133" ht="11.25" customHeight="1">
      <c r="B20" s="260" t="s">
        <v>
291</v>
      </c>
      <c r="C20" s="36"/>
      <c r="D20" s="36"/>
      <c r="E20" s="36"/>
      <c r="F20" s="36"/>
      <c r="G20" s="36"/>
      <c r="H20" s="36"/>
      <c r="I20" s="36"/>
      <c r="J20" s="36"/>
      <c r="K20" s="36"/>
      <c r="L20" s="36"/>
      <c r="M20" s="36"/>
      <c r="N20" s="36"/>
      <c r="O20" s="36"/>
      <c r="P20" s="36"/>
      <c r="Q20" s="269"/>
      <c r="R20" s="274">
        <v>
542747</v>
      </c>
      <c r="S20" s="216"/>
      <c r="T20" s="216"/>
      <c r="U20" s="216"/>
      <c r="V20" s="216"/>
      <c r="W20" s="216"/>
      <c r="X20" s="216"/>
      <c r="Y20" s="279"/>
      <c r="Z20" s="282">
        <v>
1.8</v>
      </c>
      <c r="AA20" s="282"/>
      <c r="AB20" s="282"/>
      <c r="AC20" s="282"/>
      <c r="AD20" s="285" t="s">
        <v>
142</v>
      </c>
      <c r="AE20" s="285"/>
      <c r="AF20" s="285"/>
      <c r="AG20" s="285"/>
      <c r="AH20" s="285"/>
      <c r="AI20" s="285"/>
      <c r="AJ20" s="285"/>
      <c r="AK20" s="285"/>
      <c r="AL20" s="289" t="s">
        <v>
142</v>
      </c>
      <c r="AM20" s="237"/>
      <c r="AN20" s="237"/>
      <c r="AO20" s="294"/>
      <c r="AP20" s="260" t="s">
        <v>
357</v>
      </c>
      <c r="AQ20" s="36"/>
      <c r="AR20" s="36"/>
      <c r="AS20" s="36"/>
      <c r="AT20" s="36"/>
      <c r="AU20" s="36"/>
      <c r="AV20" s="36"/>
      <c r="AW20" s="36"/>
      <c r="AX20" s="36"/>
      <c r="AY20" s="36"/>
      <c r="AZ20" s="36"/>
      <c r="BA20" s="36"/>
      <c r="BB20" s="36"/>
      <c r="BC20" s="36"/>
      <c r="BD20" s="36"/>
      <c r="BE20" s="36"/>
      <c r="BF20" s="269"/>
      <c r="BG20" s="274">
        <v>
871606</v>
      </c>
      <c r="BH20" s="216"/>
      <c r="BI20" s="216"/>
      <c r="BJ20" s="216"/>
      <c r="BK20" s="216"/>
      <c r="BL20" s="216"/>
      <c r="BM20" s="216"/>
      <c r="BN20" s="279"/>
      <c r="BO20" s="282">
        <v>
8.1</v>
      </c>
      <c r="BP20" s="282"/>
      <c r="BQ20" s="282"/>
      <c r="BR20" s="282"/>
      <c r="BS20" s="326" t="s">
        <v>
142</v>
      </c>
      <c r="BT20" s="216"/>
      <c r="BU20" s="216"/>
      <c r="BV20" s="216"/>
      <c r="BW20" s="216"/>
      <c r="BX20" s="216"/>
      <c r="BY20" s="216"/>
      <c r="BZ20" s="216"/>
      <c r="CA20" s="216"/>
      <c r="CB20" s="328"/>
      <c r="CD20" s="260" t="s">
        <v>
59</v>
      </c>
      <c r="CE20" s="36"/>
      <c r="CF20" s="36"/>
      <c r="CG20" s="36"/>
      <c r="CH20" s="36"/>
      <c r="CI20" s="36"/>
      <c r="CJ20" s="36"/>
      <c r="CK20" s="36"/>
      <c r="CL20" s="36"/>
      <c r="CM20" s="36"/>
      <c r="CN20" s="36"/>
      <c r="CO20" s="36"/>
      <c r="CP20" s="36"/>
      <c r="CQ20" s="269"/>
      <c r="CR20" s="274">
        <v>
29961975</v>
      </c>
      <c r="CS20" s="216"/>
      <c r="CT20" s="216"/>
      <c r="CU20" s="216"/>
      <c r="CV20" s="216"/>
      <c r="CW20" s="216"/>
      <c r="CX20" s="216"/>
      <c r="CY20" s="279"/>
      <c r="CZ20" s="282">
        <v>
100</v>
      </c>
      <c r="DA20" s="282"/>
      <c r="DB20" s="282"/>
      <c r="DC20" s="282"/>
      <c r="DD20" s="326">
        <v>
2283364</v>
      </c>
      <c r="DE20" s="216"/>
      <c r="DF20" s="216"/>
      <c r="DG20" s="216"/>
      <c r="DH20" s="216"/>
      <c r="DI20" s="216"/>
      <c r="DJ20" s="216"/>
      <c r="DK20" s="216"/>
      <c r="DL20" s="216"/>
      <c r="DM20" s="216"/>
      <c r="DN20" s="216"/>
      <c r="DO20" s="216"/>
      <c r="DP20" s="279"/>
      <c r="DQ20" s="326">
        <v>
18599645</v>
      </c>
      <c r="DR20" s="216"/>
      <c r="DS20" s="216"/>
      <c r="DT20" s="216"/>
      <c r="DU20" s="216"/>
      <c r="DV20" s="216"/>
      <c r="DW20" s="216"/>
      <c r="DX20" s="216"/>
      <c r="DY20" s="216"/>
      <c r="DZ20" s="216"/>
      <c r="EA20" s="216"/>
      <c r="EB20" s="216"/>
      <c r="EC20" s="328"/>
    </row>
    <row r="21" spans="2:133" ht="11.25" customHeight="1">
      <c r="B21" s="260" t="s">
        <v>
359</v>
      </c>
      <c r="C21" s="36"/>
      <c r="D21" s="36"/>
      <c r="E21" s="36"/>
      <c r="F21" s="36"/>
      <c r="G21" s="36"/>
      <c r="H21" s="36"/>
      <c r="I21" s="36"/>
      <c r="J21" s="36"/>
      <c r="K21" s="36"/>
      <c r="L21" s="36"/>
      <c r="M21" s="36"/>
      <c r="N21" s="36"/>
      <c r="O21" s="36"/>
      <c r="P21" s="36"/>
      <c r="Q21" s="269"/>
      <c r="R21" s="274" t="s">
        <v>
142</v>
      </c>
      <c r="S21" s="216"/>
      <c r="T21" s="216"/>
      <c r="U21" s="216"/>
      <c r="V21" s="216"/>
      <c r="W21" s="216"/>
      <c r="X21" s="216"/>
      <c r="Y21" s="279"/>
      <c r="Z21" s="282" t="s">
        <v>
142</v>
      </c>
      <c r="AA21" s="282"/>
      <c r="AB21" s="282"/>
      <c r="AC21" s="282"/>
      <c r="AD21" s="285" t="s">
        <v>
142</v>
      </c>
      <c r="AE21" s="285"/>
      <c r="AF21" s="285"/>
      <c r="AG21" s="285"/>
      <c r="AH21" s="285"/>
      <c r="AI21" s="285"/>
      <c r="AJ21" s="285"/>
      <c r="AK21" s="285"/>
      <c r="AL21" s="289" t="s">
        <v>
142</v>
      </c>
      <c r="AM21" s="237"/>
      <c r="AN21" s="237"/>
      <c r="AO21" s="294"/>
      <c r="AP21" s="297" t="s">
        <v>
360</v>
      </c>
      <c r="AQ21" s="300"/>
      <c r="AR21" s="300"/>
      <c r="AS21" s="300"/>
      <c r="AT21" s="300"/>
      <c r="AU21" s="300"/>
      <c r="AV21" s="300"/>
      <c r="AW21" s="300"/>
      <c r="AX21" s="300"/>
      <c r="AY21" s="300"/>
      <c r="AZ21" s="300"/>
      <c r="BA21" s="300"/>
      <c r="BB21" s="300"/>
      <c r="BC21" s="300"/>
      <c r="BD21" s="300"/>
      <c r="BE21" s="300"/>
      <c r="BF21" s="314"/>
      <c r="BG21" s="274">
        <v>
11499</v>
      </c>
      <c r="BH21" s="216"/>
      <c r="BI21" s="216"/>
      <c r="BJ21" s="216"/>
      <c r="BK21" s="216"/>
      <c r="BL21" s="216"/>
      <c r="BM21" s="216"/>
      <c r="BN21" s="279"/>
      <c r="BO21" s="282">
        <v>
0.1</v>
      </c>
      <c r="BP21" s="282"/>
      <c r="BQ21" s="282"/>
      <c r="BR21" s="282"/>
      <c r="BS21" s="326" t="s">
        <v>
142</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
79</v>
      </c>
      <c r="C22" s="36"/>
      <c r="D22" s="36"/>
      <c r="E22" s="36"/>
      <c r="F22" s="36"/>
      <c r="G22" s="36"/>
      <c r="H22" s="36"/>
      <c r="I22" s="36"/>
      <c r="J22" s="36"/>
      <c r="K22" s="36"/>
      <c r="L22" s="36"/>
      <c r="M22" s="36"/>
      <c r="N22" s="36"/>
      <c r="O22" s="36"/>
      <c r="P22" s="36"/>
      <c r="Q22" s="269"/>
      <c r="R22" s="274">
        <v>
16726760</v>
      </c>
      <c r="S22" s="216"/>
      <c r="T22" s="216"/>
      <c r="U22" s="216"/>
      <c r="V22" s="216"/>
      <c r="W22" s="216"/>
      <c r="X22" s="216"/>
      <c r="Y22" s="279"/>
      <c r="Z22" s="282">
        <v>
54.6</v>
      </c>
      <c r="AA22" s="282"/>
      <c r="AB22" s="282"/>
      <c r="AC22" s="282"/>
      <c r="AD22" s="285">
        <v>
15323906</v>
      </c>
      <c r="AE22" s="285"/>
      <c r="AF22" s="285"/>
      <c r="AG22" s="285"/>
      <c r="AH22" s="285"/>
      <c r="AI22" s="285"/>
      <c r="AJ22" s="285"/>
      <c r="AK22" s="285"/>
      <c r="AL22" s="289">
        <v>
99.2</v>
      </c>
      <c r="AM22" s="237"/>
      <c r="AN22" s="237"/>
      <c r="AO22" s="294"/>
      <c r="AP22" s="297" t="s">
        <v>
362</v>
      </c>
      <c r="AQ22" s="300"/>
      <c r="AR22" s="300"/>
      <c r="AS22" s="300"/>
      <c r="AT22" s="300"/>
      <c r="AU22" s="300"/>
      <c r="AV22" s="300"/>
      <c r="AW22" s="300"/>
      <c r="AX22" s="300"/>
      <c r="AY22" s="300"/>
      <c r="AZ22" s="300"/>
      <c r="BA22" s="300"/>
      <c r="BB22" s="300"/>
      <c r="BC22" s="300"/>
      <c r="BD22" s="300"/>
      <c r="BE22" s="300"/>
      <c r="BF22" s="314"/>
      <c r="BG22" s="274" t="s">
        <v>
142</v>
      </c>
      <c r="BH22" s="216"/>
      <c r="BI22" s="216"/>
      <c r="BJ22" s="216"/>
      <c r="BK22" s="216"/>
      <c r="BL22" s="216"/>
      <c r="BM22" s="216"/>
      <c r="BN22" s="279"/>
      <c r="BO22" s="282" t="s">
        <v>
142</v>
      </c>
      <c r="BP22" s="282"/>
      <c r="BQ22" s="282"/>
      <c r="BR22" s="282"/>
      <c r="BS22" s="326" t="s">
        <v>
142</v>
      </c>
      <c r="BT22" s="216"/>
      <c r="BU22" s="216"/>
      <c r="BV22" s="216"/>
      <c r="BW22" s="216"/>
      <c r="BX22" s="216"/>
      <c r="BY22" s="216"/>
      <c r="BZ22" s="216"/>
      <c r="CA22" s="216"/>
      <c r="CB22" s="328"/>
      <c r="CD22" s="148" t="s">
        <v>
363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
364</v>
      </c>
      <c r="C23" s="36"/>
      <c r="D23" s="36"/>
      <c r="E23" s="36"/>
      <c r="F23" s="36"/>
      <c r="G23" s="36"/>
      <c r="H23" s="36"/>
      <c r="I23" s="36"/>
      <c r="J23" s="36"/>
      <c r="K23" s="36"/>
      <c r="L23" s="36"/>
      <c r="M23" s="36"/>
      <c r="N23" s="36"/>
      <c r="O23" s="36"/>
      <c r="P23" s="36"/>
      <c r="Q23" s="269"/>
      <c r="R23" s="274">
        <v>
12140</v>
      </c>
      <c r="S23" s="216"/>
      <c r="T23" s="216"/>
      <c r="U23" s="216"/>
      <c r="V23" s="216"/>
      <c r="W23" s="216"/>
      <c r="X23" s="216"/>
      <c r="Y23" s="279"/>
      <c r="Z23" s="282">
        <v>
0</v>
      </c>
      <c r="AA23" s="282"/>
      <c r="AB23" s="282"/>
      <c r="AC23" s="282"/>
      <c r="AD23" s="285">
        <v>
12140</v>
      </c>
      <c r="AE23" s="285"/>
      <c r="AF23" s="285"/>
      <c r="AG23" s="285"/>
      <c r="AH23" s="285"/>
      <c r="AI23" s="285"/>
      <c r="AJ23" s="285"/>
      <c r="AK23" s="285"/>
      <c r="AL23" s="289">
        <v>
0.1</v>
      </c>
      <c r="AM23" s="237"/>
      <c r="AN23" s="237"/>
      <c r="AO23" s="294"/>
      <c r="AP23" s="297" t="s">
        <v>
129</v>
      </c>
      <c r="AQ23" s="300"/>
      <c r="AR23" s="300"/>
      <c r="AS23" s="300"/>
      <c r="AT23" s="300"/>
      <c r="AU23" s="300"/>
      <c r="AV23" s="300"/>
      <c r="AW23" s="300"/>
      <c r="AX23" s="300"/>
      <c r="AY23" s="300"/>
      <c r="AZ23" s="300"/>
      <c r="BA23" s="300"/>
      <c r="BB23" s="300"/>
      <c r="BC23" s="300"/>
      <c r="BD23" s="300"/>
      <c r="BE23" s="300"/>
      <c r="BF23" s="314"/>
      <c r="BG23" s="274">
        <v>
860107</v>
      </c>
      <c r="BH23" s="216"/>
      <c r="BI23" s="216"/>
      <c r="BJ23" s="216"/>
      <c r="BK23" s="216"/>
      <c r="BL23" s="216"/>
      <c r="BM23" s="216"/>
      <c r="BN23" s="279"/>
      <c r="BO23" s="282">
        <v>
8</v>
      </c>
      <c r="BP23" s="282"/>
      <c r="BQ23" s="282"/>
      <c r="BR23" s="282"/>
      <c r="BS23" s="326" t="s">
        <v>
142</v>
      </c>
      <c r="BT23" s="216"/>
      <c r="BU23" s="216"/>
      <c r="BV23" s="216"/>
      <c r="BW23" s="216"/>
      <c r="BX23" s="216"/>
      <c r="BY23" s="216"/>
      <c r="BZ23" s="216"/>
      <c r="CA23" s="216"/>
      <c r="CB23" s="328"/>
      <c r="CD23" s="148" t="s">
        <v>
310</v>
      </c>
      <c r="CE23" s="139"/>
      <c r="CF23" s="139"/>
      <c r="CG23" s="139"/>
      <c r="CH23" s="139"/>
      <c r="CI23" s="139"/>
      <c r="CJ23" s="139"/>
      <c r="CK23" s="139"/>
      <c r="CL23" s="139"/>
      <c r="CM23" s="139"/>
      <c r="CN23" s="139"/>
      <c r="CO23" s="139"/>
      <c r="CP23" s="139"/>
      <c r="CQ23" s="144"/>
      <c r="CR23" s="148" t="s">
        <v>
366</v>
      </c>
      <c r="CS23" s="139"/>
      <c r="CT23" s="139"/>
      <c r="CU23" s="139"/>
      <c r="CV23" s="139"/>
      <c r="CW23" s="139"/>
      <c r="CX23" s="139"/>
      <c r="CY23" s="144"/>
      <c r="CZ23" s="148" t="s">
        <v>
370</v>
      </c>
      <c r="DA23" s="139"/>
      <c r="DB23" s="139"/>
      <c r="DC23" s="144"/>
      <c r="DD23" s="148" t="s">
        <v>
372</v>
      </c>
      <c r="DE23" s="139"/>
      <c r="DF23" s="139"/>
      <c r="DG23" s="139"/>
      <c r="DH23" s="139"/>
      <c r="DI23" s="139"/>
      <c r="DJ23" s="139"/>
      <c r="DK23" s="144"/>
      <c r="DL23" s="347" t="s">
        <v>
373</v>
      </c>
      <c r="DM23" s="350"/>
      <c r="DN23" s="350"/>
      <c r="DO23" s="350"/>
      <c r="DP23" s="350"/>
      <c r="DQ23" s="350"/>
      <c r="DR23" s="350"/>
      <c r="DS23" s="350"/>
      <c r="DT23" s="350"/>
      <c r="DU23" s="350"/>
      <c r="DV23" s="354"/>
      <c r="DW23" s="148" t="s">
        <v>
374</v>
      </c>
      <c r="DX23" s="139"/>
      <c r="DY23" s="139"/>
      <c r="DZ23" s="139"/>
      <c r="EA23" s="139"/>
      <c r="EB23" s="139"/>
      <c r="EC23" s="144"/>
    </row>
    <row r="24" spans="2:133" ht="11.25" customHeight="1">
      <c r="B24" s="260" t="s">
        <v>
150</v>
      </c>
      <c r="C24" s="36"/>
      <c r="D24" s="36"/>
      <c r="E24" s="36"/>
      <c r="F24" s="36"/>
      <c r="G24" s="36"/>
      <c r="H24" s="36"/>
      <c r="I24" s="36"/>
      <c r="J24" s="36"/>
      <c r="K24" s="36"/>
      <c r="L24" s="36"/>
      <c r="M24" s="36"/>
      <c r="N24" s="36"/>
      <c r="O24" s="36"/>
      <c r="P24" s="36"/>
      <c r="Q24" s="269"/>
      <c r="R24" s="274">
        <v>
403763</v>
      </c>
      <c r="S24" s="216"/>
      <c r="T24" s="216"/>
      <c r="U24" s="216"/>
      <c r="V24" s="216"/>
      <c r="W24" s="216"/>
      <c r="X24" s="216"/>
      <c r="Y24" s="279"/>
      <c r="Z24" s="282">
        <v>
1.3</v>
      </c>
      <c r="AA24" s="282"/>
      <c r="AB24" s="282"/>
      <c r="AC24" s="282"/>
      <c r="AD24" s="285" t="s">
        <v>
142</v>
      </c>
      <c r="AE24" s="285"/>
      <c r="AF24" s="285"/>
      <c r="AG24" s="285"/>
      <c r="AH24" s="285"/>
      <c r="AI24" s="285"/>
      <c r="AJ24" s="285"/>
      <c r="AK24" s="285"/>
      <c r="AL24" s="289" t="s">
        <v>
142</v>
      </c>
      <c r="AM24" s="237"/>
      <c r="AN24" s="237"/>
      <c r="AO24" s="294"/>
      <c r="AP24" s="297" t="s">
        <v>
376</v>
      </c>
      <c r="AQ24" s="300"/>
      <c r="AR24" s="300"/>
      <c r="AS24" s="300"/>
      <c r="AT24" s="300"/>
      <c r="AU24" s="300"/>
      <c r="AV24" s="300"/>
      <c r="AW24" s="300"/>
      <c r="AX24" s="300"/>
      <c r="AY24" s="300"/>
      <c r="AZ24" s="300"/>
      <c r="BA24" s="300"/>
      <c r="BB24" s="300"/>
      <c r="BC24" s="300"/>
      <c r="BD24" s="300"/>
      <c r="BE24" s="300"/>
      <c r="BF24" s="314"/>
      <c r="BG24" s="274" t="s">
        <v>
142</v>
      </c>
      <c r="BH24" s="216"/>
      <c r="BI24" s="216"/>
      <c r="BJ24" s="216"/>
      <c r="BK24" s="216"/>
      <c r="BL24" s="216"/>
      <c r="BM24" s="216"/>
      <c r="BN24" s="279"/>
      <c r="BO24" s="282" t="s">
        <v>
142</v>
      </c>
      <c r="BP24" s="282"/>
      <c r="BQ24" s="282"/>
      <c r="BR24" s="282"/>
      <c r="BS24" s="326" t="s">
        <v>
142</v>
      </c>
      <c r="BT24" s="216"/>
      <c r="BU24" s="216"/>
      <c r="BV24" s="216"/>
      <c r="BW24" s="216"/>
      <c r="BX24" s="216"/>
      <c r="BY24" s="216"/>
      <c r="BZ24" s="216"/>
      <c r="CA24" s="216"/>
      <c r="CB24" s="328"/>
      <c r="CD24" s="259" t="s">
        <v>
377</v>
      </c>
      <c r="CE24" s="265"/>
      <c r="CF24" s="265"/>
      <c r="CG24" s="265"/>
      <c r="CH24" s="265"/>
      <c r="CI24" s="265"/>
      <c r="CJ24" s="265"/>
      <c r="CK24" s="265"/>
      <c r="CL24" s="265"/>
      <c r="CM24" s="265"/>
      <c r="CN24" s="265"/>
      <c r="CO24" s="265"/>
      <c r="CP24" s="265"/>
      <c r="CQ24" s="268"/>
      <c r="CR24" s="273">
        <v>
15416054</v>
      </c>
      <c r="CS24" s="276"/>
      <c r="CT24" s="276"/>
      <c r="CU24" s="276"/>
      <c r="CV24" s="276"/>
      <c r="CW24" s="276"/>
      <c r="CX24" s="276"/>
      <c r="CY24" s="278"/>
      <c r="CZ24" s="288">
        <v>
51.5</v>
      </c>
      <c r="DA24" s="291"/>
      <c r="DB24" s="291"/>
      <c r="DC24" s="338"/>
      <c r="DD24" s="343">
        <v>
8421372</v>
      </c>
      <c r="DE24" s="276"/>
      <c r="DF24" s="276"/>
      <c r="DG24" s="276"/>
      <c r="DH24" s="276"/>
      <c r="DI24" s="276"/>
      <c r="DJ24" s="276"/>
      <c r="DK24" s="278"/>
      <c r="DL24" s="343">
        <v>
8362609</v>
      </c>
      <c r="DM24" s="276"/>
      <c r="DN24" s="276"/>
      <c r="DO24" s="276"/>
      <c r="DP24" s="276"/>
      <c r="DQ24" s="276"/>
      <c r="DR24" s="276"/>
      <c r="DS24" s="276"/>
      <c r="DT24" s="276"/>
      <c r="DU24" s="276"/>
      <c r="DV24" s="278"/>
      <c r="DW24" s="288">
        <v>
50.3</v>
      </c>
      <c r="DX24" s="291"/>
      <c r="DY24" s="291"/>
      <c r="DZ24" s="291"/>
      <c r="EA24" s="291"/>
      <c r="EB24" s="291"/>
      <c r="EC24" s="293"/>
    </row>
    <row r="25" spans="2:133" ht="11.25" customHeight="1">
      <c r="B25" s="260" t="s">
        <v>
120</v>
      </c>
      <c r="C25" s="36"/>
      <c r="D25" s="36"/>
      <c r="E25" s="36"/>
      <c r="F25" s="36"/>
      <c r="G25" s="36"/>
      <c r="H25" s="36"/>
      <c r="I25" s="36"/>
      <c r="J25" s="36"/>
      <c r="K25" s="36"/>
      <c r="L25" s="36"/>
      <c r="M25" s="36"/>
      <c r="N25" s="36"/>
      <c r="O25" s="36"/>
      <c r="P25" s="36"/>
      <c r="Q25" s="269"/>
      <c r="R25" s="274">
        <v>
166958</v>
      </c>
      <c r="S25" s="216"/>
      <c r="T25" s="216"/>
      <c r="U25" s="216"/>
      <c r="V25" s="216"/>
      <c r="W25" s="216"/>
      <c r="X25" s="216"/>
      <c r="Y25" s="279"/>
      <c r="Z25" s="282">
        <v>
0.5</v>
      </c>
      <c r="AA25" s="282"/>
      <c r="AB25" s="282"/>
      <c r="AC25" s="282"/>
      <c r="AD25" s="285">
        <v>
24535</v>
      </c>
      <c r="AE25" s="285"/>
      <c r="AF25" s="285"/>
      <c r="AG25" s="285"/>
      <c r="AH25" s="285"/>
      <c r="AI25" s="285"/>
      <c r="AJ25" s="285"/>
      <c r="AK25" s="285"/>
      <c r="AL25" s="289">
        <v>
0.2</v>
      </c>
      <c r="AM25" s="237"/>
      <c r="AN25" s="237"/>
      <c r="AO25" s="294"/>
      <c r="AP25" s="297" t="s">
        <v>
269</v>
      </c>
      <c r="AQ25" s="300"/>
      <c r="AR25" s="300"/>
      <c r="AS25" s="300"/>
      <c r="AT25" s="300"/>
      <c r="AU25" s="300"/>
      <c r="AV25" s="300"/>
      <c r="AW25" s="300"/>
      <c r="AX25" s="300"/>
      <c r="AY25" s="300"/>
      <c r="AZ25" s="300"/>
      <c r="BA25" s="300"/>
      <c r="BB25" s="300"/>
      <c r="BC25" s="300"/>
      <c r="BD25" s="300"/>
      <c r="BE25" s="300"/>
      <c r="BF25" s="314"/>
      <c r="BG25" s="274" t="s">
        <v>
142</v>
      </c>
      <c r="BH25" s="216"/>
      <c r="BI25" s="216"/>
      <c r="BJ25" s="216"/>
      <c r="BK25" s="216"/>
      <c r="BL25" s="216"/>
      <c r="BM25" s="216"/>
      <c r="BN25" s="279"/>
      <c r="BO25" s="282" t="s">
        <v>
142</v>
      </c>
      <c r="BP25" s="282"/>
      <c r="BQ25" s="282"/>
      <c r="BR25" s="282"/>
      <c r="BS25" s="326" t="s">
        <v>
142</v>
      </c>
      <c r="BT25" s="216"/>
      <c r="BU25" s="216"/>
      <c r="BV25" s="216"/>
      <c r="BW25" s="216"/>
      <c r="BX25" s="216"/>
      <c r="BY25" s="216"/>
      <c r="BZ25" s="216"/>
      <c r="CA25" s="216"/>
      <c r="CB25" s="328"/>
      <c r="CD25" s="260" t="s">
        <v>
191</v>
      </c>
      <c r="CE25" s="36"/>
      <c r="CF25" s="36"/>
      <c r="CG25" s="36"/>
      <c r="CH25" s="36"/>
      <c r="CI25" s="36"/>
      <c r="CJ25" s="36"/>
      <c r="CK25" s="36"/>
      <c r="CL25" s="36"/>
      <c r="CM25" s="36"/>
      <c r="CN25" s="36"/>
      <c r="CO25" s="36"/>
      <c r="CP25" s="36"/>
      <c r="CQ25" s="269"/>
      <c r="CR25" s="274">
        <v>
4074931</v>
      </c>
      <c r="CS25" s="313"/>
      <c r="CT25" s="313"/>
      <c r="CU25" s="313"/>
      <c r="CV25" s="313"/>
      <c r="CW25" s="313"/>
      <c r="CX25" s="313"/>
      <c r="CY25" s="333"/>
      <c r="CZ25" s="289">
        <v>
13.6</v>
      </c>
      <c r="DA25" s="336"/>
      <c r="DB25" s="336"/>
      <c r="DC25" s="339"/>
      <c r="DD25" s="326">
        <v>
3665530</v>
      </c>
      <c r="DE25" s="313"/>
      <c r="DF25" s="313"/>
      <c r="DG25" s="313"/>
      <c r="DH25" s="313"/>
      <c r="DI25" s="313"/>
      <c r="DJ25" s="313"/>
      <c r="DK25" s="333"/>
      <c r="DL25" s="326">
        <v>
3646797</v>
      </c>
      <c r="DM25" s="313"/>
      <c r="DN25" s="313"/>
      <c r="DO25" s="313"/>
      <c r="DP25" s="313"/>
      <c r="DQ25" s="313"/>
      <c r="DR25" s="313"/>
      <c r="DS25" s="313"/>
      <c r="DT25" s="313"/>
      <c r="DU25" s="313"/>
      <c r="DV25" s="333"/>
      <c r="DW25" s="289">
        <v>
21.9</v>
      </c>
      <c r="DX25" s="336"/>
      <c r="DY25" s="336"/>
      <c r="DZ25" s="336"/>
      <c r="EA25" s="336"/>
      <c r="EB25" s="336"/>
      <c r="EC25" s="362"/>
    </row>
    <row r="26" spans="2:133" ht="11.25" customHeight="1">
      <c r="B26" s="260" t="s">
        <v>
18</v>
      </c>
      <c r="C26" s="36"/>
      <c r="D26" s="36"/>
      <c r="E26" s="36"/>
      <c r="F26" s="36"/>
      <c r="G26" s="36"/>
      <c r="H26" s="36"/>
      <c r="I26" s="36"/>
      <c r="J26" s="36"/>
      <c r="K26" s="36"/>
      <c r="L26" s="36"/>
      <c r="M26" s="36"/>
      <c r="N26" s="36"/>
      <c r="O26" s="36"/>
      <c r="P26" s="36"/>
      <c r="Q26" s="269"/>
      <c r="R26" s="274">
        <v>
271240</v>
      </c>
      <c r="S26" s="216"/>
      <c r="T26" s="216"/>
      <c r="U26" s="216"/>
      <c r="V26" s="216"/>
      <c r="W26" s="216"/>
      <c r="X26" s="216"/>
      <c r="Y26" s="279"/>
      <c r="Z26" s="282">
        <v>
0.9</v>
      </c>
      <c r="AA26" s="282"/>
      <c r="AB26" s="282"/>
      <c r="AC26" s="282"/>
      <c r="AD26" s="285" t="s">
        <v>
142</v>
      </c>
      <c r="AE26" s="285"/>
      <c r="AF26" s="285"/>
      <c r="AG26" s="285"/>
      <c r="AH26" s="285"/>
      <c r="AI26" s="285"/>
      <c r="AJ26" s="285"/>
      <c r="AK26" s="285"/>
      <c r="AL26" s="289" t="s">
        <v>
142</v>
      </c>
      <c r="AM26" s="237"/>
      <c r="AN26" s="237"/>
      <c r="AO26" s="294"/>
      <c r="AP26" s="297" t="s">
        <v>
381</v>
      </c>
      <c r="AQ26" s="299"/>
      <c r="AR26" s="299"/>
      <c r="AS26" s="299"/>
      <c r="AT26" s="299"/>
      <c r="AU26" s="299"/>
      <c r="AV26" s="299"/>
      <c r="AW26" s="299"/>
      <c r="AX26" s="299"/>
      <c r="AY26" s="299"/>
      <c r="AZ26" s="299"/>
      <c r="BA26" s="299"/>
      <c r="BB26" s="299"/>
      <c r="BC26" s="299"/>
      <c r="BD26" s="299"/>
      <c r="BE26" s="299"/>
      <c r="BF26" s="314"/>
      <c r="BG26" s="274" t="s">
        <v>
142</v>
      </c>
      <c r="BH26" s="216"/>
      <c r="BI26" s="216"/>
      <c r="BJ26" s="216"/>
      <c r="BK26" s="216"/>
      <c r="BL26" s="216"/>
      <c r="BM26" s="216"/>
      <c r="BN26" s="279"/>
      <c r="BO26" s="282" t="s">
        <v>
142</v>
      </c>
      <c r="BP26" s="282"/>
      <c r="BQ26" s="282"/>
      <c r="BR26" s="282"/>
      <c r="BS26" s="326" t="s">
        <v>
142</v>
      </c>
      <c r="BT26" s="216"/>
      <c r="BU26" s="216"/>
      <c r="BV26" s="216"/>
      <c r="BW26" s="216"/>
      <c r="BX26" s="216"/>
      <c r="BY26" s="216"/>
      <c r="BZ26" s="216"/>
      <c r="CA26" s="216"/>
      <c r="CB26" s="328"/>
      <c r="CD26" s="260" t="s">
        <v>
110</v>
      </c>
      <c r="CE26" s="36"/>
      <c r="CF26" s="36"/>
      <c r="CG26" s="36"/>
      <c r="CH26" s="36"/>
      <c r="CI26" s="36"/>
      <c r="CJ26" s="36"/>
      <c r="CK26" s="36"/>
      <c r="CL26" s="36"/>
      <c r="CM26" s="36"/>
      <c r="CN26" s="36"/>
      <c r="CO26" s="36"/>
      <c r="CP26" s="36"/>
      <c r="CQ26" s="269"/>
      <c r="CR26" s="274">
        <v>
2603293</v>
      </c>
      <c r="CS26" s="216"/>
      <c r="CT26" s="216"/>
      <c r="CU26" s="216"/>
      <c r="CV26" s="216"/>
      <c r="CW26" s="216"/>
      <c r="CX26" s="216"/>
      <c r="CY26" s="279"/>
      <c r="CZ26" s="289">
        <v>
8.6999999999999993</v>
      </c>
      <c r="DA26" s="336"/>
      <c r="DB26" s="336"/>
      <c r="DC26" s="339"/>
      <c r="DD26" s="326">
        <v>
2364753</v>
      </c>
      <c r="DE26" s="216"/>
      <c r="DF26" s="216"/>
      <c r="DG26" s="216"/>
      <c r="DH26" s="216"/>
      <c r="DI26" s="216"/>
      <c r="DJ26" s="216"/>
      <c r="DK26" s="279"/>
      <c r="DL26" s="326" t="s">
        <v>
142</v>
      </c>
      <c r="DM26" s="216"/>
      <c r="DN26" s="216"/>
      <c r="DO26" s="216"/>
      <c r="DP26" s="216"/>
      <c r="DQ26" s="216"/>
      <c r="DR26" s="216"/>
      <c r="DS26" s="216"/>
      <c r="DT26" s="216"/>
      <c r="DU26" s="216"/>
      <c r="DV26" s="279"/>
      <c r="DW26" s="289" t="s">
        <v>
142</v>
      </c>
      <c r="DX26" s="336"/>
      <c r="DY26" s="336"/>
      <c r="DZ26" s="336"/>
      <c r="EA26" s="336"/>
      <c r="EB26" s="336"/>
      <c r="EC26" s="362"/>
    </row>
    <row r="27" spans="2:133" ht="11.25" customHeight="1">
      <c r="B27" s="260" t="s">
        <v>
336</v>
      </c>
      <c r="C27" s="36"/>
      <c r="D27" s="36"/>
      <c r="E27" s="36"/>
      <c r="F27" s="36"/>
      <c r="G27" s="36"/>
      <c r="H27" s="36"/>
      <c r="I27" s="36"/>
      <c r="J27" s="36"/>
      <c r="K27" s="36"/>
      <c r="L27" s="36"/>
      <c r="M27" s="36"/>
      <c r="N27" s="36"/>
      <c r="O27" s="36"/>
      <c r="P27" s="36"/>
      <c r="Q27" s="269"/>
      <c r="R27" s="274">
        <v>
4489416</v>
      </c>
      <c r="S27" s="216"/>
      <c r="T27" s="216"/>
      <c r="U27" s="216"/>
      <c r="V27" s="216"/>
      <c r="W27" s="216"/>
      <c r="X27" s="216"/>
      <c r="Y27" s="279"/>
      <c r="Z27" s="282">
        <v>
14.7</v>
      </c>
      <c r="AA27" s="282"/>
      <c r="AB27" s="282"/>
      <c r="AC27" s="282"/>
      <c r="AD27" s="285" t="s">
        <v>
142</v>
      </c>
      <c r="AE27" s="285"/>
      <c r="AF27" s="285"/>
      <c r="AG27" s="285"/>
      <c r="AH27" s="285"/>
      <c r="AI27" s="285"/>
      <c r="AJ27" s="285"/>
      <c r="AK27" s="285"/>
      <c r="AL27" s="289" t="s">
        <v>
142</v>
      </c>
      <c r="AM27" s="237"/>
      <c r="AN27" s="237"/>
      <c r="AO27" s="294"/>
      <c r="AP27" s="260" t="s">
        <v>
382</v>
      </c>
      <c r="AQ27" s="36"/>
      <c r="AR27" s="36"/>
      <c r="AS27" s="36"/>
      <c r="AT27" s="36"/>
      <c r="AU27" s="36"/>
      <c r="AV27" s="36"/>
      <c r="AW27" s="36"/>
      <c r="AX27" s="36"/>
      <c r="AY27" s="36"/>
      <c r="AZ27" s="36"/>
      <c r="BA27" s="36"/>
      <c r="BB27" s="36"/>
      <c r="BC27" s="36"/>
      <c r="BD27" s="36"/>
      <c r="BE27" s="36"/>
      <c r="BF27" s="269"/>
      <c r="BG27" s="274">
        <v>
10765030</v>
      </c>
      <c r="BH27" s="216"/>
      <c r="BI27" s="216"/>
      <c r="BJ27" s="216"/>
      <c r="BK27" s="216"/>
      <c r="BL27" s="216"/>
      <c r="BM27" s="216"/>
      <c r="BN27" s="279"/>
      <c r="BO27" s="282">
        <v>
100</v>
      </c>
      <c r="BP27" s="282"/>
      <c r="BQ27" s="282"/>
      <c r="BR27" s="282"/>
      <c r="BS27" s="326">
        <v>
31980</v>
      </c>
      <c r="BT27" s="216"/>
      <c r="BU27" s="216"/>
      <c r="BV27" s="216"/>
      <c r="BW27" s="216"/>
      <c r="BX27" s="216"/>
      <c r="BY27" s="216"/>
      <c r="BZ27" s="216"/>
      <c r="CA27" s="216"/>
      <c r="CB27" s="328"/>
      <c r="CD27" s="260" t="s">
        <v>
214</v>
      </c>
      <c r="CE27" s="36"/>
      <c r="CF27" s="36"/>
      <c r="CG27" s="36"/>
      <c r="CH27" s="36"/>
      <c r="CI27" s="36"/>
      <c r="CJ27" s="36"/>
      <c r="CK27" s="36"/>
      <c r="CL27" s="36"/>
      <c r="CM27" s="36"/>
      <c r="CN27" s="36"/>
      <c r="CO27" s="36"/>
      <c r="CP27" s="36"/>
      <c r="CQ27" s="269"/>
      <c r="CR27" s="274">
        <v>
8613328</v>
      </c>
      <c r="CS27" s="313"/>
      <c r="CT27" s="313"/>
      <c r="CU27" s="313"/>
      <c r="CV27" s="313"/>
      <c r="CW27" s="313"/>
      <c r="CX27" s="313"/>
      <c r="CY27" s="333"/>
      <c r="CZ27" s="289">
        <v>
28.7</v>
      </c>
      <c r="DA27" s="336"/>
      <c r="DB27" s="336"/>
      <c r="DC27" s="339"/>
      <c r="DD27" s="326">
        <v>
2092177</v>
      </c>
      <c r="DE27" s="313"/>
      <c r="DF27" s="313"/>
      <c r="DG27" s="313"/>
      <c r="DH27" s="313"/>
      <c r="DI27" s="313"/>
      <c r="DJ27" s="313"/>
      <c r="DK27" s="333"/>
      <c r="DL27" s="326">
        <v>
2092147</v>
      </c>
      <c r="DM27" s="313"/>
      <c r="DN27" s="313"/>
      <c r="DO27" s="313"/>
      <c r="DP27" s="313"/>
      <c r="DQ27" s="313"/>
      <c r="DR27" s="313"/>
      <c r="DS27" s="313"/>
      <c r="DT27" s="313"/>
      <c r="DU27" s="313"/>
      <c r="DV27" s="333"/>
      <c r="DW27" s="289">
        <v>
12.6</v>
      </c>
      <c r="DX27" s="336"/>
      <c r="DY27" s="336"/>
      <c r="DZ27" s="336"/>
      <c r="EA27" s="336"/>
      <c r="EB27" s="336"/>
      <c r="EC27" s="362"/>
    </row>
    <row r="28" spans="2:133" ht="11.25" customHeight="1">
      <c r="B28" s="261" t="s">
        <v>
57</v>
      </c>
      <c r="C28" s="266"/>
      <c r="D28" s="266"/>
      <c r="E28" s="266"/>
      <c r="F28" s="266"/>
      <c r="G28" s="266"/>
      <c r="H28" s="266"/>
      <c r="I28" s="266"/>
      <c r="J28" s="266"/>
      <c r="K28" s="266"/>
      <c r="L28" s="266"/>
      <c r="M28" s="266"/>
      <c r="N28" s="266"/>
      <c r="O28" s="266"/>
      <c r="P28" s="266"/>
      <c r="Q28" s="270"/>
      <c r="R28" s="274" t="s">
        <v>
142</v>
      </c>
      <c r="S28" s="216"/>
      <c r="T28" s="216"/>
      <c r="U28" s="216"/>
      <c r="V28" s="216"/>
      <c r="W28" s="216"/>
      <c r="X28" s="216"/>
      <c r="Y28" s="279"/>
      <c r="Z28" s="282" t="s">
        <v>
142</v>
      </c>
      <c r="AA28" s="282"/>
      <c r="AB28" s="282"/>
      <c r="AC28" s="282"/>
      <c r="AD28" s="285" t="s">
        <v>
142</v>
      </c>
      <c r="AE28" s="285"/>
      <c r="AF28" s="285"/>
      <c r="AG28" s="285"/>
      <c r="AH28" s="285"/>
      <c r="AI28" s="285"/>
      <c r="AJ28" s="285"/>
      <c r="AK28" s="285"/>
      <c r="AL28" s="289" t="s">
        <v>
142</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
378</v>
      </c>
      <c r="CE28" s="36"/>
      <c r="CF28" s="36"/>
      <c r="CG28" s="36"/>
      <c r="CH28" s="36"/>
      <c r="CI28" s="36"/>
      <c r="CJ28" s="36"/>
      <c r="CK28" s="36"/>
      <c r="CL28" s="36"/>
      <c r="CM28" s="36"/>
      <c r="CN28" s="36"/>
      <c r="CO28" s="36"/>
      <c r="CP28" s="36"/>
      <c r="CQ28" s="269"/>
      <c r="CR28" s="274">
        <v>
2727795</v>
      </c>
      <c r="CS28" s="216"/>
      <c r="CT28" s="216"/>
      <c r="CU28" s="216"/>
      <c r="CV28" s="216"/>
      <c r="CW28" s="216"/>
      <c r="CX28" s="216"/>
      <c r="CY28" s="279"/>
      <c r="CZ28" s="289">
        <v>
9.1</v>
      </c>
      <c r="DA28" s="336"/>
      <c r="DB28" s="336"/>
      <c r="DC28" s="339"/>
      <c r="DD28" s="326">
        <v>
2663665</v>
      </c>
      <c r="DE28" s="216"/>
      <c r="DF28" s="216"/>
      <c r="DG28" s="216"/>
      <c r="DH28" s="216"/>
      <c r="DI28" s="216"/>
      <c r="DJ28" s="216"/>
      <c r="DK28" s="279"/>
      <c r="DL28" s="326">
        <v>
2623665</v>
      </c>
      <c r="DM28" s="216"/>
      <c r="DN28" s="216"/>
      <c r="DO28" s="216"/>
      <c r="DP28" s="216"/>
      <c r="DQ28" s="216"/>
      <c r="DR28" s="216"/>
      <c r="DS28" s="216"/>
      <c r="DT28" s="216"/>
      <c r="DU28" s="216"/>
      <c r="DV28" s="279"/>
      <c r="DW28" s="289">
        <v>
15.8</v>
      </c>
      <c r="DX28" s="336"/>
      <c r="DY28" s="336"/>
      <c r="DZ28" s="336"/>
      <c r="EA28" s="336"/>
      <c r="EB28" s="336"/>
      <c r="EC28" s="362"/>
    </row>
    <row r="29" spans="2:133" ht="11.25" customHeight="1">
      <c r="B29" s="260" t="s">
        <v>
384</v>
      </c>
      <c r="C29" s="36"/>
      <c r="D29" s="36"/>
      <c r="E29" s="36"/>
      <c r="F29" s="36"/>
      <c r="G29" s="36"/>
      <c r="H29" s="36"/>
      <c r="I29" s="36"/>
      <c r="J29" s="36"/>
      <c r="K29" s="36"/>
      <c r="L29" s="36"/>
      <c r="M29" s="36"/>
      <c r="N29" s="36"/>
      <c r="O29" s="36"/>
      <c r="P29" s="36"/>
      <c r="Q29" s="269"/>
      <c r="R29" s="274">
        <v>
5644426</v>
      </c>
      <c r="S29" s="216"/>
      <c r="T29" s="216"/>
      <c r="U29" s="216"/>
      <c r="V29" s="216"/>
      <c r="W29" s="216"/>
      <c r="X29" s="216"/>
      <c r="Y29" s="279"/>
      <c r="Z29" s="282">
        <v>
18.399999999999999</v>
      </c>
      <c r="AA29" s="282"/>
      <c r="AB29" s="282"/>
      <c r="AC29" s="282"/>
      <c r="AD29" s="285" t="s">
        <v>
142</v>
      </c>
      <c r="AE29" s="285"/>
      <c r="AF29" s="285"/>
      <c r="AG29" s="285"/>
      <c r="AH29" s="285"/>
      <c r="AI29" s="285"/>
      <c r="AJ29" s="285"/>
      <c r="AK29" s="285"/>
      <c r="AL29" s="289" t="s">
        <v>
142</v>
      </c>
      <c r="AM29" s="237"/>
      <c r="AN29" s="237"/>
      <c r="AO29" s="294"/>
      <c r="AP29" s="148" t="s">
        <v>
310</v>
      </c>
      <c r="AQ29" s="139"/>
      <c r="AR29" s="139"/>
      <c r="AS29" s="139"/>
      <c r="AT29" s="139"/>
      <c r="AU29" s="139"/>
      <c r="AV29" s="139"/>
      <c r="AW29" s="139"/>
      <c r="AX29" s="139"/>
      <c r="AY29" s="139"/>
      <c r="AZ29" s="139"/>
      <c r="BA29" s="139"/>
      <c r="BB29" s="139"/>
      <c r="BC29" s="139"/>
      <c r="BD29" s="139"/>
      <c r="BE29" s="139"/>
      <c r="BF29" s="144"/>
      <c r="BG29" s="148" t="s">
        <v>
250</v>
      </c>
      <c r="BH29" s="321"/>
      <c r="BI29" s="321"/>
      <c r="BJ29" s="321"/>
      <c r="BK29" s="321"/>
      <c r="BL29" s="321"/>
      <c r="BM29" s="321"/>
      <c r="BN29" s="321"/>
      <c r="BO29" s="321"/>
      <c r="BP29" s="321"/>
      <c r="BQ29" s="324"/>
      <c r="BR29" s="148" t="s">
        <v>
385</v>
      </c>
      <c r="BS29" s="321"/>
      <c r="BT29" s="321"/>
      <c r="BU29" s="321"/>
      <c r="BV29" s="321"/>
      <c r="BW29" s="321"/>
      <c r="BX29" s="321"/>
      <c r="BY29" s="321"/>
      <c r="BZ29" s="321"/>
      <c r="CA29" s="321"/>
      <c r="CB29" s="324"/>
      <c r="CD29" s="133" t="s">
        <v>
172</v>
      </c>
      <c r="CE29" s="42"/>
      <c r="CF29" s="260" t="s">
        <v>
23</v>
      </c>
      <c r="CG29" s="36"/>
      <c r="CH29" s="36"/>
      <c r="CI29" s="36"/>
      <c r="CJ29" s="36"/>
      <c r="CK29" s="36"/>
      <c r="CL29" s="36"/>
      <c r="CM29" s="36"/>
      <c r="CN29" s="36"/>
      <c r="CO29" s="36"/>
      <c r="CP29" s="36"/>
      <c r="CQ29" s="269"/>
      <c r="CR29" s="274">
        <v>
2727795</v>
      </c>
      <c r="CS29" s="313"/>
      <c r="CT29" s="313"/>
      <c r="CU29" s="313"/>
      <c r="CV29" s="313"/>
      <c r="CW29" s="313"/>
      <c r="CX29" s="313"/>
      <c r="CY29" s="333"/>
      <c r="CZ29" s="289">
        <v>
9.1</v>
      </c>
      <c r="DA29" s="336"/>
      <c r="DB29" s="336"/>
      <c r="DC29" s="339"/>
      <c r="DD29" s="326">
        <v>
2663665</v>
      </c>
      <c r="DE29" s="313"/>
      <c r="DF29" s="313"/>
      <c r="DG29" s="313"/>
      <c r="DH29" s="313"/>
      <c r="DI29" s="313"/>
      <c r="DJ29" s="313"/>
      <c r="DK29" s="333"/>
      <c r="DL29" s="326">
        <v>
2623665</v>
      </c>
      <c r="DM29" s="313"/>
      <c r="DN29" s="313"/>
      <c r="DO29" s="313"/>
      <c r="DP29" s="313"/>
      <c r="DQ29" s="313"/>
      <c r="DR29" s="313"/>
      <c r="DS29" s="313"/>
      <c r="DT29" s="313"/>
      <c r="DU29" s="313"/>
      <c r="DV29" s="333"/>
      <c r="DW29" s="289">
        <v>
15.8</v>
      </c>
      <c r="DX29" s="336"/>
      <c r="DY29" s="336"/>
      <c r="DZ29" s="336"/>
      <c r="EA29" s="336"/>
      <c r="EB29" s="336"/>
      <c r="EC29" s="362"/>
    </row>
    <row r="30" spans="2:133" ht="11.25" customHeight="1">
      <c r="B30" s="260" t="s">
        <v>
229</v>
      </c>
      <c r="C30" s="36"/>
      <c r="D30" s="36"/>
      <c r="E30" s="36"/>
      <c r="F30" s="36"/>
      <c r="G30" s="36"/>
      <c r="H30" s="36"/>
      <c r="I30" s="36"/>
      <c r="J30" s="36"/>
      <c r="K30" s="36"/>
      <c r="L30" s="36"/>
      <c r="M30" s="36"/>
      <c r="N30" s="36"/>
      <c r="O30" s="36"/>
      <c r="P30" s="36"/>
      <c r="Q30" s="269"/>
      <c r="R30" s="274">
        <v>
748245</v>
      </c>
      <c r="S30" s="216"/>
      <c r="T30" s="216"/>
      <c r="U30" s="216"/>
      <c r="V30" s="216"/>
      <c r="W30" s="216"/>
      <c r="X30" s="216"/>
      <c r="Y30" s="279"/>
      <c r="Z30" s="282">
        <v>
2.4</v>
      </c>
      <c r="AA30" s="282"/>
      <c r="AB30" s="282"/>
      <c r="AC30" s="282"/>
      <c r="AD30" s="285">
        <v>
80043</v>
      </c>
      <c r="AE30" s="285"/>
      <c r="AF30" s="285"/>
      <c r="AG30" s="285"/>
      <c r="AH30" s="285"/>
      <c r="AI30" s="285"/>
      <c r="AJ30" s="285"/>
      <c r="AK30" s="285"/>
      <c r="AL30" s="289">
        <v>
0.5</v>
      </c>
      <c r="AM30" s="237"/>
      <c r="AN30" s="237"/>
      <c r="AO30" s="294"/>
      <c r="AP30" s="161" t="s">
        <v>
10</v>
      </c>
      <c r="AQ30" s="177"/>
      <c r="AR30" s="177"/>
      <c r="AS30" s="177"/>
      <c r="AT30" s="306" t="s">
        <v>
387</v>
      </c>
      <c r="AU30" s="265"/>
      <c r="AV30" s="265"/>
      <c r="AW30" s="265"/>
      <c r="AX30" s="259" t="s">
        <v>
270</v>
      </c>
      <c r="AY30" s="265"/>
      <c r="AZ30" s="265"/>
      <c r="BA30" s="265"/>
      <c r="BB30" s="265"/>
      <c r="BC30" s="265"/>
      <c r="BD30" s="265"/>
      <c r="BE30" s="265"/>
      <c r="BF30" s="268"/>
      <c r="BG30" s="318">
        <v>
99.3</v>
      </c>
      <c r="BH30" s="322"/>
      <c r="BI30" s="322"/>
      <c r="BJ30" s="322"/>
      <c r="BK30" s="322"/>
      <c r="BL30" s="322"/>
      <c r="BM30" s="291">
        <v>
98.4</v>
      </c>
      <c r="BN30" s="322"/>
      <c r="BO30" s="322"/>
      <c r="BP30" s="322"/>
      <c r="BQ30" s="325"/>
      <c r="BR30" s="318">
        <v>
99.2</v>
      </c>
      <c r="BS30" s="322"/>
      <c r="BT30" s="322"/>
      <c r="BU30" s="322"/>
      <c r="BV30" s="322"/>
      <c r="BW30" s="322"/>
      <c r="BX30" s="291">
        <v>
98.3</v>
      </c>
      <c r="BY30" s="322"/>
      <c r="BZ30" s="322"/>
      <c r="CA30" s="322"/>
      <c r="CB30" s="325"/>
      <c r="CD30" s="134"/>
      <c r="CE30" s="43"/>
      <c r="CF30" s="260" t="s">
        <v>
389</v>
      </c>
      <c r="CG30" s="36"/>
      <c r="CH30" s="36"/>
      <c r="CI30" s="36"/>
      <c r="CJ30" s="36"/>
      <c r="CK30" s="36"/>
      <c r="CL30" s="36"/>
      <c r="CM30" s="36"/>
      <c r="CN30" s="36"/>
      <c r="CO30" s="36"/>
      <c r="CP30" s="36"/>
      <c r="CQ30" s="269"/>
      <c r="CR30" s="274">
        <v>
2511694</v>
      </c>
      <c r="CS30" s="216"/>
      <c r="CT30" s="216"/>
      <c r="CU30" s="216"/>
      <c r="CV30" s="216"/>
      <c r="CW30" s="216"/>
      <c r="CX30" s="216"/>
      <c r="CY30" s="279"/>
      <c r="CZ30" s="289">
        <v>
8.4</v>
      </c>
      <c r="DA30" s="336"/>
      <c r="DB30" s="336"/>
      <c r="DC30" s="339"/>
      <c r="DD30" s="326">
        <v>
2447564</v>
      </c>
      <c r="DE30" s="216"/>
      <c r="DF30" s="216"/>
      <c r="DG30" s="216"/>
      <c r="DH30" s="216"/>
      <c r="DI30" s="216"/>
      <c r="DJ30" s="216"/>
      <c r="DK30" s="279"/>
      <c r="DL30" s="326">
        <v>
2407564</v>
      </c>
      <c r="DM30" s="216"/>
      <c r="DN30" s="216"/>
      <c r="DO30" s="216"/>
      <c r="DP30" s="216"/>
      <c r="DQ30" s="216"/>
      <c r="DR30" s="216"/>
      <c r="DS30" s="216"/>
      <c r="DT30" s="216"/>
      <c r="DU30" s="216"/>
      <c r="DV30" s="279"/>
      <c r="DW30" s="289">
        <v>
14.5</v>
      </c>
      <c r="DX30" s="336"/>
      <c r="DY30" s="336"/>
      <c r="DZ30" s="336"/>
      <c r="EA30" s="336"/>
      <c r="EB30" s="336"/>
      <c r="EC30" s="362"/>
    </row>
    <row r="31" spans="2:133" ht="11.25" customHeight="1">
      <c r="B31" s="260" t="s">
        <v>
141</v>
      </c>
      <c r="C31" s="36"/>
      <c r="D31" s="36"/>
      <c r="E31" s="36"/>
      <c r="F31" s="36"/>
      <c r="G31" s="36"/>
      <c r="H31" s="36"/>
      <c r="I31" s="36"/>
      <c r="J31" s="36"/>
      <c r="K31" s="36"/>
      <c r="L31" s="36"/>
      <c r="M31" s="36"/>
      <c r="N31" s="36"/>
      <c r="O31" s="36"/>
      <c r="P31" s="36"/>
      <c r="Q31" s="269"/>
      <c r="R31" s="274">
        <v>
17643</v>
      </c>
      <c r="S31" s="216"/>
      <c r="T31" s="216"/>
      <c r="U31" s="216"/>
      <c r="V31" s="216"/>
      <c r="W31" s="216"/>
      <c r="X31" s="216"/>
      <c r="Y31" s="279"/>
      <c r="Z31" s="282">
        <v>
0.1</v>
      </c>
      <c r="AA31" s="282"/>
      <c r="AB31" s="282"/>
      <c r="AC31" s="282"/>
      <c r="AD31" s="285" t="s">
        <v>
142</v>
      </c>
      <c r="AE31" s="285"/>
      <c r="AF31" s="285"/>
      <c r="AG31" s="285"/>
      <c r="AH31" s="285"/>
      <c r="AI31" s="285"/>
      <c r="AJ31" s="285"/>
      <c r="AK31" s="285"/>
      <c r="AL31" s="289" t="s">
        <v>
142</v>
      </c>
      <c r="AM31" s="237"/>
      <c r="AN31" s="237"/>
      <c r="AO31" s="294"/>
      <c r="AP31" s="298"/>
      <c r="AQ31" s="29"/>
      <c r="AR31" s="29"/>
      <c r="AS31" s="29"/>
      <c r="AT31" s="307"/>
      <c r="AU31" s="36" t="s">
        <v>
243</v>
      </c>
      <c r="AV31" s="36"/>
      <c r="AW31" s="36"/>
      <c r="AX31" s="260" t="s">
        <v>
367</v>
      </c>
      <c r="AY31" s="36"/>
      <c r="AZ31" s="36"/>
      <c r="BA31" s="36"/>
      <c r="BB31" s="36"/>
      <c r="BC31" s="36"/>
      <c r="BD31" s="36"/>
      <c r="BE31" s="36"/>
      <c r="BF31" s="269"/>
      <c r="BG31" s="319">
        <v>
99.1</v>
      </c>
      <c r="BH31" s="313"/>
      <c r="BI31" s="313"/>
      <c r="BJ31" s="313"/>
      <c r="BK31" s="313"/>
      <c r="BL31" s="313"/>
      <c r="BM31" s="237">
        <v>
97.9</v>
      </c>
      <c r="BN31" s="323"/>
      <c r="BO31" s="323"/>
      <c r="BP31" s="323"/>
      <c r="BQ31" s="316"/>
      <c r="BR31" s="319">
        <v>
98.9</v>
      </c>
      <c r="BS31" s="313"/>
      <c r="BT31" s="313"/>
      <c r="BU31" s="313"/>
      <c r="BV31" s="313"/>
      <c r="BW31" s="313"/>
      <c r="BX31" s="237">
        <v>
97.6</v>
      </c>
      <c r="BY31" s="323"/>
      <c r="BZ31" s="323"/>
      <c r="CA31" s="323"/>
      <c r="CB31" s="316"/>
      <c r="CD31" s="134"/>
      <c r="CE31" s="43"/>
      <c r="CF31" s="260" t="s">
        <v>
309</v>
      </c>
      <c r="CG31" s="36"/>
      <c r="CH31" s="36"/>
      <c r="CI31" s="36"/>
      <c r="CJ31" s="36"/>
      <c r="CK31" s="36"/>
      <c r="CL31" s="36"/>
      <c r="CM31" s="36"/>
      <c r="CN31" s="36"/>
      <c r="CO31" s="36"/>
      <c r="CP31" s="36"/>
      <c r="CQ31" s="269"/>
      <c r="CR31" s="274">
        <v>
216101</v>
      </c>
      <c r="CS31" s="313"/>
      <c r="CT31" s="313"/>
      <c r="CU31" s="313"/>
      <c r="CV31" s="313"/>
      <c r="CW31" s="313"/>
      <c r="CX31" s="313"/>
      <c r="CY31" s="333"/>
      <c r="CZ31" s="289">
        <v>
0.7</v>
      </c>
      <c r="DA31" s="336"/>
      <c r="DB31" s="336"/>
      <c r="DC31" s="339"/>
      <c r="DD31" s="326">
        <v>
216101</v>
      </c>
      <c r="DE31" s="313"/>
      <c r="DF31" s="313"/>
      <c r="DG31" s="313"/>
      <c r="DH31" s="313"/>
      <c r="DI31" s="313"/>
      <c r="DJ31" s="313"/>
      <c r="DK31" s="333"/>
      <c r="DL31" s="326">
        <v>
216101</v>
      </c>
      <c r="DM31" s="313"/>
      <c r="DN31" s="313"/>
      <c r="DO31" s="313"/>
      <c r="DP31" s="313"/>
      <c r="DQ31" s="313"/>
      <c r="DR31" s="313"/>
      <c r="DS31" s="313"/>
      <c r="DT31" s="313"/>
      <c r="DU31" s="313"/>
      <c r="DV31" s="333"/>
      <c r="DW31" s="289">
        <v>
1.3</v>
      </c>
      <c r="DX31" s="336"/>
      <c r="DY31" s="336"/>
      <c r="DZ31" s="336"/>
      <c r="EA31" s="336"/>
      <c r="EB31" s="336"/>
      <c r="EC31" s="362"/>
    </row>
    <row r="32" spans="2:133" ht="11.25" customHeight="1">
      <c r="B32" s="260" t="s">
        <v>
390</v>
      </c>
      <c r="C32" s="36"/>
      <c r="D32" s="36"/>
      <c r="E32" s="36"/>
      <c r="F32" s="36"/>
      <c r="G32" s="36"/>
      <c r="H32" s="36"/>
      <c r="I32" s="36"/>
      <c r="J32" s="36"/>
      <c r="K32" s="36"/>
      <c r="L32" s="36"/>
      <c r="M32" s="36"/>
      <c r="N32" s="36"/>
      <c r="O32" s="36"/>
      <c r="P32" s="36"/>
      <c r="Q32" s="269"/>
      <c r="R32" s="274">
        <v>
114962</v>
      </c>
      <c r="S32" s="216"/>
      <c r="T32" s="216"/>
      <c r="U32" s="216"/>
      <c r="V32" s="216"/>
      <c r="W32" s="216"/>
      <c r="X32" s="216"/>
      <c r="Y32" s="279"/>
      <c r="Z32" s="282">
        <v>
0.4</v>
      </c>
      <c r="AA32" s="282"/>
      <c r="AB32" s="282"/>
      <c r="AC32" s="282"/>
      <c r="AD32" s="285" t="s">
        <v>
142</v>
      </c>
      <c r="AE32" s="285"/>
      <c r="AF32" s="285"/>
      <c r="AG32" s="285"/>
      <c r="AH32" s="285"/>
      <c r="AI32" s="285"/>
      <c r="AJ32" s="285"/>
      <c r="AK32" s="285"/>
      <c r="AL32" s="289" t="s">
        <v>
142</v>
      </c>
      <c r="AM32" s="237"/>
      <c r="AN32" s="237"/>
      <c r="AO32" s="294"/>
      <c r="AP32" s="175"/>
      <c r="AQ32" s="178"/>
      <c r="AR32" s="178"/>
      <c r="AS32" s="178"/>
      <c r="AT32" s="308"/>
      <c r="AU32" s="267"/>
      <c r="AV32" s="267"/>
      <c r="AW32" s="267"/>
      <c r="AX32" s="262" t="s">
        <v>
155</v>
      </c>
      <c r="AY32" s="267"/>
      <c r="AZ32" s="267"/>
      <c r="BA32" s="267"/>
      <c r="BB32" s="267"/>
      <c r="BC32" s="267"/>
      <c r="BD32" s="267"/>
      <c r="BE32" s="267"/>
      <c r="BF32" s="271"/>
      <c r="BG32" s="320">
        <v>
99.5</v>
      </c>
      <c r="BH32" s="312"/>
      <c r="BI32" s="312"/>
      <c r="BJ32" s="312"/>
      <c r="BK32" s="312"/>
      <c r="BL32" s="312"/>
      <c r="BM32" s="292">
        <v>
98.8</v>
      </c>
      <c r="BN32" s="312"/>
      <c r="BO32" s="312"/>
      <c r="BP32" s="312"/>
      <c r="BQ32" s="317"/>
      <c r="BR32" s="320">
        <v>
99.4</v>
      </c>
      <c r="BS32" s="312"/>
      <c r="BT32" s="312"/>
      <c r="BU32" s="312"/>
      <c r="BV32" s="312"/>
      <c r="BW32" s="312"/>
      <c r="BX32" s="292">
        <v>
98.7</v>
      </c>
      <c r="BY32" s="312"/>
      <c r="BZ32" s="312"/>
      <c r="CA32" s="312"/>
      <c r="CB32" s="317"/>
      <c r="CD32" s="135"/>
      <c r="CE32" s="142"/>
      <c r="CF32" s="260" t="s">
        <v>
392</v>
      </c>
      <c r="CG32" s="36"/>
      <c r="CH32" s="36"/>
      <c r="CI32" s="36"/>
      <c r="CJ32" s="36"/>
      <c r="CK32" s="36"/>
      <c r="CL32" s="36"/>
      <c r="CM32" s="36"/>
      <c r="CN32" s="36"/>
      <c r="CO32" s="36"/>
      <c r="CP32" s="36"/>
      <c r="CQ32" s="269"/>
      <c r="CR32" s="274" t="s">
        <v>
142</v>
      </c>
      <c r="CS32" s="216"/>
      <c r="CT32" s="216"/>
      <c r="CU32" s="216"/>
      <c r="CV32" s="216"/>
      <c r="CW32" s="216"/>
      <c r="CX32" s="216"/>
      <c r="CY32" s="279"/>
      <c r="CZ32" s="289" t="s">
        <v>
142</v>
      </c>
      <c r="DA32" s="336"/>
      <c r="DB32" s="336"/>
      <c r="DC32" s="339"/>
      <c r="DD32" s="326" t="s">
        <v>
142</v>
      </c>
      <c r="DE32" s="216"/>
      <c r="DF32" s="216"/>
      <c r="DG32" s="216"/>
      <c r="DH32" s="216"/>
      <c r="DI32" s="216"/>
      <c r="DJ32" s="216"/>
      <c r="DK32" s="279"/>
      <c r="DL32" s="326" t="s">
        <v>
142</v>
      </c>
      <c r="DM32" s="216"/>
      <c r="DN32" s="216"/>
      <c r="DO32" s="216"/>
      <c r="DP32" s="216"/>
      <c r="DQ32" s="216"/>
      <c r="DR32" s="216"/>
      <c r="DS32" s="216"/>
      <c r="DT32" s="216"/>
      <c r="DU32" s="216"/>
      <c r="DV32" s="279"/>
      <c r="DW32" s="289" t="s">
        <v>
142</v>
      </c>
      <c r="DX32" s="336"/>
      <c r="DY32" s="336"/>
      <c r="DZ32" s="336"/>
      <c r="EA32" s="336"/>
      <c r="EB32" s="336"/>
      <c r="EC32" s="362"/>
    </row>
    <row r="33" spans="2:133" ht="11.25" customHeight="1">
      <c r="B33" s="260" t="s">
        <v>
368</v>
      </c>
      <c r="C33" s="36"/>
      <c r="D33" s="36"/>
      <c r="E33" s="36"/>
      <c r="F33" s="36"/>
      <c r="G33" s="36"/>
      <c r="H33" s="36"/>
      <c r="I33" s="36"/>
      <c r="J33" s="36"/>
      <c r="K33" s="36"/>
      <c r="L33" s="36"/>
      <c r="M33" s="36"/>
      <c r="N33" s="36"/>
      <c r="O33" s="36"/>
      <c r="P33" s="36"/>
      <c r="Q33" s="269"/>
      <c r="R33" s="274">
        <v>
405554</v>
      </c>
      <c r="S33" s="216"/>
      <c r="T33" s="216"/>
      <c r="U33" s="216"/>
      <c r="V33" s="216"/>
      <c r="W33" s="216"/>
      <c r="X33" s="216"/>
      <c r="Y33" s="279"/>
      <c r="Z33" s="282">
        <v>
1.3</v>
      </c>
      <c r="AA33" s="282"/>
      <c r="AB33" s="282"/>
      <c r="AC33" s="282"/>
      <c r="AD33" s="285" t="s">
        <v>
142</v>
      </c>
      <c r="AE33" s="285"/>
      <c r="AF33" s="285"/>
      <c r="AG33" s="285"/>
      <c r="AH33" s="285"/>
      <c r="AI33" s="285"/>
      <c r="AJ33" s="285"/>
      <c r="AK33" s="285"/>
      <c r="AL33" s="289" t="s">
        <v>
142</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
393</v>
      </c>
      <c r="CE33" s="36"/>
      <c r="CF33" s="36"/>
      <c r="CG33" s="36"/>
      <c r="CH33" s="36"/>
      <c r="CI33" s="36"/>
      <c r="CJ33" s="36"/>
      <c r="CK33" s="36"/>
      <c r="CL33" s="36"/>
      <c r="CM33" s="36"/>
      <c r="CN33" s="36"/>
      <c r="CO33" s="36"/>
      <c r="CP33" s="36"/>
      <c r="CQ33" s="269"/>
      <c r="CR33" s="274">
        <v>
12236620</v>
      </c>
      <c r="CS33" s="313"/>
      <c r="CT33" s="313"/>
      <c r="CU33" s="313"/>
      <c r="CV33" s="313"/>
      <c r="CW33" s="313"/>
      <c r="CX33" s="313"/>
      <c r="CY33" s="333"/>
      <c r="CZ33" s="289">
        <v>
40.799999999999997</v>
      </c>
      <c r="DA33" s="336"/>
      <c r="DB33" s="336"/>
      <c r="DC33" s="339"/>
      <c r="DD33" s="326">
        <v>
9758739</v>
      </c>
      <c r="DE33" s="313"/>
      <c r="DF33" s="313"/>
      <c r="DG33" s="313"/>
      <c r="DH33" s="313"/>
      <c r="DI33" s="313"/>
      <c r="DJ33" s="313"/>
      <c r="DK33" s="333"/>
      <c r="DL33" s="326">
        <v>
8075563</v>
      </c>
      <c r="DM33" s="313"/>
      <c r="DN33" s="313"/>
      <c r="DO33" s="313"/>
      <c r="DP33" s="313"/>
      <c r="DQ33" s="313"/>
      <c r="DR33" s="313"/>
      <c r="DS33" s="313"/>
      <c r="DT33" s="313"/>
      <c r="DU33" s="313"/>
      <c r="DV33" s="333"/>
      <c r="DW33" s="289">
        <v>
48.6</v>
      </c>
      <c r="DX33" s="336"/>
      <c r="DY33" s="336"/>
      <c r="DZ33" s="336"/>
      <c r="EA33" s="336"/>
      <c r="EB33" s="336"/>
      <c r="EC33" s="362"/>
    </row>
    <row r="34" spans="2:133" ht="11.25" customHeight="1">
      <c r="B34" s="260" t="s">
        <v>
394</v>
      </c>
      <c r="C34" s="36"/>
      <c r="D34" s="36"/>
      <c r="E34" s="36"/>
      <c r="F34" s="36"/>
      <c r="G34" s="36"/>
      <c r="H34" s="36"/>
      <c r="I34" s="36"/>
      <c r="J34" s="36"/>
      <c r="K34" s="36"/>
      <c r="L34" s="36"/>
      <c r="M34" s="36"/>
      <c r="N34" s="36"/>
      <c r="O34" s="36"/>
      <c r="P34" s="36"/>
      <c r="Q34" s="269"/>
      <c r="R34" s="274">
        <v>
193971</v>
      </c>
      <c r="S34" s="216"/>
      <c r="T34" s="216"/>
      <c r="U34" s="216"/>
      <c r="V34" s="216"/>
      <c r="W34" s="216"/>
      <c r="X34" s="216"/>
      <c r="Y34" s="279"/>
      <c r="Z34" s="282">
        <v>
0.6</v>
      </c>
      <c r="AA34" s="282"/>
      <c r="AB34" s="282"/>
      <c r="AC34" s="282"/>
      <c r="AD34" s="285">
        <v>
9</v>
      </c>
      <c r="AE34" s="285"/>
      <c r="AF34" s="285"/>
      <c r="AG34" s="285"/>
      <c r="AH34" s="285"/>
      <c r="AI34" s="285"/>
      <c r="AJ34" s="285"/>
      <c r="AK34" s="285"/>
      <c r="AL34" s="289">
        <v>
0</v>
      </c>
      <c r="AM34" s="237"/>
      <c r="AN34" s="237"/>
      <c r="AO34" s="294"/>
      <c r="AP34" s="96"/>
      <c r="AQ34" s="148" t="s">
        <v>
396</v>
      </c>
      <c r="AR34" s="139"/>
      <c r="AS34" s="139"/>
      <c r="AT34" s="139"/>
      <c r="AU34" s="139"/>
      <c r="AV34" s="139"/>
      <c r="AW34" s="139"/>
      <c r="AX34" s="139"/>
      <c r="AY34" s="139"/>
      <c r="AZ34" s="139"/>
      <c r="BA34" s="139"/>
      <c r="BB34" s="139"/>
      <c r="BC34" s="139"/>
      <c r="BD34" s="139"/>
      <c r="BE34" s="139"/>
      <c r="BF34" s="144"/>
      <c r="BG34" s="148" t="s">
        <v>
201</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
397</v>
      </c>
      <c r="CE34" s="36"/>
      <c r="CF34" s="36"/>
      <c r="CG34" s="36"/>
      <c r="CH34" s="36"/>
      <c r="CI34" s="36"/>
      <c r="CJ34" s="36"/>
      <c r="CK34" s="36"/>
      <c r="CL34" s="36"/>
      <c r="CM34" s="36"/>
      <c r="CN34" s="36"/>
      <c r="CO34" s="36"/>
      <c r="CP34" s="36"/>
      <c r="CQ34" s="269"/>
      <c r="CR34" s="274">
        <v>
4037029</v>
      </c>
      <c r="CS34" s="216"/>
      <c r="CT34" s="216"/>
      <c r="CU34" s="216"/>
      <c r="CV34" s="216"/>
      <c r="CW34" s="216"/>
      <c r="CX34" s="216"/>
      <c r="CY34" s="279"/>
      <c r="CZ34" s="289">
        <v>
13.5</v>
      </c>
      <c r="DA34" s="336"/>
      <c r="DB34" s="336"/>
      <c r="DC34" s="339"/>
      <c r="DD34" s="326">
        <v>
3133333</v>
      </c>
      <c r="DE34" s="216"/>
      <c r="DF34" s="216"/>
      <c r="DG34" s="216"/>
      <c r="DH34" s="216"/>
      <c r="DI34" s="216"/>
      <c r="DJ34" s="216"/>
      <c r="DK34" s="279"/>
      <c r="DL34" s="326">
        <v>
2710982</v>
      </c>
      <c r="DM34" s="216"/>
      <c r="DN34" s="216"/>
      <c r="DO34" s="216"/>
      <c r="DP34" s="216"/>
      <c r="DQ34" s="216"/>
      <c r="DR34" s="216"/>
      <c r="DS34" s="216"/>
      <c r="DT34" s="216"/>
      <c r="DU34" s="216"/>
      <c r="DV34" s="279"/>
      <c r="DW34" s="289">
        <v>
16.3</v>
      </c>
      <c r="DX34" s="336"/>
      <c r="DY34" s="336"/>
      <c r="DZ34" s="336"/>
      <c r="EA34" s="336"/>
      <c r="EB34" s="336"/>
      <c r="EC34" s="362"/>
    </row>
    <row r="35" spans="2:133" ht="11.25" customHeight="1">
      <c r="B35" s="260" t="s">
        <v>
399</v>
      </c>
      <c r="C35" s="36"/>
      <c r="D35" s="36"/>
      <c r="E35" s="36"/>
      <c r="F35" s="36"/>
      <c r="G35" s="36"/>
      <c r="H35" s="36"/>
      <c r="I35" s="36"/>
      <c r="J35" s="36"/>
      <c r="K35" s="36"/>
      <c r="L35" s="36"/>
      <c r="M35" s="36"/>
      <c r="N35" s="36"/>
      <c r="O35" s="36"/>
      <c r="P35" s="36"/>
      <c r="Q35" s="269"/>
      <c r="R35" s="274">
        <v>
1422708</v>
      </c>
      <c r="S35" s="216"/>
      <c r="T35" s="216"/>
      <c r="U35" s="216"/>
      <c r="V35" s="216"/>
      <c r="W35" s="216"/>
      <c r="X35" s="216"/>
      <c r="Y35" s="279"/>
      <c r="Z35" s="282">
        <v>
4.5999999999999996</v>
      </c>
      <c r="AA35" s="282"/>
      <c r="AB35" s="282"/>
      <c r="AC35" s="282"/>
      <c r="AD35" s="285" t="s">
        <v>
142</v>
      </c>
      <c r="AE35" s="285"/>
      <c r="AF35" s="285"/>
      <c r="AG35" s="285"/>
      <c r="AH35" s="285"/>
      <c r="AI35" s="285"/>
      <c r="AJ35" s="285"/>
      <c r="AK35" s="285"/>
      <c r="AL35" s="289" t="s">
        <v>
142</v>
      </c>
      <c r="AM35" s="237"/>
      <c r="AN35" s="237"/>
      <c r="AO35" s="294"/>
      <c r="AP35" s="96"/>
      <c r="AQ35" s="301" t="s">
        <v>
382</v>
      </c>
      <c r="AR35" s="304"/>
      <c r="AS35" s="304"/>
      <c r="AT35" s="304"/>
      <c r="AU35" s="304"/>
      <c r="AV35" s="304"/>
      <c r="AW35" s="304"/>
      <c r="AX35" s="304"/>
      <c r="AY35" s="309"/>
      <c r="AZ35" s="273">
        <v>
5014871</v>
      </c>
      <c r="BA35" s="276"/>
      <c r="BB35" s="276"/>
      <c r="BC35" s="276"/>
      <c r="BD35" s="276"/>
      <c r="BE35" s="276"/>
      <c r="BF35" s="315"/>
      <c r="BG35" s="259" t="s">
        <v>
400</v>
      </c>
      <c r="BH35" s="265"/>
      <c r="BI35" s="265"/>
      <c r="BJ35" s="265"/>
      <c r="BK35" s="265"/>
      <c r="BL35" s="265"/>
      <c r="BM35" s="265"/>
      <c r="BN35" s="265"/>
      <c r="BO35" s="265"/>
      <c r="BP35" s="265"/>
      <c r="BQ35" s="265"/>
      <c r="BR35" s="265"/>
      <c r="BS35" s="265"/>
      <c r="BT35" s="265"/>
      <c r="BU35" s="268"/>
      <c r="BV35" s="273">
        <v>
442322</v>
      </c>
      <c r="BW35" s="276"/>
      <c r="BX35" s="276"/>
      <c r="BY35" s="276"/>
      <c r="BZ35" s="276"/>
      <c r="CA35" s="276"/>
      <c r="CB35" s="315"/>
      <c r="CD35" s="260" t="s">
        <v>
401</v>
      </c>
      <c r="CE35" s="36"/>
      <c r="CF35" s="36"/>
      <c r="CG35" s="36"/>
      <c r="CH35" s="36"/>
      <c r="CI35" s="36"/>
      <c r="CJ35" s="36"/>
      <c r="CK35" s="36"/>
      <c r="CL35" s="36"/>
      <c r="CM35" s="36"/>
      <c r="CN35" s="36"/>
      <c r="CO35" s="36"/>
      <c r="CP35" s="36"/>
      <c r="CQ35" s="269"/>
      <c r="CR35" s="274">
        <v>
36501</v>
      </c>
      <c r="CS35" s="313"/>
      <c r="CT35" s="313"/>
      <c r="CU35" s="313"/>
      <c r="CV35" s="313"/>
      <c r="CW35" s="313"/>
      <c r="CX35" s="313"/>
      <c r="CY35" s="333"/>
      <c r="CZ35" s="289">
        <v>
0.1</v>
      </c>
      <c r="DA35" s="336"/>
      <c r="DB35" s="336"/>
      <c r="DC35" s="339"/>
      <c r="DD35" s="326">
        <v>
33424</v>
      </c>
      <c r="DE35" s="313"/>
      <c r="DF35" s="313"/>
      <c r="DG35" s="313"/>
      <c r="DH35" s="313"/>
      <c r="DI35" s="313"/>
      <c r="DJ35" s="313"/>
      <c r="DK35" s="333"/>
      <c r="DL35" s="326">
        <v>
33424</v>
      </c>
      <c r="DM35" s="313"/>
      <c r="DN35" s="313"/>
      <c r="DO35" s="313"/>
      <c r="DP35" s="313"/>
      <c r="DQ35" s="313"/>
      <c r="DR35" s="313"/>
      <c r="DS35" s="313"/>
      <c r="DT35" s="313"/>
      <c r="DU35" s="313"/>
      <c r="DV35" s="333"/>
      <c r="DW35" s="289">
        <v>
0.2</v>
      </c>
      <c r="DX35" s="336"/>
      <c r="DY35" s="336"/>
      <c r="DZ35" s="336"/>
      <c r="EA35" s="336"/>
      <c r="EB35" s="336"/>
      <c r="EC35" s="362"/>
    </row>
    <row r="36" spans="2:133" ht="11.25" customHeight="1">
      <c r="B36" s="260" t="s">
        <v>
404</v>
      </c>
      <c r="C36" s="36"/>
      <c r="D36" s="36"/>
      <c r="E36" s="36"/>
      <c r="F36" s="36"/>
      <c r="G36" s="36"/>
      <c r="H36" s="36"/>
      <c r="I36" s="36"/>
      <c r="J36" s="36"/>
      <c r="K36" s="36"/>
      <c r="L36" s="36"/>
      <c r="M36" s="36"/>
      <c r="N36" s="36"/>
      <c r="O36" s="36"/>
      <c r="P36" s="36"/>
      <c r="Q36" s="269"/>
      <c r="R36" s="274" t="s">
        <v>
142</v>
      </c>
      <c r="S36" s="216"/>
      <c r="T36" s="216"/>
      <c r="U36" s="216"/>
      <c r="V36" s="216"/>
      <c r="W36" s="216"/>
      <c r="X36" s="216"/>
      <c r="Y36" s="279"/>
      <c r="Z36" s="282" t="s">
        <v>
142</v>
      </c>
      <c r="AA36" s="282"/>
      <c r="AB36" s="282"/>
      <c r="AC36" s="282"/>
      <c r="AD36" s="285" t="s">
        <v>
142</v>
      </c>
      <c r="AE36" s="285"/>
      <c r="AF36" s="285"/>
      <c r="AG36" s="285"/>
      <c r="AH36" s="285"/>
      <c r="AI36" s="285"/>
      <c r="AJ36" s="285"/>
      <c r="AK36" s="285"/>
      <c r="AL36" s="289" t="s">
        <v>
142</v>
      </c>
      <c r="AM36" s="237"/>
      <c r="AN36" s="237"/>
      <c r="AO36" s="294"/>
      <c r="AQ36" s="302" t="s">
        <v>
405</v>
      </c>
      <c r="AR36" s="198"/>
      <c r="AS36" s="198"/>
      <c r="AT36" s="198"/>
      <c r="AU36" s="198"/>
      <c r="AV36" s="198"/>
      <c r="AW36" s="198"/>
      <c r="AX36" s="198"/>
      <c r="AY36" s="310"/>
      <c r="AZ36" s="274">
        <v>
1348897</v>
      </c>
      <c r="BA36" s="216"/>
      <c r="BB36" s="216"/>
      <c r="BC36" s="216"/>
      <c r="BD36" s="313"/>
      <c r="BE36" s="313"/>
      <c r="BF36" s="316"/>
      <c r="BG36" s="260" t="s">
        <v>
409</v>
      </c>
      <c r="BH36" s="36"/>
      <c r="BI36" s="36"/>
      <c r="BJ36" s="36"/>
      <c r="BK36" s="36"/>
      <c r="BL36" s="36"/>
      <c r="BM36" s="36"/>
      <c r="BN36" s="36"/>
      <c r="BO36" s="36"/>
      <c r="BP36" s="36"/>
      <c r="BQ36" s="36"/>
      <c r="BR36" s="36"/>
      <c r="BS36" s="36"/>
      <c r="BT36" s="36"/>
      <c r="BU36" s="269"/>
      <c r="BV36" s="274">
        <v>
-274275</v>
      </c>
      <c r="BW36" s="216"/>
      <c r="BX36" s="216"/>
      <c r="BY36" s="216"/>
      <c r="BZ36" s="216"/>
      <c r="CA36" s="216"/>
      <c r="CB36" s="328"/>
      <c r="CD36" s="260" t="s">
        <v>
411</v>
      </c>
      <c r="CE36" s="36"/>
      <c r="CF36" s="36"/>
      <c r="CG36" s="36"/>
      <c r="CH36" s="36"/>
      <c r="CI36" s="36"/>
      <c r="CJ36" s="36"/>
      <c r="CK36" s="36"/>
      <c r="CL36" s="36"/>
      <c r="CM36" s="36"/>
      <c r="CN36" s="36"/>
      <c r="CO36" s="36"/>
      <c r="CP36" s="36"/>
      <c r="CQ36" s="269"/>
      <c r="CR36" s="274">
        <v>
3877159</v>
      </c>
      <c r="CS36" s="216"/>
      <c r="CT36" s="216"/>
      <c r="CU36" s="216"/>
      <c r="CV36" s="216"/>
      <c r="CW36" s="216"/>
      <c r="CX36" s="216"/>
      <c r="CY36" s="279"/>
      <c r="CZ36" s="289">
        <v>
12.9</v>
      </c>
      <c r="DA36" s="336"/>
      <c r="DB36" s="336"/>
      <c r="DC36" s="339"/>
      <c r="DD36" s="326">
        <v>
2814064</v>
      </c>
      <c r="DE36" s="216"/>
      <c r="DF36" s="216"/>
      <c r="DG36" s="216"/>
      <c r="DH36" s="216"/>
      <c r="DI36" s="216"/>
      <c r="DJ36" s="216"/>
      <c r="DK36" s="279"/>
      <c r="DL36" s="326">
        <v>
2557184</v>
      </c>
      <c r="DM36" s="216"/>
      <c r="DN36" s="216"/>
      <c r="DO36" s="216"/>
      <c r="DP36" s="216"/>
      <c r="DQ36" s="216"/>
      <c r="DR36" s="216"/>
      <c r="DS36" s="216"/>
      <c r="DT36" s="216"/>
      <c r="DU36" s="216"/>
      <c r="DV36" s="279"/>
      <c r="DW36" s="289">
        <v>
15.4</v>
      </c>
      <c r="DX36" s="336"/>
      <c r="DY36" s="336"/>
      <c r="DZ36" s="336"/>
      <c r="EA36" s="336"/>
      <c r="EB36" s="336"/>
      <c r="EC36" s="362"/>
    </row>
    <row r="37" spans="2:133" ht="11.25" customHeight="1">
      <c r="B37" s="260" t="s">
        <v>
412</v>
      </c>
      <c r="C37" s="36"/>
      <c r="D37" s="36"/>
      <c r="E37" s="36"/>
      <c r="F37" s="36"/>
      <c r="G37" s="36"/>
      <c r="H37" s="36"/>
      <c r="I37" s="36"/>
      <c r="J37" s="36"/>
      <c r="K37" s="36"/>
      <c r="L37" s="36"/>
      <c r="M37" s="36"/>
      <c r="N37" s="36"/>
      <c r="O37" s="36"/>
      <c r="P37" s="36"/>
      <c r="Q37" s="269"/>
      <c r="R37" s="274">
        <v>
1182808</v>
      </c>
      <c r="S37" s="216"/>
      <c r="T37" s="216"/>
      <c r="U37" s="216"/>
      <c r="V37" s="216"/>
      <c r="W37" s="216"/>
      <c r="X37" s="216"/>
      <c r="Y37" s="279"/>
      <c r="Z37" s="282">
        <v>
3.9</v>
      </c>
      <c r="AA37" s="282"/>
      <c r="AB37" s="282"/>
      <c r="AC37" s="282"/>
      <c r="AD37" s="285" t="s">
        <v>
142</v>
      </c>
      <c r="AE37" s="285"/>
      <c r="AF37" s="285"/>
      <c r="AG37" s="285"/>
      <c r="AH37" s="285"/>
      <c r="AI37" s="285"/>
      <c r="AJ37" s="285"/>
      <c r="AK37" s="285"/>
      <c r="AL37" s="289" t="s">
        <v>
142</v>
      </c>
      <c r="AM37" s="237"/>
      <c r="AN37" s="237"/>
      <c r="AO37" s="294"/>
      <c r="AQ37" s="302" t="s">
        <v>
414</v>
      </c>
      <c r="AR37" s="198"/>
      <c r="AS37" s="198"/>
      <c r="AT37" s="198"/>
      <c r="AU37" s="198"/>
      <c r="AV37" s="198"/>
      <c r="AW37" s="198"/>
      <c r="AX37" s="198"/>
      <c r="AY37" s="310"/>
      <c r="AZ37" s="274">
        <v>
856127</v>
      </c>
      <c r="BA37" s="216"/>
      <c r="BB37" s="216"/>
      <c r="BC37" s="216"/>
      <c r="BD37" s="313"/>
      <c r="BE37" s="313"/>
      <c r="BF37" s="316"/>
      <c r="BG37" s="260" t="s">
        <v>
419</v>
      </c>
      <c r="BH37" s="36"/>
      <c r="BI37" s="36"/>
      <c r="BJ37" s="36"/>
      <c r="BK37" s="36"/>
      <c r="BL37" s="36"/>
      <c r="BM37" s="36"/>
      <c r="BN37" s="36"/>
      <c r="BO37" s="36"/>
      <c r="BP37" s="36"/>
      <c r="BQ37" s="36"/>
      <c r="BR37" s="36"/>
      <c r="BS37" s="36"/>
      <c r="BT37" s="36"/>
      <c r="BU37" s="269"/>
      <c r="BV37" s="274">
        <v>
12450</v>
      </c>
      <c r="BW37" s="216"/>
      <c r="BX37" s="216"/>
      <c r="BY37" s="216"/>
      <c r="BZ37" s="216"/>
      <c r="CA37" s="216"/>
      <c r="CB37" s="328"/>
      <c r="CD37" s="260" t="s">
        <v>
154</v>
      </c>
      <c r="CE37" s="36"/>
      <c r="CF37" s="36"/>
      <c r="CG37" s="36"/>
      <c r="CH37" s="36"/>
      <c r="CI37" s="36"/>
      <c r="CJ37" s="36"/>
      <c r="CK37" s="36"/>
      <c r="CL37" s="36"/>
      <c r="CM37" s="36"/>
      <c r="CN37" s="36"/>
      <c r="CO37" s="36"/>
      <c r="CP37" s="36"/>
      <c r="CQ37" s="269"/>
      <c r="CR37" s="274">
        <v>
915142</v>
      </c>
      <c r="CS37" s="313"/>
      <c r="CT37" s="313"/>
      <c r="CU37" s="313"/>
      <c r="CV37" s="313"/>
      <c r="CW37" s="313"/>
      <c r="CX37" s="313"/>
      <c r="CY37" s="333"/>
      <c r="CZ37" s="289">
        <v>
3.1</v>
      </c>
      <c r="DA37" s="336"/>
      <c r="DB37" s="336"/>
      <c r="DC37" s="339"/>
      <c r="DD37" s="326">
        <v>
685342</v>
      </c>
      <c r="DE37" s="313"/>
      <c r="DF37" s="313"/>
      <c r="DG37" s="313"/>
      <c r="DH37" s="313"/>
      <c r="DI37" s="313"/>
      <c r="DJ37" s="313"/>
      <c r="DK37" s="333"/>
      <c r="DL37" s="326">
        <v>
631138</v>
      </c>
      <c r="DM37" s="313"/>
      <c r="DN37" s="313"/>
      <c r="DO37" s="313"/>
      <c r="DP37" s="313"/>
      <c r="DQ37" s="313"/>
      <c r="DR37" s="313"/>
      <c r="DS37" s="313"/>
      <c r="DT37" s="313"/>
      <c r="DU37" s="313"/>
      <c r="DV37" s="333"/>
      <c r="DW37" s="289">
        <v>
3.8</v>
      </c>
      <c r="DX37" s="336"/>
      <c r="DY37" s="336"/>
      <c r="DZ37" s="336"/>
      <c r="EA37" s="336"/>
      <c r="EB37" s="336"/>
      <c r="EC37" s="362"/>
    </row>
    <row r="38" spans="2:133" ht="11.25" customHeight="1">
      <c r="B38" s="262" t="s">
        <v>
413</v>
      </c>
      <c r="C38" s="267"/>
      <c r="D38" s="267"/>
      <c r="E38" s="267"/>
      <c r="F38" s="267"/>
      <c r="G38" s="267"/>
      <c r="H38" s="267"/>
      <c r="I38" s="267"/>
      <c r="J38" s="267"/>
      <c r="K38" s="267"/>
      <c r="L38" s="267"/>
      <c r="M38" s="267"/>
      <c r="N38" s="267"/>
      <c r="O38" s="267"/>
      <c r="P38" s="267"/>
      <c r="Q38" s="271"/>
      <c r="R38" s="275">
        <v>
30617786</v>
      </c>
      <c r="S38" s="277"/>
      <c r="T38" s="277"/>
      <c r="U38" s="277"/>
      <c r="V38" s="277"/>
      <c r="W38" s="277"/>
      <c r="X38" s="277"/>
      <c r="Y38" s="280"/>
      <c r="Z38" s="283">
        <v>
100</v>
      </c>
      <c r="AA38" s="283"/>
      <c r="AB38" s="283"/>
      <c r="AC38" s="283"/>
      <c r="AD38" s="286">
        <v>
15440633</v>
      </c>
      <c r="AE38" s="286"/>
      <c r="AF38" s="286"/>
      <c r="AG38" s="286"/>
      <c r="AH38" s="286"/>
      <c r="AI38" s="286"/>
      <c r="AJ38" s="286"/>
      <c r="AK38" s="286"/>
      <c r="AL38" s="290">
        <v>
100</v>
      </c>
      <c r="AM38" s="292"/>
      <c r="AN38" s="292"/>
      <c r="AO38" s="295"/>
      <c r="AQ38" s="302" t="s">
        <v>
304</v>
      </c>
      <c r="AR38" s="198"/>
      <c r="AS38" s="198"/>
      <c r="AT38" s="198"/>
      <c r="AU38" s="198"/>
      <c r="AV38" s="198"/>
      <c r="AW38" s="198"/>
      <c r="AX38" s="198"/>
      <c r="AY38" s="310"/>
      <c r="AZ38" s="274" t="s">
        <v>
142</v>
      </c>
      <c r="BA38" s="216"/>
      <c r="BB38" s="216"/>
      <c r="BC38" s="216"/>
      <c r="BD38" s="313"/>
      <c r="BE38" s="313"/>
      <c r="BF38" s="316"/>
      <c r="BG38" s="260" t="s">
        <v>
330</v>
      </c>
      <c r="BH38" s="36"/>
      <c r="BI38" s="36"/>
      <c r="BJ38" s="36"/>
      <c r="BK38" s="36"/>
      <c r="BL38" s="36"/>
      <c r="BM38" s="36"/>
      <c r="BN38" s="36"/>
      <c r="BO38" s="36"/>
      <c r="BP38" s="36"/>
      <c r="BQ38" s="36"/>
      <c r="BR38" s="36"/>
      <c r="BS38" s="36"/>
      <c r="BT38" s="36"/>
      <c r="BU38" s="269"/>
      <c r="BV38" s="274">
        <v>
20692</v>
      </c>
      <c r="BW38" s="216"/>
      <c r="BX38" s="216"/>
      <c r="BY38" s="216"/>
      <c r="BZ38" s="216"/>
      <c r="CA38" s="216"/>
      <c r="CB38" s="328"/>
      <c r="CD38" s="260" t="s">
        <v>
421</v>
      </c>
      <c r="CE38" s="36"/>
      <c r="CF38" s="36"/>
      <c r="CG38" s="36"/>
      <c r="CH38" s="36"/>
      <c r="CI38" s="36"/>
      <c r="CJ38" s="36"/>
      <c r="CK38" s="36"/>
      <c r="CL38" s="36"/>
      <c r="CM38" s="36"/>
      <c r="CN38" s="36"/>
      <c r="CO38" s="36"/>
      <c r="CP38" s="36"/>
      <c r="CQ38" s="269"/>
      <c r="CR38" s="274">
        <v>
4158744</v>
      </c>
      <c r="CS38" s="216"/>
      <c r="CT38" s="216"/>
      <c r="CU38" s="216"/>
      <c r="CV38" s="216"/>
      <c r="CW38" s="216"/>
      <c r="CX38" s="216"/>
      <c r="CY38" s="279"/>
      <c r="CZ38" s="289">
        <v>
13.9</v>
      </c>
      <c r="DA38" s="336"/>
      <c r="DB38" s="336"/>
      <c r="DC38" s="339"/>
      <c r="DD38" s="326">
        <v>
3741238</v>
      </c>
      <c r="DE38" s="216"/>
      <c r="DF38" s="216"/>
      <c r="DG38" s="216"/>
      <c r="DH38" s="216"/>
      <c r="DI38" s="216"/>
      <c r="DJ38" s="216"/>
      <c r="DK38" s="279"/>
      <c r="DL38" s="326">
        <v>
2773973</v>
      </c>
      <c r="DM38" s="216"/>
      <c r="DN38" s="216"/>
      <c r="DO38" s="216"/>
      <c r="DP38" s="216"/>
      <c r="DQ38" s="216"/>
      <c r="DR38" s="216"/>
      <c r="DS38" s="216"/>
      <c r="DT38" s="216"/>
      <c r="DU38" s="216"/>
      <c r="DV38" s="279"/>
      <c r="DW38" s="289">
        <v>
16.7</v>
      </c>
      <c r="DX38" s="336"/>
      <c r="DY38" s="336"/>
      <c r="DZ38" s="336"/>
      <c r="EA38" s="336"/>
      <c r="EB38" s="336"/>
      <c r="EC38" s="362"/>
    </row>
    <row r="39" spans="2:133" ht="11.25" customHeight="1">
      <c r="AQ39" s="302" t="s">
        <v>
422</v>
      </c>
      <c r="AR39" s="198"/>
      <c r="AS39" s="198"/>
      <c r="AT39" s="198"/>
      <c r="AU39" s="198"/>
      <c r="AV39" s="198"/>
      <c r="AW39" s="198"/>
      <c r="AX39" s="198"/>
      <c r="AY39" s="310"/>
      <c r="AZ39" s="274" t="s">
        <v>
142</v>
      </c>
      <c r="BA39" s="216"/>
      <c r="BB39" s="216"/>
      <c r="BC39" s="216"/>
      <c r="BD39" s="313"/>
      <c r="BE39" s="313"/>
      <c r="BF39" s="316"/>
      <c r="BG39" s="298" t="s">
        <v>
423</v>
      </c>
      <c r="BH39" s="29"/>
      <c r="BI39" s="29"/>
      <c r="BJ39" s="29"/>
      <c r="BK39" s="29"/>
      <c r="BL39" s="29"/>
      <c r="BM39" s="36" t="s">
        <v>
424</v>
      </c>
      <c r="BN39" s="36"/>
      <c r="BO39" s="36"/>
      <c r="BP39" s="36"/>
      <c r="BQ39" s="36"/>
      <c r="BR39" s="36"/>
      <c r="BS39" s="36"/>
      <c r="BT39" s="36"/>
      <c r="BU39" s="269"/>
      <c r="BV39" s="274">
        <v>
82</v>
      </c>
      <c r="BW39" s="216"/>
      <c r="BX39" s="216"/>
      <c r="BY39" s="216"/>
      <c r="BZ39" s="216"/>
      <c r="CA39" s="216"/>
      <c r="CB39" s="328"/>
      <c r="CD39" s="260" t="s">
        <v>
428</v>
      </c>
      <c r="CE39" s="36"/>
      <c r="CF39" s="36"/>
      <c r="CG39" s="36"/>
      <c r="CH39" s="36"/>
      <c r="CI39" s="36"/>
      <c r="CJ39" s="36"/>
      <c r="CK39" s="36"/>
      <c r="CL39" s="36"/>
      <c r="CM39" s="36"/>
      <c r="CN39" s="36"/>
      <c r="CO39" s="36"/>
      <c r="CP39" s="36"/>
      <c r="CQ39" s="269"/>
      <c r="CR39" s="274">
        <v>
100537</v>
      </c>
      <c r="CS39" s="313"/>
      <c r="CT39" s="313"/>
      <c r="CU39" s="313"/>
      <c r="CV39" s="313"/>
      <c r="CW39" s="313"/>
      <c r="CX39" s="313"/>
      <c r="CY39" s="333"/>
      <c r="CZ39" s="289">
        <v>
0.3</v>
      </c>
      <c r="DA39" s="336"/>
      <c r="DB39" s="336"/>
      <c r="DC39" s="339"/>
      <c r="DD39" s="326">
        <v>
36680</v>
      </c>
      <c r="DE39" s="313"/>
      <c r="DF39" s="313"/>
      <c r="DG39" s="313"/>
      <c r="DH39" s="313"/>
      <c r="DI39" s="313"/>
      <c r="DJ39" s="313"/>
      <c r="DK39" s="333"/>
      <c r="DL39" s="326" t="s">
        <v>
142</v>
      </c>
      <c r="DM39" s="313"/>
      <c r="DN39" s="313"/>
      <c r="DO39" s="313"/>
      <c r="DP39" s="313"/>
      <c r="DQ39" s="313"/>
      <c r="DR39" s="313"/>
      <c r="DS39" s="313"/>
      <c r="DT39" s="313"/>
      <c r="DU39" s="313"/>
      <c r="DV39" s="333"/>
      <c r="DW39" s="289" t="s">
        <v>
142</v>
      </c>
      <c r="DX39" s="336"/>
      <c r="DY39" s="336"/>
      <c r="DZ39" s="336"/>
      <c r="EA39" s="336"/>
      <c r="EB39" s="336"/>
      <c r="EC39" s="362"/>
    </row>
    <row r="40" spans="2:133" ht="11.25" customHeight="1">
      <c r="AQ40" s="302" t="s">
        <v>
429</v>
      </c>
      <c r="AR40" s="198"/>
      <c r="AS40" s="198"/>
      <c r="AT40" s="198"/>
      <c r="AU40" s="198"/>
      <c r="AV40" s="198"/>
      <c r="AW40" s="198"/>
      <c r="AX40" s="198"/>
      <c r="AY40" s="310"/>
      <c r="AZ40" s="274">
        <v>
989190</v>
      </c>
      <c r="BA40" s="216"/>
      <c r="BB40" s="216"/>
      <c r="BC40" s="216"/>
      <c r="BD40" s="313"/>
      <c r="BE40" s="313"/>
      <c r="BF40" s="316"/>
      <c r="BG40" s="298"/>
      <c r="BH40" s="29"/>
      <c r="BI40" s="29"/>
      <c r="BJ40" s="29"/>
      <c r="BK40" s="29"/>
      <c r="BL40" s="29"/>
      <c r="BM40" s="36" t="s">
        <v>
336</v>
      </c>
      <c r="BN40" s="36"/>
      <c r="BO40" s="36"/>
      <c r="BP40" s="36"/>
      <c r="BQ40" s="36"/>
      <c r="BR40" s="36"/>
      <c r="BS40" s="36"/>
      <c r="BT40" s="36"/>
      <c r="BU40" s="269"/>
      <c r="BV40" s="274">
        <v>
96</v>
      </c>
      <c r="BW40" s="216"/>
      <c r="BX40" s="216"/>
      <c r="BY40" s="216"/>
      <c r="BZ40" s="216"/>
      <c r="CA40" s="216"/>
      <c r="CB40" s="328"/>
      <c r="CD40" s="260" t="s">
        <v>
361</v>
      </c>
      <c r="CE40" s="36"/>
      <c r="CF40" s="36"/>
      <c r="CG40" s="36"/>
      <c r="CH40" s="36"/>
      <c r="CI40" s="36"/>
      <c r="CJ40" s="36"/>
      <c r="CK40" s="36"/>
      <c r="CL40" s="36"/>
      <c r="CM40" s="36"/>
      <c r="CN40" s="36"/>
      <c r="CO40" s="36"/>
      <c r="CP40" s="36"/>
      <c r="CQ40" s="269"/>
      <c r="CR40" s="274">
        <v>
26650</v>
      </c>
      <c r="CS40" s="216"/>
      <c r="CT40" s="216"/>
      <c r="CU40" s="216"/>
      <c r="CV40" s="216"/>
      <c r="CW40" s="216"/>
      <c r="CX40" s="216"/>
      <c r="CY40" s="279"/>
      <c r="CZ40" s="289">
        <v>
0.1</v>
      </c>
      <c r="DA40" s="336"/>
      <c r="DB40" s="336"/>
      <c r="DC40" s="339"/>
      <c r="DD40" s="326" t="s">
        <v>
142</v>
      </c>
      <c r="DE40" s="216"/>
      <c r="DF40" s="216"/>
      <c r="DG40" s="216"/>
      <c r="DH40" s="216"/>
      <c r="DI40" s="216"/>
      <c r="DJ40" s="216"/>
      <c r="DK40" s="279"/>
      <c r="DL40" s="326" t="s">
        <v>
142</v>
      </c>
      <c r="DM40" s="216"/>
      <c r="DN40" s="216"/>
      <c r="DO40" s="216"/>
      <c r="DP40" s="216"/>
      <c r="DQ40" s="216"/>
      <c r="DR40" s="216"/>
      <c r="DS40" s="216"/>
      <c r="DT40" s="216"/>
      <c r="DU40" s="216"/>
      <c r="DV40" s="279"/>
      <c r="DW40" s="289" t="s">
        <v>
142</v>
      </c>
      <c r="DX40" s="336"/>
      <c r="DY40" s="336"/>
      <c r="DZ40" s="336"/>
      <c r="EA40" s="336"/>
      <c r="EB40" s="336"/>
      <c r="EC40" s="362"/>
    </row>
    <row r="41" spans="2:133" ht="11.25" customHeight="1">
      <c r="AQ41" s="303" t="s">
        <v>
430</v>
      </c>
      <c r="AR41" s="305"/>
      <c r="AS41" s="305"/>
      <c r="AT41" s="305"/>
      <c r="AU41" s="305"/>
      <c r="AV41" s="305"/>
      <c r="AW41" s="305"/>
      <c r="AX41" s="305"/>
      <c r="AY41" s="311"/>
      <c r="AZ41" s="275">
        <v>
1820657</v>
      </c>
      <c r="BA41" s="277"/>
      <c r="BB41" s="277"/>
      <c r="BC41" s="277"/>
      <c r="BD41" s="312"/>
      <c r="BE41" s="312"/>
      <c r="BF41" s="317"/>
      <c r="BG41" s="175"/>
      <c r="BH41" s="178"/>
      <c r="BI41" s="178"/>
      <c r="BJ41" s="178"/>
      <c r="BK41" s="178"/>
      <c r="BL41" s="178"/>
      <c r="BM41" s="267" t="s">
        <v>
431</v>
      </c>
      <c r="BN41" s="267"/>
      <c r="BO41" s="267"/>
      <c r="BP41" s="267"/>
      <c r="BQ41" s="267"/>
      <c r="BR41" s="267"/>
      <c r="BS41" s="267"/>
      <c r="BT41" s="267"/>
      <c r="BU41" s="271"/>
      <c r="BV41" s="275">
        <v>
289</v>
      </c>
      <c r="BW41" s="277"/>
      <c r="BX41" s="277"/>
      <c r="BY41" s="277"/>
      <c r="BZ41" s="277"/>
      <c r="CA41" s="277"/>
      <c r="CB41" s="329"/>
      <c r="CD41" s="260" t="s">
        <v>
282</v>
      </c>
      <c r="CE41" s="36"/>
      <c r="CF41" s="36"/>
      <c r="CG41" s="36"/>
      <c r="CH41" s="36"/>
      <c r="CI41" s="36"/>
      <c r="CJ41" s="36"/>
      <c r="CK41" s="36"/>
      <c r="CL41" s="36"/>
      <c r="CM41" s="36"/>
      <c r="CN41" s="36"/>
      <c r="CO41" s="36"/>
      <c r="CP41" s="36"/>
      <c r="CQ41" s="269"/>
      <c r="CR41" s="274" t="s">
        <v>
142</v>
      </c>
      <c r="CS41" s="313"/>
      <c r="CT41" s="313"/>
      <c r="CU41" s="313"/>
      <c r="CV41" s="313"/>
      <c r="CW41" s="313"/>
      <c r="CX41" s="313"/>
      <c r="CY41" s="333"/>
      <c r="CZ41" s="289" t="s">
        <v>
142</v>
      </c>
      <c r="DA41" s="336"/>
      <c r="DB41" s="336"/>
      <c r="DC41" s="339"/>
      <c r="DD41" s="326" t="s">
        <v>
142</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
52</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
274</v>
      </c>
      <c r="CE42" s="36"/>
      <c r="CF42" s="36"/>
      <c r="CG42" s="36"/>
      <c r="CH42" s="36"/>
      <c r="CI42" s="36"/>
      <c r="CJ42" s="36"/>
      <c r="CK42" s="36"/>
      <c r="CL42" s="36"/>
      <c r="CM42" s="36"/>
      <c r="CN42" s="36"/>
      <c r="CO42" s="36"/>
      <c r="CP42" s="36"/>
      <c r="CQ42" s="269"/>
      <c r="CR42" s="274">
        <v>
2309301</v>
      </c>
      <c r="CS42" s="216"/>
      <c r="CT42" s="216"/>
      <c r="CU42" s="216"/>
      <c r="CV42" s="216"/>
      <c r="CW42" s="216"/>
      <c r="CX42" s="216"/>
      <c r="CY42" s="279"/>
      <c r="CZ42" s="289">
        <v>
7.7</v>
      </c>
      <c r="DA42" s="237"/>
      <c r="DB42" s="237"/>
      <c r="DC42" s="340"/>
      <c r="DD42" s="326">
        <v>
419534</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
403</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
83</v>
      </c>
      <c r="CE43" s="36"/>
      <c r="CF43" s="36"/>
      <c r="CG43" s="36"/>
      <c r="CH43" s="36"/>
      <c r="CI43" s="36"/>
      <c r="CJ43" s="36"/>
      <c r="CK43" s="36"/>
      <c r="CL43" s="36"/>
      <c r="CM43" s="36"/>
      <c r="CN43" s="36"/>
      <c r="CO43" s="36"/>
      <c r="CP43" s="36"/>
      <c r="CQ43" s="269"/>
      <c r="CR43" s="274">
        <v>
71708</v>
      </c>
      <c r="CS43" s="313"/>
      <c r="CT43" s="313"/>
      <c r="CU43" s="313"/>
      <c r="CV43" s="313"/>
      <c r="CW43" s="313"/>
      <c r="CX43" s="313"/>
      <c r="CY43" s="333"/>
      <c r="CZ43" s="289">
        <v>
0.2</v>
      </c>
      <c r="DA43" s="336"/>
      <c r="DB43" s="336"/>
      <c r="DC43" s="339"/>
      <c r="DD43" s="326">
        <v>
71708</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
259</v>
      </c>
      <c r="CD44" s="133" t="s">
        <v>
172</v>
      </c>
      <c r="CE44" s="42"/>
      <c r="CF44" s="260" t="s">
        <v>
432</v>
      </c>
      <c r="CG44" s="36"/>
      <c r="CH44" s="36"/>
      <c r="CI44" s="36"/>
      <c r="CJ44" s="36"/>
      <c r="CK44" s="36"/>
      <c r="CL44" s="36"/>
      <c r="CM44" s="36"/>
      <c r="CN44" s="36"/>
      <c r="CO44" s="36"/>
      <c r="CP44" s="36"/>
      <c r="CQ44" s="269"/>
      <c r="CR44" s="274">
        <v>
2283364</v>
      </c>
      <c r="CS44" s="216"/>
      <c r="CT44" s="216"/>
      <c r="CU44" s="216"/>
      <c r="CV44" s="216"/>
      <c r="CW44" s="216"/>
      <c r="CX44" s="216"/>
      <c r="CY44" s="279"/>
      <c r="CZ44" s="289">
        <v>
7.6</v>
      </c>
      <c r="DA44" s="237"/>
      <c r="DB44" s="237"/>
      <c r="DC44" s="340"/>
      <c r="DD44" s="326">
        <v>
417310</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
433</v>
      </c>
      <c r="CG45" s="36"/>
      <c r="CH45" s="36"/>
      <c r="CI45" s="36"/>
      <c r="CJ45" s="36"/>
      <c r="CK45" s="36"/>
      <c r="CL45" s="36"/>
      <c r="CM45" s="36"/>
      <c r="CN45" s="36"/>
      <c r="CO45" s="36"/>
      <c r="CP45" s="36"/>
      <c r="CQ45" s="269"/>
      <c r="CR45" s="274">
        <v>
874176</v>
      </c>
      <c r="CS45" s="313"/>
      <c r="CT45" s="313"/>
      <c r="CU45" s="313"/>
      <c r="CV45" s="313"/>
      <c r="CW45" s="313"/>
      <c r="CX45" s="313"/>
      <c r="CY45" s="333"/>
      <c r="CZ45" s="289">
        <v>
2.9</v>
      </c>
      <c r="DA45" s="336"/>
      <c r="DB45" s="336"/>
      <c r="DC45" s="339"/>
      <c r="DD45" s="326">
        <v>
32992</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
434</v>
      </c>
      <c r="CG46" s="36"/>
      <c r="CH46" s="36"/>
      <c r="CI46" s="36"/>
      <c r="CJ46" s="36"/>
      <c r="CK46" s="36"/>
      <c r="CL46" s="36"/>
      <c r="CM46" s="36"/>
      <c r="CN46" s="36"/>
      <c r="CO46" s="36"/>
      <c r="CP46" s="36"/>
      <c r="CQ46" s="269"/>
      <c r="CR46" s="274">
        <v>
1409188</v>
      </c>
      <c r="CS46" s="216"/>
      <c r="CT46" s="216"/>
      <c r="CU46" s="216"/>
      <c r="CV46" s="216"/>
      <c r="CW46" s="216"/>
      <c r="CX46" s="216"/>
      <c r="CY46" s="279"/>
      <c r="CZ46" s="289">
        <v>
4.7</v>
      </c>
      <c r="DA46" s="237"/>
      <c r="DB46" s="237"/>
      <c r="DC46" s="340"/>
      <c r="DD46" s="326">
        <v>
384318</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
436</v>
      </c>
      <c r="CG47" s="36"/>
      <c r="CH47" s="36"/>
      <c r="CI47" s="36"/>
      <c r="CJ47" s="36"/>
      <c r="CK47" s="36"/>
      <c r="CL47" s="36"/>
      <c r="CM47" s="36"/>
      <c r="CN47" s="36"/>
      <c r="CO47" s="36"/>
      <c r="CP47" s="36"/>
      <c r="CQ47" s="269"/>
      <c r="CR47" s="274">
        <v>
25937</v>
      </c>
      <c r="CS47" s="313"/>
      <c r="CT47" s="313"/>
      <c r="CU47" s="313"/>
      <c r="CV47" s="313"/>
      <c r="CW47" s="313"/>
      <c r="CX47" s="313"/>
      <c r="CY47" s="333"/>
      <c r="CZ47" s="289">
        <v>
0.1</v>
      </c>
      <c r="DA47" s="336"/>
      <c r="DB47" s="336"/>
      <c r="DC47" s="339"/>
      <c r="DD47" s="326">
        <v>
2224</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
437</v>
      </c>
      <c r="CG48" s="36"/>
      <c r="CH48" s="36"/>
      <c r="CI48" s="36"/>
      <c r="CJ48" s="36"/>
      <c r="CK48" s="36"/>
      <c r="CL48" s="36"/>
      <c r="CM48" s="36"/>
      <c r="CN48" s="36"/>
      <c r="CO48" s="36"/>
      <c r="CP48" s="36"/>
      <c r="CQ48" s="269"/>
      <c r="CR48" s="274" t="s">
        <v>
142</v>
      </c>
      <c r="CS48" s="216"/>
      <c r="CT48" s="216"/>
      <c r="CU48" s="216"/>
      <c r="CV48" s="216"/>
      <c r="CW48" s="216"/>
      <c r="CX48" s="216"/>
      <c r="CY48" s="279"/>
      <c r="CZ48" s="289" t="s">
        <v>
142</v>
      </c>
      <c r="DA48" s="237"/>
      <c r="DB48" s="237"/>
      <c r="DC48" s="340"/>
      <c r="DD48" s="326" t="s">
        <v>
142</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
59</v>
      </c>
      <c r="CE49" s="267"/>
      <c r="CF49" s="267"/>
      <c r="CG49" s="267"/>
      <c r="CH49" s="267"/>
      <c r="CI49" s="267"/>
      <c r="CJ49" s="267"/>
      <c r="CK49" s="267"/>
      <c r="CL49" s="267"/>
      <c r="CM49" s="267"/>
      <c r="CN49" s="267"/>
      <c r="CO49" s="267"/>
      <c r="CP49" s="267"/>
      <c r="CQ49" s="271"/>
      <c r="CR49" s="275">
        <v>
29961975</v>
      </c>
      <c r="CS49" s="312"/>
      <c r="CT49" s="312"/>
      <c r="CU49" s="312"/>
      <c r="CV49" s="312"/>
      <c r="CW49" s="312"/>
      <c r="CX49" s="312"/>
      <c r="CY49" s="334"/>
      <c r="CZ49" s="290">
        <v>
100</v>
      </c>
      <c r="DA49" s="337"/>
      <c r="DB49" s="337"/>
      <c r="DC49" s="341"/>
      <c r="DD49" s="344">
        <v>
18599645</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Z/6KLgzX+/jOP6loZa14H6GMmuo1EV30vCTaP1l+K5DR9z5kf7w3mET1iniNqYYfHxI//KiqsVYcORkln2AZpQ==" saltValue="Dr4x3DcHw5ydAICh7JYIT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
296</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
299</v>
      </c>
      <c r="DK2" s="729"/>
      <c r="DL2" s="729"/>
      <c r="DM2" s="729"/>
      <c r="DN2" s="729"/>
      <c r="DO2" s="732"/>
      <c r="DP2" s="402"/>
      <c r="DQ2" s="728" t="s">
        <v>
285</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
438</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5"/>
      <c r="BF4" s="605"/>
      <c r="BG4" s="605"/>
      <c r="BH4" s="605"/>
      <c r="BI4" s="605"/>
      <c r="BJ4" s="605"/>
      <c r="BK4" s="605"/>
      <c r="BL4" s="605"/>
      <c r="BM4" s="605"/>
      <c r="BN4" s="605"/>
      <c r="BO4" s="605"/>
      <c r="BP4" s="605"/>
      <c r="BQ4" s="382" t="s">
        <v>
439</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5"/>
    </row>
    <row r="5" spans="1:131" s="368" customFormat="1" ht="26.25" customHeight="1">
      <c r="A5" s="374" t="s">
        <v>
440</v>
      </c>
      <c r="B5" s="403"/>
      <c r="C5" s="403"/>
      <c r="D5" s="403"/>
      <c r="E5" s="403"/>
      <c r="F5" s="403"/>
      <c r="G5" s="403"/>
      <c r="H5" s="403"/>
      <c r="I5" s="403"/>
      <c r="J5" s="403"/>
      <c r="K5" s="403"/>
      <c r="L5" s="403"/>
      <c r="M5" s="403"/>
      <c r="N5" s="403"/>
      <c r="O5" s="403"/>
      <c r="P5" s="439"/>
      <c r="Q5" s="445" t="s">
        <v>
176</v>
      </c>
      <c r="R5" s="457"/>
      <c r="S5" s="457"/>
      <c r="T5" s="457"/>
      <c r="U5" s="468"/>
      <c r="V5" s="445" t="s">
        <v>
441</v>
      </c>
      <c r="W5" s="457"/>
      <c r="X5" s="457"/>
      <c r="Y5" s="457"/>
      <c r="Z5" s="468"/>
      <c r="AA5" s="445" t="s">
        <v>
442</v>
      </c>
      <c r="AB5" s="457"/>
      <c r="AC5" s="457"/>
      <c r="AD5" s="457"/>
      <c r="AE5" s="457"/>
      <c r="AF5" s="517" t="s">
        <v>
173</v>
      </c>
      <c r="AG5" s="457"/>
      <c r="AH5" s="457"/>
      <c r="AI5" s="457"/>
      <c r="AJ5" s="535"/>
      <c r="AK5" s="457" t="s">
        <v>
443</v>
      </c>
      <c r="AL5" s="457"/>
      <c r="AM5" s="457"/>
      <c r="AN5" s="457"/>
      <c r="AO5" s="468"/>
      <c r="AP5" s="445" t="s">
        <v>
444</v>
      </c>
      <c r="AQ5" s="457"/>
      <c r="AR5" s="457"/>
      <c r="AS5" s="457"/>
      <c r="AT5" s="468"/>
      <c r="AU5" s="445" t="s">
        <v>
446</v>
      </c>
      <c r="AV5" s="457"/>
      <c r="AW5" s="457"/>
      <c r="AX5" s="457"/>
      <c r="AY5" s="535"/>
      <c r="AZ5" s="429"/>
      <c r="BA5" s="429"/>
      <c r="BB5" s="429"/>
      <c r="BC5" s="429"/>
      <c r="BD5" s="429"/>
      <c r="BE5" s="628"/>
      <c r="BF5" s="628"/>
      <c r="BG5" s="628"/>
      <c r="BH5" s="628"/>
      <c r="BI5" s="628"/>
      <c r="BJ5" s="628"/>
      <c r="BK5" s="628"/>
      <c r="BL5" s="628"/>
      <c r="BM5" s="628"/>
      <c r="BN5" s="628"/>
      <c r="BO5" s="628"/>
      <c r="BP5" s="628"/>
      <c r="BQ5" s="374" t="s">
        <v>
447</v>
      </c>
      <c r="BR5" s="403"/>
      <c r="BS5" s="403"/>
      <c r="BT5" s="403"/>
      <c r="BU5" s="403"/>
      <c r="BV5" s="403"/>
      <c r="BW5" s="403"/>
      <c r="BX5" s="403"/>
      <c r="BY5" s="403"/>
      <c r="BZ5" s="403"/>
      <c r="CA5" s="403"/>
      <c r="CB5" s="403"/>
      <c r="CC5" s="403"/>
      <c r="CD5" s="403"/>
      <c r="CE5" s="403"/>
      <c r="CF5" s="403"/>
      <c r="CG5" s="439"/>
      <c r="CH5" s="445" t="s">
        <v>
358</v>
      </c>
      <c r="CI5" s="457"/>
      <c r="CJ5" s="457"/>
      <c r="CK5" s="457"/>
      <c r="CL5" s="468"/>
      <c r="CM5" s="445" t="s">
        <v>
315</v>
      </c>
      <c r="CN5" s="457"/>
      <c r="CO5" s="457"/>
      <c r="CP5" s="457"/>
      <c r="CQ5" s="468"/>
      <c r="CR5" s="445" t="s">
        <v>
237</v>
      </c>
      <c r="CS5" s="457"/>
      <c r="CT5" s="457"/>
      <c r="CU5" s="457"/>
      <c r="CV5" s="468"/>
      <c r="CW5" s="445" t="s">
        <v>
55</v>
      </c>
      <c r="CX5" s="457"/>
      <c r="CY5" s="457"/>
      <c r="CZ5" s="457"/>
      <c r="DA5" s="468"/>
      <c r="DB5" s="445" t="s">
        <v>
417</v>
      </c>
      <c r="DC5" s="457"/>
      <c r="DD5" s="457"/>
      <c r="DE5" s="457"/>
      <c r="DF5" s="468"/>
      <c r="DG5" s="722" t="s">
        <v>
235</v>
      </c>
      <c r="DH5" s="725"/>
      <c r="DI5" s="725"/>
      <c r="DJ5" s="725"/>
      <c r="DK5" s="730"/>
      <c r="DL5" s="722" t="s">
        <v>
448</v>
      </c>
      <c r="DM5" s="725"/>
      <c r="DN5" s="725"/>
      <c r="DO5" s="725"/>
      <c r="DP5" s="730"/>
      <c r="DQ5" s="445" t="s">
        <v>
450</v>
      </c>
      <c r="DR5" s="457"/>
      <c r="DS5" s="457"/>
      <c r="DT5" s="457"/>
      <c r="DU5" s="468"/>
      <c r="DV5" s="445" t="s">
        <v>
446</v>
      </c>
      <c r="DW5" s="457"/>
      <c r="DX5" s="457"/>
      <c r="DY5" s="457"/>
      <c r="DZ5" s="535"/>
      <c r="EA5" s="605"/>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5"/>
      <c r="BF6" s="605"/>
      <c r="BG6" s="605"/>
      <c r="BH6" s="605"/>
      <c r="BI6" s="605"/>
      <c r="BJ6" s="605"/>
      <c r="BK6" s="605"/>
      <c r="BL6" s="605"/>
      <c r="BM6" s="605"/>
      <c r="BN6" s="605"/>
      <c r="BO6" s="605"/>
      <c r="BP6" s="605"/>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5"/>
    </row>
    <row r="7" spans="1:131" s="368" customFormat="1" ht="26.25" customHeight="1">
      <c r="A7" s="376">
        <v>
1</v>
      </c>
      <c r="B7" s="405" t="s">
        <v>
260</v>
      </c>
      <c r="C7" s="425"/>
      <c r="D7" s="425"/>
      <c r="E7" s="425"/>
      <c r="F7" s="425"/>
      <c r="G7" s="425"/>
      <c r="H7" s="425"/>
      <c r="I7" s="425"/>
      <c r="J7" s="425"/>
      <c r="K7" s="425"/>
      <c r="L7" s="425"/>
      <c r="M7" s="425"/>
      <c r="N7" s="425"/>
      <c r="O7" s="425"/>
      <c r="P7" s="441"/>
      <c r="Q7" s="447">
        <v>
30878</v>
      </c>
      <c r="R7" s="459"/>
      <c r="S7" s="459"/>
      <c r="T7" s="459"/>
      <c r="U7" s="459"/>
      <c r="V7" s="459">
        <v>
30224</v>
      </c>
      <c r="W7" s="459"/>
      <c r="X7" s="459"/>
      <c r="Y7" s="459"/>
      <c r="Z7" s="459"/>
      <c r="AA7" s="459">
        <v>
654</v>
      </c>
      <c r="AB7" s="459"/>
      <c r="AC7" s="459"/>
      <c r="AD7" s="459"/>
      <c r="AE7" s="505"/>
      <c r="AF7" s="519">
        <v>
620</v>
      </c>
      <c r="AG7" s="532"/>
      <c r="AH7" s="532"/>
      <c r="AI7" s="532"/>
      <c r="AJ7" s="537"/>
      <c r="AK7" s="545">
        <v>
85</v>
      </c>
      <c r="AL7" s="459"/>
      <c r="AM7" s="459"/>
      <c r="AN7" s="459"/>
      <c r="AO7" s="459"/>
      <c r="AP7" s="459">
        <v>
25960</v>
      </c>
      <c r="AQ7" s="459"/>
      <c r="AR7" s="459"/>
      <c r="AS7" s="459"/>
      <c r="AT7" s="459"/>
      <c r="AU7" s="579"/>
      <c r="AV7" s="579"/>
      <c r="AW7" s="579"/>
      <c r="AX7" s="579"/>
      <c r="AY7" s="606"/>
      <c r="AZ7" s="382"/>
      <c r="BA7" s="382"/>
      <c r="BB7" s="382"/>
      <c r="BC7" s="382"/>
      <c r="BD7" s="382"/>
      <c r="BE7" s="605"/>
      <c r="BF7" s="605"/>
      <c r="BG7" s="605"/>
      <c r="BH7" s="605"/>
      <c r="BI7" s="605"/>
      <c r="BJ7" s="605"/>
      <c r="BK7" s="605"/>
      <c r="BL7" s="605"/>
      <c r="BM7" s="605"/>
      <c r="BN7" s="605"/>
      <c r="BO7" s="605"/>
      <c r="BP7" s="605"/>
      <c r="BQ7" s="376">
        <v>
1</v>
      </c>
      <c r="BR7" s="657"/>
      <c r="BS7" s="405" t="s">
        <v>
528</v>
      </c>
      <c r="BT7" s="425"/>
      <c r="BU7" s="425"/>
      <c r="BV7" s="425"/>
      <c r="BW7" s="425"/>
      <c r="BX7" s="425"/>
      <c r="BY7" s="425"/>
      <c r="BZ7" s="425"/>
      <c r="CA7" s="425"/>
      <c r="CB7" s="425"/>
      <c r="CC7" s="425"/>
      <c r="CD7" s="425"/>
      <c r="CE7" s="425"/>
      <c r="CF7" s="425"/>
      <c r="CG7" s="441"/>
      <c r="CH7" s="685">
        <v>
8</v>
      </c>
      <c r="CI7" s="688"/>
      <c r="CJ7" s="688"/>
      <c r="CK7" s="688"/>
      <c r="CL7" s="703"/>
      <c r="CM7" s="685">
        <v>
86</v>
      </c>
      <c r="CN7" s="688"/>
      <c r="CO7" s="688"/>
      <c r="CP7" s="688"/>
      <c r="CQ7" s="703"/>
      <c r="CR7" s="685">
        <v>
55</v>
      </c>
      <c r="CS7" s="688"/>
      <c r="CT7" s="688"/>
      <c r="CU7" s="688"/>
      <c r="CV7" s="703"/>
      <c r="CW7" s="685" t="s">
        <v>
142</v>
      </c>
      <c r="CX7" s="688"/>
      <c r="CY7" s="688"/>
      <c r="CZ7" s="688"/>
      <c r="DA7" s="703"/>
      <c r="DB7" s="685" t="s">
        <v>
142</v>
      </c>
      <c r="DC7" s="688"/>
      <c r="DD7" s="688"/>
      <c r="DE7" s="688"/>
      <c r="DF7" s="703"/>
      <c r="DG7" s="685" t="s">
        <v>
142</v>
      </c>
      <c r="DH7" s="688"/>
      <c r="DI7" s="688"/>
      <c r="DJ7" s="688"/>
      <c r="DK7" s="703"/>
      <c r="DL7" s="685" t="s">
        <v>
142</v>
      </c>
      <c r="DM7" s="688"/>
      <c r="DN7" s="688"/>
      <c r="DO7" s="688"/>
      <c r="DP7" s="703"/>
      <c r="DQ7" s="685" t="s">
        <v>
142</v>
      </c>
      <c r="DR7" s="688"/>
      <c r="DS7" s="688"/>
      <c r="DT7" s="688"/>
      <c r="DU7" s="703"/>
      <c r="DV7" s="405"/>
      <c r="DW7" s="425"/>
      <c r="DX7" s="425"/>
      <c r="DY7" s="425"/>
      <c r="DZ7" s="740"/>
      <c r="EA7" s="605"/>
    </row>
    <row r="8" spans="1:131" s="368" customFormat="1" ht="26.25" customHeight="1">
      <c r="A8" s="377">
        <v>
2</v>
      </c>
      <c r="B8" s="406" t="s">
        <v>
451</v>
      </c>
      <c r="C8" s="426"/>
      <c r="D8" s="426"/>
      <c r="E8" s="426"/>
      <c r="F8" s="426"/>
      <c r="G8" s="426"/>
      <c r="H8" s="426"/>
      <c r="I8" s="426"/>
      <c r="J8" s="426"/>
      <c r="K8" s="426"/>
      <c r="L8" s="426"/>
      <c r="M8" s="426"/>
      <c r="N8" s="426"/>
      <c r="O8" s="426"/>
      <c r="P8" s="442"/>
      <c r="Q8" s="448">
        <v>
32</v>
      </c>
      <c r="R8" s="460"/>
      <c r="S8" s="460"/>
      <c r="T8" s="460"/>
      <c r="U8" s="460"/>
      <c r="V8" s="460">
        <v>
32</v>
      </c>
      <c r="W8" s="460"/>
      <c r="X8" s="460"/>
      <c r="Y8" s="460"/>
      <c r="Z8" s="460"/>
      <c r="AA8" s="460" t="s">
        <v>
142</v>
      </c>
      <c r="AB8" s="460"/>
      <c r="AC8" s="460"/>
      <c r="AD8" s="460"/>
      <c r="AE8" s="471"/>
      <c r="AF8" s="520" t="s">
        <v>
142</v>
      </c>
      <c r="AG8" s="466"/>
      <c r="AH8" s="466"/>
      <c r="AI8" s="466"/>
      <c r="AJ8" s="538"/>
      <c r="AK8" s="470">
        <v>
30</v>
      </c>
      <c r="AL8" s="460"/>
      <c r="AM8" s="460"/>
      <c r="AN8" s="460"/>
      <c r="AO8" s="460"/>
      <c r="AP8" s="551" t="s">
        <v>
142</v>
      </c>
      <c r="AQ8" s="551"/>
      <c r="AR8" s="551"/>
      <c r="AS8" s="551"/>
      <c r="AT8" s="551"/>
      <c r="AU8" s="580"/>
      <c r="AV8" s="580"/>
      <c r="AW8" s="580"/>
      <c r="AX8" s="580"/>
      <c r="AY8" s="607"/>
      <c r="AZ8" s="382"/>
      <c r="BA8" s="382"/>
      <c r="BB8" s="382"/>
      <c r="BC8" s="382"/>
      <c r="BD8" s="382"/>
      <c r="BE8" s="605"/>
      <c r="BF8" s="605"/>
      <c r="BG8" s="605"/>
      <c r="BH8" s="605"/>
      <c r="BI8" s="605"/>
      <c r="BJ8" s="605"/>
      <c r="BK8" s="605"/>
      <c r="BL8" s="605"/>
      <c r="BM8" s="605"/>
      <c r="BN8" s="605"/>
      <c r="BO8" s="605"/>
      <c r="BP8" s="605"/>
      <c r="BQ8" s="377">
        <v>
2</v>
      </c>
      <c r="BR8" s="658"/>
      <c r="BS8" s="406" t="s">
        <v>
82</v>
      </c>
      <c r="BT8" s="426"/>
      <c r="BU8" s="426"/>
      <c r="BV8" s="426"/>
      <c r="BW8" s="426"/>
      <c r="BX8" s="426"/>
      <c r="BY8" s="426"/>
      <c r="BZ8" s="426"/>
      <c r="CA8" s="426"/>
      <c r="CB8" s="426"/>
      <c r="CC8" s="426"/>
      <c r="CD8" s="426"/>
      <c r="CE8" s="426"/>
      <c r="CF8" s="426"/>
      <c r="CG8" s="442"/>
      <c r="CH8" s="454">
        <v>
5</v>
      </c>
      <c r="CI8" s="466"/>
      <c r="CJ8" s="466"/>
      <c r="CK8" s="466"/>
      <c r="CL8" s="704"/>
      <c r="CM8" s="454">
        <v>
87</v>
      </c>
      <c r="CN8" s="466"/>
      <c r="CO8" s="466"/>
      <c r="CP8" s="466"/>
      <c r="CQ8" s="704"/>
      <c r="CR8" s="454">
        <v>
10</v>
      </c>
      <c r="CS8" s="466"/>
      <c r="CT8" s="466"/>
      <c r="CU8" s="466"/>
      <c r="CV8" s="704"/>
      <c r="CW8" s="454" t="s">
        <v>
142</v>
      </c>
      <c r="CX8" s="466"/>
      <c r="CY8" s="466"/>
      <c r="CZ8" s="466"/>
      <c r="DA8" s="704"/>
      <c r="DB8" s="454" t="s">
        <v>
142</v>
      </c>
      <c r="DC8" s="466"/>
      <c r="DD8" s="466"/>
      <c r="DE8" s="466"/>
      <c r="DF8" s="704"/>
      <c r="DG8" s="454" t="s">
        <v>
142</v>
      </c>
      <c r="DH8" s="466"/>
      <c r="DI8" s="466"/>
      <c r="DJ8" s="466"/>
      <c r="DK8" s="704"/>
      <c r="DL8" s="454" t="s">
        <v>
142</v>
      </c>
      <c r="DM8" s="466"/>
      <c r="DN8" s="466"/>
      <c r="DO8" s="466"/>
      <c r="DP8" s="704"/>
      <c r="DQ8" s="454" t="s">
        <v>
142</v>
      </c>
      <c r="DR8" s="466"/>
      <c r="DS8" s="466"/>
      <c r="DT8" s="466"/>
      <c r="DU8" s="704"/>
      <c r="DV8" s="406"/>
      <c r="DW8" s="426"/>
      <c r="DX8" s="426"/>
      <c r="DY8" s="426"/>
      <c r="DZ8" s="741"/>
      <c r="EA8" s="605"/>
    </row>
    <row r="9" spans="1:131" s="368" customFormat="1" ht="26.25" customHeight="1">
      <c r="A9" s="377">
        <v>
3</v>
      </c>
      <c r="B9" s="406" t="s">
        <v>
151</v>
      </c>
      <c r="C9" s="426"/>
      <c r="D9" s="426"/>
      <c r="E9" s="426"/>
      <c r="F9" s="426"/>
      <c r="G9" s="426"/>
      <c r="H9" s="426"/>
      <c r="I9" s="426"/>
      <c r="J9" s="426"/>
      <c r="K9" s="426"/>
      <c r="L9" s="426"/>
      <c r="M9" s="426"/>
      <c r="N9" s="426"/>
      <c r="O9" s="426"/>
      <c r="P9" s="442"/>
      <c r="Q9" s="448">
        <v>
212</v>
      </c>
      <c r="R9" s="460"/>
      <c r="S9" s="460"/>
      <c r="T9" s="460"/>
      <c r="U9" s="460"/>
      <c r="V9" s="460">
        <v>
210</v>
      </c>
      <c r="W9" s="460"/>
      <c r="X9" s="460"/>
      <c r="Y9" s="460"/>
      <c r="Z9" s="460"/>
      <c r="AA9" s="460">
        <v>
2</v>
      </c>
      <c r="AB9" s="460"/>
      <c r="AC9" s="460"/>
      <c r="AD9" s="460"/>
      <c r="AE9" s="471"/>
      <c r="AF9" s="520">
        <v>
2</v>
      </c>
      <c r="AG9" s="466"/>
      <c r="AH9" s="466"/>
      <c r="AI9" s="466"/>
      <c r="AJ9" s="538"/>
      <c r="AK9" s="470">
        <v>
159</v>
      </c>
      <c r="AL9" s="460"/>
      <c r="AM9" s="460"/>
      <c r="AN9" s="460"/>
      <c r="AO9" s="460"/>
      <c r="AP9" s="551" t="s">
        <v>
142</v>
      </c>
      <c r="AQ9" s="551"/>
      <c r="AR9" s="551"/>
      <c r="AS9" s="551"/>
      <c r="AT9" s="551"/>
      <c r="AU9" s="580"/>
      <c r="AV9" s="580"/>
      <c r="AW9" s="580"/>
      <c r="AX9" s="580"/>
      <c r="AY9" s="607"/>
      <c r="AZ9" s="382"/>
      <c r="BA9" s="382"/>
      <c r="BB9" s="382"/>
      <c r="BC9" s="382"/>
      <c r="BD9" s="382"/>
      <c r="BE9" s="605"/>
      <c r="BF9" s="605"/>
      <c r="BG9" s="605"/>
      <c r="BH9" s="605"/>
      <c r="BI9" s="605"/>
      <c r="BJ9" s="605"/>
      <c r="BK9" s="605"/>
      <c r="BL9" s="605"/>
      <c r="BM9" s="605"/>
      <c r="BN9" s="605"/>
      <c r="BO9" s="605"/>
      <c r="BP9" s="605"/>
      <c r="BQ9" s="377">
        <v>
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5"/>
    </row>
    <row r="10" spans="1:131" s="368" customFormat="1" ht="26.25" customHeight="1">
      <c r="A10" s="377">
        <v>
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80"/>
      <c r="AV10" s="580"/>
      <c r="AW10" s="580"/>
      <c r="AX10" s="580"/>
      <c r="AY10" s="607"/>
      <c r="AZ10" s="382"/>
      <c r="BA10" s="382"/>
      <c r="BB10" s="382"/>
      <c r="BC10" s="382"/>
      <c r="BD10" s="382"/>
      <c r="BE10" s="605"/>
      <c r="BF10" s="605"/>
      <c r="BG10" s="605"/>
      <c r="BH10" s="605"/>
      <c r="BI10" s="605"/>
      <c r="BJ10" s="605"/>
      <c r="BK10" s="605"/>
      <c r="BL10" s="605"/>
      <c r="BM10" s="605"/>
      <c r="BN10" s="605"/>
      <c r="BO10" s="605"/>
      <c r="BP10" s="605"/>
      <c r="BQ10" s="377">
        <v>
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5"/>
    </row>
    <row r="11" spans="1:131" s="368" customFormat="1" ht="26.25" customHeight="1">
      <c r="A11" s="377">
        <v>
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80"/>
      <c r="AV11" s="580"/>
      <c r="AW11" s="580"/>
      <c r="AX11" s="580"/>
      <c r="AY11" s="607"/>
      <c r="AZ11" s="382"/>
      <c r="BA11" s="382"/>
      <c r="BB11" s="382"/>
      <c r="BC11" s="382"/>
      <c r="BD11" s="382"/>
      <c r="BE11" s="605"/>
      <c r="BF11" s="605"/>
      <c r="BG11" s="605"/>
      <c r="BH11" s="605"/>
      <c r="BI11" s="605"/>
      <c r="BJ11" s="605"/>
      <c r="BK11" s="605"/>
      <c r="BL11" s="605"/>
      <c r="BM11" s="605"/>
      <c r="BN11" s="605"/>
      <c r="BO11" s="605"/>
      <c r="BP11" s="605"/>
      <c r="BQ11" s="377">
        <v>
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5"/>
    </row>
    <row r="12" spans="1:131" s="368" customFormat="1" ht="26.25" customHeight="1">
      <c r="A12" s="377">
        <v>
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80"/>
      <c r="AV12" s="580"/>
      <c r="AW12" s="580"/>
      <c r="AX12" s="580"/>
      <c r="AY12" s="607"/>
      <c r="AZ12" s="382"/>
      <c r="BA12" s="382"/>
      <c r="BB12" s="382"/>
      <c r="BC12" s="382"/>
      <c r="BD12" s="382"/>
      <c r="BE12" s="605"/>
      <c r="BF12" s="605"/>
      <c r="BG12" s="605"/>
      <c r="BH12" s="605"/>
      <c r="BI12" s="605"/>
      <c r="BJ12" s="605"/>
      <c r="BK12" s="605"/>
      <c r="BL12" s="605"/>
      <c r="BM12" s="605"/>
      <c r="BN12" s="605"/>
      <c r="BO12" s="605"/>
      <c r="BP12" s="605"/>
      <c r="BQ12" s="377">
        <v>
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5"/>
    </row>
    <row r="13" spans="1:131" s="368" customFormat="1" ht="26.25" customHeight="1">
      <c r="A13" s="377">
        <v>
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80"/>
      <c r="AV13" s="580"/>
      <c r="AW13" s="580"/>
      <c r="AX13" s="580"/>
      <c r="AY13" s="607"/>
      <c r="AZ13" s="382"/>
      <c r="BA13" s="382"/>
      <c r="BB13" s="382"/>
      <c r="BC13" s="382"/>
      <c r="BD13" s="382"/>
      <c r="BE13" s="605"/>
      <c r="BF13" s="605"/>
      <c r="BG13" s="605"/>
      <c r="BH13" s="605"/>
      <c r="BI13" s="605"/>
      <c r="BJ13" s="605"/>
      <c r="BK13" s="605"/>
      <c r="BL13" s="605"/>
      <c r="BM13" s="605"/>
      <c r="BN13" s="605"/>
      <c r="BO13" s="605"/>
      <c r="BP13" s="605"/>
      <c r="BQ13" s="377">
        <v>
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5"/>
    </row>
    <row r="14" spans="1:131" s="368" customFormat="1" ht="26.25" customHeight="1">
      <c r="A14" s="377">
        <v>
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80"/>
      <c r="AV14" s="580"/>
      <c r="AW14" s="580"/>
      <c r="AX14" s="580"/>
      <c r="AY14" s="607"/>
      <c r="AZ14" s="382"/>
      <c r="BA14" s="382"/>
      <c r="BB14" s="382"/>
      <c r="BC14" s="382"/>
      <c r="BD14" s="382"/>
      <c r="BE14" s="605"/>
      <c r="BF14" s="605"/>
      <c r="BG14" s="605"/>
      <c r="BH14" s="605"/>
      <c r="BI14" s="605"/>
      <c r="BJ14" s="605"/>
      <c r="BK14" s="605"/>
      <c r="BL14" s="605"/>
      <c r="BM14" s="605"/>
      <c r="BN14" s="605"/>
      <c r="BO14" s="605"/>
      <c r="BP14" s="605"/>
      <c r="BQ14" s="377">
        <v>
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5"/>
    </row>
    <row r="15" spans="1:131" s="368" customFormat="1" ht="26.25" customHeight="1">
      <c r="A15" s="377">
        <v>
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80"/>
      <c r="AV15" s="580"/>
      <c r="AW15" s="580"/>
      <c r="AX15" s="580"/>
      <c r="AY15" s="607"/>
      <c r="AZ15" s="382"/>
      <c r="BA15" s="382"/>
      <c r="BB15" s="382"/>
      <c r="BC15" s="382"/>
      <c r="BD15" s="382"/>
      <c r="BE15" s="605"/>
      <c r="BF15" s="605"/>
      <c r="BG15" s="605"/>
      <c r="BH15" s="605"/>
      <c r="BI15" s="605"/>
      <c r="BJ15" s="605"/>
      <c r="BK15" s="605"/>
      <c r="BL15" s="605"/>
      <c r="BM15" s="605"/>
      <c r="BN15" s="605"/>
      <c r="BO15" s="605"/>
      <c r="BP15" s="605"/>
      <c r="BQ15" s="377">
        <v>
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5"/>
    </row>
    <row r="16" spans="1:131" s="368" customFormat="1" ht="26.25" customHeight="1">
      <c r="A16" s="377">
        <v>
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80"/>
      <c r="AV16" s="580"/>
      <c r="AW16" s="580"/>
      <c r="AX16" s="580"/>
      <c r="AY16" s="607"/>
      <c r="AZ16" s="382"/>
      <c r="BA16" s="382"/>
      <c r="BB16" s="382"/>
      <c r="BC16" s="382"/>
      <c r="BD16" s="382"/>
      <c r="BE16" s="605"/>
      <c r="BF16" s="605"/>
      <c r="BG16" s="605"/>
      <c r="BH16" s="605"/>
      <c r="BI16" s="605"/>
      <c r="BJ16" s="605"/>
      <c r="BK16" s="605"/>
      <c r="BL16" s="605"/>
      <c r="BM16" s="605"/>
      <c r="BN16" s="605"/>
      <c r="BO16" s="605"/>
      <c r="BP16" s="605"/>
      <c r="BQ16" s="377">
        <v>
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5"/>
    </row>
    <row r="17" spans="1:131" s="368" customFormat="1" ht="26.25" customHeight="1">
      <c r="A17" s="377">
        <v>
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80"/>
      <c r="AV17" s="580"/>
      <c r="AW17" s="580"/>
      <c r="AX17" s="580"/>
      <c r="AY17" s="607"/>
      <c r="AZ17" s="382"/>
      <c r="BA17" s="382"/>
      <c r="BB17" s="382"/>
      <c r="BC17" s="382"/>
      <c r="BD17" s="382"/>
      <c r="BE17" s="605"/>
      <c r="BF17" s="605"/>
      <c r="BG17" s="605"/>
      <c r="BH17" s="605"/>
      <c r="BI17" s="605"/>
      <c r="BJ17" s="605"/>
      <c r="BK17" s="605"/>
      <c r="BL17" s="605"/>
      <c r="BM17" s="605"/>
      <c r="BN17" s="605"/>
      <c r="BO17" s="605"/>
      <c r="BP17" s="605"/>
      <c r="BQ17" s="377">
        <v>
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5"/>
    </row>
    <row r="18" spans="1:131" s="368" customFormat="1" ht="26.25" customHeight="1">
      <c r="A18" s="377">
        <v>
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80"/>
      <c r="AV18" s="580"/>
      <c r="AW18" s="580"/>
      <c r="AX18" s="580"/>
      <c r="AY18" s="607"/>
      <c r="AZ18" s="382"/>
      <c r="BA18" s="382"/>
      <c r="BB18" s="382"/>
      <c r="BC18" s="382"/>
      <c r="BD18" s="382"/>
      <c r="BE18" s="605"/>
      <c r="BF18" s="605"/>
      <c r="BG18" s="605"/>
      <c r="BH18" s="605"/>
      <c r="BI18" s="605"/>
      <c r="BJ18" s="605"/>
      <c r="BK18" s="605"/>
      <c r="BL18" s="605"/>
      <c r="BM18" s="605"/>
      <c r="BN18" s="605"/>
      <c r="BO18" s="605"/>
      <c r="BP18" s="605"/>
      <c r="BQ18" s="377">
        <v>
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5"/>
    </row>
    <row r="19" spans="1:131" s="368" customFormat="1" ht="26.25" customHeight="1">
      <c r="A19" s="377">
        <v>
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80"/>
      <c r="AV19" s="580"/>
      <c r="AW19" s="580"/>
      <c r="AX19" s="580"/>
      <c r="AY19" s="607"/>
      <c r="AZ19" s="382"/>
      <c r="BA19" s="382"/>
      <c r="BB19" s="382"/>
      <c r="BC19" s="382"/>
      <c r="BD19" s="382"/>
      <c r="BE19" s="605"/>
      <c r="BF19" s="605"/>
      <c r="BG19" s="605"/>
      <c r="BH19" s="605"/>
      <c r="BI19" s="605"/>
      <c r="BJ19" s="605"/>
      <c r="BK19" s="605"/>
      <c r="BL19" s="605"/>
      <c r="BM19" s="605"/>
      <c r="BN19" s="605"/>
      <c r="BO19" s="605"/>
      <c r="BP19" s="605"/>
      <c r="BQ19" s="377">
        <v>
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5"/>
    </row>
    <row r="20" spans="1:131" s="368" customFormat="1" ht="26.25" customHeight="1">
      <c r="A20" s="377">
        <v>
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80"/>
      <c r="AV20" s="580"/>
      <c r="AW20" s="580"/>
      <c r="AX20" s="580"/>
      <c r="AY20" s="607"/>
      <c r="AZ20" s="382"/>
      <c r="BA20" s="382"/>
      <c r="BB20" s="382"/>
      <c r="BC20" s="382"/>
      <c r="BD20" s="382"/>
      <c r="BE20" s="605"/>
      <c r="BF20" s="605"/>
      <c r="BG20" s="605"/>
      <c r="BH20" s="605"/>
      <c r="BI20" s="605"/>
      <c r="BJ20" s="605"/>
      <c r="BK20" s="605"/>
      <c r="BL20" s="605"/>
      <c r="BM20" s="605"/>
      <c r="BN20" s="605"/>
      <c r="BO20" s="605"/>
      <c r="BP20" s="605"/>
      <c r="BQ20" s="377">
        <v>
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5"/>
    </row>
    <row r="21" spans="1:131" s="368" customFormat="1" ht="26.25" customHeight="1">
      <c r="A21" s="377">
        <v>
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80"/>
      <c r="AV21" s="580"/>
      <c r="AW21" s="580"/>
      <c r="AX21" s="580"/>
      <c r="AY21" s="607"/>
      <c r="AZ21" s="382"/>
      <c r="BA21" s="382"/>
      <c r="BB21" s="382"/>
      <c r="BC21" s="382"/>
      <c r="BD21" s="382"/>
      <c r="BE21" s="605"/>
      <c r="BF21" s="605"/>
      <c r="BG21" s="605"/>
      <c r="BH21" s="605"/>
      <c r="BI21" s="605"/>
      <c r="BJ21" s="605"/>
      <c r="BK21" s="605"/>
      <c r="BL21" s="605"/>
      <c r="BM21" s="605"/>
      <c r="BN21" s="605"/>
      <c r="BO21" s="605"/>
      <c r="BP21" s="605"/>
      <c r="BQ21" s="377">
        <v>
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5"/>
    </row>
    <row r="22" spans="1:131" s="368" customFormat="1" ht="26.25" customHeight="1">
      <c r="A22" s="377">
        <v>
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81"/>
      <c r="AV22" s="581"/>
      <c r="AW22" s="581"/>
      <c r="AX22" s="581"/>
      <c r="AY22" s="608"/>
      <c r="AZ22" s="614" t="s">
        <v>
453</v>
      </c>
      <c r="BA22" s="614"/>
      <c r="BB22" s="614"/>
      <c r="BC22" s="614"/>
      <c r="BD22" s="625"/>
      <c r="BE22" s="605"/>
      <c r="BF22" s="605"/>
      <c r="BG22" s="605"/>
      <c r="BH22" s="605"/>
      <c r="BI22" s="605"/>
      <c r="BJ22" s="605"/>
      <c r="BK22" s="605"/>
      <c r="BL22" s="605"/>
      <c r="BM22" s="605"/>
      <c r="BN22" s="605"/>
      <c r="BO22" s="605"/>
      <c r="BP22" s="605"/>
      <c r="BQ22" s="377">
        <v>
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5"/>
    </row>
    <row r="23" spans="1:131" s="368" customFormat="1" ht="26.25" customHeight="1">
      <c r="A23" s="378" t="s">
        <v>
244</v>
      </c>
      <c r="B23" s="407" t="s">
        <v>
300</v>
      </c>
      <c r="C23" s="427"/>
      <c r="D23" s="427"/>
      <c r="E23" s="427"/>
      <c r="F23" s="427"/>
      <c r="G23" s="427"/>
      <c r="H23" s="427"/>
      <c r="I23" s="427"/>
      <c r="J23" s="427"/>
      <c r="K23" s="427"/>
      <c r="L23" s="427"/>
      <c r="M23" s="427"/>
      <c r="N23" s="427"/>
      <c r="O23" s="427"/>
      <c r="P23" s="443"/>
      <c r="Q23" s="450">
        <v>
31122</v>
      </c>
      <c r="R23" s="462"/>
      <c r="S23" s="462"/>
      <c r="T23" s="462"/>
      <c r="U23" s="462"/>
      <c r="V23" s="462">
        <v>
30466</v>
      </c>
      <c r="W23" s="462"/>
      <c r="X23" s="462"/>
      <c r="Y23" s="462"/>
      <c r="Z23" s="462"/>
      <c r="AA23" s="462">
        <v>
656</v>
      </c>
      <c r="AB23" s="462"/>
      <c r="AC23" s="462"/>
      <c r="AD23" s="462"/>
      <c r="AE23" s="507"/>
      <c r="AF23" s="521">
        <v>
622</v>
      </c>
      <c r="AG23" s="462"/>
      <c r="AH23" s="462"/>
      <c r="AI23" s="462"/>
      <c r="AJ23" s="539"/>
      <c r="AK23" s="547"/>
      <c r="AL23" s="465"/>
      <c r="AM23" s="465"/>
      <c r="AN23" s="465"/>
      <c r="AO23" s="465"/>
      <c r="AP23" s="462">
        <v>
25960</v>
      </c>
      <c r="AQ23" s="462"/>
      <c r="AR23" s="462"/>
      <c r="AS23" s="462"/>
      <c r="AT23" s="462"/>
      <c r="AU23" s="582"/>
      <c r="AV23" s="582"/>
      <c r="AW23" s="582"/>
      <c r="AX23" s="582"/>
      <c r="AY23" s="609"/>
      <c r="AZ23" s="615" t="s">
        <v>
142</v>
      </c>
      <c r="BA23" s="624"/>
      <c r="BB23" s="624"/>
      <c r="BC23" s="624"/>
      <c r="BD23" s="626"/>
      <c r="BE23" s="605"/>
      <c r="BF23" s="605"/>
      <c r="BG23" s="605"/>
      <c r="BH23" s="605"/>
      <c r="BI23" s="605"/>
      <c r="BJ23" s="605"/>
      <c r="BK23" s="605"/>
      <c r="BL23" s="605"/>
      <c r="BM23" s="605"/>
      <c r="BN23" s="605"/>
      <c r="BO23" s="605"/>
      <c r="BP23" s="605"/>
      <c r="BQ23" s="377">
        <v>
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5"/>
    </row>
    <row r="24" spans="1:131" s="368" customFormat="1" ht="26.25" customHeight="1">
      <c r="A24" s="379" t="s">
        <v>
365</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5"/>
      <c r="BF24" s="605"/>
      <c r="BG24" s="605"/>
      <c r="BH24" s="605"/>
      <c r="BI24" s="605"/>
      <c r="BJ24" s="605"/>
      <c r="BK24" s="605"/>
      <c r="BL24" s="605"/>
      <c r="BM24" s="605"/>
      <c r="BN24" s="605"/>
      <c r="BO24" s="605"/>
      <c r="BP24" s="605"/>
      <c r="BQ24" s="377">
        <v>
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5"/>
    </row>
    <row r="25" spans="1:131" s="366" customFormat="1" ht="26.25" customHeight="1">
      <c r="A25" s="373" t="s">
        <v>
425</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
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
440</v>
      </c>
      <c r="B26" s="403"/>
      <c r="C26" s="403"/>
      <c r="D26" s="403"/>
      <c r="E26" s="403"/>
      <c r="F26" s="403"/>
      <c r="G26" s="403"/>
      <c r="H26" s="403"/>
      <c r="I26" s="403"/>
      <c r="J26" s="403"/>
      <c r="K26" s="403"/>
      <c r="L26" s="403"/>
      <c r="M26" s="403"/>
      <c r="N26" s="403"/>
      <c r="O26" s="403"/>
      <c r="P26" s="439"/>
      <c r="Q26" s="445" t="s">
        <v>
455</v>
      </c>
      <c r="R26" s="457"/>
      <c r="S26" s="457"/>
      <c r="T26" s="457"/>
      <c r="U26" s="468"/>
      <c r="V26" s="445" t="s">
        <v>
456</v>
      </c>
      <c r="W26" s="457"/>
      <c r="X26" s="457"/>
      <c r="Y26" s="457"/>
      <c r="Z26" s="468"/>
      <c r="AA26" s="445" t="s">
        <v>
457</v>
      </c>
      <c r="AB26" s="457"/>
      <c r="AC26" s="457"/>
      <c r="AD26" s="457"/>
      <c r="AE26" s="457"/>
      <c r="AF26" s="522" t="s">
        <v>
241</v>
      </c>
      <c r="AG26" s="533"/>
      <c r="AH26" s="533"/>
      <c r="AI26" s="533"/>
      <c r="AJ26" s="540"/>
      <c r="AK26" s="457" t="s">
        <v>
383</v>
      </c>
      <c r="AL26" s="457"/>
      <c r="AM26" s="457"/>
      <c r="AN26" s="457"/>
      <c r="AO26" s="468"/>
      <c r="AP26" s="445" t="s">
        <v>
351</v>
      </c>
      <c r="AQ26" s="457"/>
      <c r="AR26" s="457"/>
      <c r="AS26" s="457"/>
      <c r="AT26" s="468"/>
      <c r="AU26" s="445" t="s">
        <v>
458</v>
      </c>
      <c r="AV26" s="457"/>
      <c r="AW26" s="457"/>
      <c r="AX26" s="457"/>
      <c r="AY26" s="468"/>
      <c r="AZ26" s="445" t="s">
        <v>
459</v>
      </c>
      <c r="BA26" s="457"/>
      <c r="BB26" s="457"/>
      <c r="BC26" s="457"/>
      <c r="BD26" s="468"/>
      <c r="BE26" s="445" t="s">
        <v>
446</v>
      </c>
      <c r="BF26" s="457"/>
      <c r="BG26" s="457"/>
      <c r="BH26" s="457"/>
      <c r="BI26" s="535"/>
      <c r="BJ26" s="382"/>
      <c r="BK26" s="382"/>
      <c r="BL26" s="382"/>
      <c r="BM26" s="382"/>
      <c r="BN26" s="382"/>
      <c r="BO26" s="381"/>
      <c r="BP26" s="381"/>
      <c r="BQ26" s="377">
        <v>
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
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
1</v>
      </c>
      <c r="B28" s="405" t="s">
        <v>
460</v>
      </c>
      <c r="C28" s="425"/>
      <c r="D28" s="425"/>
      <c r="E28" s="425"/>
      <c r="F28" s="425"/>
      <c r="G28" s="425"/>
      <c r="H28" s="425"/>
      <c r="I28" s="425"/>
      <c r="J28" s="425"/>
      <c r="K28" s="425"/>
      <c r="L28" s="425"/>
      <c r="M28" s="425"/>
      <c r="N28" s="425"/>
      <c r="O28" s="425"/>
      <c r="P28" s="441"/>
      <c r="Q28" s="451">
        <v>
10643</v>
      </c>
      <c r="R28" s="463"/>
      <c r="S28" s="463"/>
      <c r="T28" s="463"/>
      <c r="U28" s="463"/>
      <c r="V28" s="463">
        <v>
10201</v>
      </c>
      <c r="W28" s="463"/>
      <c r="X28" s="463"/>
      <c r="Y28" s="463"/>
      <c r="Z28" s="463"/>
      <c r="AA28" s="463">
        <v>
442</v>
      </c>
      <c r="AB28" s="463"/>
      <c r="AC28" s="463"/>
      <c r="AD28" s="463"/>
      <c r="AE28" s="508"/>
      <c r="AF28" s="524">
        <v>
442</v>
      </c>
      <c r="AG28" s="463"/>
      <c r="AH28" s="463"/>
      <c r="AI28" s="463"/>
      <c r="AJ28" s="542"/>
      <c r="AK28" s="548">
        <v>
900</v>
      </c>
      <c r="AL28" s="463"/>
      <c r="AM28" s="463"/>
      <c r="AN28" s="463"/>
      <c r="AO28" s="463"/>
      <c r="AP28" s="552" t="s">
        <v>
142</v>
      </c>
      <c r="AQ28" s="552"/>
      <c r="AR28" s="552"/>
      <c r="AS28" s="552"/>
      <c r="AT28" s="552"/>
      <c r="AU28" s="552" t="s">
        <v>
142</v>
      </c>
      <c r="AV28" s="552"/>
      <c r="AW28" s="552"/>
      <c r="AX28" s="552"/>
      <c r="AY28" s="552"/>
      <c r="AZ28" s="552" t="s">
        <v>
142</v>
      </c>
      <c r="BA28" s="552"/>
      <c r="BB28" s="552"/>
      <c r="BC28" s="552"/>
      <c r="BD28" s="552"/>
      <c r="BE28" s="629"/>
      <c r="BF28" s="629"/>
      <c r="BG28" s="629"/>
      <c r="BH28" s="629"/>
      <c r="BI28" s="641"/>
      <c r="BJ28" s="382"/>
      <c r="BK28" s="382"/>
      <c r="BL28" s="382"/>
      <c r="BM28" s="382"/>
      <c r="BN28" s="382"/>
      <c r="BO28" s="381"/>
      <c r="BP28" s="381"/>
      <c r="BQ28" s="377">
        <v>
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
2</v>
      </c>
      <c r="B29" s="406" t="s">
        <v>
26</v>
      </c>
      <c r="C29" s="426"/>
      <c r="D29" s="426"/>
      <c r="E29" s="426"/>
      <c r="F29" s="426"/>
      <c r="G29" s="426"/>
      <c r="H29" s="426"/>
      <c r="I29" s="426"/>
      <c r="J29" s="426"/>
      <c r="K29" s="426"/>
      <c r="L29" s="426"/>
      <c r="M29" s="426"/>
      <c r="N29" s="426"/>
      <c r="O29" s="426"/>
      <c r="P29" s="442"/>
      <c r="Q29" s="448">
        <v>
6207</v>
      </c>
      <c r="R29" s="460"/>
      <c r="S29" s="460"/>
      <c r="T29" s="460"/>
      <c r="U29" s="460"/>
      <c r="V29" s="460">
        <v>
5912</v>
      </c>
      <c r="W29" s="460"/>
      <c r="X29" s="460"/>
      <c r="Y29" s="460"/>
      <c r="Z29" s="460"/>
      <c r="AA29" s="460">
        <v>
295</v>
      </c>
      <c r="AB29" s="460"/>
      <c r="AC29" s="460"/>
      <c r="AD29" s="460"/>
      <c r="AE29" s="471"/>
      <c r="AF29" s="520">
        <v>
294</v>
      </c>
      <c r="AG29" s="466"/>
      <c r="AH29" s="466"/>
      <c r="AI29" s="466"/>
      <c r="AJ29" s="538"/>
      <c r="AK29" s="470">
        <v>
910</v>
      </c>
      <c r="AL29" s="460"/>
      <c r="AM29" s="460"/>
      <c r="AN29" s="460"/>
      <c r="AO29" s="460"/>
      <c r="AP29" s="551" t="s">
        <v>
142</v>
      </c>
      <c r="AQ29" s="551"/>
      <c r="AR29" s="551"/>
      <c r="AS29" s="551"/>
      <c r="AT29" s="551"/>
      <c r="AU29" s="551" t="s">
        <v>
142</v>
      </c>
      <c r="AV29" s="551"/>
      <c r="AW29" s="551"/>
      <c r="AX29" s="551"/>
      <c r="AY29" s="551"/>
      <c r="AZ29" s="551" t="s">
        <v>
142</v>
      </c>
      <c r="BA29" s="551"/>
      <c r="BB29" s="551"/>
      <c r="BC29" s="551"/>
      <c r="BD29" s="551"/>
      <c r="BE29" s="580"/>
      <c r="BF29" s="580"/>
      <c r="BG29" s="580"/>
      <c r="BH29" s="580"/>
      <c r="BI29" s="607"/>
      <c r="BJ29" s="382"/>
      <c r="BK29" s="382"/>
      <c r="BL29" s="382"/>
      <c r="BM29" s="382"/>
      <c r="BN29" s="382"/>
      <c r="BO29" s="381"/>
      <c r="BP29" s="381"/>
      <c r="BQ29" s="377">
        <v>
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
3</v>
      </c>
      <c r="B30" s="406" t="s">
        <v>
219</v>
      </c>
      <c r="C30" s="426"/>
      <c r="D30" s="426"/>
      <c r="E30" s="426"/>
      <c r="F30" s="426"/>
      <c r="G30" s="426"/>
      <c r="H30" s="426"/>
      <c r="I30" s="426"/>
      <c r="J30" s="426"/>
      <c r="K30" s="426"/>
      <c r="L30" s="426"/>
      <c r="M30" s="426"/>
      <c r="N30" s="426"/>
      <c r="O30" s="426"/>
      <c r="P30" s="442"/>
      <c r="Q30" s="448">
        <v>
1929</v>
      </c>
      <c r="R30" s="460"/>
      <c r="S30" s="460"/>
      <c r="T30" s="460"/>
      <c r="U30" s="460"/>
      <c r="V30" s="460">
        <v>
1913</v>
      </c>
      <c r="W30" s="460"/>
      <c r="X30" s="460"/>
      <c r="Y30" s="460"/>
      <c r="Z30" s="460"/>
      <c r="AA30" s="460">
        <v>
16</v>
      </c>
      <c r="AB30" s="460"/>
      <c r="AC30" s="460"/>
      <c r="AD30" s="460"/>
      <c r="AE30" s="471"/>
      <c r="AF30" s="520">
        <v>
15</v>
      </c>
      <c r="AG30" s="466"/>
      <c r="AH30" s="466"/>
      <c r="AI30" s="466"/>
      <c r="AJ30" s="538"/>
      <c r="AK30" s="470">
        <v>
906</v>
      </c>
      <c r="AL30" s="460"/>
      <c r="AM30" s="460"/>
      <c r="AN30" s="460"/>
      <c r="AO30" s="460"/>
      <c r="AP30" s="551" t="s">
        <v>
142</v>
      </c>
      <c r="AQ30" s="551"/>
      <c r="AR30" s="551"/>
      <c r="AS30" s="551"/>
      <c r="AT30" s="551"/>
      <c r="AU30" s="551" t="s">
        <v>
142</v>
      </c>
      <c r="AV30" s="551"/>
      <c r="AW30" s="551"/>
      <c r="AX30" s="551"/>
      <c r="AY30" s="551"/>
      <c r="AZ30" s="551" t="s">
        <v>
142</v>
      </c>
      <c r="BA30" s="551"/>
      <c r="BB30" s="551"/>
      <c r="BC30" s="551"/>
      <c r="BD30" s="551"/>
      <c r="BE30" s="580"/>
      <c r="BF30" s="580"/>
      <c r="BG30" s="580"/>
      <c r="BH30" s="580"/>
      <c r="BI30" s="607"/>
      <c r="BJ30" s="382"/>
      <c r="BK30" s="382"/>
      <c r="BL30" s="382"/>
      <c r="BM30" s="382"/>
      <c r="BN30" s="382"/>
      <c r="BO30" s="381"/>
      <c r="BP30" s="381"/>
      <c r="BQ30" s="377">
        <v>
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
4</v>
      </c>
      <c r="B31" s="406" t="s">
        <v>
46</v>
      </c>
      <c r="C31" s="426"/>
      <c r="D31" s="426"/>
      <c r="E31" s="426"/>
      <c r="F31" s="426"/>
      <c r="G31" s="426"/>
      <c r="H31" s="426"/>
      <c r="I31" s="426"/>
      <c r="J31" s="426"/>
      <c r="K31" s="426"/>
      <c r="L31" s="426"/>
      <c r="M31" s="426"/>
      <c r="N31" s="426"/>
      <c r="O31" s="426"/>
      <c r="P31" s="442"/>
      <c r="Q31" s="448">
        <v>
3400</v>
      </c>
      <c r="R31" s="460"/>
      <c r="S31" s="460"/>
      <c r="T31" s="460"/>
      <c r="U31" s="460"/>
      <c r="V31" s="460">
        <v>
3338</v>
      </c>
      <c r="W31" s="460"/>
      <c r="X31" s="460"/>
      <c r="Y31" s="460"/>
      <c r="Z31" s="460"/>
      <c r="AA31" s="460">
        <v>
62</v>
      </c>
      <c r="AB31" s="460"/>
      <c r="AC31" s="460"/>
      <c r="AD31" s="460"/>
      <c r="AE31" s="471"/>
      <c r="AF31" s="520">
        <v>
29</v>
      </c>
      <c r="AG31" s="466"/>
      <c r="AH31" s="466"/>
      <c r="AI31" s="466"/>
      <c r="AJ31" s="538"/>
      <c r="AK31" s="470">
        <v>
1349</v>
      </c>
      <c r="AL31" s="460"/>
      <c r="AM31" s="460"/>
      <c r="AN31" s="460"/>
      <c r="AO31" s="460"/>
      <c r="AP31" s="460">
        <v>
20309</v>
      </c>
      <c r="AQ31" s="460"/>
      <c r="AR31" s="460"/>
      <c r="AS31" s="460"/>
      <c r="AT31" s="460"/>
      <c r="AU31" s="460">
        <v>
13058</v>
      </c>
      <c r="AV31" s="460"/>
      <c r="AW31" s="460"/>
      <c r="AX31" s="460"/>
      <c r="AY31" s="460"/>
      <c r="AZ31" s="551" t="s">
        <v>
142</v>
      </c>
      <c r="BA31" s="551"/>
      <c r="BB31" s="551"/>
      <c r="BC31" s="551"/>
      <c r="BD31" s="551"/>
      <c r="BE31" s="580" t="s">
        <v>
22</v>
      </c>
      <c r="BF31" s="580"/>
      <c r="BG31" s="580"/>
      <c r="BH31" s="580"/>
      <c r="BI31" s="607"/>
      <c r="BJ31" s="382"/>
      <c r="BK31" s="382"/>
      <c r="BL31" s="382"/>
      <c r="BM31" s="382"/>
      <c r="BN31" s="382"/>
      <c r="BO31" s="381"/>
      <c r="BP31" s="381"/>
      <c r="BQ31" s="377">
        <v>
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
5</v>
      </c>
      <c r="B32" s="406"/>
      <c r="C32" s="426"/>
      <c r="D32" s="426"/>
      <c r="E32" s="426"/>
      <c r="F32" s="426"/>
      <c r="G32" s="426"/>
      <c r="H32" s="426"/>
      <c r="I32" s="426"/>
      <c r="J32" s="426"/>
      <c r="K32" s="426"/>
      <c r="L32" s="426"/>
      <c r="M32" s="426"/>
      <c r="N32" s="426"/>
      <c r="O32" s="426"/>
      <c r="P32" s="442"/>
      <c r="Q32" s="448"/>
      <c r="R32" s="460"/>
      <c r="S32" s="460"/>
      <c r="T32" s="460"/>
      <c r="U32" s="460"/>
      <c r="V32" s="460"/>
      <c r="W32" s="460"/>
      <c r="X32" s="460"/>
      <c r="Y32" s="460"/>
      <c r="Z32" s="460"/>
      <c r="AA32" s="460"/>
      <c r="AB32" s="460"/>
      <c r="AC32" s="460"/>
      <c r="AD32" s="460"/>
      <c r="AE32" s="471"/>
      <c r="AF32" s="520"/>
      <c r="AG32" s="466"/>
      <c r="AH32" s="466"/>
      <c r="AI32" s="466"/>
      <c r="AJ32" s="538"/>
      <c r="AK32" s="470"/>
      <c r="AL32" s="460"/>
      <c r="AM32" s="460"/>
      <c r="AN32" s="460"/>
      <c r="AO32" s="460"/>
      <c r="AP32" s="460"/>
      <c r="AQ32" s="460"/>
      <c r="AR32" s="460"/>
      <c r="AS32" s="460"/>
      <c r="AT32" s="460"/>
      <c r="AU32" s="460"/>
      <c r="AV32" s="460"/>
      <c r="AW32" s="460"/>
      <c r="AX32" s="460"/>
      <c r="AY32" s="460"/>
      <c r="AZ32" s="551"/>
      <c r="BA32" s="551"/>
      <c r="BB32" s="551"/>
      <c r="BC32" s="551"/>
      <c r="BD32" s="551"/>
      <c r="BE32" s="580"/>
      <c r="BF32" s="580"/>
      <c r="BG32" s="580"/>
      <c r="BH32" s="580"/>
      <c r="BI32" s="607"/>
      <c r="BJ32" s="382"/>
      <c r="BK32" s="382"/>
      <c r="BL32" s="382"/>
      <c r="BM32" s="382"/>
      <c r="BN32" s="382"/>
      <c r="BO32" s="381"/>
      <c r="BP32" s="381"/>
      <c r="BQ32" s="377">
        <v>
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
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c r="AG33" s="466"/>
      <c r="AH33" s="466"/>
      <c r="AI33" s="466"/>
      <c r="AJ33" s="538"/>
      <c r="AK33" s="470"/>
      <c r="AL33" s="460"/>
      <c r="AM33" s="460"/>
      <c r="AN33" s="460"/>
      <c r="AO33" s="460"/>
      <c r="AP33" s="460"/>
      <c r="AQ33" s="460"/>
      <c r="AR33" s="460"/>
      <c r="AS33" s="460"/>
      <c r="AT33" s="460"/>
      <c r="AU33" s="460"/>
      <c r="AV33" s="460"/>
      <c r="AW33" s="460"/>
      <c r="AX33" s="460"/>
      <c r="AY33" s="460"/>
      <c r="AZ33" s="551"/>
      <c r="BA33" s="551"/>
      <c r="BB33" s="551"/>
      <c r="BC33" s="551"/>
      <c r="BD33" s="551"/>
      <c r="BE33" s="580"/>
      <c r="BF33" s="580"/>
      <c r="BG33" s="580"/>
      <c r="BH33" s="580"/>
      <c r="BI33" s="607"/>
      <c r="BJ33" s="382"/>
      <c r="BK33" s="382"/>
      <c r="BL33" s="382"/>
      <c r="BM33" s="382"/>
      <c r="BN33" s="382"/>
      <c r="BO33" s="381"/>
      <c r="BP33" s="381"/>
      <c r="BQ33" s="377">
        <v>
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
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551"/>
      <c r="BA34" s="551"/>
      <c r="BB34" s="551"/>
      <c r="BC34" s="551"/>
      <c r="BD34" s="551"/>
      <c r="BE34" s="580"/>
      <c r="BF34" s="580"/>
      <c r="BG34" s="580"/>
      <c r="BH34" s="580"/>
      <c r="BI34" s="607"/>
      <c r="BJ34" s="382"/>
      <c r="BK34" s="382"/>
      <c r="BL34" s="382"/>
      <c r="BM34" s="382"/>
      <c r="BN34" s="382"/>
      <c r="BO34" s="381"/>
      <c r="BP34" s="381"/>
      <c r="BQ34" s="377">
        <v>
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
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551"/>
      <c r="BA35" s="551"/>
      <c r="BB35" s="551"/>
      <c r="BC35" s="551"/>
      <c r="BD35" s="551"/>
      <c r="BE35" s="580"/>
      <c r="BF35" s="580"/>
      <c r="BG35" s="580"/>
      <c r="BH35" s="580"/>
      <c r="BI35" s="607"/>
      <c r="BJ35" s="382"/>
      <c r="BK35" s="382"/>
      <c r="BL35" s="382"/>
      <c r="BM35" s="382"/>
      <c r="BN35" s="382"/>
      <c r="BO35" s="381"/>
      <c r="BP35" s="381"/>
      <c r="BQ35" s="377">
        <v>
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
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551"/>
      <c r="BA36" s="551"/>
      <c r="BB36" s="551"/>
      <c r="BC36" s="551"/>
      <c r="BD36" s="551"/>
      <c r="BE36" s="580"/>
      <c r="BF36" s="580"/>
      <c r="BG36" s="580"/>
      <c r="BH36" s="580"/>
      <c r="BI36" s="607"/>
      <c r="BJ36" s="382"/>
      <c r="BK36" s="382"/>
      <c r="BL36" s="382"/>
      <c r="BM36" s="382"/>
      <c r="BN36" s="382"/>
      <c r="BO36" s="381"/>
      <c r="BP36" s="381"/>
      <c r="BQ36" s="377">
        <v>
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
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551"/>
      <c r="BA37" s="551"/>
      <c r="BB37" s="551"/>
      <c r="BC37" s="551"/>
      <c r="BD37" s="551"/>
      <c r="BE37" s="580"/>
      <c r="BF37" s="580"/>
      <c r="BG37" s="580"/>
      <c r="BH37" s="580"/>
      <c r="BI37" s="607"/>
      <c r="BJ37" s="382"/>
      <c r="BK37" s="382"/>
      <c r="BL37" s="382"/>
      <c r="BM37" s="382"/>
      <c r="BN37" s="382"/>
      <c r="BO37" s="381"/>
      <c r="BP37" s="381"/>
      <c r="BQ37" s="377">
        <v>
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
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551"/>
      <c r="BA38" s="551"/>
      <c r="BB38" s="551"/>
      <c r="BC38" s="551"/>
      <c r="BD38" s="551"/>
      <c r="BE38" s="580"/>
      <c r="BF38" s="580"/>
      <c r="BG38" s="580"/>
      <c r="BH38" s="580"/>
      <c r="BI38" s="607"/>
      <c r="BJ38" s="382"/>
      <c r="BK38" s="382"/>
      <c r="BL38" s="382"/>
      <c r="BM38" s="382"/>
      <c r="BN38" s="382"/>
      <c r="BO38" s="381"/>
      <c r="BP38" s="381"/>
      <c r="BQ38" s="377">
        <v>
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
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551"/>
      <c r="BA39" s="551"/>
      <c r="BB39" s="551"/>
      <c r="BC39" s="551"/>
      <c r="BD39" s="551"/>
      <c r="BE39" s="580"/>
      <c r="BF39" s="580"/>
      <c r="BG39" s="580"/>
      <c r="BH39" s="580"/>
      <c r="BI39" s="607"/>
      <c r="BJ39" s="382"/>
      <c r="BK39" s="382"/>
      <c r="BL39" s="382"/>
      <c r="BM39" s="382"/>
      <c r="BN39" s="382"/>
      <c r="BO39" s="381"/>
      <c r="BP39" s="381"/>
      <c r="BQ39" s="377">
        <v>
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
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551"/>
      <c r="BA40" s="551"/>
      <c r="BB40" s="551"/>
      <c r="BC40" s="551"/>
      <c r="BD40" s="551"/>
      <c r="BE40" s="580"/>
      <c r="BF40" s="580"/>
      <c r="BG40" s="580"/>
      <c r="BH40" s="580"/>
      <c r="BI40" s="607"/>
      <c r="BJ40" s="382"/>
      <c r="BK40" s="382"/>
      <c r="BL40" s="382"/>
      <c r="BM40" s="382"/>
      <c r="BN40" s="382"/>
      <c r="BO40" s="381"/>
      <c r="BP40" s="381"/>
      <c r="BQ40" s="377">
        <v>
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
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551"/>
      <c r="BA41" s="551"/>
      <c r="BB41" s="551"/>
      <c r="BC41" s="551"/>
      <c r="BD41" s="551"/>
      <c r="BE41" s="580"/>
      <c r="BF41" s="580"/>
      <c r="BG41" s="580"/>
      <c r="BH41" s="580"/>
      <c r="BI41" s="607"/>
      <c r="BJ41" s="382"/>
      <c r="BK41" s="382"/>
      <c r="BL41" s="382"/>
      <c r="BM41" s="382"/>
      <c r="BN41" s="382"/>
      <c r="BO41" s="381"/>
      <c r="BP41" s="381"/>
      <c r="BQ41" s="377">
        <v>
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
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551"/>
      <c r="BA42" s="551"/>
      <c r="BB42" s="551"/>
      <c r="BC42" s="551"/>
      <c r="BD42" s="551"/>
      <c r="BE42" s="580"/>
      <c r="BF42" s="580"/>
      <c r="BG42" s="580"/>
      <c r="BH42" s="580"/>
      <c r="BI42" s="607"/>
      <c r="BJ42" s="382"/>
      <c r="BK42" s="382"/>
      <c r="BL42" s="382"/>
      <c r="BM42" s="382"/>
      <c r="BN42" s="382"/>
      <c r="BO42" s="381"/>
      <c r="BP42" s="381"/>
      <c r="BQ42" s="377">
        <v>
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
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551"/>
      <c r="BA43" s="551"/>
      <c r="BB43" s="551"/>
      <c r="BC43" s="551"/>
      <c r="BD43" s="551"/>
      <c r="BE43" s="580"/>
      <c r="BF43" s="580"/>
      <c r="BG43" s="580"/>
      <c r="BH43" s="580"/>
      <c r="BI43" s="607"/>
      <c r="BJ43" s="382"/>
      <c r="BK43" s="382"/>
      <c r="BL43" s="382"/>
      <c r="BM43" s="382"/>
      <c r="BN43" s="382"/>
      <c r="BO43" s="381"/>
      <c r="BP43" s="381"/>
      <c r="BQ43" s="377">
        <v>
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
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551"/>
      <c r="BA44" s="551"/>
      <c r="BB44" s="551"/>
      <c r="BC44" s="551"/>
      <c r="BD44" s="551"/>
      <c r="BE44" s="580"/>
      <c r="BF44" s="580"/>
      <c r="BG44" s="580"/>
      <c r="BH44" s="580"/>
      <c r="BI44" s="607"/>
      <c r="BJ44" s="382"/>
      <c r="BK44" s="382"/>
      <c r="BL44" s="382"/>
      <c r="BM44" s="382"/>
      <c r="BN44" s="382"/>
      <c r="BO44" s="381"/>
      <c r="BP44" s="381"/>
      <c r="BQ44" s="377">
        <v>
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
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551"/>
      <c r="BA45" s="551"/>
      <c r="BB45" s="551"/>
      <c r="BC45" s="551"/>
      <c r="BD45" s="551"/>
      <c r="BE45" s="580"/>
      <c r="BF45" s="580"/>
      <c r="BG45" s="580"/>
      <c r="BH45" s="580"/>
      <c r="BI45" s="607"/>
      <c r="BJ45" s="382"/>
      <c r="BK45" s="382"/>
      <c r="BL45" s="382"/>
      <c r="BM45" s="382"/>
      <c r="BN45" s="382"/>
      <c r="BO45" s="381"/>
      <c r="BP45" s="381"/>
      <c r="BQ45" s="377">
        <v>
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
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551"/>
      <c r="BA46" s="551"/>
      <c r="BB46" s="551"/>
      <c r="BC46" s="551"/>
      <c r="BD46" s="551"/>
      <c r="BE46" s="580"/>
      <c r="BF46" s="580"/>
      <c r="BG46" s="580"/>
      <c r="BH46" s="580"/>
      <c r="BI46" s="607"/>
      <c r="BJ46" s="382"/>
      <c r="BK46" s="382"/>
      <c r="BL46" s="382"/>
      <c r="BM46" s="382"/>
      <c r="BN46" s="382"/>
      <c r="BO46" s="381"/>
      <c r="BP46" s="381"/>
      <c r="BQ46" s="377">
        <v>
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
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551"/>
      <c r="BA47" s="551"/>
      <c r="BB47" s="551"/>
      <c r="BC47" s="551"/>
      <c r="BD47" s="551"/>
      <c r="BE47" s="580"/>
      <c r="BF47" s="580"/>
      <c r="BG47" s="580"/>
      <c r="BH47" s="580"/>
      <c r="BI47" s="607"/>
      <c r="BJ47" s="382"/>
      <c r="BK47" s="382"/>
      <c r="BL47" s="382"/>
      <c r="BM47" s="382"/>
      <c r="BN47" s="382"/>
      <c r="BO47" s="381"/>
      <c r="BP47" s="381"/>
      <c r="BQ47" s="377">
        <v>
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
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551"/>
      <c r="BA48" s="551"/>
      <c r="BB48" s="551"/>
      <c r="BC48" s="551"/>
      <c r="BD48" s="551"/>
      <c r="BE48" s="580"/>
      <c r="BF48" s="580"/>
      <c r="BG48" s="580"/>
      <c r="BH48" s="580"/>
      <c r="BI48" s="607"/>
      <c r="BJ48" s="382"/>
      <c r="BK48" s="382"/>
      <c r="BL48" s="382"/>
      <c r="BM48" s="382"/>
      <c r="BN48" s="382"/>
      <c r="BO48" s="381"/>
      <c r="BP48" s="381"/>
      <c r="BQ48" s="377">
        <v>
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
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551"/>
      <c r="BA49" s="551"/>
      <c r="BB49" s="551"/>
      <c r="BC49" s="551"/>
      <c r="BD49" s="551"/>
      <c r="BE49" s="580"/>
      <c r="BF49" s="580"/>
      <c r="BG49" s="580"/>
      <c r="BH49" s="580"/>
      <c r="BI49" s="607"/>
      <c r="BJ49" s="382"/>
      <c r="BK49" s="382"/>
      <c r="BL49" s="382"/>
      <c r="BM49" s="382"/>
      <c r="BN49" s="382"/>
      <c r="BO49" s="381"/>
      <c r="BP49" s="381"/>
      <c r="BQ49" s="377">
        <v>
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
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80"/>
      <c r="BF50" s="580"/>
      <c r="BG50" s="580"/>
      <c r="BH50" s="580"/>
      <c r="BI50" s="607"/>
      <c r="BJ50" s="382"/>
      <c r="BK50" s="382"/>
      <c r="BL50" s="382"/>
      <c r="BM50" s="382"/>
      <c r="BN50" s="382"/>
      <c r="BO50" s="381"/>
      <c r="BP50" s="381"/>
      <c r="BQ50" s="377">
        <v>
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
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80"/>
      <c r="BF51" s="580"/>
      <c r="BG51" s="580"/>
      <c r="BH51" s="580"/>
      <c r="BI51" s="607"/>
      <c r="BJ51" s="382"/>
      <c r="BK51" s="382"/>
      <c r="BL51" s="382"/>
      <c r="BM51" s="382"/>
      <c r="BN51" s="382"/>
      <c r="BO51" s="381"/>
      <c r="BP51" s="381"/>
      <c r="BQ51" s="377">
        <v>
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
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80"/>
      <c r="BF52" s="580"/>
      <c r="BG52" s="580"/>
      <c r="BH52" s="580"/>
      <c r="BI52" s="607"/>
      <c r="BJ52" s="382"/>
      <c r="BK52" s="382"/>
      <c r="BL52" s="382"/>
      <c r="BM52" s="382"/>
      <c r="BN52" s="382"/>
      <c r="BO52" s="381"/>
      <c r="BP52" s="381"/>
      <c r="BQ52" s="377">
        <v>
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
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80"/>
      <c r="BF53" s="580"/>
      <c r="BG53" s="580"/>
      <c r="BH53" s="580"/>
      <c r="BI53" s="607"/>
      <c r="BJ53" s="382"/>
      <c r="BK53" s="382"/>
      <c r="BL53" s="382"/>
      <c r="BM53" s="382"/>
      <c r="BN53" s="382"/>
      <c r="BO53" s="381"/>
      <c r="BP53" s="381"/>
      <c r="BQ53" s="377">
        <v>
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
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80"/>
      <c r="BF54" s="580"/>
      <c r="BG54" s="580"/>
      <c r="BH54" s="580"/>
      <c r="BI54" s="607"/>
      <c r="BJ54" s="382"/>
      <c r="BK54" s="382"/>
      <c r="BL54" s="382"/>
      <c r="BM54" s="382"/>
      <c r="BN54" s="382"/>
      <c r="BO54" s="381"/>
      <c r="BP54" s="381"/>
      <c r="BQ54" s="377">
        <v>
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
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80"/>
      <c r="BF55" s="580"/>
      <c r="BG55" s="580"/>
      <c r="BH55" s="580"/>
      <c r="BI55" s="607"/>
      <c r="BJ55" s="382"/>
      <c r="BK55" s="382"/>
      <c r="BL55" s="382"/>
      <c r="BM55" s="382"/>
      <c r="BN55" s="382"/>
      <c r="BO55" s="381"/>
      <c r="BP55" s="381"/>
      <c r="BQ55" s="377">
        <v>
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
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80"/>
      <c r="BF56" s="580"/>
      <c r="BG56" s="580"/>
      <c r="BH56" s="580"/>
      <c r="BI56" s="607"/>
      <c r="BJ56" s="382"/>
      <c r="BK56" s="382"/>
      <c r="BL56" s="382"/>
      <c r="BM56" s="382"/>
      <c r="BN56" s="382"/>
      <c r="BO56" s="381"/>
      <c r="BP56" s="381"/>
      <c r="BQ56" s="377">
        <v>
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
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80"/>
      <c r="BF57" s="580"/>
      <c r="BG57" s="580"/>
      <c r="BH57" s="580"/>
      <c r="BI57" s="607"/>
      <c r="BJ57" s="382"/>
      <c r="BK57" s="382"/>
      <c r="BL57" s="382"/>
      <c r="BM57" s="382"/>
      <c r="BN57" s="382"/>
      <c r="BO57" s="381"/>
      <c r="BP57" s="381"/>
      <c r="BQ57" s="377">
        <v>
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
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80"/>
      <c r="BF58" s="580"/>
      <c r="BG58" s="580"/>
      <c r="BH58" s="580"/>
      <c r="BI58" s="607"/>
      <c r="BJ58" s="382"/>
      <c r="BK58" s="382"/>
      <c r="BL58" s="382"/>
      <c r="BM58" s="382"/>
      <c r="BN58" s="382"/>
      <c r="BO58" s="381"/>
      <c r="BP58" s="381"/>
      <c r="BQ58" s="377">
        <v>
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
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80"/>
      <c r="BF59" s="580"/>
      <c r="BG59" s="580"/>
      <c r="BH59" s="580"/>
      <c r="BI59" s="607"/>
      <c r="BJ59" s="382"/>
      <c r="BK59" s="382"/>
      <c r="BL59" s="382"/>
      <c r="BM59" s="382"/>
      <c r="BN59" s="382"/>
      <c r="BO59" s="381"/>
      <c r="BP59" s="381"/>
      <c r="BQ59" s="377">
        <v>
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
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80"/>
      <c r="BF60" s="580"/>
      <c r="BG60" s="580"/>
      <c r="BH60" s="580"/>
      <c r="BI60" s="607"/>
      <c r="BJ60" s="382"/>
      <c r="BK60" s="382"/>
      <c r="BL60" s="382"/>
      <c r="BM60" s="382"/>
      <c r="BN60" s="382"/>
      <c r="BO60" s="381"/>
      <c r="BP60" s="381"/>
      <c r="BQ60" s="377">
        <v>
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
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80"/>
      <c r="BF61" s="580"/>
      <c r="BG61" s="580"/>
      <c r="BH61" s="580"/>
      <c r="BI61" s="607"/>
      <c r="BJ61" s="382"/>
      <c r="BK61" s="382"/>
      <c r="BL61" s="382"/>
      <c r="BM61" s="382"/>
      <c r="BN61" s="382"/>
      <c r="BO61" s="381"/>
      <c r="BP61" s="381"/>
      <c r="BQ61" s="377">
        <v>
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
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80"/>
      <c r="BF62" s="580"/>
      <c r="BG62" s="580"/>
      <c r="BH62" s="580"/>
      <c r="BI62" s="607"/>
      <c r="BJ62" s="642" t="s">
        <v>
461</v>
      </c>
      <c r="BK62" s="614"/>
      <c r="BL62" s="614"/>
      <c r="BM62" s="614"/>
      <c r="BN62" s="625"/>
      <c r="BO62" s="381"/>
      <c r="BP62" s="381"/>
      <c r="BQ62" s="377">
        <v>
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
244</v>
      </c>
      <c r="B63" s="407" t="s">
        <v>
371</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
781</v>
      </c>
      <c r="AG63" s="462"/>
      <c r="AH63" s="462"/>
      <c r="AI63" s="462"/>
      <c r="AJ63" s="539"/>
      <c r="AK63" s="547"/>
      <c r="AL63" s="465"/>
      <c r="AM63" s="465"/>
      <c r="AN63" s="465"/>
      <c r="AO63" s="465"/>
      <c r="AP63" s="462">
        <v>
20309</v>
      </c>
      <c r="AQ63" s="462"/>
      <c r="AR63" s="462"/>
      <c r="AS63" s="462"/>
      <c r="AT63" s="462"/>
      <c r="AU63" s="462">
        <v>
13058</v>
      </c>
      <c r="AV63" s="462"/>
      <c r="AW63" s="462"/>
      <c r="AX63" s="462"/>
      <c r="AY63" s="462"/>
      <c r="AZ63" s="617"/>
      <c r="BA63" s="617"/>
      <c r="BB63" s="617"/>
      <c r="BC63" s="617"/>
      <c r="BD63" s="617"/>
      <c r="BE63" s="582"/>
      <c r="BF63" s="582"/>
      <c r="BG63" s="582"/>
      <c r="BH63" s="582"/>
      <c r="BI63" s="609"/>
      <c r="BJ63" s="615" t="s">
        <v>
142</v>
      </c>
      <c r="BK63" s="624"/>
      <c r="BL63" s="624"/>
      <c r="BM63" s="624"/>
      <c r="BN63" s="626"/>
      <c r="BO63" s="381"/>
      <c r="BP63" s="381"/>
      <c r="BQ63" s="377">
        <v>
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
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
261</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
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
418</v>
      </c>
      <c r="B66" s="403"/>
      <c r="C66" s="403"/>
      <c r="D66" s="403"/>
      <c r="E66" s="403"/>
      <c r="F66" s="403"/>
      <c r="G66" s="403"/>
      <c r="H66" s="403"/>
      <c r="I66" s="403"/>
      <c r="J66" s="403"/>
      <c r="K66" s="403"/>
      <c r="L66" s="403"/>
      <c r="M66" s="403"/>
      <c r="N66" s="403"/>
      <c r="O66" s="403"/>
      <c r="P66" s="439"/>
      <c r="Q66" s="445" t="s">
        <v>
455</v>
      </c>
      <c r="R66" s="457"/>
      <c r="S66" s="457"/>
      <c r="T66" s="457"/>
      <c r="U66" s="468"/>
      <c r="V66" s="445" t="s">
        <v>
456</v>
      </c>
      <c r="W66" s="457"/>
      <c r="X66" s="457"/>
      <c r="Y66" s="457"/>
      <c r="Z66" s="468"/>
      <c r="AA66" s="445" t="s">
        <v>
457</v>
      </c>
      <c r="AB66" s="457"/>
      <c r="AC66" s="457"/>
      <c r="AD66" s="457"/>
      <c r="AE66" s="468"/>
      <c r="AF66" s="525" t="s">
        <v>
241</v>
      </c>
      <c r="AG66" s="533"/>
      <c r="AH66" s="533"/>
      <c r="AI66" s="533"/>
      <c r="AJ66" s="543"/>
      <c r="AK66" s="445" t="s">
        <v>
383</v>
      </c>
      <c r="AL66" s="403"/>
      <c r="AM66" s="403"/>
      <c r="AN66" s="403"/>
      <c r="AO66" s="439"/>
      <c r="AP66" s="445" t="s">
        <v>
351</v>
      </c>
      <c r="AQ66" s="457"/>
      <c r="AR66" s="457"/>
      <c r="AS66" s="457"/>
      <c r="AT66" s="468"/>
      <c r="AU66" s="445" t="s">
        <v>
462</v>
      </c>
      <c r="AV66" s="457"/>
      <c r="AW66" s="457"/>
      <c r="AX66" s="457"/>
      <c r="AY66" s="468"/>
      <c r="AZ66" s="445" t="s">
        <v>
446</v>
      </c>
      <c r="BA66" s="457"/>
      <c r="BB66" s="457"/>
      <c r="BC66" s="457"/>
      <c r="BD66" s="535"/>
      <c r="BE66" s="381"/>
      <c r="BF66" s="381"/>
      <c r="BG66" s="381"/>
      <c r="BH66" s="381"/>
      <c r="BI66" s="381"/>
      <c r="BJ66" s="381"/>
      <c r="BK66" s="381"/>
      <c r="BL66" s="381"/>
      <c r="BM66" s="381"/>
      <c r="BN66" s="381"/>
      <c r="BO66" s="381"/>
      <c r="BP66" s="381"/>
      <c r="BQ66" s="377">
        <v>
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
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
1</v>
      </c>
      <c r="B68" s="405" t="s">
        <v>
356</v>
      </c>
      <c r="C68" s="425"/>
      <c r="D68" s="425"/>
      <c r="E68" s="425"/>
      <c r="F68" s="425"/>
      <c r="G68" s="425"/>
      <c r="H68" s="425"/>
      <c r="I68" s="425"/>
      <c r="J68" s="425"/>
      <c r="K68" s="425"/>
      <c r="L68" s="425"/>
      <c r="M68" s="425"/>
      <c r="N68" s="425"/>
      <c r="O68" s="425"/>
      <c r="P68" s="441"/>
      <c r="Q68" s="447">
        <v>
5409</v>
      </c>
      <c r="R68" s="459"/>
      <c r="S68" s="459"/>
      <c r="T68" s="459"/>
      <c r="U68" s="459"/>
      <c r="V68" s="459">
        <v>
5339</v>
      </c>
      <c r="W68" s="459"/>
      <c r="X68" s="459"/>
      <c r="Y68" s="459"/>
      <c r="Z68" s="459"/>
      <c r="AA68" s="459">
        <v>
70</v>
      </c>
      <c r="AB68" s="459"/>
      <c r="AC68" s="459"/>
      <c r="AD68" s="459"/>
      <c r="AE68" s="459"/>
      <c r="AF68" s="459">
        <v>
70</v>
      </c>
      <c r="AG68" s="459"/>
      <c r="AH68" s="459"/>
      <c r="AI68" s="459"/>
      <c r="AJ68" s="459"/>
      <c r="AK68" s="459">
        <v>
1105</v>
      </c>
      <c r="AL68" s="459"/>
      <c r="AM68" s="459"/>
      <c r="AN68" s="459"/>
      <c r="AO68" s="459"/>
      <c r="AP68" s="459" t="s">
        <v>
142</v>
      </c>
      <c r="AQ68" s="459"/>
      <c r="AR68" s="459"/>
      <c r="AS68" s="459"/>
      <c r="AT68" s="459"/>
      <c r="AU68" s="459" t="s">
        <v>
142</v>
      </c>
      <c r="AV68" s="459"/>
      <c r="AW68" s="459"/>
      <c r="AX68" s="459"/>
      <c r="AY68" s="459"/>
      <c r="AZ68" s="579"/>
      <c r="BA68" s="579"/>
      <c r="BB68" s="579"/>
      <c r="BC68" s="579"/>
      <c r="BD68" s="606"/>
      <c r="BE68" s="381"/>
      <c r="BF68" s="381"/>
      <c r="BG68" s="381"/>
      <c r="BH68" s="381"/>
      <c r="BI68" s="381"/>
      <c r="BJ68" s="381"/>
      <c r="BK68" s="381"/>
      <c r="BL68" s="381"/>
      <c r="BM68" s="381"/>
      <c r="BN68" s="381"/>
      <c r="BO68" s="381"/>
      <c r="BP68" s="381"/>
      <c r="BQ68" s="377">
        <v>
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
2</v>
      </c>
      <c r="B69" s="406" t="s">
        <v>
50</v>
      </c>
      <c r="C69" s="426"/>
      <c r="D69" s="426"/>
      <c r="E69" s="426"/>
      <c r="F69" s="426"/>
      <c r="G69" s="426"/>
      <c r="H69" s="426"/>
      <c r="I69" s="426"/>
      <c r="J69" s="426"/>
      <c r="K69" s="426"/>
      <c r="L69" s="426"/>
      <c r="M69" s="426"/>
      <c r="N69" s="426"/>
      <c r="O69" s="426"/>
      <c r="P69" s="442"/>
      <c r="Q69" s="448">
        <v>
1349819</v>
      </c>
      <c r="R69" s="460"/>
      <c r="S69" s="460"/>
      <c r="T69" s="460"/>
      <c r="U69" s="460"/>
      <c r="V69" s="460">
        <v>
1314493</v>
      </c>
      <c r="W69" s="460"/>
      <c r="X69" s="460"/>
      <c r="Y69" s="460"/>
      <c r="Z69" s="460"/>
      <c r="AA69" s="460">
        <v>
35326</v>
      </c>
      <c r="AB69" s="460"/>
      <c r="AC69" s="460"/>
      <c r="AD69" s="460"/>
      <c r="AE69" s="460"/>
      <c r="AF69" s="460">
        <v>
35326</v>
      </c>
      <c r="AG69" s="460"/>
      <c r="AH69" s="460"/>
      <c r="AI69" s="460"/>
      <c r="AJ69" s="460"/>
      <c r="AK69" s="460">
        <v>
9983</v>
      </c>
      <c r="AL69" s="460"/>
      <c r="AM69" s="460"/>
      <c r="AN69" s="460"/>
      <c r="AO69" s="460"/>
      <c r="AP69" s="460" t="s">
        <v>
142</v>
      </c>
      <c r="AQ69" s="460"/>
      <c r="AR69" s="460"/>
      <c r="AS69" s="460"/>
      <c r="AT69" s="460"/>
      <c r="AU69" s="460" t="s">
        <v>
142</v>
      </c>
      <c r="AV69" s="460"/>
      <c r="AW69" s="460"/>
      <c r="AX69" s="460"/>
      <c r="AY69" s="460"/>
      <c r="AZ69" s="580"/>
      <c r="BA69" s="580"/>
      <c r="BB69" s="580"/>
      <c r="BC69" s="580"/>
      <c r="BD69" s="607"/>
      <c r="BE69" s="381"/>
      <c r="BF69" s="381"/>
      <c r="BG69" s="381"/>
      <c r="BH69" s="381"/>
      <c r="BI69" s="381"/>
      <c r="BJ69" s="381"/>
      <c r="BK69" s="381"/>
      <c r="BL69" s="381"/>
      <c r="BM69" s="381"/>
      <c r="BN69" s="381"/>
      <c r="BO69" s="381"/>
      <c r="BP69" s="381"/>
      <c r="BQ69" s="377">
        <v>
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
3</v>
      </c>
      <c r="B70" s="406" t="s">
        <v>
12</v>
      </c>
      <c r="C70" s="426"/>
      <c r="D70" s="426"/>
      <c r="E70" s="426"/>
      <c r="F70" s="426"/>
      <c r="G70" s="426"/>
      <c r="H70" s="426"/>
      <c r="I70" s="426"/>
      <c r="J70" s="426"/>
      <c r="K70" s="426"/>
      <c r="L70" s="426"/>
      <c r="M70" s="426"/>
      <c r="N70" s="426"/>
      <c r="O70" s="426"/>
      <c r="P70" s="442"/>
      <c r="Q70" s="448">
        <v>
7034</v>
      </c>
      <c r="R70" s="460"/>
      <c r="S70" s="460"/>
      <c r="T70" s="460"/>
      <c r="U70" s="460"/>
      <c r="V70" s="460">
        <v>
6988</v>
      </c>
      <c r="W70" s="460"/>
      <c r="X70" s="460"/>
      <c r="Y70" s="460"/>
      <c r="Z70" s="460"/>
      <c r="AA70" s="460">
        <v>
46</v>
      </c>
      <c r="AB70" s="460"/>
      <c r="AC70" s="460"/>
      <c r="AD70" s="460"/>
      <c r="AE70" s="460"/>
      <c r="AF70" s="460">
        <v>
415</v>
      </c>
      <c r="AG70" s="460"/>
      <c r="AH70" s="460"/>
      <c r="AI70" s="460"/>
      <c r="AJ70" s="460"/>
      <c r="AK70" s="460" t="s">
        <v>
142</v>
      </c>
      <c r="AL70" s="460"/>
      <c r="AM70" s="460"/>
      <c r="AN70" s="460"/>
      <c r="AO70" s="460"/>
      <c r="AP70" s="460">
        <v>
9495</v>
      </c>
      <c r="AQ70" s="460"/>
      <c r="AR70" s="460"/>
      <c r="AS70" s="460"/>
      <c r="AT70" s="460"/>
      <c r="AU70" s="460">
        <v>
4311</v>
      </c>
      <c r="AV70" s="460"/>
      <c r="AW70" s="460"/>
      <c r="AX70" s="460"/>
      <c r="AY70" s="460"/>
      <c r="AZ70" s="580"/>
      <c r="BA70" s="580"/>
      <c r="BB70" s="580"/>
      <c r="BC70" s="580"/>
      <c r="BD70" s="607"/>
      <c r="BE70" s="381"/>
      <c r="BF70" s="381"/>
      <c r="BG70" s="381"/>
      <c r="BH70" s="381"/>
      <c r="BI70" s="381"/>
      <c r="BJ70" s="381"/>
      <c r="BK70" s="381"/>
      <c r="BL70" s="381"/>
      <c r="BM70" s="381"/>
      <c r="BN70" s="381"/>
      <c r="BO70" s="381"/>
      <c r="BP70" s="381"/>
      <c r="BQ70" s="377">
        <v>
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
4</v>
      </c>
      <c r="B71" s="406" t="s">
        <v>
525</v>
      </c>
      <c r="C71" s="426"/>
      <c r="D71" s="426"/>
      <c r="E71" s="426"/>
      <c r="F71" s="426"/>
      <c r="G71" s="426"/>
      <c r="H71" s="426"/>
      <c r="I71" s="426"/>
      <c r="J71" s="426"/>
      <c r="K71" s="426"/>
      <c r="L71" s="426"/>
      <c r="M71" s="426"/>
      <c r="N71" s="426"/>
      <c r="O71" s="426"/>
      <c r="P71" s="442"/>
      <c r="Q71" s="448">
        <v>
2355</v>
      </c>
      <c r="R71" s="460"/>
      <c r="S71" s="460"/>
      <c r="T71" s="460"/>
      <c r="U71" s="460"/>
      <c r="V71" s="460">
        <v>
2216</v>
      </c>
      <c r="W71" s="460"/>
      <c r="X71" s="460"/>
      <c r="Y71" s="460"/>
      <c r="Z71" s="460"/>
      <c r="AA71" s="460">
        <v>
139</v>
      </c>
      <c r="AB71" s="460"/>
      <c r="AC71" s="460"/>
      <c r="AD71" s="460"/>
      <c r="AE71" s="460"/>
      <c r="AF71" s="460">
        <v>
72</v>
      </c>
      <c r="AG71" s="460"/>
      <c r="AH71" s="460"/>
      <c r="AI71" s="460"/>
      <c r="AJ71" s="460"/>
      <c r="AK71" s="460">
        <v>
19</v>
      </c>
      <c r="AL71" s="460"/>
      <c r="AM71" s="460"/>
      <c r="AN71" s="460"/>
      <c r="AO71" s="460"/>
      <c r="AP71" s="460">
        <v>
4385</v>
      </c>
      <c r="AQ71" s="460"/>
      <c r="AR71" s="460"/>
      <c r="AS71" s="460"/>
      <c r="AT71" s="460"/>
      <c r="AU71" s="460">
        <v>
2855</v>
      </c>
      <c r="AV71" s="460"/>
      <c r="AW71" s="460"/>
      <c r="AX71" s="460"/>
      <c r="AY71" s="460"/>
      <c r="AZ71" s="580"/>
      <c r="BA71" s="580"/>
      <c r="BB71" s="580"/>
      <c r="BC71" s="580"/>
      <c r="BD71" s="607"/>
      <c r="BE71" s="381"/>
      <c r="BF71" s="381"/>
      <c r="BG71" s="381"/>
      <c r="BH71" s="381"/>
      <c r="BI71" s="381"/>
      <c r="BJ71" s="381"/>
      <c r="BK71" s="381"/>
      <c r="BL71" s="381"/>
      <c r="BM71" s="381"/>
      <c r="BN71" s="381"/>
      <c r="BO71" s="381"/>
      <c r="BP71" s="381"/>
      <c r="BQ71" s="377">
        <v>
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
5</v>
      </c>
      <c r="B72" s="406" t="s">
        <v>
181</v>
      </c>
      <c r="C72" s="426"/>
      <c r="D72" s="426"/>
      <c r="E72" s="426"/>
      <c r="F72" s="426"/>
      <c r="G72" s="426"/>
      <c r="H72" s="426"/>
      <c r="I72" s="426"/>
      <c r="J72" s="426"/>
      <c r="K72" s="426"/>
      <c r="L72" s="426"/>
      <c r="M72" s="426"/>
      <c r="N72" s="426"/>
      <c r="O72" s="426"/>
      <c r="P72" s="442"/>
      <c r="Q72" s="448">
        <v>
264</v>
      </c>
      <c r="R72" s="460"/>
      <c r="S72" s="460"/>
      <c r="T72" s="460"/>
      <c r="U72" s="460"/>
      <c r="V72" s="460">
        <v>
245</v>
      </c>
      <c r="W72" s="460"/>
      <c r="X72" s="460"/>
      <c r="Y72" s="460"/>
      <c r="Z72" s="460"/>
      <c r="AA72" s="460">
        <v>
19</v>
      </c>
      <c r="AB72" s="460"/>
      <c r="AC72" s="460"/>
      <c r="AD72" s="460"/>
      <c r="AE72" s="460"/>
      <c r="AF72" s="460">
        <v>
19</v>
      </c>
      <c r="AG72" s="460"/>
      <c r="AH72" s="460"/>
      <c r="AI72" s="460"/>
      <c r="AJ72" s="460"/>
      <c r="AK72" s="460">
        <v>
22</v>
      </c>
      <c r="AL72" s="460"/>
      <c r="AM72" s="460"/>
      <c r="AN72" s="460"/>
      <c r="AO72" s="460"/>
      <c r="AP72" s="460">
        <v>
268</v>
      </c>
      <c r="AQ72" s="460"/>
      <c r="AR72" s="460"/>
      <c r="AS72" s="460"/>
      <c r="AT72" s="460"/>
      <c r="AU72" s="460">
        <v>
174</v>
      </c>
      <c r="AV72" s="460"/>
      <c r="AW72" s="460"/>
      <c r="AX72" s="460"/>
      <c r="AY72" s="460"/>
      <c r="AZ72" s="580"/>
      <c r="BA72" s="580"/>
      <c r="BB72" s="580"/>
      <c r="BC72" s="580"/>
      <c r="BD72" s="607"/>
      <c r="BE72" s="381"/>
      <c r="BF72" s="381"/>
      <c r="BG72" s="381"/>
      <c r="BH72" s="381"/>
      <c r="BI72" s="381"/>
      <c r="BJ72" s="381"/>
      <c r="BK72" s="381"/>
      <c r="BL72" s="381"/>
      <c r="BM72" s="381"/>
      <c r="BN72" s="381"/>
      <c r="BO72" s="381"/>
      <c r="BP72" s="381"/>
      <c r="BQ72" s="377">
        <v>
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
6</v>
      </c>
      <c r="B73" s="406" t="s">
        <v>
248</v>
      </c>
      <c r="C73" s="426"/>
      <c r="D73" s="426"/>
      <c r="E73" s="426"/>
      <c r="F73" s="426"/>
      <c r="G73" s="426"/>
      <c r="H73" s="426"/>
      <c r="I73" s="426"/>
      <c r="J73" s="426"/>
      <c r="K73" s="426"/>
      <c r="L73" s="426"/>
      <c r="M73" s="426"/>
      <c r="N73" s="426"/>
      <c r="O73" s="426"/>
      <c r="P73" s="442"/>
      <c r="Q73" s="448">
        <v>
903</v>
      </c>
      <c r="R73" s="460"/>
      <c r="S73" s="460"/>
      <c r="T73" s="460"/>
      <c r="U73" s="460"/>
      <c r="V73" s="460">
        <v>
886</v>
      </c>
      <c r="W73" s="460"/>
      <c r="X73" s="460"/>
      <c r="Y73" s="460"/>
      <c r="Z73" s="460"/>
      <c r="AA73" s="460">
        <v>
17</v>
      </c>
      <c r="AB73" s="460"/>
      <c r="AC73" s="460"/>
      <c r="AD73" s="460"/>
      <c r="AE73" s="460"/>
      <c r="AF73" s="460">
        <v>
17</v>
      </c>
      <c r="AG73" s="460"/>
      <c r="AH73" s="460"/>
      <c r="AI73" s="460"/>
      <c r="AJ73" s="460"/>
      <c r="AK73" s="460">
        <v>
24</v>
      </c>
      <c r="AL73" s="460"/>
      <c r="AM73" s="460"/>
      <c r="AN73" s="460"/>
      <c r="AO73" s="460"/>
      <c r="AP73" s="460" t="s">
        <v>
142</v>
      </c>
      <c r="AQ73" s="460"/>
      <c r="AR73" s="460"/>
      <c r="AS73" s="460"/>
      <c r="AT73" s="460"/>
      <c r="AU73" s="460" t="s">
        <v>
142</v>
      </c>
      <c r="AV73" s="460"/>
      <c r="AW73" s="460"/>
      <c r="AX73" s="460"/>
      <c r="AY73" s="460"/>
      <c r="AZ73" s="580"/>
      <c r="BA73" s="580"/>
      <c r="BB73" s="580"/>
      <c r="BC73" s="580"/>
      <c r="BD73" s="607"/>
      <c r="BE73" s="381"/>
      <c r="BF73" s="381"/>
      <c r="BG73" s="381"/>
      <c r="BH73" s="381"/>
      <c r="BI73" s="381"/>
      <c r="BJ73" s="381"/>
      <c r="BK73" s="381"/>
      <c r="BL73" s="381"/>
      <c r="BM73" s="381"/>
      <c r="BN73" s="381"/>
      <c r="BO73" s="381"/>
      <c r="BP73" s="381"/>
      <c r="BQ73" s="377">
        <v>
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
7</v>
      </c>
      <c r="B74" s="406" t="s">
        <v>
526</v>
      </c>
      <c r="C74" s="426"/>
      <c r="D74" s="426"/>
      <c r="E74" s="426"/>
      <c r="F74" s="426"/>
      <c r="G74" s="426"/>
      <c r="H74" s="426"/>
      <c r="I74" s="426"/>
      <c r="J74" s="426"/>
      <c r="K74" s="426"/>
      <c r="L74" s="426"/>
      <c r="M74" s="426"/>
      <c r="N74" s="426"/>
      <c r="O74" s="426"/>
      <c r="P74" s="442"/>
      <c r="Q74" s="448">
        <v>
352</v>
      </c>
      <c r="R74" s="460"/>
      <c r="S74" s="460"/>
      <c r="T74" s="460"/>
      <c r="U74" s="460"/>
      <c r="V74" s="460">
        <v>
238</v>
      </c>
      <c r="W74" s="460"/>
      <c r="X74" s="460"/>
      <c r="Y74" s="460"/>
      <c r="Z74" s="460"/>
      <c r="AA74" s="460">
        <v>
114</v>
      </c>
      <c r="AB74" s="460"/>
      <c r="AC74" s="460"/>
      <c r="AD74" s="460"/>
      <c r="AE74" s="460"/>
      <c r="AF74" s="460">
        <v>
114</v>
      </c>
      <c r="AG74" s="460"/>
      <c r="AH74" s="460"/>
      <c r="AI74" s="460"/>
      <c r="AJ74" s="460"/>
      <c r="AK74" s="460" t="s">
        <v>
142</v>
      </c>
      <c r="AL74" s="460"/>
      <c r="AM74" s="460"/>
      <c r="AN74" s="460"/>
      <c r="AO74" s="460"/>
      <c r="AP74" s="460" t="s">
        <v>
142</v>
      </c>
      <c r="AQ74" s="460"/>
      <c r="AR74" s="460"/>
      <c r="AS74" s="460"/>
      <c r="AT74" s="460"/>
      <c r="AU74" s="460" t="s">
        <v>
142</v>
      </c>
      <c r="AV74" s="460"/>
      <c r="AW74" s="460"/>
      <c r="AX74" s="460"/>
      <c r="AY74" s="460"/>
      <c r="AZ74" s="580"/>
      <c r="BA74" s="580"/>
      <c r="BB74" s="580"/>
      <c r="BC74" s="580"/>
      <c r="BD74" s="607"/>
      <c r="BE74" s="381"/>
      <c r="BF74" s="381"/>
      <c r="BG74" s="381"/>
      <c r="BH74" s="381"/>
      <c r="BI74" s="381"/>
      <c r="BJ74" s="381"/>
      <c r="BK74" s="381"/>
      <c r="BL74" s="381"/>
      <c r="BM74" s="381"/>
      <c r="BN74" s="381"/>
      <c r="BO74" s="381"/>
      <c r="BP74" s="381"/>
      <c r="BQ74" s="377">
        <v>
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
8</v>
      </c>
      <c r="B75" s="406" t="s">
        <v>
297</v>
      </c>
      <c r="C75" s="426"/>
      <c r="D75" s="426"/>
      <c r="E75" s="426"/>
      <c r="F75" s="426"/>
      <c r="G75" s="426"/>
      <c r="H75" s="426"/>
      <c r="I75" s="426"/>
      <c r="J75" s="426"/>
      <c r="K75" s="426"/>
      <c r="L75" s="426"/>
      <c r="M75" s="426"/>
      <c r="N75" s="426"/>
      <c r="O75" s="426"/>
      <c r="P75" s="442"/>
      <c r="Q75" s="454">
        <v>
4832</v>
      </c>
      <c r="R75" s="466"/>
      <c r="S75" s="466"/>
      <c r="T75" s="466"/>
      <c r="U75" s="470"/>
      <c r="V75" s="471">
        <v>
4566</v>
      </c>
      <c r="W75" s="466"/>
      <c r="X75" s="466"/>
      <c r="Y75" s="466"/>
      <c r="Z75" s="470"/>
      <c r="AA75" s="471">
        <v>
266</v>
      </c>
      <c r="AB75" s="466"/>
      <c r="AC75" s="466"/>
      <c r="AD75" s="466"/>
      <c r="AE75" s="470"/>
      <c r="AF75" s="471">
        <v>
266</v>
      </c>
      <c r="AG75" s="466"/>
      <c r="AH75" s="466"/>
      <c r="AI75" s="466"/>
      <c r="AJ75" s="470"/>
      <c r="AK75" s="471">
        <v>
600</v>
      </c>
      <c r="AL75" s="466"/>
      <c r="AM75" s="466"/>
      <c r="AN75" s="466"/>
      <c r="AO75" s="470"/>
      <c r="AP75" s="471" t="s">
        <v>
142</v>
      </c>
      <c r="AQ75" s="466"/>
      <c r="AR75" s="466"/>
      <c r="AS75" s="466"/>
      <c r="AT75" s="470"/>
      <c r="AU75" s="471" t="s">
        <v>
142</v>
      </c>
      <c r="AV75" s="466"/>
      <c r="AW75" s="466"/>
      <c r="AX75" s="466"/>
      <c r="AY75" s="470"/>
      <c r="AZ75" s="580"/>
      <c r="BA75" s="580"/>
      <c r="BB75" s="580"/>
      <c r="BC75" s="580"/>
      <c r="BD75" s="607"/>
      <c r="BE75" s="381"/>
      <c r="BF75" s="381"/>
      <c r="BG75" s="381"/>
      <c r="BH75" s="381"/>
      <c r="BI75" s="381"/>
      <c r="BJ75" s="381"/>
      <c r="BK75" s="381"/>
      <c r="BL75" s="381"/>
      <c r="BM75" s="381"/>
      <c r="BN75" s="381"/>
      <c r="BO75" s="381"/>
      <c r="BP75" s="381"/>
      <c r="BQ75" s="377">
        <v>
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
9</v>
      </c>
      <c r="B76" s="406" t="s">
        <v>
527</v>
      </c>
      <c r="C76" s="426"/>
      <c r="D76" s="426"/>
      <c r="E76" s="426"/>
      <c r="F76" s="426"/>
      <c r="G76" s="426"/>
      <c r="H76" s="426"/>
      <c r="I76" s="426"/>
      <c r="J76" s="426"/>
      <c r="K76" s="426"/>
      <c r="L76" s="426"/>
      <c r="M76" s="426"/>
      <c r="N76" s="426"/>
      <c r="O76" s="426"/>
      <c r="P76" s="442"/>
      <c r="Q76" s="454">
        <v>
4</v>
      </c>
      <c r="R76" s="466"/>
      <c r="S76" s="466"/>
      <c r="T76" s="466"/>
      <c r="U76" s="470"/>
      <c r="V76" s="471">
        <v>
3</v>
      </c>
      <c r="W76" s="466"/>
      <c r="X76" s="466"/>
      <c r="Y76" s="466"/>
      <c r="Z76" s="470"/>
      <c r="AA76" s="471">
        <v>
1</v>
      </c>
      <c r="AB76" s="466"/>
      <c r="AC76" s="466"/>
      <c r="AD76" s="466"/>
      <c r="AE76" s="470"/>
      <c r="AF76" s="471">
        <v>
1</v>
      </c>
      <c r="AG76" s="466"/>
      <c r="AH76" s="466"/>
      <c r="AI76" s="466"/>
      <c r="AJ76" s="470"/>
      <c r="AK76" s="471" t="s">
        <v>
142</v>
      </c>
      <c r="AL76" s="466"/>
      <c r="AM76" s="466"/>
      <c r="AN76" s="466"/>
      <c r="AO76" s="470"/>
      <c r="AP76" s="471" t="s">
        <v>
142</v>
      </c>
      <c r="AQ76" s="466"/>
      <c r="AR76" s="466"/>
      <c r="AS76" s="466"/>
      <c r="AT76" s="470"/>
      <c r="AU76" s="471" t="s">
        <v>
142</v>
      </c>
      <c r="AV76" s="466"/>
      <c r="AW76" s="466"/>
      <c r="AX76" s="466"/>
      <c r="AY76" s="470"/>
      <c r="AZ76" s="580"/>
      <c r="BA76" s="580"/>
      <c r="BB76" s="580"/>
      <c r="BC76" s="580"/>
      <c r="BD76" s="607"/>
      <c r="BE76" s="381"/>
      <c r="BF76" s="381"/>
      <c r="BG76" s="381"/>
      <c r="BH76" s="381"/>
      <c r="BI76" s="381"/>
      <c r="BJ76" s="381"/>
      <c r="BK76" s="381"/>
      <c r="BL76" s="381"/>
      <c r="BM76" s="381"/>
      <c r="BN76" s="381"/>
      <c r="BO76" s="381"/>
      <c r="BP76" s="381"/>
      <c r="BQ76" s="377">
        <v>
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
10</v>
      </c>
      <c r="B77" s="406" t="s">
        <v>
63</v>
      </c>
      <c r="C77" s="426"/>
      <c r="D77" s="426"/>
      <c r="E77" s="426"/>
      <c r="F77" s="426"/>
      <c r="G77" s="426"/>
      <c r="H77" s="426"/>
      <c r="I77" s="426"/>
      <c r="J77" s="426"/>
      <c r="K77" s="426"/>
      <c r="L77" s="426"/>
      <c r="M77" s="426"/>
      <c r="N77" s="426"/>
      <c r="O77" s="426"/>
      <c r="P77" s="442"/>
      <c r="Q77" s="454">
        <v>
11004</v>
      </c>
      <c r="R77" s="466"/>
      <c r="S77" s="466"/>
      <c r="T77" s="466"/>
      <c r="U77" s="470"/>
      <c r="V77" s="471">
        <v>
11004</v>
      </c>
      <c r="W77" s="466"/>
      <c r="X77" s="466"/>
      <c r="Y77" s="466"/>
      <c r="Z77" s="470"/>
      <c r="AA77" s="471" t="s">
        <v>
142</v>
      </c>
      <c r="AB77" s="466"/>
      <c r="AC77" s="466"/>
      <c r="AD77" s="466"/>
      <c r="AE77" s="470"/>
      <c r="AF77" s="471" t="s">
        <v>
142</v>
      </c>
      <c r="AG77" s="466"/>
      <c r="AH77" s="466"/>
      <c r="AI77" s="466"/>
      <c r="AJ77" s="470"/>
      <c r="AK77" s="471">
        <v>
20</v>
      </c>
      <c r="AL77" s="466"/>
      <c r="AM77" s="466"/>
      <c r="AN77" s="466"/>
      <c r="AO77" s="470"/>
      <c r="AP77" s="471" t="s">
        <v>
142</v>
      </c>
      <c r="AQ77" s="466"/>
      <c r="AR77" s="466"/>
      <c r="AS77" s="466"/>
      <c r="AT77" s="470"/>
      <c r="AU77" s="471" t="s">
        <v>
142</v>
      </c>
      <c r="AV77" s="466"/>
      <c r="AW77" s="466"/>
      <c r="AX77" s="466"/>
      <c r="AY77" s="470"/>
      <c r="AZ77" s="580"/>
      <c r="BA77" s="580"/>
      <c r="BB77" s="580"/>
      <c r="BC77" s="580"/>
      <c r="BD77" s="607"/>
      <c r="BE77" s="381"/>
      <c r="BF77" s="381"/>
      <c r="BG77" s="381"/>
      <c r="BH77" s="381"/>
      <c r="BI77" s="381"/>
      <c r="BJ77" s="381"/>
      <c r="BK77" s="381"/>
      <c r="BL77" s="381"/>
      <c r="BM77" s="381"/>
      <c r="BN77" s="381"/>
      <c r="BO77" s="381"/>
      <c r="BP77" s="381"/>
      <c r="BQ77" s="377">
        <v>
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
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80"/>
      <c r="BA78" s="580"/>
      <c r="BB78" s="580"/>
      <c r="BC78" s="580"/>
      <c r="BD78" s="607"/>
      <c r="BE78" s="381"/>
      <c r="BF78" s="381"/>
      <c r="BG78" s="381"/>
      <c r="BH78" s="381"/>
      <c r="BI78" s="381"/>
      <c r="BJ78" s="369"/>
      <c r="BK78" s="369"/>
      <c r="BL78" s="369"/>
      <c r="BM78" s="369"/>
      <c r="BN78" s="369"/>
      <c r="BO78" s="381"/>
      <c r="BP78" s="381"/>
      <c r="BQ78" s="377">
        <v>
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
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80"/>
      <c r="BA79" s="580"/>
      <c r="BB79" s="580"/>
      <c r="BC79" s="580"/>
      <c r="BD79" s="607"/>
      <c r="BE79" s="381"/>
      <c r="BF79" s="381"/>
      <c r="BG79" s="381"/>
      <c r="BH79" s="381"/>
      <c r="BI79" s="381"/>
      <c r="BJ79" s="369"/>
      <c r="BK79" s="369"/>
      <c r="BL79" s="369"/>
      <c r="BM79" s="369"/>
      <c r="BN79" s="369"/>
      <c r="BO79" s="381"/>
      <c r="BP79" s="381"/>
      <c r="BQ79" s="377">
        <v>
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
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80"/>
      <c r="BA80" s="580"/>
      <c r="BB80" s="580"/>
      <c r="BC80" s="580"/>
      <c r="BD80" s="607"/>
      <c r="BE80" s="381"/>
      <c r="BF80" s="381"/>
      <c r="BG80" s="381"/>
      <c r="BH80" s="381"/>
      <c r="BI80" s="381"/>
      <c r="BJ80" s="381"/>
      <c r="BK80" s="381"/>
      <c r="BL80" s="381"/>
      <c r="BM80" s="381"/>
      <c r="BN80" s="381"/>
      <c r="BO80" s="381"/>
      <c r="BP80" s="381"/>
      <c r="BQ80" s="377">
        <v>
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
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80"/>
      <c r="BA81" s="580"/>
      <c r="BB81" s="580"/>
      <c r="BC81" s="580"/>
      <c r="BD81" s="607"/>
      <c r="BE81" s="381"/>
      <c r="BF81" s="381"/>
      <c r="BG81" s="381"/>
      <c r="BH81" s="381"/>
      <c r="BI81" s="381"/>
      <c r="BJ81" s="381"/>
      <c r="BK81" s="381"/>
      <c r="BL81" s="381"/>
      <c r="BM81" s="381"/>
      <c r="BN81" s="381"/>
      <c r="BO81" s="381"/>
      <c r="BP81" s="381"/>
      <c r="BQ81" s="377">
        <v>
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
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80"/>
      <c r="BA82" s="580"/>
      <c r="BB82" s="580"/>
      <c r="BC82" s="580"/>
      <c r="BD82" s="607"/>
      <c r="BE82" s="381"/>
      <c r="BF82" s="381"/>
      <c r="BG82" s="381"/>
      <c r="BH82" s="381"/>
      <c r="BI82" s="381"/>
      <c r="BJ82" s="381"/>
      <c r="BK82" s="381"/>
      <c r="BL82" s="381"/>
      <c r="BM82" s="381"/>
      <c r="BN82" s="381"/>
      <c r="BO82" s="381"/>
      <c r="BP82" s="381"/>
      <c r="BQ82" s="377">
        <v>
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
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80"/>
      <c r="BA83" s="580"/>
      <c r="BB83" s="580"/>
      <c r="BC83" s="580"/>
      <c r="BD83" s="607"/>
      <c r="BE83" s="381"/>
      <c r="BF83" s="381"/>
      <c r="BG83" s="381"/>
      <c r="BH83" s="381"/>
      <c r="BI83" s="381"/>
      <c r="BJ83" s="381"/>
      <c r="BK83" s="381"/>
      <c r="BL83" s="381"/>
      <c r="BM83" s="381"/>
      <c r="BN83" s="381"/>
      <c r="BO83" s="381"/>
      <c r="BP83" s="381"/>
      <c r="BQ83" s="377">
        <v>
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
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80"/>
      <c r="BA84" s="580"/>
      <c r="BB84" s="580"/>
      <c r="BC84" s="580"/>
      <c r="BD84" s="607"/>
      <c r="BE84" s="381"/>
      <c r="BF84" s="381"/>
      <c r="BG84" s="381"/>
      <c r="BH84" s="381"/>
      <c r="BI84" s="381"/>
      <c r="BJ84" s="381"/>
      <c r="BK84" s="381"/>
      <c r="BL84" s="381"/>
      <c r="BM84" s="381"/>
      <c r="BN84" s="381"/>
      <c r="BO84" s="381"/>
      <c r="BP84" s="381"/>
      <c r="BQ84" s="377">
        <v>
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
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80"/>
      <c r="BA85" s="580"/>
      <c r="BB85" s="580"/>
      <c r="BC85" s="580"/>
      <c r="BD85" s="607"/>
      <c r="BE85" s="381"/>
      <c r="BF85" s="381"/>
      <c r="BG85" s="381"/>
      <c r="BH85" s="381"/>
      <c r="BI85" s="381"/>
      <c r="BJ85" s="381"/>
      <c r="BK85" s="381"/>
      <c r="BL85" s="381"/>
      <c r="BM85" s="381"/>
      <c r="BN85" s="381"/>
      <c r="BO85" s="381"/>
      <c r="BP85" s="381"/>
      <c r="BQ85" s="377">
        <v>
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
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80"/>
      <c r="BA86" s="580"/>
      <c r="BB86" s="580"/>
      <c r="BC86" s="580"/>
      <c r="BD86" s="607"/>
      <c r="BE86" s="381"/>
      <c r="BF86" s="381"/>
      <c r="BG86" s="381"/>
      <c r="BH86" s="381"/>
      <c r="BI86" s="381"/>
      <c r="BJ86" s="381"/>
      <c r="BK86" s="381"/>
      <c r="BL86" s="381"/>
      <c r="BM86" s="381"/>
      <c r="BN86" s="381"/>
      <c r="BO86" s="381"/>
      <c r="BP86" s="381"/>
      <c r="BQ86" s="377">
        <v>
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
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
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
244</v>
      </c>
      <c r="B88" s="407" t="s">
        <v>
5</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
36300</v>
      </c>
      <c r="AG88" s="462"/>
      <c r="AH88" s="462"/>
      <c r="AI88" s="462"/>
      <c r="AJ88" s="462"/>
      <c r="AK88" s="465"/>
      <c r="AL88" s="465"/>
      <c r="AM88" s="465"/>
      <c r="AN88" s="465"/>
      <c r="AO88" s="465"/>
      <c r="AP88" s="462">
        <v>
14148</v>
      </c>
      <c r="AQ88" s="462"/>
      <c r="AR88" s="462"/>
      <c r="AS88" s="462"/>
      <c r="AT88" s="462"/>
      <c r="AU88" s="462">
        <v>
7340</v>
      </c>
      <c r="AV88" s="462"/>
      <c r="AW88" s="462"/>
      <c r="AX88" s="462"/>
      <c r="AY88" s="462"/>
      <c r="AZ88" s="582"/>
      <c r="BA88" s="582"/>
      <c r="BB88" s="582"/>
      <c r="BC88" s="582"/>
      <c r="BD88" s="609"/>
      <c r="BE88" s="381"/>
      <c r="BF88" s="381"/>
      <c r="BG88" s="381"/>
      <c r="BH88" s="381"/>
      <c r="BI88" s="381"/>
      <c r="BJ88" s="381"/>
      <c r="BK88" s="381"/>
      <c r="BL88" s="381"/>
      <c r="BM88" s="381"/>
      <c r="BN88" s="381"/>
      <c r="BO88" s="381"/>
      <c r="BP88" s="381"/>
      <c r="BQ88" s="377">
        <v>
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
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
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
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
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
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
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
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
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
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
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
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
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
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
244</v>
      </c>
      <c r="BR102" s="407" t="s">
        <v>
449</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
65</v>
      </c>
      <c r="CS102" s="624"/>
      <c r="CT102" s="624"/>
      <c r="CU102" s="624"/>
      <c r="CV102" s="719"/>
      <c r="CW102" s="718" t="s">
        <v>
142</v>
      </c>
      <c r="CX102" s="624"/>
      <c r="CY102" s="624"/>
      <c r="CZ102" s="624"/>
      <c r="DA102" s="719"/>
      <c r="DB102" s="718" t="s">
        <v>
142</v>
      </c>
      <c r="DC102" s="624"/>
      <c r="DD102" s="624"/>
      <c r="DE102" s="624"/>
      <c r="DF102" s="719"/>
      <c r="DG102" s="718" t="s">
        <v>
142</v>
      </c>
      <c r="DH102" s="624"/>
      <c r="DI102" s="624"/>
      <c r="DJ102" s="624"/>
      <c r="DK102" s="719"/>
      <c r="DL102" s="718" t="s">
        <v>
142</v>
      </c>
      <c r="DM102" s="624"/>
      <c r="DN102" s="624"/>
      <c r="DO102" s="624"/>
      <c r="DP102" s="719"/>
      <c r="DQ102" s="718" t="s">
        <v>
142</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
463</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
464</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
465</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
277</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
466</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9"/>
      <c r="AU108" s="387" t="s">
        <v>
192</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9"/>
    </row>
    <row r="109" spans="1:131" s="369" customFormat="1" ht="26.25" customHeight="1">
      <c r="A109" s="388" t="s">
        <v>
467</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
410</v>
      </c>
      <c r="AB109" s="412"/>
      <c r="AC109" s="412"/>
      <c r="AD109" s="412"/>
      <c r="AE109" s="479"/>
      <c r="AF109" s="493" t="s">
        <v>
385</v>
      </c>
      <c r="AG109" s="412"/>
      <c r="AH109" s="412"/>
      <c r="AI109" s="412"/>
      <c r="AJ109" s="479"/>
      <c r="AK109" s="493" t="s">
        <v>
250</v>
      </c>
      <c r="AL109" s="412"/>
      <c r="AM109" s="412"/>
      <c r="AN109" s="412"/>
      <c r="AO109" s="479"/>
      <c r="AP109" s="493" t="s">
        <v>
468</v>
      </c>
      <c r="AQ109" s="412"/>
      <c r="AR109" s="412"/>
      <c r="AS109" s="412"/>
      <c r="AT109" s="570"/>
      <c r="AU109" s="388" t="s">
        <v>
467</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
410</v>
      </c>
      <c r="BR109" s="412"/>
      <c r="BS109" s="412"/>
      <c r="BT109" s="412"/>
      <c r="BU109" s="479"/>
      <c r="BV109" s="493" t="s">
        <v>
385</v>
      </c>
      <c r="BW109" s="412"/>
      <c r="BX109" s="412"/>
      <c r="BY109" s="412"/>
      <c r="BZ109" s="479"/>
      <c r="CA109" s="493" t="s">
        <v>
250</v>
      </c>
      <c r="CB109" s="412"/>
      <c r="CC109" s="412"/>
      <c r="CD109" s="412"/>
      <c r="CE109" s="479"/>
      <c r="CF109" s="677" t="s">
        <v>
468</v>
      </c>
      <c r="CG109" s="677"/>
      <c r="CH109" s="677"/>
      <c r="CI109" s="677"/>
      <c r="CJ109" s="677"/>
      <c r="CK109" s="493" t="s">
        <v>
93</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
410</v>
      </c>
      <c r="DH109" s="412"/>
      <c r="DI109" s="412"/>
      <c r="DJ109" s="412"/>
      <c r="DK109" s="479"/>
      <c r="DL109" s="493" t="s">
        <v>
385</v>
      </c>
      <c r="DM109" s="412"/>
      <c r="DN109" s="412"/>
      <c r="DO109" s="412"/>
      <c r="DP109" s="479"/>
      <c r="DQ109" s="493" t="s">
        <v>
250</v>
      </c>
      <c r="DR109" s="412"/>
      <c r="DS109" s="412"/>
      <c r="DT109" s="412"/>
      <c r="DU109" s="479"/>
      <c r="DV109" s="493" t="s">
        <v>
468</v>
      </c>
      <c r="DW109" s="412"/>
      <c r="DX109" s="412"/>
      <c r="DY109" s="412"/>
      <c r="DZ109" s="570"/>
    </row>
    <row r="110" spans="1:131" s="369" customFormat="1" ht="26.25" customHeight="1">
      <c r="A110" s="389" t="s">
        <v>
323</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
2586681</v>
      </c>
      <c r="AB110" s="500"/>
      <c r="AC110" s="500"/>
      <c r="AD110" s="500"/>
      <c r="AE110" s="511"/>
      <c r="AF110" s="527">
        <v>
2631761</v>
      </c>
      <c r="AG110" s="500"/>
      <c r="AH110" s="500"/>
      <c r="AI110" s="500"/>
      <c r="AJ110" s="511"/>
      <c r="AK110" s="527">
        <v>
2687795</v>
      </c>
      <c r="AL110" s="500"/>
      <c r="AM110" s="500"/>
      <c r="AN110" s="500"/>
      <c r="AO110" s="511"/>
      <c r="AP110" s="553">
        <v>
19.3</v>
      </c>
      <c r="AQ110" s="561"/>
      <c r="AR110" s="561"/>
      <c r="AS110" s="561"/>
      <c r="AT110" s="571"/>
      <c r="AU110" s="583" t="s">
        <v>
108</v>
      </c>
      <c r="AV110" s="595"/>
      <c r="AW110" s="595"/>
      <c r="AX110" s="595"/>
      <c r="AY110" s="595"/>
      <c r="AZ110" s="620" t="s">
        <v>
469</v>
      </c>
      <c r="BA110" s="413"/>
      <c r="BB110" s="413"/>
      <c r="BC110" s="413"/>
      <c r="BD110" s="413"/>
      <c r="BE110" s="413"/>
      <c r="BF110" s="413"/>
      <c r="BG110" s="413"/>
      <c r="BH110" s="413"/>
      <c r="BI110" s="413"/>
      <c r="BJ110" s="413"/>
      <c r="BK110" s="413"/>
      <c r="BL110" s="413"/>
      <c r="BM110" s="413"/>
      <c r="BN110" s="413"/>
      <c r="BO110" s="413"/>
      <c r="BP110" s="480"/>
      <c r="BQ110" s="652">
        <v>
28362671</v>
      </c>
      <c r="BR110" s="660"/>
      <c r="BS110" s="660"/>
      <c r="BT110" s="660"/>
      <c r="BU110" s="660"/>
      <c r="BV110" s="660">
        <v>
27049467</v>
      </c>
      <c r="BW110" s="660"/>
      <c r="BX110" s="660"/>
      <c r="BY110" s="660"/>
      <c r="BZ110" s="660"/>
      <c r="CA110" s="660">
        <v>
25960481</v>
      </c>
      <c r="CB110" s="660"/>
      <c r="CC110" s="660"/>
      <c r="CD110" s="660"/>
      <c r="CE110" s="660"/>
      <c r="CF110" s="678">
        <v>
186.9</v>
      </c>
      <c r="CG110" s="682"/>
      <c r="CH110" s="682"/>
      <c r="CI110" s="682"/>
      <c r="CJ110" s="682"/>
      <c r="CK110" s="694" t="s">
        <v>
380</v>
      </c>
      <c r="CL110" s="418"/>
      <c r="CM110" s="431" t="s">
        <v>
471</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
142</v>
      </c>
      <c r="DH110" s="660"/>
      <c r="DI110" s="660"/>
      <c r="DJ110" s="660"/>
      <c r="DK110" s="660"/>
      <c r="DL110" s="660" t="s">
        <v>
142</v>
      </c>
      <c r="DM110" s="660"/>
      <c r="DN110" s="660"/>
      <c r="DO110" s="660"/>
      <c r="DP110" s="660"/>
      <c r="DQ110" s="660" t="s">
        <v>
142</v>
      </c>
      <c r="DR110" s="660"/>
      <c r="DS110" s="660"/>
      <c r="DT110" s="660"/>
      <c r="DU110" s="660"/>
      <c r="DV110" s="735" t="s">
        <v>
142</v>
      </c>
      <c r="DW110" s="735"/>
      <c r="DX110" s="735"/>
      <c r="DY110" s="735"/>
      <c r="DZ110" s="744"/>
    </row>
    <row r="111" spans="1:131" s="369" customFormat="1" ht="26.25" customHeight="1">
      <c r="A111" s="390" t="s">
        <v>
454</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
142</v>
      </c>
      <c r="AB111" s="456"/>
      <c r="AC111" s="456"/>
      <c r="AD111" s="456"/>
      <c r="AE111" s="512"/>
      <c r="AF111" s="528" t="s">
        <v>
142</v>
      </c>
      <c r="AG111" s="456"/>
      <c r="AH111" s="456"/>
      <c r="AI111" s="456"/>
      <c r="AJ111" s="512"/>
      <c r="AK111" s="528" t="s">
        <v>
142</v>
      </c>
      <c r="AL111" s="456"/>
      <c r="AM111" s="456"/>
      <c r="AN111" s="456"/>
      <c r="AO111" s="512"/>
      <c r="AP111" s="554" t="s">
        <v>
142</v>
      </c>
      <c r="AQ111" s="562"/>
      <c r="AR111" s="562"/>
      <c r="AS111" s="562"/>
      <c r="AT111" s="572"/>
      <c r="AU111" s="584"/>
      <c r="AV111" s="596"/>
      <c r="AW111" s="596"/>
      <c r="AX111" s="596"/>
      <c r="AY111" s="596"/>
      <c r="AZ111" s="621" t="s">
        <v>
472</v>
      </c>
      <c r="BA111" s="429"/>
      <c r="BB111" s="429"/>
      <c r="BC111" s="429"/>
      <c r="BD111" s="429"/>
      <c r="BE111" s="429"/>
      <c r="BF111" s="429"/>
      <c r="BG111" s="429"/>
      <c r="BH111" s="429"/>
      <c r="BI111" s="429"/>
      <c r="BJ111" s="429"/>
      <c r="BK111" s="429"/>
      <c r="BL111" s="429"/>
      <c r="BM111" s="429"/>
      <c r="BN111" s="429"/>
      <c r="BO111" s="429"/>
      <c r="BP111" s="482"/>
      <c r="BQ111" s="653" t="s">
        <v>
142</v>
      </c>
      <c r="BR111" s="661"/>
      <c r="BS111" s="661"/>
      <c r="BT111" s="661"/>
      <c r="BU111" s="661"/>
      <c r="BV111" s="661" t="s">
        <v>
142</v>
      </c>
      <c r="BW111" s="661"/>
      <c r="BX111" s="661"/>
      <c r="BY111" s="661"/>
      <c r="BZ111" s="661"/>
      <c r="CA111" s="661" t="s">
        <v>
142</v>
      </c>
      <c r="CB111" s="661"/>
      <c r="CC111" s="661"/>
      <c r="CD111" s="661"/>
      <c r="CE111" s="661"/>
      <c r="CF111" s="679" t="s">
        <v>
142</v>
      </c>
      <c r="CG111" s="683"/>
      <c r="CH111" s="683"/>
      <c r="CI111" s="683"/>
      <c r="CJ111" s="683"/>
      <c r="CK111" s="695"/>
      <c r="CL111" s="419"/>
      <c r="CM111" s="432" t="s">
        <v>
132</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
142</v>
      </c>
      <c r="DH111" s="661"/>
      <c r="DI111" s="661"/>
      <c r="DJ111" s="661"/>
      <c r="DK111" s="661"/>
      <c r="DL111" s="661" t="s">
        <v>
142</v>
      </c>
      <c r="DM111" s="661"/>
      <c r="DN111" s="661"/>
      <c r="DO111" s="661"/>
      <c r="DP111" s="661"/>
      <c r="DQ111" s="661" t="s">
        <v>
142</v>
      </c>
      <c r="DR111" s="661"/>
      <c r="DS111" s="661"/>
      <c r="DT111" s="661"/>
      <c r="DU111" s="661"/>
      <c r="DV111" s="736" t="s">
        <v>
142</v>
      </c>
      <c r="DW111" s="736"/>
      <c r="DX111" s="736"/>
      <c r="DY111" s="736"/>
      <c r="DZ111" s="745"/>
    </row>
    <row r="112" spans="1:131" s="369" customFormat="1" ht="26.25" customHeight="1">
      <c r="A112" s="391" t="s">
        <v>
147</v>
      </c>
      <c r="B112" s="415"/>
      <c r="C112" s="429" t="s">
        <v>
474</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
142</v>
      </c>
      <c r="AB112" s="456"/>
      <c r="AC112" s="456"/>
      <c r="AD112" s="456"/>
      <c r="AE112" s="512"/>
      <c r="AF112" s="528" t="s">
        <v>
142</v>
      </c>
      <c r="AG112" s="456"/>
      <c r="AH112" s="456"/>
      <c r="AI112" s="456"/>
      <c r="AJ112" s="512"/>
      <c r="AK112" s="528" t="s">
        <v>
142</v>
      </c>
      <c r="AL112" s="456"/>
      <c r="AM112" s="456"/>
      <c r="AN112" s="456"/>
      <c r="AO112" s="512"/>
      <c r="AP112" s="554" t="s">
        <v>
142</v>
      </c>
      <c r="AQ112" s="562"/>
      <c r="AR112" s="562"/>
      <c r="AS112" s="562"/>
      <c r="AT112" s="572"/>
      <c r="AU112" s="584"/>
      <c r="AV112" s="596"/>
      <c r="AW112" s="596"/>
      <c r="AX112" s="596"/>
      <c r="AY112" s="596"/>
      <c r="AZ112" s="621" t="s">
        <v>
265</v>
      </c>
      <c r="BA112" s="429"/>
      <c r="BB112" s="429"/>
      <c r="BC112" s="429"/>
      <c r="BD112" s="429"/>
      <c r="BE112" s="429"/>
      <c r="BF112" s="429"/>
      <c r="BG112" s="429"/>
      <c r="BH112" s="429"/>
      <c r="BI112" s="429"/>
      <c r="BJ112" s="429"/>
      <c r="BK112" s="429"/>
      <c r="BL112" s="429"/>
      <c r="BM112" s="429"/>
      <c r="BN112" s="429"/>
      <c r="BO112" s="429"/>
      <c r="BP112" s="482"/>
      <c r="BQ112" s="653">
        <v>
13705108</v>
      </c>
      <c r="BR112" s="661"/>
      <c r="BS112" s="661"/>
      <c r="BT112" s="661"/>
      <c r="BU112" s="661"/>
      <c r="BV112" s="661">
        <v>
13456288</v>
      </c>
      <c r="BW112" s="661"/>
      <c r="BX112" s="661"/>
      <c r="BY112" s="661"/>
      <c r="BZ112" s="661"/>
      <c r="CA112" s="661">
        <v>
13058486</v>
      </c>
      <c r="CB112" s="661"/>
      <c r="CC112" s="661"/>
      <c r="CD112" s="661"/>
      <c r="CE112" s="661"/>
      <c r="CF112" s="679">
        <v>
94</v>
      </c>
      <c r="CG112" s="683"/>
      <c r="CH112" s="683"/>
      <c r="CI112" s="683"/>
      <c r="CJ112" s="683"/>
      <c r="CK112" s="695"/>
      <c r="CL112" s="419"/>
      <c r="CM112" s="432" t="s">
        <v>
391</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
142</v>
      </c>
      <c r="DH112" s="661"/>
      <c r="DI112" s="661"/>
      <c r="DJ112" s="661"/>
      <c r="DK112" s="661"/>
      <c r="DL112" s="661" t="s">
        <v>
142</v>
      </c>
      <c r="DM112" s="661"/>
      <c r="DN112" s="661"/>
      <c r="DO112" s="661"/>
      <c r="DP112" s="661"/>
      <c r="DQ112" s="661" t="s">
        <v>
142</v>
      </c>
      <c r="DR112" s="661"/>
      <c r="DS112" s="661"/>
      <c r="DT112" s="661"/>
      <c r="DU112" s="661"/>
      <c r="DV112" s="736" t="s">
        <v>
142</v>
      </c>
      <c r="DW112" s="736"/>
      <c r="DX112" s="736"/>
      <c r="DY112" s="736"/>
      <c r="DZ112" s="745"/>
    </row>
    <row r="113" spans="1:130" s="369" customFormat="1" ht="26.25" customHeight="1">
      <c r="A113" s="392"/>
      <c r="B113" s="416"/>
      <c r="C113" s="429" t="s">
        <v>
475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
1098632</v>
      </c>
      <c r="AB113" s="456"/>
      <c r="AC113" s="456"/>
      <c r="AD113" s="456"/>
      <c r="AE113" s="512"/>
      <c r="AF113" s="528">
        <v>
1152308</v>
      </c>
      <c r="AG113" s="456"/>
      <c r="AH113" s="456"/>
      <c r="AI113" s="456"/>
      <c r="AJ113" s="512"/>
      <c r="AK113" s="528">
        <v>
1140021</v>
      </c>
      <c r="AL113" s="456"/>
      <c r="AM113" s="456"/>
      <c r="AN113" s="456"/>
      <c r="AO113" s="512"/>
      <c r="AP113" s="554">
        <v>
8.1999999999999993</v>
      </c>
      <c r="AQ113" s="562"/>
      <c r="AR113" s="562"/>
      <c r="AS113" s="562"/>
      <c r="AT113" s="572"/>
      <c r="AU113" s="584"/>
      <c r="AV113" s="596"/>
      <c r="AW113" s="596"/>
      <c r="AX113" s="596"/>
      <c r="AY113" s="596"/>
      <c r="AZ113" s="621" t="s">
        <v>
476</v>
      </c>
      <c r="BA113" s="429"/>
      <c r="BB113" s="429"/>
      <c r="BC113" s="429"/>
      <c r="BD113" s="429"/>
      <c r="BE113" s="429"/>
      <c r="BF113" s="429"/>
      <c r="BG113" s="429"/>
      <c r="BH113" s="429"/>
      <c r="BI113" s="429"/>
      <c r="BJ113" s="429"/>
      <c r="BK113" s="429"/>
      <c r="BL113" s="429"/>
      <c r="BM113" s="429"/>
      <c r="BN113" s="429"/>
      <c r="BO113" s="429"/>
      <c r="BP113" s="482"/>
      <c r="BQ113" s="653">
        <v>
7698938</v>
      </c>
      <c r="BR113" s="661"/>
      <c r="BS113" s="661"/>
      <c r="BT113" s="661"/>
      <c r="BU113" s="661"/>
      <c r="BV113" s="661">
        <v>
7219423</v>
      </c>
      <c r="BW113" s="661"/>
      <c r="BX113" s="661"/>
      <c r="BY113" s="661"/>
      <c r="BZ113" s="661"/>
      <c r="CA113" s="661">
        <v>
7339653</v>
      </c>
      <c r="CB113" s="661"/>
      <c r="CC113" s="661"/>
      <c r="CD113" s="661"/>
      <c r="CE113" s="661"/>
      <c r="CF113" s="679">
        <v>
52.8</v>
      </c>
      <c r="CG113" s="683"/>
      <c r="CH113" s="683"/>
      <c r="CI113" s="683"/>
      <c r="CJ113" s="683"/>
      <c r="CK113" s="695"/>
      <c r="CL113" s="419"/>
      <c r="CM113" s="432" t="s">
        <v>
402</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
142</v>
      </c>
      <c r="DH113" s="456"/>
      <c r="DI113" s="456"/>
      <c r="DJ113" s="456"/>
      <c r="DK113" s="512"/>
      <c r="DL113" s="528" t="s">
        <v>
142</v>
      </c>
      <c r="DM113" s="456"/>
      <c r="DN113" s="456"/>
      <c r="DO113" s="456"/>
      <c r="DP113" s="512"/>
      <c r="DQ113" s="528" t="s">
        <v>
142</v>
      </c>
      <c r="DR113" s="456"/>
      <c r="DS113" s="456"/>
      <c r="DT113" s="456"/>
      <c r="DU113" s="512"/>
      <c r="DV113" s="554" t="s">
        <v>
142</v>
      </c>
      <c r="DW113" s="562"/>
      <c r="DX113" s="562"/>
      <c r="DY113" s="562"/>
      <c r="DZ113" s="572"/>
    </row>
    <row r="114" spans="1:130" s="369" customFormat="1" ht="26.25" customHeight="1">
      <c r="A114" s="392"/>
      <c r="B114" s="416"/>
      <c r="C114" s="429" t="s">
        <v>
477</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
500528</v>
      </c>
      <c r="AB114" s="456"/>
      <c r="AC114" s="456"/>
      <c r="AD114" s="456"/>
      <c r="AE114" s="512"/>
      <c r="AF114" s="528">
        <v>
495707</v>
      </c>
      <c r="AG114" s="456"/>
      <c r="AH114" s="456"/>
      <c r="AI114" s="456"/>
      <c r="AJ114" s="512"/>
      <c r="AK114" s="528">
        <v>
641574</v>
      </c>
      <c r="AL114" s="456"/>
      <c r="AM114" s="456"/>
      <c r="AN114" s="456"/>
      <c r="AO114" s="512"/>
      <c r="AP114" s="554">
        <v>
4.5999999999999996</v>
      </c>
      <c r="AQ114" s="562"/>
      <c r="AR114" s="562"/>
      <c r="AS114" s="562"/>
      <c r="AT114" s="572"/>
      <c r="AU114" s="584"/>
      <c r="AV114" s="596"/>
      <c r="AW114" s="596"/>
      <c r="AX114" s="596"/>
      <c r="AY114" s="596"/>
      <c r="AZ114" s="621" t="s">
        <v>
478</v>
      </c>
      <c r="BA114" s="429"/>
      <c r="BB114" s="429"/>
      <c r="BC114" s="429"/>
      <c r="BD114" s="429"/>
      <c r="BE114" s="429"/>
      <c r="BF114" s="429"/>
      <c r="BG114" s="429"/>
      <c r="BH114" s="429"/>
      <c r="BI114" s="429"/>
      <c r="BJ114" s="429"/>
      <c r="BK114" s="429"/>
      <c r="BL114" s="429"/>
      <c r="BM114" s="429"/>
      <c r="BN114" s="429"/>
      <c r="BO114" s="429"/>
      <c r="BP114" s="482"/>
      <c r="BQ114" s="653">
        <v>
4142316</v>
      </c>
      <c r="BR114" s="661"/>
      <c r="BS114" s="661"/>
      <c r="BT114" s="661"/>
      <c r="BU114" s="661"/>
      <c r="BV114" s="661">
        <v>
4131314</v>
      </c>
      <c r="BW114" s="661"/>
      <c r="BX114" s="661"/>
      <c r="BY114" s="661"/>
      <c r="BZ114" s="661"/>
      <c r="CA114" s="661">
        <v>
4283698</v>
      </c>
      <c r="CB114" s="661"/>
      <c r="CC114" s="661"/>
      <c r="CD114" s="661"/>
      <c r="CE114" s="661"/>
      <c r="CF114" s="679">
        <v>
30.8</v>
      </c>
      <c r="CG114" s="683"/>
      <c r="CH114" s="683"/>
      <c r="CI114" s="683"/>
      <c r="CJ114" s="683"/>
      <c r="CK114" s="695"/>
      <c r="CL114" s="419"/>
      <c r="CM114" s="432" t="s">
        <v>
479</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
142</v>
      </c>
      <c r="DH114" s="456"/>
      <c r="DI114" s="456"/>
      <c r="DJ114" s="456"/>
      <c r="DK114" s="512"/>
      <c r="DL114" s="528" t="s">
        <v>
142</v>
      </c>
      <c r="DM114" s="456"/>
      <c r="DN114" s="456"/>
      <c r="DO114" s="456"/>
      <c r="DP114" s="512"/>
      <c r="DQ114" s="528" t="s">
        <v>
142</v>
      </c>
      <c r="DR114" s="456"/>
      <c r="DS114" s="456"/>
      <c r="DT114" s="456"/>
      <c r="DU114" s="512"/>
      <c r="DV114" s="554" t="s">
        <v>
142</v>
      </c>
      <c r="DW114" s="562"/>
      <c r="DX114" s="562"/>
      <c r="DY114" s="562"/>
      <c r="DZ114" s="572"/>
    </row>
    <row r="115" spans="1:130" s="369" customFormat="1" ht="26.25" customHeight="1">
      <c r="A115" s="392"/>
      <c r="B115" s="416"/>
      <c r="C115" s="429" t="s">
        <v>
369</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
142</v>
      </c>
      <c r="AB115" s="456"/>
      <c r="AC115" s="456"/>
      <c r="AD115" s="456"/>
      <c r="AE115" s="512"/>
      <c r="AF115" s="528" t="s">
        <v>
142</v>
      </c>
      <c r="AG115" s="456"/>
      <c r="AH115" s="456"/>
      <c r="AI115" s="456"/>
      <c r="AJ115" s="512"/>
      <c r="AK115" s="528" t="s">
        <v>
142</v>
      </c>
      <c r="AL115" s="456"/>
      <c r="AM115" s="456"/>
      <c r="AN115" s="456"/>
      <c r="AO115" s="512"/>
      <c r="AP115" s="554" t="s">
        <v>
142</v>
      </c>
      <c r="AQ115" s="562"/>
      <c r="AR115" s="562"/>
      <c r="AS115" s="562"/>
      <c r="AT115" s="572"/>
      <c r="AU115" s="584"/>
      <c r="AV115" s="596"/>
      <c r="AW115" s="596"/>
      <c r="AX115" s="596"/>
      <c r="AY115" s="596"/>
      <c r="AZ115" s="621" t="s">
        <v>
339</v>
      </c>
      <c r="BA115" s="429"/>
      <c r="BB115" s="429"/>
      <c r="BC115" s="429"/>
      <c r="BD115" s="429"/>
      <c r="BE115" s="429"/>
      <c r="BF115" s="429"/>
      <c r="BG115" s="429"/>
      <c r="BH115" s="429"/>
      <c r="BI115" s="429"/>
      <c r="BJ115" s="429"/>
      <c r="BK115" s="429"/>
      <c r="BL115" s="429"/>
      <c r="BM115" s="429"/>
      <c r="BN115" s="429"/>
      <c r="BO115" s="429"/>
      <c r="BP115" s="482"/>
      <c r="BQ115" s="653" t="s">
        <v>
142</v>
      </c>
      <c r="BR115" s="661"/>
      <c r="BS115" s="661"/>
      <c r="BT115" s="661"/>
      <c r="BU115" s="661"/>
      <c r="BV115" s="661" t="s">
        <v>
142</v>
      </c>
      <c r="BW115" s="661"/>
      <c r="BX115" s="661"/>
      <c r="BY115" s="661"/>
      <c r="BZ115" s="661"/>
      <c r="CA115" s="661" t="s">
        <v>
142</v>
      </c>
      <c r="CB115" s="661"/>
      <c r="CC115" s="661"/>
      <c r="CD115" s="661"/>
      <c r="CE115" s="661"/>
      <c r="CF115" s="679" t="s">
        <v>
142</v>
      </c>
      <c r="CG115" s="683"/>
      <c r="CH115" s="683"/>
      <c r="CI115" s="683"/>
      <c r="CJ115" s="683"/>
      <c r="CK115" s="695"/>
      <c r="CL115" s="419"/>
      <c r="CM115" s="621" t="s">
        <v>
30</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
142</v>
      </c>
      <c r="DH115" s="456"/>
      <c r="DI115" s="456"/>
      <c r="DJ115" s="456"/>
      <c r="DK115" s="512"/>
      <c r="DL115" s="528" t="s">
        <v>
142</v>
      </c>
      <c r="DM115" s="456"/>
      <c r="DN115" s="456"/>
      <c r="DO115" s="456"/>
      <c r="DP115" s="512"/>
      <c r="DQ115" s="528" t="s">
        <v>
142</v>
      </c>
      <c r="DR115" s="456"/>
      <c r="DS115" s="456"/>
      <c r="DT115" s="456"/>
      <c r="DU115" s="512"/>
      <c r="DV115" s="554" t="s">
        <v>
142</v>
      </c>
      <c r="DW115" s="562"/>
      <c r="DX115" s="562"/>
      <c r="DY115" s="562"/>
      <c r="DZ115" s="572"/>
    </row>
    <row r="116" spans="1:130" s="369" customFormat="1" ht="26.25" customHeight="1">
      <c r="A116" s="393"/>
      <c r="B116" s="417"/>
      <c r="C116" s="430" t="s">
        <v>
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
142</v>
      </c>
      <c r="AB116" s="456"/>
      <c r="AC116" s="456"/>
      <c r="AD116" s="456"/>
      <c r="AE116" s="512"/>
      <c r="AF116" s="528" t="s">
        <v>
142</v>
      </c>
      <c r="AG116" s="456"/>
      <c r="AH116" s="456"/>
      <c r="AI116" s="456"/>
      <c r="AJ116" s="512"/>
      <c r="AK116" s="528" t="s">
        <v>
142</v>
      </c>
      <c r="AL116" s="456"/>
      <c r="AM116" s="456"/>
      <c r="AN116" s="456"/>
      <c r="AO116" s="512"/>
      <c r="AP116" s="554" t="s">
        <v>
142</v>
      </c>
      <c r="AQ116" s="562"/>
      <c r="AR116" s="562"/>
      <c r="AS116" s="562"/>
      <c r="AT116" s="572"/>
      <c r="AU116" s="584"/>
      <c r="AV116" s="596"/>
      <c r="AW116" s="596"/>
      <c r="AX116" s="596"/>
      <c r="AY116" s="596"/>
      <c r="AZ116" s="433" t="s">
        <v>
215</v>
      </c>
      <c r="BA116" s="437"/>
      <c r="BB116" s="437"/>
      <c r="BC116" s="437"/>
      <c r="BD116" s="437"/>
      <c r="BE116" s="437"/>
      <c r="BF116" s="437"/>
      <c r="BG116" s="437"/>
      <c r="BH116" s="437"/>
      <c r="BI116" s="437"/>
      <c r="BJ116" s="437"/>
      <c r="BK116" s="437"/>
      <c r="BL116" s="437"/>
      <c r="BM116" s="437"/>
      <c r="BN116" s="437"/>
      <c r="BO116" s="437"/>
      <c r="BP116" s="486"/>
      <c r="BQ116" s="653" t="s">
        <v>
142</v>
      </c>
      <c r="BR116" s="661"/>
      <c r="BS116" s="661"/>
      <c r="BT116" s="661"/>
      <c r="BU116" s="661"/>
      <c r="BV116" s="661" t="s">
        <v>
142</v>
      </c>
      <c r="BW116" s="661"/>
      <c r="BX116" s="661"/>
      <c r="BY116" s="661"/>
      <c r="BZ116" s="661"/>
      <c r="CA116" s="661" t="s">
        <v>
142</v>
      </c>
      <c r="CB116" s="661"/>
      <c r="CC116" s="661"/>
      <c r="CD116" s="661"/>
      <c r="CE116" s="661"/>
      <c r="CF116" s="679" t="s">
        <v>
142</v>
      </c>
      <c r="CG116" s="683"/>
      <c r="CH116" s="683"/>
      <c r="CI116" s="683"/>
      <c r="CJ116" s="683"/>
      <c r="CK116" s="695"/>
      <c r="CL116" s="419"/>
      <c r="CM116" s="432" t="s">
        <v>
480</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
142</v>
      </c>
      <c r="DH116" s="456"/>
      <c r="DI116" s="456"/>
      <c r="DJ116" s="456"/>
      <c r="DK116" s="512"/>
      <c r="DL116" s="528" t="s">
        <v>
142</v>
      </c>
      <c r="DM116" s="456"/>
      <c r="DN116" s="456"/>
      <c r="DO116" s="456"/>
      <c r="DP116" s="512"/>
      <c r="DQ116" s="528" t="s">
        <v>
142</v>
      </c>
      <c r="DR116" s="456"/>
      <c r="DS116" s="456"/>
      <c r="DT116" s="456"/>
      <c r="DU116" s="512"/>
      <c r="DV116" s="554" t="s">
        <v>
142</v>
      </c>
      <c r="DW116" s="562"/>
      <c r="DX116" s="562"/>
      <c r="DY116" s="562"/>
      <c r="DZ116" s="572"/>
    </row>
    <row r="117" spans="1:130" s="369" customFormat="1" ht="26.25" customHeight="1">
      <c r="A117" s="388" t="s">
        <v>
270</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
318</v>
      </c>
      <c r="Z117" s="479"/>
      <c r="AA117" s="496">
        <v>
4185841</v>
      </c>
      <c r="AB117" s="501"/>
      <c r="AC117" s="501"/>
      <c r="AD117" s="501"/>
      <c r="AE117" s="513"/>
      <c r="AF117" s="529">
        <v>
4279776</v>
      </c>
      <c r="AG117" s="501"/>
      <c r="AH117" s="501"/>
      <c r="AI117" s="501"/>
      <c r="AJ117" s="513"/>
      <c r="AK117" s="529">
        <v>
4469390</v>
      </c>
      <c r="AL117" s="501"/>
      <c r="AM117" s="501"/>
      <c r="AN117" s="501"/>
      <c r="AO117" s="513"/>
      <c r="AP117" s="555"/>
      <c r="AQ117" s="563"/>
      <c r="AR117" s="563"/>
      <c r="AS117" s="563"/>
      <c r="AT117" s="573"/>
      <c r="AU117" s="584"/>
      <c r="AV117" s="596"/>
      <c r="AW117" s="596"/>
      <c r="AX117" s="596"/>
      <c r="AY117" s="596"/>
      <c r="AZ117" s="433" t="s">
        <v>
481</v>
      </c>
      <c r="BA117" s="437"/>
      <c r="BB117" s="437"/>
      <c r="BC117" s="437"/>
      <c r="BD117" s="437"/>
      <c r="BE117" s="437"/>
      <c r="BF117" s="437"/>
      <c r="BG117" s="437"/>
      <c r="BH117" s="437"/>
      <c r="BI117" s="437"/>
      <c r="BJ117" s="437"/>
      <c r="BK117" s="437"/>
      <c r="BL117" s="437"/>
      <c r="BM117" s="437"/>
      <c r="BN117" s="437"/>
      <c r="BO117" s="437"/>
      <c r="BP117" s="486"/>
      <c r="BQ117" s="653" t="s">
        <v>
142</v>
      </c>
      <c r="BR117" s="661"/>
      <c r="BS117" s="661"/>
      <c r="BT117" s="661"/>
      <c r="BU117" s="661"/>
      <c r="BV117" s="661" t="s">
        <v>
142</v>
      </c>
      <c r="BW117" s="661"/>
      <c r="BX117" s="661"/>
      <c r="BY117" s="661"/>
      <c r="BZ117" s="661"/>
      <c r="CA117" s="661" t="s">
        <v>
142</v>
      </c>
      <c r="CB117" s="661"/>
      <c r="CC117" s="661"/>
      <c r="CD117" s="661"/>
      <c r="CE117" s="661"/>
      <c r="CF117" s="679" t="s">
        <v>
142</v>
      </c>
      <c r="CG117" s="683"/>
      <c r="CH117" s="683"/>
      <c r="CI117" s="683"/>
      <c r="CJ117" s="683"/>
      <c r="CK117" s="695"/>
      <c r="CL117" s="419"/>
      <c r="CM117" s="432" t="s">
        <v>
332</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
142</v>
      </c>
      <c r="DH117" s="456"/>
      <c r="DI117" s="456"/>
      <c r="DJ117" s="456"/>
      <c r="DK117" s="512"/>
      <c r="DL117" s="528" t="s">
        <v>
142</v>
      </c>
      <c r="DM117" s="456"/>
      <c r="DN117" s="456"/>
      <c r="DO117" s="456"/>
      <c r="DP117" s="512"/>
      <c r="DQ117" s="528" t="s">
        <v>
142</v>
      </c>
      <c r="DR117" s="456"/>
      <c r="DS117" s="456"/>
      <c r="DT117" s="456"/>
      <c r="DU117" s="512"/>
      <c r="DV117" s="554" t="s">
        <v>
142</v>
      </c>
      <c r="DW117" s="562"/>
      <c r="DX117" s="562"/>
      <c r="DY117" s="562"/>
      <c r="DZ117" s="572"/>
    </row>
    <row r="118" spans="1:130" s="369" customFormat="1" ht="26.25" customHeight="1">
      <c r="A118" s="388" t="s">
        <v>
93</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
410</v>
      </c>
      <c r="AB118" s="412"/>
      <c r="AC118" s="412"/>
      <c r="AD118" s="412"/>
      <c r="AE118" s="479"/>
      <c r="AF118" s="493" t="s">
        <v>
385</v>
      </c>
      <c r="AG118" s="412"/>
      <c r="AH118" s="412"/>
      <c r="AI118" s="412"/>
      <c r="AJ118" s="479"/>
      <c r="AK118" s="493" t="s">
        <v>
250</v>
      </c>
      <c r="AL118" s="412"/>
      <c r="AM118" s="412"/>
      <c r="AN118" s="412"/>
      <c r="AO118" s="479"/>
      <c r="AP118" s="493" t="s">
        <v>
468</v>
      </c>
      <c r="AQ118" s="412"/>
      <c r="AR118" s="412"/>
      <c r="AS118" s="412"/>
      <c r="AT118" s="570"/>
      <c r="AU118" s="584"/>
      <c r="AV118" s="596"/>
      <c r="AW118" s="596"/>
      <c r="AX118" s="596"/>
      <c r="AY118" s="596"/>
      <c r="AZ118" s="622" t="s">
        <v>
482</v>
      </c>
      <c r="BA118" s="430"/>
      <c r="BB118" s="430"/>
      <c r="BC118" s="430"/>
      <c r="BD118" s="430"/>
      <c r="BE118" s="430"/>
      <c r="BF118" s="430"/>
      <c r="BG118" s="430"/>
      <c r="BH118" s="430"/>
      <c r="BI118" s="430"/>
      <c r="BJ118" s="430"/>
      <c r="BK118" s="430"/>
      <c r="BL118" s="430"/>
      <c r="BM118" s="430"/>
      <c r="BN118" s="430"/>
      <c r="BO118" s="430"/>
      <c r="BP118" s="483"/>
      <c r="BQ118" s="654" t="s">
        <v>
142</v>
      </c>
      <c r="BR118" s="662"/>
      <c r="BS118" s="662"/>
      <c r="BT118" s="662"/>
      <c r="BU118" s="662"/>
      <c r="BV118" s="662" t="s">
        <v>
142</v>
      </c>
      <c r="BW118" s="662"/>
      <c r="BX118" s="662"/>
      <c r="BY118" s="662"/>
      <c r="BZ118" s="662"/>
      <c r="CA118" s="662" t="s">
        <v>
142</v>
      </c>
      <c r="CB118" s="662"/>
      <c r="CC118" s="662"/>
      <c r="CD118" s="662"/>
      <c r="CE118" s="662"/>
      <c r="CF118" s="679" t="s">
        <v>
142</v>
      </c>
      <c r="CG118" s="683"/>
      <c r="CH118" s="683"/>
      <c r="CI118" s="683"/>
      <c r="CJ118" s="683"/>
      <c r="CK118" s="695"/>
      <c r="CL118" s="419"/>
      <c r="CM118" s="432" t="s">
        <v>
483</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
142</v>
      </c>
      <c r="DH118" s="456"/>
      <c r="DI118" s="456"/>
      <c r="DJ118" s="456"/>
      <c r="DK118" s="512"/>
      <c r="DL118" s="528" t="s">
        <v>
142</v>
      </c>
      <c r="DM118" s="456"/>
      <c r="DN118" s="456"/>
      <c r="DO118" s="456"/>
      <c r="DP118" s="512"/>
      <c r="DQ118" s="528" t="s">
        <v>
142</v>
      </c>
      <c r="DR118" s="456"/>
      <c r="DS118" s="456"/>
      <c r="DT118" s="456"/>
      <c r="DU118" s="512"/>
      <c r="DV118" s="554" t="s">
        <v>
142</v>
      </c>
      <c r="DW118" s="562"/>
      <c r="DX118" s="562"/>
      <c r="DY118" s="562"/>
      <c r="DZ118" s="572"/>
    </row>
    <row r="119" spans="1:130" s="369" customFormat="1" ht="26.25" customHeight="1">
      <c r="A119" s="394" t="s">
        <v>
380</v>
      </c>
      <c r="B119" s="418"/>
      <c r="C119" s="431" t="s">
        <v>
471</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
142</v>
      </c>
      <c r="AB119" s="500"/>
      <c r="AC119" s="500"/>
      <c r="AD119" s="500"/>
      <c r="AE119" s="511"/>
      <c r="AF119" s="527" t="s">
        <v>
142</v>
      </c>
      <c r="AG119" s="500"/>
      <c r="AH119" s="500"/>
      <c r="AI119" s="500"/>
      <c r="AJ119" s="511"/>
      <c r="AK119" s="527" t="s">
        <v>
142</v>
      </c>
      <c r="AL119" s="500"/>
      <c r="AM119" s="500"/>
      <c r="AN119" s="500"/>
      <c r="AO119" s="511"/>
      <c r="AP119" s="553" t="s">
        <v>
142</v>
      </c>
      <c r="AQ119" s="561"/>
      <c r="AR119" s="561"/>
      <c r="AS119" s="561"/>
      <c r="AT119" s="571"/>
      <c r="AU119" s="585"/>
      <c r="AV119" s="597"/>
      <c r="AW119" s="597"/>
      <c r="AX119" s="597"/>
      <c r="AY119" s="597"/>
      <c r="AZ119" s="623" t="s">
        <v>
270</v>
      </c>
      <c r="BA119" s="623"/>
      <c r="BB119" s="623"/>
      <c r="BC119" s="623"/>
      <c r="BD119" s="623"/>
      <c r="BE119" s="623"/>
      <c r="BF119" s="623"/>
      <c r="BG119" s="623"/>
      <c r="BH119" s="623"/>
      <c r="BI119" s="623"/>
      <c r="BJ119" s="623"/>
      <c r="BK119" s="623"/>
      <c r="BL119" s="623"/>
      <c r="BM119" s="623"/>
      <c r="BN119" s="623"/>
      <c r="BO119" s="478" t="s">
        <v>
162</v>
      </c>
      <c r="BP119" s="648"/>
      <c r="BQ119" s="654">
        <v>
53909033</v>
      </c>
      <c r="BR119" s="662"/>
      <c r="BS119" s="662"/>
      <c r="BT119" s="662"/>
      <c r="BU119" s="662"/>
      <c r="BV119" s="662">
        <v>
51856492</v>
      </c>
      <c r="BW119" s="662"/>
      <c r="BX119" s="662"/>
      <c r="BY119" s="662"/>
      <c r="BZ119" s="662"/>
      <c r="CA119" s="662">
        <v>
50642318</v>
      </c>
      <c r="CB119" s="662"/>
      <c r="CC119" s="662"/>
      <c r="CD119" s="662"/>
      <c r="CE119" s="662"/>
      <c r="CF119" s="559"/>
      <c r="CG119" s="567"/>
      <c r="CH119" s="567"/>
      <c r="CI119" s="567"/>
      <c r="CJ119" s="691"/>
      <c r="CK119" s="696"/>
      <c r="CL119" s="420"/>
      <c r="CM119" s="434" t="s">
        <v>
484</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
142</v>
      </c>
      <c r="DH119" s="502"/>
      <c r="DI119" s="502"/>
      <c r="DJ119" s="502"/>
      <c r="DK119" s="514"/>
      <c r="DL119" s="530" t="s">
        <v>
142</v>
      </c>
      <c r="DM119" s="502"/>
      <c r="DN119" s="502"/>
      <c r="DO119" s="502"/>
      <c r="DP119" s="514"/>
      <c r="DQ119" s="530" t="s">
        <v>
142</v>
      </c>
      <c r="DR119" s="502"/>
      <c r="DS119" s="502"/>
      <c r="DT119" s="502"/>
      <c r="DU119" s="514"/>
      <c r="DV119" s="737" t="s">
        <v>
142</v>
      </c>
      <c r="DW119" s="739"/>
      <c r="DX119" s="739"/>
      <c r="DY119" s="739"/>
      <c r="DZ119" s="746"/>
    </row>
    <row r="120" spans="1:130" s="369" customFormat="1" ht="26.25" customHeight="1">
      <c r="A120" s="395"/>
      <c r="B120" s="419"/>
      <c r="C120" s="432" t="s">
        <v>
132</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
142</v>
      </c>
      <c r="AB120" s="456"/>
      <c r="AC120" s="456"/>
      <c r="AD120" s="456"/>
      <c r="AE120" s="512"/>
      <c r="AF120" s="528" t="s">
        <v>
142</v>
      </c>
      <c r="AG120" s="456"/>
      <c r="AH120" s="456"/>
      <c r="AI120" s="456"/>
      <c r="AJ120" s="512"/>
      <c r="AK120" s="528" t="s">
        <v>
142</v>
      </c>
      <c r="AL120" s="456"/>
      <c r="AM120" s="456"/>
      <c r="AN120" s="456"/>
      <c r="AO120" s="512"/>
      <c r="AP120" s="554" t="s">
        <v>
142</v>
      </c>
      <c r="AQ120" s="562"/>
      <c r="AR120" s="562"/>
      <c r="AS120" s="562"/>
      <c r="AT120" s="572"/>
      <c r="AU120" s="586" t="s">
        <v>
473</v>
      </c>
      <c r="AV120" s="598"/>
      <c r="AW120" s="598"/>
      <c r="AX120" s="598"/>
      <c r="AY120" s="610"/>
      <c r="AZ120" s="620" t="s">
        <v>
207</v>
      </c>
      <c r="BA120" s="413"/>
      <c r="BB120" s="413"/>
      <c r="BC120" s="413"/>
      <c r="BD120" s="413"/>
      <c r="BE120" s="413"/>
      <c r="BF120" s="413"/>
      <c r="BG120" s="413"/>
      <c r="BH120" s="413"/>
      <c r="BI120" s="413"/>
      <c r="BJ120" s="413"/>
      <c r="BK120" s="413"/>
      <c r="BL120" s="413"/>
      <c r="BM120" s="413"/>
      <c r="BN120" s="413"/>
      <c r="BO120" s="413"/>
      <c r="BP120" s="480"/>
      <c r="BQ120" s="652">
        <v>
3646642</v>
      </c>
      <c r="BR120" s="660"/>
      <c r="BS120" s="660"/>
      <c r="BT120" s="660"/>
      <c r="BU120" s="660"/>
      <c r="BV120" s="660">
        <v>
3691446</v>
      </c>
      <c r="BW120" s="660"/>
      <c r="BX120" s="660"/>
      <c r="BY120" s="660"/>
      <c r="BZ120" s="660"/>
      <c r="CA120" s="660">
        <v>
3953692</v>
      </c>
      <c r="CB120" s="660"/>
      <c r="CC120" s="660"/>
      <c r="CD120" s="660"/>
      <c r="CE120" s="660"/>
      <c r="CF120" s="678">
        <v>
28.5</v>
      </c>
      <c r="CG120" s="682"/>
      <c r="CH120" s="682"/>
      <c r="CI120" s="682"/>
      <c r="CJ120" s="682"/>
      <c r="CK120" s="697" t="s">
        <v>
266</v>
      </c>
      <c r="CL120" s="707"/>
      <c r="CM120" s="707"/>
      <c r="CN120" s="707"/>
      <c r="CO120" s="710"/>
      <c r="CP120" s="714" t="s">
        <v>
46</v>
      </c>
      <c r="CQ120" s="717"/>
      <c r="CR120" s="717"/>
      <c r="CS120" s="717"/>
      <c r="CT120" s="717"/>
      <c r="CU120" s="717"/>
      <c r="CV120" s="717"/>
      <c r="CW120" s="717"/>
      <c r="CX120" s="717"/>
      <c r="CY120" s="717"/>
      <c r="CZ120" s="717"/>
      <c r="DA120" s="717"/>
      <c r="DB120" s="717"/>
      <c r="DC120" s="717"/>
      <c r="DD120" s="717"/>
      <c r="DE120" s="717"/>
      <c r="DF120" s="720"/>
      <c r="DG120" s="652">
        <v>
13705108</v>
      </c>
      <c r="DH120" s="660"/>
      <c r="DI120" s="660"/>
      <c r="DJ120" s="660"/>
      <c r="DK120" s="660"/>
      <c r="DL120" s="660">
        <v>
13456288</v>
      </c>
      <c r="DM120" s="660"/>
      <c r="DN120" s="660"/>
      <c r="DO120" s="660"/>
      <c r="DP120" s="660"/>
      <c r="DQ120" s="660">
        <v>
13058486</v>
      </c>
      <c r="DR120" s="660"/>
      <c r="DS120" s="660"/>
      <c r="DT120" s="660"/>
      <c r="DU120" s="660"/>
      <c r="DV120" s="735">
        <v>
94</v>
      </c>
      <c r="DW120" s="735"/>
      <c r="DX120" s="735"/>
      <c r="DY120" s="735"/>
      <c r="DZ120" s="744"/>
    </row>
    <row r="121" spans="1:130" s="369" customFormat="1" ht="26.25" customHeight="1">
      <c r="A121" s="395"/>
      <c r="B121" s="419"/>
      <c r="C121" s="433" t="s">
        <v>
131</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
142</v>
      </c>
      <c r="AB121" s="456"/>
      <c r="AC121" s="456"/>
      <c r="AD121" s="456"/>
      <c r="AE121" s="512"/>
      <c r="AF121" s="528" t="s">
        <v>
142</v>
      </c>
      <c r="AG121" s="456"/>
      <c r="AH121" s="456"/>
      <c r="AI121" s="456"/>
      <c r="AJ121" s="512"/>
      <c r="AK121" s="528" t="s">
        <v>
142</v>
      </c>
      <c r="AL121" s="456"/>
      <c r="AM121" s="456"/>
      <c r="AN121" s="456"/>
      <c r="AO121" s="512"/>
      <c r="AP121" s="554" t="s">
        <v>
142</v>
      </c>
      <c r="AQ121" s="562"/>
      <c r="AR121" s="562"/>
      <c r="AS121" s="562"/>
      <c r="AT121" s="572"/>
      <c r="AU121" s="587"/>
      <c r="AV121" s="599"/>
      <c r="AW121" s="599"/>
      <c r="AX121" s="599"/>
      <c r="AY121" s="611"/>
      <c r="AZ121" s="621" t="s">
        <v>
485</v>
      </c>
      <c r="BA121" s="429"/>
      <c r="BB121" s="429"/>
      <c r="BC121" s="429"/>
      <c r="BD121" s="429"/>
      <c r="BE121" s="429"/>
      <c r="BF121" s="429"/>
      <c r="BG121" s="429"/>
      <c r="BH121" s="429"/>
      <c r="BI121" s="429"/>
      <c r="BJ121" s="429"/>
      <c r="BK121" s="429"/>
      <c r="BL121" s="429"/>
      <c r="BM121" s="429"/>
      <c r="BN121" s="429"/>
      <c r="BO121" s="429"/>
      <c r="BP121" s="482"/>
      <c r="BQ121" s="653">
        <v>
9578962</v>
      </c>
      <c r="BR121" s="661"/>
      <c r="BS121" s="661"/>
      <c r="BT121" s="661"/>
      <c r="BU121" s="661"/>
      <c r="BV121" s="661">
        <v>
9367087</v>
      </c>
      <c r="BW121" s="661"/>
      <c r="BX121" s="661"/>
      <c r="BY121" s="661"/>
      <c r="BZ121" s="661"/>
      <c r="CA121" s="661">
        <v>
8789132</v>
      </c>
      <c r="CB121" s="661"/>
      <c r="CC121" s="661"/>
      <c r="CD121" s="661"/>
      <c r="CE121" s="661"/>
      <c r="CF121" s="679">
        <v>
63.3</v>
      </c>
      <c r="CG121" s="683"/>
      <c r="CH121" s="683"/>
      <c r="CI121" s="683"/>
      <c r="CJ121" s="683"/>
      <c r="CK121" s="698"/>
      <c r="CL121" s="708"/>
      <c r="CM121" s="708"/>
      <c r="CN121" s="708"/>
      <c r="CO121" s="711"/>
      <c r="CP121" s="715"/>
      <c r="CQ121" s="409"/>
      <c r="CR121" s="409"/>
      <c r="CS121" s="409"/>
      <c r="CT121" s="409"/>
      <c r="CU121" s="409"/>
      <c r="CV121" s="409"/>
      <c r="CW121" s="409"/>
      <c r="CX121" s="409"/>
      <c r="CY121" s="409"/>
      <c r="CZ121" s="409"/>
      <c r="DA121" s="409"/>
      <c r="DB121" s="409"/>
      <c r="DC121" s="409"/>
      <c r="DD121" s="409"/>
      <c r="DE121" s="409"/>
      <c r="DF121" s="721"/>
      <c r="DG121" s="653"/>
      <c r="DH121" s="661"/>
      <c r="DI121" s="661"/>
      <c r="DJ121" s="661"/>
      <c r="DK121" s="661"/>
      <c r="DL121" s="661"/>
      <c r="DM121" s="661"/>
      <c r="DN121" s="661"/>
      <c r="DO121" s="661"/>
      <c r="DP121" s="661"/>
      <c r="DQ121" s="661"/>
      <c r="DR121" s="661"/>
      <c r="DS121" s="661"/>
      <c r="DT121" s="661"/>
      <c r="DU121" s="661"/>
      <c r="DV121" s="736"/>
      <c r="DW121" s="736"/>
      <c r="DX121" s="736"/>
      <c r="DY121" s="736"/>
      <c r="DZ121" s="745"/>
    </row>
    <row r="122" spans="1:130" s="369" customFormat="1" ht="26.25" customHeight="1">
      <c r="A122" s="395"/>
      <c r="B122" s="419"/>
      <c r="C122" s="432" t="s">
        <v>
479</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
142</v>
      </c>
      <c r="AB122" s="456"/>
      <c r="AC122" s="456"/>
      <c r="AD122" s="456"/>
      <c r="AE122" s="512"/>
      <c r="AF122" s="528" t="s">
        <v>
142</v>
      </c>
      <c r="AG122" s="456"/>
      <c r="AH122" s="456"/>
      <c r="AI122" s="456"/>
      <c r="AJ122" s="512"/>
      <c r="AK122" s="528" t="s">
        <v>
142</v>
      </c>
      <c r="AL122" s="456"/>
      <c r="AM122" s="456"/>
      <c r="AN122" s="456"/>
      <c r="AO122" s="512"/>
      <c r="AP122" s="554" t="s">
        <v>
142</v>
      </c>
      <c r="AQ122" s="562"/>
      <c r="AR122" s="562"/>
      <c r="AS122" s="562"/>
      <c r="AT122" s="572"/>
      <c r="AU122" s="587"/>
      <c r="AV122" s="599"/>
      <c r="AW122" s="599"/>
      <c r="AX122" s="599"/>
      <c r="AY122" s="611"/>
      <c r="AZ122" s="622" t="s">
        <v>
486</v>
      </c>
      <c r="BA122" s="430"/>
      <c r="BB122" s="430"/>
      <c r="BC122" s="430"/>
      <c r="BD122" s="430"/>
      <c r="BE122" s="430"/>
      <c r="BF122" s="430"/>
      <c r="BG122" s="430"/>
      <c r="BH122" s="430"/>
      <c r="BI122" s="430"/>
      <c r="BJ122" s="430"/>
      <c r="BK122" s="430"/>
      <c r="BL122" s="430"/>
      <c r="BM122" s="430"/>
      <c r="BN122" s="430"/>
      <c r="BO122" s="430"/>
      <c r="BP122" s="483"/>
      <c r="BQ122" s="654">
        <v>
31982531</v>
      </c>
      <c r="BR122" s="662"/>
      <c r="BS122" s="662"/>
      <c r="BT122" s="662"/>
      <c r="BU122" s="662"/>
      <c r="BV122" s="662">
        <v>
31346099</v>
      </c>
      <c r="BW122" s="662"/>
      <c r="BX122" s="662"/>
      <c r="BY122" s="662"/>
      <c r="BZ122" s="662"/>
      <c r="CA122" s="662">
        <v>
30733434</v>
      </c>
      <c r="CB122" s="662"/>
      <c r="CC122" s="662"/>
      <c r="CD122" s="662"/>
      <c r="CE122" s="662"/>
      <c r="CF122" s="680">
        <v>
221.2</v>
      </c>
      <c r="CG122" s="684"/>
      <c r="CH122" s="684"/>
      <c r="CI122" s="684"/>
      <c r="CJ122" s="684"/>
      <c r="CK122" s="698"/>
      <c r="CL122" s="708"/>
      <c r="CM122" s="708"/>
      <c r="CN122" s="708"/>
      <c r="CO122" s="711"/>
      <c r="CP122" s="715"/>
      <c r="CQ122" s="409"/>
      <c r="CR122" s="409"/>
      <c r="CS122" s="409"/>
      <c r="CT122" s="409"/>
      <c r="CU122" s="409"/>
      <c r="CV122" s="409"/>
      <c r="CW122" s="409"/>
      <c r="CX122" s="409"/>
      <c r="CY122" s="409"/>
      <c r="CZ122" s="409"/>
      <c r="DA122" s="409"/>
      <c r="DB122" s="409"/>
      <c r="DC122" s="409"/>
      <c r="DD122" s="409"/>
      <c r="DE122" s="409"/>
      <c r="DF122" s="721"/>
      <c r="DG122" s="653"/>
      <c r="DH122" s="661"/>
      <c r="DI122" s="661"/>
      <c r="DJ122" s="661"/>
      <c r="DK122" s="661"/>
      <c r="DL122" s="661"/>
      <c r="DM122" s="661"/>
      <c r="DN122" s="661"/>
      <c r="DO122" s="661"/>
      <c r="DP122" s="661"/>
      <c r="DQ122" s="661"/>
      <c r="DR122" s="661"/>
      <c r="DS122" s="661"/>
      <c r="DT122" s="661"/>
      <c r="DU122" s="661"/>
      <c r="DV122" s="736"/>
      <c r="DW122" s="736"/>
      <c r="DX122" s="736"/>
      <c r="DY122" s="736"/>
      <c r="DZ122" s="745"/>
    </row>
    <row r="123" spans="1:130" s="369" customFormat="1" ht="26.25" customHeight="1">
      <c r="A123" s="395"/>
      <c r="B123" s="419"/>
      <c r="C123" s="432" t="s">
        <v>
480</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
142</v>
      </c>
      <c r="AB123" s="456"/>
      <c r="AC123" s="456"/>
      <c r="AD123" s="456"/>
      <c r="AE123" s="512"/>
      <c r="AF123" s="528" t="s">
        <v>
142</v>
      </c>
      <c r="AG123" s="456"/>
      <c r="AH123" s="456"/>
      <c r="AI123" s="456"/>
      <c r="AJ123" s="512"/>
      <c r="AK123" s="528" t="s">
        <v>
142</v>
      </c>
      <c r="AL123" s="456"/>
      <c r="AM123" s="456"/>
      <c r="AN123" s="456"/>
      <c r="AO123" s="512"/>
      <c r="AP123" s="554" t="s">
        <v>
142</v>
      </c>
      <c r="AQ123" s="562"/>
      <c r="AR123" s="562"/>
      <c r="AS123" s="562"/>
      <c r="AT123" s="572"/>
      <c r="AU123" s="588"/>
      <c r="AV123" s="600"/>
      <c r="AW123" s="600"/>
      <c r="AX123" s="600"/>
      <c r="AY123" s="600"/>
      <c r="AZ123" s="623" t="s">
        <v>
270</v>
      </c>
      <c r="BA123" s="623"/>
      <c r="BB123" s="623"/>
      <c r="BC123" s="623"/>
      <c r="BD123" s="623"/>
      <c r="BE123" s="623"/>
      <c r="BF123" s="623"/>
      <c r="BG123" s="623"/>
      <c r="BH123" s="623"/>
      <c r="BI123" s="623"/>
      <c r="BJ123" s="623"/>
      <c r="BK123" s="623"/>
      <c r="BL123" s="623"/>
      <c r="BM123" s="623"/>
      <c r="BN123" s="623"/>
      <c r="BO123" s="478" t="s">
        <v>
488</v>
      </c>
      <c r="BP123" s="648"/>
      <c r="BQ123" s="655">
        <v>
45208135</v>
      </c>
      <c r="BR123" s="663"/>
      <c r="BS123" s="663"/>
      <c r="BT123" s="663"/>
      <c r="BU123" s="663"/>
      <c r="BV123" s="663">
        <v>
44404632</v>
      </c>
      <c r="BW123" s="663"/>
      <c r="BX123" s="663"/>
      <c r="BY123" s="663"/>
      <c r="BZ123" s="663"/>
      <c r="CA123" s="663">
        <v>
43476258</v>
      </c>
      <c r="CB123" s="663"/>
      <c r="CC123" s="663"/>
      <c r="CD123" s="663"/>
      <c r="CE123" s="663"/>
      <c r="CF123" s="559"/>
      <c r="CG123" s="567"/>
      <c r="CH123" s="567"/>
      <c r="CI123" s="567"/>
      <c r="CJ123" s="691"/>
      <c r="CK123" s="698"/>
      <c r="CL123" s="708"/>
      <c r="CM123" s="708"/>
      <c r="CN123" s="708"/>
      <c r="CO123" s="711"/>
      <c r="CP123" s="715"/>
      <c r="CQ123" s="409"/>
      <c r="CR123" s="409"/>
      <c r="CS123" s="409"/>
      <c r="CT123" s="409"/>
      <c r="CU123" s="409"/>
      <c r="CV123" s="409"/>
      <c r="CW123" s="409"/>
      <c r="CX123" s="409"/>
      <c r="CY123" s="409"/>
      <c r="CZ123" s="409"/>
      <c r="DA123" s="409"/>
      <c r="DB123" s="409"/>
      <c r="DC123" s="409"/>
      <c r="DD123" s="409"/>
      <c r="DE123" s="409"/>
      <c r="DF123" s="721"/>
      <c r="DG123" s="495"/>
      <c r="DH123" s="456"/>
      <c r="DI123" s="456"/>
      <c r="DJ123" s="456"/>
      <c r="DK123" s="512"/>
      <c r="DL123" s="528"/>
      <c r="DM123" s="456"/>
      <c r="DN123" s="456"/>
      <c r="DO123" s="456"/>
      <c r="DP123" s="512"/>
      <c r="DQ123" s="528"/>
      <c r="DR123" s="456"/>
      <c r="DS123" s="456"/>
      <c r="DT123" s="456"/>
      <c r="DU123" s="512"/>
      <c r="DV123" s="554"/>
      <c r="DW123" s="562"/>
      <c r="DX123" s="562"/>
      <c r="DY123" s="562"/>
      <c r="DZ123" s="572"/>
    </row>
    <row r="124" spans="1:130" s="369" customFormat="1" ht="26.25" customHeight="1">
      <c r="A124" s="395"/>
      <c r="B124" s="419"/>
      <c r="C124" s="432" t="s">
        <v>
332</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
142</v>
      </c>
      <c r="AB124" s="456"/>
      <c r="AC124" s="456"/>
      <c r="AD124" s="456"/>
      <c r="AE124" s="512"/>
      <c r="AF124" s="528" t="s">
        <v>
142</v>
      </c>
      <c r="AG124" s="456"/>
      <c r="AH124" s="456"/>
      <c r="AI124" s="456"/>
      <c r="AJ124" s="512"/>
      <c r="AK124" s="528" t="s">
        <v>
142</v>
      </c>
      <c r="AL124" s="456"/>
      <c r="AM124" s="456"/>
      <c r="AN124" s="456"/>
      <c r="AO124" s="512"/>
      <c r="AP124" s="554" t="s">
        <v>
142</v>
      </c>
      <c r="AQ124" s="562"/>
      <c r="AR124" s="562"/>
      <c r="AS124" s="562"/>
      <c r="AT124" s="572"/>
      <c r="AU124" s="589" t="s">
        <v>
489</v>
      </c>
      <c r="AV124" s="601"/>
      <c r="AW124" s="601"/>
      <c r="AX124" s="601"/>
      <c r="AY124" s="601"/>
      <c r="AZ124" s="601"/>
      <c r="BA124" s="601"/>
      <c r="BB124" s="601"/>
      <c r="BC124" s="601"/>
      <c r="BD124" s="601"/>
      <c r="BE124" s="601"/>
      <c r="BF124" s="601"/>
      <c r="BG124" s="601"/>
      <c r="BH124" s="601"/>
      <c r="BI124" s="601"/>
      <c r="BJ124" s="601"/>
      <c r="BK124" s="601"/>
      <c r="BL124" s="601"/>
      <c r="BM124" s="601"/>
      <c r="BN124" s="601"/>
      <c r="BO124" s="601"/>
      <c r="BP124" s="649"/>
      <c r="BQ124" s="656">
        <v>
61.8</v>
      </c>
      <c r="BR124" s="664"/>
      <c r="BS124" s="664"/>
      <c r="BT124" s="664"/>
      <c r="BU124" s="664"/>
      <c r="BV124" s="664">
        <v>
53.7</v>
      </c>
      <c r="BW124" s="664"/>
      <c r="BX124" s="664"/>
      <c r="BY124" s="664"/>
      <c r="BZ124" s="664"/>
      <c r="CA124" s="664">
        <v>
51.5</v>
      </c>
      <c r="CB124" s="664"/>
      <c r="CC124" s="664"/>
      <c r="CD124" s="664"/>
      <c r="CE124" s="664"/>
      <c r="CF124" s="560"/>
      <c r="CG124" s="568"/>
      <c r="CH124" s="568"/>
      <c r="CI124" s="568"/>
      <c r="CJ124" s="692"/>
      <c r="CK124" s="699"/>
      <c r="CL124" s="699"/>
      <c r="CM124" s="699"/>
      <c r="CN124" s="699"/>
      <c r="CO124" s="712"/>
      <c r="CP124" s="715" t="s">
        <v>
490</v>
      </c>
      <c r="CQ124" s="409"/>
      <c r="CR124" s="409"/>
      <c r="CS124" s="409"/>
      <c r="CT124" s="409"/>
      <c r="CU124" s="409"/>
      <c r="CV124" s="409"/>
      <c r="CW124" s="409"/>
      <c r="CX124" s="409"/>
      <c r="CY124" s="409"/>
      <c r="CZ124" s="409"/>
      <c r="DA124" s="409"/>
      <c r="DB124" s="409"/>
      <c r="DC124" s="409"/>
      <c r="DD124" s="409"/>
      <c r="DE124" s="409"/>
      <c r="DF124" s="721"/>
      <c r="DG124" s="497" t="s">
        <v>
142</v>
      </c>
      <c r="DH124" s="502"/>
      <c r="DI124" s="502"/>
      <c r="DJ124" s="502"/>
      <c r="DK124" s="514"/>
      <c r="DL124" s="530" t="s">
        <v>
142</v>
      </c>
      <c r="DM124" s="502"/>
      <c r="DN124" s="502"/>
      <c r="DO124" s="502"/>
      <c r="DP124" s="514"/>
      <c r="DQ124" s="530" t="s">
        <v>
142</v>
      </c>
      <c r="DR124" s="502"/>
      <c r="DS124" s="502"/>
      <c r="DT124" s="502"/>
      <c r="DU124" s="514"/>
      <c r="DV124" s="737" t="s">
        <v>
142</v>
      </c>
      <c r="DW124" s="739"/>
      <c r="DX124" s="739"/>
      <c r="DY124" s="739"/>
      <c r="DZ124" s="746"/>
    </row>
    <row r="125" spans="1:130" s="369" customFormat="1" ht="26.25" customHeight="1">
      <c r="A125" s="395"/>
      <c r="B125" s="419"/>
      <c r="C125" s="432" t="s">
        <v>
483</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
142</v>
      </c>
      <c r="AB125" s="456"/>
      <c r="AC125" s="456"/>
      <c r="AD125" s="456"/>
      <c r="AE125" s="512"/>
      <c r="AF125" s="528" t="s">
        <v>
142</v>
      </c>
      <c r="AG125" s="456"/>
      <c r="AH125" s="456"/>
      <c r="AI125" s="456"/>
      <c r="AJ125" s="512"/>
      <c r="AK125" s="528" t="s">
        <v>
142</v>
      </c>
      <c r="AL125" s="456"/>
      <c r="AM125" s="456"/>
      <c r="AN125" s="456"/>
      <c r="AO125" s="512"/>
      <c r="AP125" s="554" t="s">
        <v>
142</v>
      </c>
      <c r="AQ125" s="562"/>
      <c r="AR125" s="562"/>
      <c r="AS125" s="562"/>
      <c r="AT125" s="572"/>
      <c r="AU125" s="590"/>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
493</v>
      </c>
      <c r="CL125" s="707"/>
      <c r="CM125" s="707"/>
      <c r="CN125" s="707"/>
      <c r="CO125" s="710"/>
      <c r="CP125" s="620" t="s">
        <v>
134</v>
      </c>
      <c r="CQ125" s="413"/>
      <c r="CR125" s="413"/>
      <c r="CS125" s="413"/>
      <c r="CT125" s="413"/>
      <c r="CU125" s="413"/>
      <c r="CV125" s="413"/>
      <c r="CW125" s="413"/>
      <c r="CX125" s="413"/>
      <c r="CY125" s="413"/>
      <c r="CZ125" s="413"/>
      <c r="DA125" s="413"/>
      <c r="DB125" s="413"/>
      <c r="DC125" s="413"/>
      <c r="DD125" s="413"/>
      <c r="DE125" s="413"/>
      <c r="DF125" s="480"/>
      <c r="DG125" s="652" t="s">
        <v>
142</v>
      </c>
      <c r="DH125" s="660"/>
      <c r="DI125" s="660"/>
      <c r="DJ125" s="660"/>
      <c r="DK125" s="660"/>
      <c r="DL125" s="660" t="s">
        <v>
142</v>
      </c>
      <c r="DM125" s="660"/>
      <c r="DN125" s="660"/>
      <c r="DO125" s="660"/>
      <c r="DP125" s="660"/>
      <c r="DQ125" s="660" t="s">
        <v>
142</v>
      </c>
      <c r="DR125" s="660"/>
      <c r="DS125" s="660"/>
      <c r="DT125" s="660"/>
      <c r="DU125" s="660"/>
      <c r="DV125" s="735" t="s">
        <v>
142</v>
      </c>
      <c r="DW125" s="735"/>
      <c r="DX125" s="735"/>
      <c r="DY125" s="735"/>
      <c r="DZ125" s="744"/>
    </row>
    <row r="126" spans="1:130" s="369" customFormat="1" ht="26.25" customHeight="1">
      <c r="A126" s="395"/>
      <c r="B126" s="419"/>
      <c r="C126" s="432" t="s">
        <v>
484</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
142</v>
      </c>
      <c r="AB126" s="456"/>
      <c r="AC126" s="456"/>
      <c r="AD126" s="456"/>
      <c r="AE126" s="512"/>
      <c r="AF126" s="528" t="s">
        <v>
142</v>
      </c>
      <c r="AG126" s="456"/>
      <c r="AH126" s="456"/>
      <c r="AI126" s="456"/>
      <c r="AJ126" s="512"/>
      <c r="AK126" s="528" t="s">
        <v>
142</v>
      </c>
      <c r="AL126" s="456"/>
      <c r="AM126" s="456"/>
      <c r="AN126" s="456"/>
      <c r="AO126" s="512"/>
      <c r="AP126" s="554" t="s">
        <v>
142</v>
      </c>
      <c r="AQ126" s="562"/>
      <c r="AR126" s="562"/>
      <c r="AS126" s="562"/>
      <c r="AT126" s="572"/>
      <c r="AU126" s="591"/>
      <c r="AV126" s="591"/>
      <c r="AW126" s="591"/>
      <c r="AX126" s="591"/>
      <c r="AY126" s="591"/>
      <c r="AZ126" s="591"/>
      <c r="BA126" s="591"/>
      <c r="BB126" s="591"/>
      <c r="BC126" s="591"/>
      <c r="BD126" s="591"/>
      <c r="BE126" s="591"/>
      <c r="BF126" s="591"/>
      <c r="BG126" s="591"/>
      <c r="BH126" s="591"/>
      <c r="BI126" s="591"/>
      <c r="BJ126" s="591"/>
      <c r="BK126" s="591"/>
      <c r="BL126" s="591"/>
      <c r="BM126" s="591"/>
      <c r="BN126" s="591"/>
      <c r="BO126" s="591"/>
      <c r="BP126" s="591"/>
      <c r="BQ126" s="591"/>
      <c r="BR126" s="591"/>
      <c r="BS126" s="591"/>
      <c r="BT126" s="591"/>
      <c r="BU126" s="591"/>
      <c r="BV126" s="591"/>
      <c r="BW126" s="591"/>
      <c r="BX126" s="591"/>
      <c r="BY126" s="591"/>
      <c r="BZ126" s="591"/>
      <c r="CA126" s="591"/>
      <c r="CB126" s="591"/>
      <c r="CC126" s="591"/>
      <c r="CD126" s="676"/>
      <c r="CE126" s="676"/>
      <c r="CF126" s="676"/>
      <c r="CG126" s="436"/>
      <c r="CH126" s="436"/>
      <c r="CI126" s="436"/>
      <c r="CJ126" s="693"/>
      <c r="CK126" s="701"/>
      <c r="CL126" s="708"/>
      <c r="CM126" s="708"/>
      <c r="CN126" s="708"/>
      <c r="CO126" s="711"/>
      <c r="CP126" s="621" t="s">
        <v>
426</v>
      </c>
      <c r="CQ126" s="429"/>
      <c r="CR126" s="429"/>
      <c r="CS126" s="429"/>
      <c r="CT126" s="429"/>
      <c r="CU126" s="429"/>
      <c r="CV126" s="429"/>
      <c r="CW126" s="429"/>
      <c r="CX126" s="429"/>
      <c r="CY126" s="429"/>
      <c r="CZ126" s="429"/>
      <c r="DA126" s="429"/>
      <c r="DB126" s="429"/>
      <c r="DC126" s="429"/>
      <c r="DD126" s="429"/>
      <c r="DE126" s="429"/>
      <c r="DF126" s="482"/>
      <c r="DG126" s="653" t="s">
        <v>
142</v>
      </c>
      <c r="DH126" s="661"/>
      <c r="DI126" s="661"/>
      <c r="DJ126" s="661"/>
      <c r="DK126" s="661"/>
      <c r="DL126" s="661" t="s">
        <v>
142</v>
      </c>
      <c r="DM126" s="661"/>
      <c r="DN126" s="661"/>
      <c r="DO126" s="661"/>
      <c r="DP126" s="661"/>
      <c r="DQ126" s="661" t="s">
        <v>
142</v>
      </c>
      <c r="DR126" s="661"/>
      <c r="DS126" s="661"/>
      <c r="DT126" s="661"/>
      <c r="DU126" s="661"/>
      <c r="DV126" s="736" t="s">
        <v>
142</v>
      </c>
      <c r="DW126" s="736"/>
      <c r="DX126" s="736"/>
      <c r="DY126" s="736"/>
      <c r="DZ126" s="745"/>
    </row>
    <row r="127" spans="1:130" s="369" customFormat="1" ht="26.25" customHeight="1">
      <c r="A127" s="396"/>
      <c r="B127" s="420"/>
      <c r="C127" s="434" t="s">
        <v>
75</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
142</v>
      </c>
      <c r="AB127" s="456"/>
      <c r="AC127" s="456"/>
      <c r="AD127" s="456"/>
      <c r="AE127" s="512"/>
      <c r="AF127" s="528" t="s">
        <v>
142</v>
      </c>
      <c r="AG127" s="456"/>
      <c r="AH127" s="456"/>
      <c r="AI127" s="456"/>
      <c r="AJ127" s="512"/>
      <c r="AK127" s="528" t="s">
        <v>
142</v>
      </c>
      <c r="AL127" s="456"/>
      <c r="AM127" s="456"/>
      <c r="AN127" s="456"/>
      <c r="AO127" s="512"/>
      <c r="AP127" s="554" t="s">
        <v>
142</v>
      </c>
      <c r="AQ127" s="562"/>
      <c r="AR127" s="562"/>
      <c r="AS127" s="562"/>
      <c r="AT127" s="572"/>
      <c r="AU127" s="591"/>
      <c r="AV127" s="591"/>
      <c r="AW127" s="591"/>
      <c r="AX127" s="602" t="s">
        <v>
494</v>
      </c>
      <c r="AY127" s="612"/>
      <c r="AZ127" s="612"/>
      <c r="BA127" s="612"/>
      <c r="BB127" s="612"/>
      <c r="BC127" s="612"/>
      <c r="BD127" s="612"/>
      <c r="BE127" s="630"/>
      <c r="BF127" s="632" t="s">
        <v>
495</v>
      </c>
      <c r="BG127" s="612"/>
      <c r="BH127" s="612"/>
      <c r="BI127" s="612"/>
      <c r="BJ127" s="612"/>
      <c r="BK127" s="612"/>
      <c r="BL127" s="630"/>
      <c r="BM127" s="632" t="s">
        <v>
427</v>
      </c>
      <c r="BN127" s="612"/>
      <c r="BO127" s="612"/>
      <c r="BP127" s="612"/>
      <c r="BQ127" s="612"/>
      <c r="BR127" s="612"/>
      <c r="BS127" s="630"/>
      <c r="BT127" s="632" t="s">
        <v>
406</v>
      </c>
      <c r="BU127" s="612"/>
      <c r="BV127" s="612"/>
      <c r="BW127" s="612"/>
      <c r="BX127" s="612"/>
      <c r="BY127" s="612"/>
      <c r="BZ127" s="671"/>
      <c r="CA127" s="591"/>
      <c r="CB127" s="591"/>
      <c r="CC127" s="591"/>
      <c r="CD127" s="676"/>
      <c r="CE127" s="676"/>
      <c r="CF127" s="676"/>
      <c r="CG127" s="436"/>
      <c r="CH127" s="436"/>
      <c r="CI127" s="436"/>
      <c r="CJ127" s="693"/>
      <c r="CK127" s="701"/>
      <c r="CL127" s="708"/>
      <c r="CM127" s="708"/>
      <c r="CN127" s="708"/>
      <c r="CO127" s="711"/>
      <c r="CP127" s="621" t="s">
        <v>
415</v>
      </c>
      <c r="CQ127" s="429"/>
      <c r="CR127" s="429"/>
      <c r="CS127" s="429"/>
      <c r="CT127" s="429"/>
      <c r="CU127" s="429"/>
      <c r="CV127" s="429"/>
      <c r="CW127" s="429"/>
      <c r="CX127" s="429"/>
      <c r="CY127" s="429"/>
      <c r="CZ127" s="429"/>
      <c r="DA127" s="429"/>
      <c r="DB127" s="429"/>
      <c r="DC127" s="429"/>
      <c r="DD127" s="429"/>
      <c r="DE127" s="429"/>
      <c r="DF127" s="482"/>
      <c r="DG127" s="653" t="s">
        <v>
142</v>
      </c>
      <c r="DH127" s="661"/>
      <c r="DI127" s="661"/>
      <c r="DJ127" s="661"/>
      <c r="DK127" s="661"/>
      <c r="DL127" s="661" t="s">
        <v>
142</v>
      </c>
      <c r="DM127" s="661"/>
      <c r="DN127" s="661"/>
      <c r="DO127" s="661"/>
      <c r="DP127" s="661"/>
      <c r="DQ127" s="661" t="s">
        <v>
142</v>
      </c>
      <c r="DR127" s="661"/>
      <c r="DS127" s="661"/>
      <c r="DT127" s="661"/>
      <c r="DU127" s="661"/>
      <c r="DV127" s="736" t="s">
        <v>
142</v>
      </c>
      <c r="DW127" s="736"/>
      <c r="DX127" s="736"/>
      <c r="DY127" s="736"/>
      <c r="DZ127" s="745"/>
    </row>
    <row r="128" spans="1:130" s="369" customFormat="1" ht="26.25" customHeight="1">
      <c r="A128" s="397" t="s">
        <v>
496</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
218</v>
      </c>
      <c r="X128" s="473"/>
      <c r="Y128" s="473"/>
      <c r="Z128" s="488"/>
      <c r="AA128" s="494">
        <v>
682413</v>
      </c>
      <c r="AB128" s="500"/>
      <c r="AC128" s="500"/>
      <c r="AD128" s="500"/>
      <c r="AE128" s="511"/>
      <c r="AF128" s="527">
        <v>
708509</v>
      </c>
      <c r="AG128" s="500"/>
      <c r="AH128" s="500"/>
      <c r="AI128" s="500"/>
      <c r="AJ128" s="511"/>
      <c r="AK128" s="527">
        <v>
758230</v>
      </c>
      <c r="AL128" s="500"/>
      <c r="AM128" s="500"/>
      <c r="AN128" s="500"/>
      <c r="AO128" s="511"/>
      <c r="AP128" s="556"/>
      <c r="AQ128" s="564"/>
      <c r="AR128" s="564"/>
      <c r="AS128" s="564"/>
      <c r="AT128" s="574"/>
      <c r="AU128" s="591"/>
      <c r="AV128" s="591"/>
      <c r="AW128" s="591"/>
      <c r="AX128" s="389" t="s">
        <v>
305</v>
      </c>
      <c r="AY128" s="413"/>
      <c r="AZ128" s="413"/>
      <c r="BA128" s="413"/>
      <c r="BB128" s="413"/>
      <c r="BC128" s="413"/>
      <c r="BD128" s="413"/>
      <c r="BE128" s="480"/>
      <c r="BF128" s="633" t="s">
        <v>
142</v>
      </c>
      <c r="BG128" s="637"/>
      <c r="BH128" s="637"/>
      <c r="BI128" s="637"/>
      <c r="BJ128" s="637"/>
      <c r="BK128" s="637"/>
      <c r="BL128" s="643"/>
      <c r="BM128" s="633">
        <v>
12.69</v>
      </c>
      <c r="BN128" s="637"/>
      <c r="BO128" s="637"/>
      <c r="BP128" s="637"/>
      <c r="BQ128" s="637"/>
      <c r="BR128" s="637"/>
      <c r="BS128" s="643"/>
      <c r="BT128" s="633">
        <v>
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
398</v>
      </c>
      <c r="CQ128" s="613"/>
      <c r="CR128" s="613"/>
      <c r="CS128" s="613"/>
      <c r="CT128" s="613"/>
      <c r="CU128" s="613"/>
      <c r="CV128" s="613"/>
      <c r="CW128" s="613"/>
      <c r="CX128" s="613"/>
      <c r="CY128" s="613"/>
      <c r="CZ128" s="613"/>
      <c r="DA128" s="613"/>
      <c r="DB128" s="613"/>
      <c r="DC128" s="613"/>
      <c r="DD128" s="613"/>
      <c r="DE128" s="613"/>
      <c r="DF128" s="631"/>
      <c r="DG128" s="724" t="s">
        <v>
142</v>
      </c>
      <c r="DH128" s="727"/>
      <c r="DI128" s="727"/>
      <c r="DJ128" s="727"/>
      <c r="DK128" s="727"/>
      <c r="DL128" s="727" t="s">
        <v>
142</v>
      </c>
      <c r="DM128" s="727"/>
      <c r="DN128" s="727"/>
      <c r="DO128" s="727"/>
      <c r="DP128" s="727"/>
      <c r="DQ128" s="727" t="s">
        <v>
142</v>
      </c>
      <c r="DR128" s="727"/>
      <c r="DS128" s="727"/>
      <c r="DT128" s="727"/>
      <c r="DU128" s="727"/>
      <c r="DV128" s="738" t="s">
        <v>
142</v>
      </c>
      <c r="DW128" s="738"/>
      <c r="DX128" s="738"/>
      <c r="DY128" s="738"/>
      <c r="DZ128" s="747"/>
    </row>
    <row r="129" spans="1:131" s="369" customFormat="1" ht="26.25" customHeight="1">
      <c r="A129" s="390" t="s">
        <v>
169</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
231</v>
      </c>
      <c r="X129" s="476"/>
      <c r="Y129" s="476"/>
      <c r="Z129" s="489"/>
      <c r="AA129" s="495">
        <v>
16469173</v>
      </c>
      <c r="AB129" s="456"/>
      <c r="AC129" s="456"/>
      <c r="AD129" s="456"/>
      <c r="AE129" s="512"/>
      <c r="AF129" s="528">
        <v>
16231042</v>
      </c>
      <c r="AG129" s="456"/>
      <c r="AH129" s="456"/>
      <c r="AI129" s="456"/>
      <c r="AJ129" s="512"/>
      <c r="AK129" s="528">
        <v>
16359752</v>
      </c>
      <c r="AL129" s="456"/>
      <c r="AM129" s="456"/>
      <c r="AN129" s="456"/>
      <c r="AO129" s="512"/>
      <c r="AP129" s="557"/>
      <c r="AQ129" s="565"/>
      <c r="AR129" s="565"/>
      <c r="AS129" s="565"/>
      <c r="AT129" s="575"/>
      <c r="AU129" s="593"/>
      <c r="AV129" s="593"/>
      <c r="AW129" s="593"/>
      <c r="AX129" s="603" t="s">
        <v>
123</v>
      </c>
      <c r="AY129" s="429"/>
      <c r="AZ129" s="429"/>
      <c r="BA129" s="429"/>
      <c r="BB129" s="429"/>
      <c r="BC129" s="429"/>
      <c r="BD129" s="429"/>
      <c r="BE129" s="482"/>
      <c r="BF129" s="634" t="s">
        <v>
142</v>
      </c>
      <c r="BG129" s="638"/>
      <c r="BH129" s="638"/>
      <c r="BI129" s="638"/>
      <c r="BJ129" s="638"/>
      <c r="BK129" s="638"/>
      <c r="BL129" s="644"/>
      <c r="BM129" s="634">
        <v>
17.690000000000001</v>
      </c>
      <c r="BN129" s="638"/>
      <c r="BO129" s="638"/>
      <c r="BP129" s="638"/>
      <c r="BQ129" s="638"/>
      <c r="BR129" s="638"/>
      <c r="BS129" s="644"/>
      <c r="BT129" s="634">
        <v>
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5"/>
      <c r="DQ129" s="605"/>
      <c r="DR129" s="605"/>
      <c r="DS129" s="605"/>
      <c r="DT129" s="605"/>
      <c r="DU129" s="605"/>
      <c r="DV129" s="605"/>
      <c r="DW129" s="605"/>
      <c r="DX129" s="605"/>
      <c r="DY129" s="605"/>
      <c r="DZ129" s="628"/>
    </row>
    <row r="130" spans="1:131" s="369" customFormat="1" ht="26.25" customHeight="1">
      <c r="A130" s="390" t="s">
        <v>
497</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
498</v>
      </c>
      <c r="X130" s="476"/>
      <c r="Y130" s="476"/>
      <c r="Z130" s="489"/>
      <c r="AA130" s="495">
        <v>
2409059</v>
      </c>
      <c r="AB130" s="456"/>
      <c r="AC130" s="456"/>
      <c r="AD130" s="456"/>
      <c r="AE130" s="512"/>
      <c r="AF130" s="528">
        <v>
2355245</v>
      </c>
      <c r="AG130" s="456"/>
      <c r="AH130" s="456"/>
      <c r="AI130" s="456"/>
      <c r="AJ130" s="512"/>
      <c r="AK130" s="528">
        <v>
2466675</v>
      </c>
      <c r="AL130" s="456"/>
      <c r="AM130" s="456"/>
      <c r="AN130" s="456"/>
      <c r="AO130" s="512"/>
      <c r="AP130" s="557"/>
      <c r="AQ130" s="565"/>
      <c r="AR130" s="565"/>
      <c r="AS130" s="565"/>
      <c r="AT130" s="575"/>
      <c r="AU130" s="593"/>
      <c r="AV130" s="593"/>
      <c r="AW130" s="593"/>
      <c r="AX130" s="603" t="s">
        <v>
435</v>
      </c>
      <c r="AY130" s="429"/>
      <c r="AZ130" s="429"/>
      <c r="BA130" s="429"/>
      <c r="BB130" s="429"/>
      <c r="BC130" s="429"/>
      <c r="BD130" s="429"/>
      <c r="BE130" s="482"/>
      <c r="BF130" s="635">
        <v>
8.5</v>
      </c>
      <c r="BG130" s="639"/>
      <c r="BH130" s="639"/>
      <c r="BI130" s="639"/>
      <c r="BJ130" s="639"/>
      <c r="BK130" s="639"/>
      <c r="BL130" s="645"/>
      <c r="BM130" s="635">
        <v>
25</v>
      </c>
      <c r="BN130" s="639"/>
      <c r="BO130" s="639"/>
      <c r="BP130" s="639"/>
      <c r="BQ130" s="639"/>
      <c r="BR130" s="639"/>
      <c r="BS130" s="645"/>
      <c r="BT130" s="635">
        <v>
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5"/>
      <c r="DQ130" s="605"/>
      <c r="DR130" s="605"/>
      <c r="DS130" s="605"/>
      <c r="DT130" s="605"/>
      <c r="DU130" s="605"/>
      <c r="DV130" s="605"/>
      <c r="DW130" s="605"/>
      <c r="DX130" s="605"/>
      <c r="DY130" s="605"/>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
171</v>
      </c>
      <c r="X131" s="477"/>
      <c r="Y131" s="477"/>
      <c r="Z131" s="490"/>
      <c r="AA131" s="497">
        <v>
14060114</v>
      </c>
      <c r="AB131" s="502"/>
      <c r="AC131" s="502"/>
      <c r="AD131" s="502"/>
      <c r="AE131" s="514"/>
      <c r="AF131" s="530">
        <v>
13875797</v>
      </c>
      <c r="AG131" s="502"/>
      <c r="AH131" s="502"/>
      <c r="AI131" s="502"/>
      <c r="AJ131" s="514"/>
      <c r="AK131" s="530">
        <v>
13893077</v>
      </c>
      <c r="AL131" s="502"/>
      <c r="AM131" s="502"/>
      <c r="AN131" s="502"/>
      <c r="AO131" s="514"/>
      <c r="AP131" s="558"/>
      <c r="AQ131" s="566"/>
      <c r="AR131" s="566"/>
      <c r="AS131" s="566"/>
      <c r="AT131" s="576"/>
      <c r="AU131" s="593"/>
      <c r="AV131" s="593"/>
      <c r="AW131" s="593"/>
      <c r="AX131" s="604" t="s">
        <v>
470</v>
      </c>
      <c r="AY131" s="613"/>
      <c r="AZ131" s="613"/>
      <c r="BA131" s="613"/>
      <c r="BB131" s="613"/>
      <c r="BC131" s="613"/>
      <c r="BD131" s="613"/>
      <c r="BE131" s="631"/>
      <c r="BF131" s="636">
        <v>
51.5</v>
      </c>
      <c r="BG131" s="640"/>
      <c r="BH131" s="640"/>
      <c r="BI131" s="640"/>
      <c r="BJ131" s="640"/>
      <c r="BK131" s="640"/>
      <c r="BL131" s="646"/>
      <c r="BM131" s="636">
        <v>
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5"/>
      <c r="DQ131" s="605"/>
      <c r="DR131" s="605"/>
      <c r="DS131" s="605"/>
      <c r="DT131" s="605"/>
      <c r="DU131" s="605"/>
      <c r="DV131" s="605"/>
      <c r="DW131" s="605"/>
      <c r="DX131" s="605"/>
      <c r="DY131" s="605"/>
      <c r="DZ131" s="628"/>
    </row>
    <row r="132" spans="1:131" s="369" customFormat="1" ht="26.25" customHeight="1">
      <c r="A132" s="399" t="s">
        <v>
29</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
499</v>
      </c>
      <c r="W132" s="472"/>
      <c r="X132" s="472"/>
      <c r="Y132" s="472"/>
      <c r="Z132" s="491"/>
      <c r="AA132" s="498">
        <v>
7.7835001909999999</v>
      </c>
      <c r="AB132" s="503"/>
      <c r="AC132" s="503"/>
      <c r="AD132" s="503"/>
      <c r="AE132" s="515"/>
      <c r="AF132" s="531">
        <v>
8.7636191280000002</v>
      </c>
      <c r="AG132" s="503"/>
      <c r="AH132" s="503"/>
      <c r="AI132" s="503"/>
      <c r="AJ132" s="515"/>
      <c r="AK132" s="531">
        <v>
8.9575908920000007</v>
      </c>
      <c r="AL132" s="503"/>
      <c r="AM132" s="503"/>
      <c r="AN132" s="503"/>
      <c r="AO132" s="515"/>
      <c r="AP132" s="559"/>
      <c r="AQ132" s="567"/>
      <c r="AR132" s="567"/>
      <c r="AS132" s="567"/>
      <c r="AT132" s="577"/>
      <c r="AU132" s="592"/>
      <c r="AV132" s="594"/>
      <c r="AW132" s="594"/>
      <c r="AX132" s="605"/>
      <c r="AY132" s="605"/>
      <c r="AZ132" s="605"/>
      <c r="BA132" s="605"/>
      <c r="BB132" s="605"/>
      <c r="BC132" s="605"/>
      <c r="BD132" s="605"/>
      <c r="BE132" s="605"/>
      <c r="BF132" s="605"/>
      <c r="BG132" s="605"/>
      <c r="BH132" s="605"/>
      <c r="BI132" s="605"/>
      <c r="BJ132" s="605"/>
      <c r="BK132" s="605"/>
      <c r="BL132" s="605"/>
      <c r="BM132" s="605"/>
      <c r="BN132" s="605"/>
      <c r="BO132" s="605"/>
      <c r="BP132" s="605"/>
      <c r="BQ132" s="605"/>
      <c r="BR132" s="605"/>
      <c r="BS132" s="605"/>
      <c r="BT132" s="605"/>
      <c r="BU132" s="605"/>
      <c r="BV132" s="605"/>
      <c r="BW132" s="605"/>
      <c r="BX132" s="605"/>
      <c r="BY132" s="605"/>
      <c r="BZ132" s="605"/>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
84</v>
      </c>
      <c r="W133" s="410"/>
      <c r="X133" s="410"/>
      <c r="Y133" s="410"/>
      <c r="Z133" s="492"/>
      <c r="AA133" s="499">
        <v>
7.3</v>
      </c>
      <c r="AB133" s="504"/>
      <c r="AC133" s="504"/>
      <c r="AD133" s="504"/>
      <c r="AE133" s="516"/>
      <c r="AF133" s="499">
        <v>
7.8</v>
      </c>
      <c r="AG133" s="504"/>
      <c r="AH133" s="504"/>
      <c r="AI133" s="504"/>
      <c r="AJ133" s="516"/>
      <c r="AK133" s="499">
        <v>
8.5</v>
      </c>
      <c r="AL133" s="504"/>
      <c r="AM133" s="504"/>
      <c r="AN133" s="504"/>
      <c r="AO133" s="516"/>
      <c r="AP133" s="560"/>
      <c r="AQ133" s="568"/>
      <c r="AR133" s="568"/>
      <c r="AS133" s="568"/>
      <c r="AT133" s="578"/>
      <c r="AU133" s="594"/>
      <c r="AV133" s="594"/>
      <c r="AW133" s="594"/>
      <c r="AX133" s="594"/>
      <c r="AY133" s="594"/>
      <c r="AZ133" s="594"/>
      <c r="BA133" s="594"/>
      <c r="BB133" s="594"/>
      <c r="BC133" s="594"/>
      <c r="BD133" s="594"/>
      <c r="BE133" s="594"/>
      <c r="BF133" s="594"/>
      <c r="BG133" s="594"/>
      <c r="BH133" s="594"/>
      <c r="BI133" s="594"/>
      <c r="BJ133" s="594"/>
      <c r="BK133" s="594"/>
      <c r="BL133" s="594"/>
      <c r="BM133" s="594"/>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4"/>
      <c r="AV134" s="594"/>
      <c r="AW134" s="594"/>
      <c r="AX134" s="594"/>
      <c r="AY134" s="594"/>
      <c r="AZ134" s="594"/>
      <c r="BA134" s="594"/>
      <c r="BB134" s="594"/>
      <c r="BC134" s="594"/>
      <c r="BD134" s="594"/>
      <c r="BE134" s="594"/>
      <c r="BF134" s="594"/>
      <c r="BG134" s="594"/>
      <c r="BH134" s="594"/>
      <c r="BI134" s="594"/>
      <c r="BJ134" s="594"/>
      <c r="BK134" s="594"/>
      <c r="BL134" s="594"/>
      <c r="BM134" s="594"/>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p3YYUxqYIeevltB2cMeaeF8UBrysSPNhRIHYgvQD3ovZmaHgkU7Dpps1vDzsdctJgQo6H7GRDvoCD0F9P50Yqg==" saltValue="wfkz09qxCiytNXOa519Dk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
98</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OF6MSr3YqsOjXb9ulHUFmlhGMM4vIt4WcJ7kaEcX1P7q6mFWmtGmAjDlQ7tu/hxG9cNYDYT98rlIeex2HycgQg==" saltValue="K7Ik6kimWZQn0A9/mpvS0g==" spinCount="100000" sheet="1" objects="1" scenarios="1"/>
  <phoneticPr fontId="6"/>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election activeCell="CQ89" sqref="CQ89"/>
    </sheetView>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WbFf9nrRhtA8oRNALwzRlOPdmu6izRsEtX8qQmG/aPrthABvzmaaCezHHlASHfTfDG0cMHjMamwzeWc0JRig==" saltValue="RQLNC/JqC6AqkDo7dGy+Ug==" spinCount="100000" sheet="1" objects="1" scenarios="1"/>
  <phoneticPr fontId="6"/>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AZ83" sqref="AZ83:BD83"/>
    </sheetView>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
501</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
197</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
85</v>
      </c>
      <c r="AP7" s="820"/>
      <c r="AQ7" s="831" t="s">
        <v>
452</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
502</v>
      </c>
      <c r="AQ8" s="832" t="s">
        <v>
503</v>
      </c>
      <c r="AR8" s="846" t="s">
        <v>
504</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
505</v>
      </c>
      <c r="AL9" s="780"/>
      <c r="AM9" s="780"/>
      <c r="AN9" s="797"/>
      <c r="AO9" s="810">
        <v>
4074931</v>
      </c>
      <c r="AP9" s="810">
        <v>
50317</v>
      </c>
      <c r="AQ9" s="833">
        <v>
57316</v>
      </c>
      <c r="AR9" s="847">
        <v>
-12.2</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
500</v>
      </c>
      <c r="AL10" s="780"/>
      <c r="AM10" s="780"/>
      <c r="AN10" s="797"/>
      <c r="AO10" s="811">
        <v>
284505</v>
      </c>
      <c r="AP10" s="811">
        <v>
3513</v>
      </c>
      <c r="AQ10" s="834">
        <v>
3762</v>
      </c>
      <c r="AR10" s="848">
        <v>
-6.6</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
200</v>
      </c>
      <c r="AL11" s="780"/>
      <c r="AM11" s="780"/>
      <c r="AN11" s="797"/>
      <c r="AO11" s="811">
        <v>
115582</v>
      </c>
      <c r="AP11" s="811">
        <v>
1427</v>
      </c>
      <c r="AQ11" s="834">
        <v>
6408</v>
      </c>
      <c r="AR11" s="848">
        <v>
-77.7</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
395</v>
      </c>
      <c r="AL12" s="780"/>
      <c r="AM12" s="780"/>
      <c r="AN12" s="797"/>
      <c r="AO12" s="811">
        <v>
242859</v>
      </c>
      <c r="AP12" s="811">
        <v>
2999</v>
      </c>
      <c r="AQ12" s="834">
        <v>
891</v>
      </c>
      <c r="AR12" s="848">
        <v>
236.6</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
230</v>
      </c>
      <c r="AL13" s="780"/>
      <c r="AM13" s="780"/>
      <c r="AN13" s="797"/>
      <c r="AO13" s="811" t="s">
        <v>
142</v>
      </c>
      <c r="AP13" s="811" t="s">
        <v>
142</v>
      </c>
      <c r="AQ13" s="834">
        <v>
1</v>
      </c>
      <c r="AR13" s="848" t="s">
        <v>
142</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
288</v>
      </c>
      <c r="AL14" s="780"/>
      <c r="AM14" s="780"/>
      <c r="AN14" s="797"/>
      <c r="AO14" s="811">
        <v>
229608</v>
      </c>
      <c r="AP14" s="811">
        <v>
2835</v>
      </c>
      <c r="AQ14" s="834">
        <v>
2694</v>
      </c>
      <c r="AR14" s="848">
        <v>
5.2</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
506</v>
      </c>
      <c r="AL15" s="780"/>
      <c r="AM15" s="780"/>
      <c r="AN15" s="797"/>
      <c r="AO15" s="811">
        <v>
71708</v>
      </c>
      <c r="AP15" s="811">
        <v>
885</v>
      </c>
      <c r="AQ15" s="834">
        <v>
1362</v>
      </c>
      <c r="AR15" s="848">
        <v>
-35</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
307</v>
      </c>
      <c r="AL16" s="781"/>
      <c r="AM16" s="781"/>
      <c r="AN16" s="798"/>
      <c r="AO16" s="811">
        <v>
-261706</v>
      </c>
      <c r="AP16" s="811">
        <v>
-3232</v>
      </c>
      <c r="AQ16" s="834">
        <v>
-4530</v>
      </c>
      <c r="AR16" s="848">
        <v>
-28.7</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
270</v>
      </c>
      <c r="AL17" s="781"/>
      <c r="AM17" s="781"/>
      <c r="AN17" s="798"/>
      <c r="AO17" s="811">
        <v>
4757487</v>
      </c>
      <c r="AP17" s="811">
        <v>
58745</v>
      </c>
      <c r="AQ17" s="834">
        <v>
67903</v>
      </c>
      <c r="AR17" s="848">
        <v>
-13.5</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
166</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
507</v>
      </c>
      <c r="AP20" s="822" t="s">
        <v>
329</v>
      </c>
      <c r="AQ20" s="835" t="s">
        <v>
40</v>
      </c>
      <c r="AR20" s="849"/>
    </row>
    <row r="21" spans="1:46" s="753" customFormat="1">
      <c r="A21" s="755"/>
      <c r="AK21" s="770" t="s">
        <v>
508</v>
      </c>
      <c r="AL21" s="783"/>
      <c r="AM21" s="783"/>
      <c r="AN21" s="800"/>
      <c r="AO21" s="813">
        <v>
4.9000000000000004</v>
      </c>
      <c r="AP21" s="823">
        <v>
6.2</v>
      </c>
      <c r="AQ21" s="836">
        <v>
-1.3</v>
      </c>
      <c r="AS21" s="855"/>
      <c r="AT21" s="755"/>
    </row>
    <row r="22" spans="1:46" s="753" customFormat="1">
      <c r="A22" s="755"/>
      <c r="AK22" s="770" t="s">
        <v>
509</v>
      </c>
      <c r="AL22" s="783"/>
      <c r="AM22" s="783"/>
      <c r="AN22" s="800"/>
      <c r="AO22" s="814">
        <v>
99.4</v>
      </c>
      <c r="AP22" s="824">
        <v>
98.7</v>
      </c>
      <c r="AQ22" s="837">
        <v>
0.7</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
388</v>
      </c>
      <c r="AP26" s="825"/>
      <c r="AQ26" s="825"/>
      <c r="AR26" s="825"/>
      <c r="AS26" s="757"/>
      <c r="AT26" s="757"/>
    </row>
    <row r="27" spans="1:46">
      <c r="A27" s="758" t="s">
        <v>
420</v>
      </c>
      <c r="AO27" s="763"/>
      <c r="AP27" s="763"/>
      <c r="AQ27" s="763"/>
      <c r="AR27" s="763"/>
      <c r="AS27" s="763"/>
      <c r="AT27" s="763"/>
    </row>
    <row r="28" spans="1:46" ht="17.25">
      <c r="A28" s="754" t="s">
        <v>
257</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
128</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
85</v>
      </c>
      <c r="AP30" s="820"/>
      <c r="AQ30" s="831" t="s">
        <v>
452</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
502</v>
      </c>
      <c r="AQ31" s="832" t="s">
        <v>
503</v>
      </c>
      <c r="AR31" s="846" t="s">
        <v>
504</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
510</v>
      </c>
      <c r="AL32" s="784"/>
      <c r="AM32" s="784"/>
      <c r="AN32" s="801"/>
      <c r="AO32" s="811">
        <v>
2687795</v>
      </c>
      <c r="AP32" s="811">
        <v>
33189</v>
      </c>
      <c r="AQ32" s="838">
        <v>
34720</v>
      </c>
      <c r="AR32" s="848">
        <v>
-4.4000000000000004</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
511</v>
      </c>
      <c r="AL33" s="784"/>
      <c r="AM33" s="784"/>
      <c r="AN33" s="801"/>
      <c r="AO33" s="811" t="s">
        <v>
142</v>
      </c>
      <c r="AP33" s="811" t="s">
        <v>
142</v>
      </c>
      <c r="AQ33" s="838">
        <v>
1</v>
      </c>
      <c r="AR33" s="848" t="s">
        <v>
142</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
513</v>
      </c>
      <c r="AL34" s="784"/>
      <c r="AM34" s="784"/>
      <c r="AN34" s="801"/>
      <c r="AO34" s="811" t="s">
        <v>
142</v>
      </c>
      <c r="AP34" s="811" t="s">
        <v>
142</v>
      </c>
      <c r="AQ34" s="838">
        <v>
22</v>
      </c>
      <c r="AR34" s="848" t="s">
        <v>
142</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
514</v>
      </c>
      <c r="AL35" s="784"/>
      <c r="AM35" s="784"/>
      <c r="AN35" s="801"/>
      <c r="AO35" s="811">
        <v>
1140021</v>
      </c>
      <c r="AP35" s="811">
        <v>
14077</v>
      </c>
      <c r="AQ35" s="838">
        <v>
9232</v>
      </c>
      <c r="AR35" s="848">
        <v>
52.5</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
37</v>
      </c>
      <c r="AL36" s="784"/>
      <c r="AM36" s="784"/>
      <c r="AN36" s="801"/>
      <c r="AO36" s="811">
        <v>
641574</v>
      </c>
      <c r="AP36" s="811">
        <v>
7922</v>
      </c>
      <c r="AQ36" s="838">
        <v>
2017</v>
      </c>
      <c r="AR36" s="848">
        <v>
292.8</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
344</v>
      </c>
      <c r="AL37" s="784"/>
      <c r="AM37" s="784"/>
      <c r="AN37" s="801"/>
      <c r="AO37" s="811" t="s">
        <v>
142</v>
      </c>
      <c r="AP37" s="811" t="s">
        <v>
142</v>
      </c>
      <c r="AQ37" s="838">
        <v>
1146</v>
      </c>
      <c r="AR37" s="848" t="s">
        <v>
142</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
515</v>
      </c>
      <c r="AL38" s="785"/>
      <c r="AM38" s="785"/>
      <c r="AN38" s="802"/>
      <c r="AO38" s="815" t="s">
        <v>
142</v>
      </c>
      <c r="AP38" s="815" t="s">
        <v>
142</v>
      </c>
      <c r="AQ38" s="839">
        <v>
1</v>
      </c>
      <c r="AR38" s="837" t="s">
        <v>
142</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
81</v>
      </c>
      <c r="AL39" s="785"/>
      <c r="AM39" s="785"/>
      <c r="AN39" s="802"/>
      <c r="AO39" s="811">
        <v>
-758230</v>
      </c>
      <c r="AP39" s="811">
        <v>
-9363</v>
      </c>
      <c r="AQ39" s="838">
        <v>
-6713</v>
      </c>
      <c r="AR39" s="848">
        <v>
39.5</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
516</v>
      </c>
      <c r="AL40" s="784"/>
      <c r="AM40" s="784"/>
      <c r="AN40" s="801"/>
      <c r="AO40" s="811">
        <v>
-2466675</v>
      </c>
      <c r="AP40" s="811">
        <v>
-30458</v>
      </c>
      <c r="AQ40" s="838">
        <v>
-28519</v>
      </c>
      <c r="AR40" s="848">
        <v>
6.8</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
382</v>
      </c>
      <c r="AL41" s="786"/>
      <c r="AM41" s="786"/>
      <c r="AN41" s="803"/>
      <c r="AO41" s="811">
        <v>
1244485</v>
      </c>
      <c r="AP41" s="811">
        <v>
15367</v>
      </c>
      <c r="AQ41" s="838">
        <v>
11906</v>
      </c>
      <c r="AR41" s="848">
        <v>
29.1</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
58</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
517</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
212</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
85</v>
      </c>
      <c r="AN49" s="804" t="s">
        <v>
445</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
491</v>
      </c>
      <c r="AO50" s="817" t="s">
        <v>
492</v>
      </c>
      <c r="AP50" s="828" t="s">
        <v>
518</v>
      </c>
      <c r="AQ50" s="841" t="s">
        <v>
379</v>
      </c>
      <c r="AR50" s="851" t="s">
        <v>
519</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
33</v>
      </c>
      <c r="AL51" s="787"/>
      <c r="AM51" s="793">
        <v>
3341231</v>
      </c>
      <c r="AN51" s="806">
        <v>
40790</v>
      </c>
      <c r="AO51" s="818">
        <v>
-13.5</v>
      </c>
      <c r="AP51" s="829">
        <v>
63956</v>
      </c>
      <c r="AQ51" s="842">
        <v>
25.7</v>
      </c>
      <c r="AR51" s="852">
        <v>
-39.200000000000003</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
272</v>
      </c>
      <c r="AM52" s="794">
        <v>
2033455</v>
      </c>
      <c r="AN52" s="807">
        <v>
24825</v>
      </c>
      <c r="AO52" s="819">
        <v>
-20.7</v>
      </c>
      <c r="AP52" s="830">
        <v>
29239</v>
      </c>
      <c r="AQ52" s="843">
        <v>
8.8000000000000007</v>
      </c>
      <c r="AR52" s="853">
        <v>
-29.5</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
386</v>
      </c>
      <c r="AL53" s="787"/>
      <c r="AM53" s="793">
        <v>
3342463</v>
      </c>
      <c r="AN53" s="806">
        <v>
40913</v>
      </c>
      <c r="AO53" s="818">
        <v>
0.3</v>
      </c>
      <c r="AP53" s="829">
        <v>
66255</v>
      </c>
      <c r="AQ53" s="842">
        <v>
3.6</v>
      </c>
      <c r="AR53" s="852">
        <v>
-3.3</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
272</v>
      </c>
      <c r="AM54" s="794">
        <v>
2154635</v>
      </c>
      <c r="AN54" s="807">
        <v>
26373</v>
      </c>
      <c r="AO54" s="819">
        <v>
6.2</v>
      </c>
      <c r="AP54" s="830">
        <v>
31822</v>
      </c>
      <c r="AQ54" s="843">
        <v>
8.8000000000000007</v>
      </c>
      <c r="AR54" s="853">
        <v>
-2.6</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
227</v>
      </c>
      <c r="AL55" s="787"/>
      <c r="AM55" s="793">
        <v>
2610063</v>
      </c>
      <c r="AN55" s="806">
        <v>
32032</v>
      </c>
      <c r="AO55" s="818">
        <v>
-21.7</v>
      </c>
      <c r="AP55" s="829">
        <v>
92247</v>
      </c>
      <c r="AQ55" s="842">
        <v>
39.200000000000003</v>
      </c>
      <c r="AR55" s="852">
        <v>
-60.9</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
272</v>
      </c>
      <c r="AM56" s="794">
        <v>
2459999</v>
      </c>
      <c r="AN56" s="807">
        <v>
30190</v>
      </c>
      <c r="AO56" s="819">
        <v>
14.5</v>
      </c>
      <c r="AP56" s="830">
        <v>
37204</v>
      </c>
      <c r="AQ56" s="843">
        <v>
16.899999999999999</v>
      </c>
      <c r="AR56" s="853">
        <v>
-2.4</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
41</v>
      </c>
      <c r="AL57" s="787"/>
      <c r="AM57" s="793">
        <v>
1545184</v>
      </c>
      <c r="AN57" s="806">
        <v>
18982</v>
      </c>
      <c r="AO57" s="818">
        <v>
-40.700000000000003</v>
      </c>
      <c r="AP57" s="829">
        <v>
44504</v>
      </c>
      <c r="AQ57" s="842">
        <v>
-51.8</v>
      </c>
      <c r="AR57" s="852">
        <v>
11.1</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
272</v>
      </c>
      <c r="AM58" s="794">
        <v>
1311776</v>
      </c>
      <c r="AN58" s="807">
        <v>
16115</v>
      </c>
      <c r="AO58" s="819">
        <v>
-46.6</v>
      </c>
      <c r="AP58" s="830">
        <v>
25876</v>
      </c>
      <c r="AQ58" s="843">
        <v>
-30.4</v>
      </c>
      <c r="AR58" s="853">
        <v>
-16.2</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
225</v>
      </c>
      <c r="AL59" s="787"/>
      <c r="AM59" s="793">
        <v>
2283364</v>
      </c>
      <c r="AN59" s="806">
        <v>
28195</v>
      </c>
      <c r="AO59" s="818">
        <v>
48.5</v>
      </c>
      <c r="AP59" s="829">
        <v>
47820</v>
      </c>
      <c r="AQ59" s="842">
        <v>
7.5</v>
      </c>
      <c r="AR59" s="852">
        <v>
41</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
272</v>
      </c>
      <c r="AM60" s="794">
        <v>
1409188</v>
      </c>
      <c r="AN60" s="807">
        <v>
17401</v>
      </c>
      <c r="AO60" s="819">
        <v>
8</v>
      </c>
      <c r="AP60" s="830">
        <v>
25855</v>
      </c>
      <c r="AQ60" s="843">
        <v>
-0.1</v>
      </c>
      <c r="AR60" s="853">
        <v>
8.1</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
520</v>
      </c>
      <c r="AL61" s="790"/>
      <c r="AM61" s="793">
        <v>
2624461</v>
      </c>
      <c r="AN61" s="806">
        <v>
32182</v>
      </c>
      <c r="AO61" s="818">
        <v>
-5.4</v>
      </c>
      <c r="AP61" s="829">
        <v>
62956</v>
      </c>
      <c r="AQ61" s="844">
        <v>
4.8</v>
      </c>
      <c r="AR61" s="852">
        <v>
-10.199999999999999</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
272</v>
      </c>
      <c r="AM62" s="794">
        <v>
1873811</v>
      </c>
      <c r="AN62" s="807">
        <v>
22981</v>
      </c>
      <c r="AO62" s="819">
        <v>
-7.7</v>
      </c>
      <c r="AP62" s="830">
        <v>
29999</v>
      </c>
      <c r="AQ62" s="843">
        <v>
0.8</v>
      </c>
      <c r="AR62" s="853">
        <v>
-8.5</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LZUJNnIstL5POZTPpfjKnT9zB660XidICb6ds7Rpbc8FooJ3Q0mzWbI1MYE+5UF/331Tr6TNNQbh5+qhVX/iOQ==" saltValue="9xjPM/nGNQNMTbSvUjpKj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
98</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ybSo5RSG1bF0+EBufQ6EB6zvqksAmxSQhQzadPJIswIm6ir14Ph1wx92YBJbvzOjP5ttGnbBxSEtJiXiDfBxQ==" saltValue="Z4/Gb8f0nJB+RKYFXJxjCg=="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
98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YVNAtWDBGFjD5AmIfk6XxcV1ALLPjE3aEb6om1BOb4n6MfTXwvbt6afUNXCXvryAq0iAkwmQ+8F00QbZyAEBA==" saltValue="QNOIiOEhb8+IpyFb7Z9D/A==" spinCount="100000" sheet="1" objects="1" scenarios="1"/>
  <phoneticPr fontId="6"/>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
2</v>
      </c>
    </row>
    <row r="46" spans="2:10" ht="29.25" customHeight="1">
      <c r="B46" s="860" t="s">
        <v>
9</v>
      </c>
      <c r="C46" s="864"/>
      <c r="D46" s="864"/>
      <c r="E46" s="868" t="s">
        <v>
15</v>
      </c>
      <c r="F46" s="872" t="s">
        <v>
522</v>
      </c>
      <c r="G46" s="876" t="s">
        <v>
523</v>
      </c>
      <c r="H46" s="876" t="s">
        <v>
375</v>
      </c>
      <c r="I46" s="876" t="s">
        <v>
194</v>
      </c>
      <c r="J46" s="881" t="s">
        <v>
416</v>
      </c>
    </row>
    <row r="47" spans="2:10" ht="57.75" customHeight="1">
      <c r="B47" s="861"/>
      <c r="C47" s="865" t="s">
        <v>
3</v>
      </c>
      <c r="D47" s="865"/>
      <c r="E47" s="869"/>
      <c r="F47" s="873">
        <v>
9.91</v>
      </c>
      <c r="G47" s="877">
        <v>
9.94</v>
      </c>
      <c r="H47" s="877">
        <v>
9.84</v>
      </c>
      <c r="I47" s="877">
        <v>
10.15</v>
      </c>
      <c r="J47" s="882">
        <v>
10.09</v>
      </c>
    </row>
    <row r="48" spans="2:10" ht="57.75" customHeight="1">
      <c r="B48" s="862"/>
      <c r="C48" s="866" t="s">
        <v>
8</v>
      </c>
      <c r="D48" s="866"/>
      <c r="E48" s="870"/>
      <c r="F48" s="874">
        <v>
4.1100000000000003</v>
      </c>
      <c r="G48" s="878">
        <v>
4.21</v>
      </c>
      <c r="H48" s="878">
        <v>
5.03</v>
      </c>
      <c r="I48" s="878">
        <v>
2.5</v>
      </c>
      <c r="J48" s="883">
        <v>
3.8</v>
      </c>
    </row>
    <row r="49" spans="2:10" ht="57.75" customHeight="1">
      <c r="B49" s="863"/>
      <c r="C49" s="867" t="s">
        <v>
14</v>
      </c>
      <c r="D49" s="867"/>
      <c r="E49" s="871"/>
      <c r="F49" s="875">
        <v>
3.35</v>
      </c>
      <c r="G49" s="879">
        <v>
0.54</v>
      </c>
      <c r="H49" s="879">
        <v>
3.77</v>
      </c>
      <c r="I49" s="879" t="s">
        <v>
279</v>
      </c>
      <c r="J49" s="884">
        <v>
1.59</v>
      </c>
    </row>
    <row r="50" spans="2:10" ht="13.5" customHeight="1"/>
    <row r="51" spans="2:10" ht="13.5" hidden="1" customHeight="1"/>
    <row r="52" spans="2:10" ht="13.5" hidden="1" customHeight="1"/>
    <row r="53" spans="2:10" ht="13.5" hidden="1" customHeight="1"/>
  </sheetData>
  <sheetProtection algorithmName="SHA-512" hashValue="yAuyooGwx2L7sM0QAEAVSUPs8fy0s42NnpgmVAqVwPhaHCJUf7wzafnLz4Z5nbVOF050K3wULNMIih+FNAmFUg==" saltValue="2vPdCDCTlHQP6/CSGKrCrw==" spinCount="100000" sheet="1" objects="1" scenarios="1"/>
  <mergeCells count="3">
    <mergeCell ref="C47:E47"/>
    <mergeCell ref="C48:E48"/>
    <mergeCell ref="C49:E49"/>
  </mergeCells>
  <phoneticPr fontId="6"/>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2019-03-14T07:59:14Z</cp:lastPrinted>
  <dcterms:created xsi:type="dcterms:W3CDTF">2019-02-14T02:25:51Z</dcterms:created>
  <dcterms:modified xsi:type="dcterms:W3CDTF">2019-10-25T01:39:41Z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2019-10-25T01:39:41Z</vt:filetime>
  </property>
</Properties>
</file>