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2019\07下水道総務管理事務（財務係）\217_決算関係\004_照会・回答・通知等\20200128〆切_経営比較分析表\01_回答\"/>
    </mc:Choice>
  </mc:AlternateContent>
  <workbookProtection workbookAlgorithmName="SHA-512" workbookHashValue="aVHN0bKewCEU81Gk3LpTEiwl0/j9tv4o6XGHSiN/+7agSpXJDk1Uy9vKnLRzbdiJczebT/usFuKVFAZ8Ek4dYQ==" workbookSaltValue="yG5Xpr8J5SeacevVo97+6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<sst xmlns="http://schemas.openxmlformats.org/spreadsheetml/2006/main" count="228" uniqueCount="115">
  <si>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</si>
  <si>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</si>
  <si>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</si>
  <si>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</si>
  <si>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</si>
  <si>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</si>
  <si>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</si>
  <si>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</si>
  <si>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</si>
  <si>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</si>
  <si>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</si>
  <si>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</si>
  <si>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</si>
  <si>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</si>
  <si>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</si>
  <si>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</si>
  <si>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</si>
  <si>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</si>
  <si>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</si>
  <si>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</si>
  <si>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</si>
  <si>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</si>
  <si>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</si>
  <si>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</si>
  <si>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</si>
  <si>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</si>
  <si>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</si>
  <si>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</si>
  <si>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</si>
  <si>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</si>
  <si>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</si>
  <si>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</si>
  <si>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</si>
  <si>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</si>
  <si>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</si>
  <si>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</si>
  <si>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</si>
  <si>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</si>
  <si>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</si>
  <si>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</si>
  <si>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</si>
  <si>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</si>
  <si>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</si>
  <si>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</si>
  <si>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</si>
  <si>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</si>
  <si>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</si>
  <si>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</si>
  <si>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</si>
  <si>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</si>
  <si>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</si>
  <si>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</si>
  <si>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</si>
  <si>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</si>
  <si>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</si>
  <si>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</si>
  <si>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</si>
  <si>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</si>
  <si>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</si>
  <si>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</si>
  <si>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</si>
  <si>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</si>
  <si>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</si>
  <si>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</si>
  <si>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</si>
  <si>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</si>
  <si>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</si>
  <si>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</si>
  <si>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</si>
  <si>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</si>
  <si>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</si>
  <si>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</si>
  <si>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</si>
  <si>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</si>
  <si>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</si>
  <si>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</si>
  <si>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</si>
  <si>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</si>
  <si>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</si>
  <si>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</si>
  <si>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</si>
  <si>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</si>
  <si>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</si>
  <si>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</si>
  <si>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</si>
  <si>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</si>
  <si>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</si>
  <si>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</si>
  <si>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</si>
  <si>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</si>
  <si>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</si>
  <si>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</si>
  <si>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</si>
  <si>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</si>
  <si>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</si>
  <si>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</si>
  <si>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</si>
  <si>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</si>
  <si>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</si>
  <si>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町田市</t>
  </si>
  <si>
    <t>法非適用</t>
  </si>
  <si>
    <t>下水道事業</t>
  </si>
  <si>
    <t>公共下水道</t>
  </si>
  <si>
    <t>Ab</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</si>
  <si>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</si>
  <si>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</si>
  <si>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</si>
  <si>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</si>
  <si>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</si>
  <si>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</si>
  <si>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</si>
  <si>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</si>
  <si>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・下水道管渠については、各施設の老朽化調査を行っている状況である。今後は調査結果をもとに、順次更新事業を実施していく。
・処理場施設（設備を含む）についても引き続き更新事業を継続していく。</t>
    <phoneticPr fontId="4"/>
  </si>
  <si>
    <r>
      <t>・</t>
    </r>
    <r>
      <rPr>
        <sz val="11"/>
        <color rgb="FFFF0000"/>
        <rFont val="ＭＳ ゴシック"/>
        <family val="3"/>
        <charset val="128"/>
      </rPr>
      <t>「分流式下水道に要する経費」の区分を変更したことに伴い、経費回収率と汚水処理減価の数値が大きく動いた。このことに加え、</t>
    </r>
    <r>
      <rPr>
        <sz val="11"/>
        <color theme="1"/>
        <rFont val="ＭＳ ゴシック"/>
        <family val="3"/>
        <charset val="128"/>
      </rPr>
      <t>今後は下水道施設の老朽化による更新事業が増加していくことが見込まれる。
将来の財政を見据え、下水道経営基盤強化のため、公営企業会計へ</t>
    </r>
    <r>
      <rPr>
        <sz val="11"/>
        <color rgb="FFFF0000"/>
        <rFont val="ＭＳ ゴシック"/>
        <family val="3"/>
        <charset val="128"/>
      </rPr>
      <t>移行する（令和2年4月1日移行予定）。その後、企業会計の中で現状を分析し、将来にわたって持続可能な下水道事業とするため、経営戦略を策定する予定である。</t>
    </r>
    <rPh sb="2" eb="4">
      <t>ブンリュウ</t>
    </rPh>
    <rPh sb="4" eb="5">
      <t>シキ</t>
    </rPh>
    <rPh sb="5" eb="8">
      <t>ゲスイドウ</t>
    </rPh>
    <rPh sb="9" eb="10">
      <t>ヨウ</t>
    </rPh>
    <rPh sb="12" eb="14">
      <t>ケイヒ</t>
    </rPh>
    <rPh sb="16" eb="18">
      <t>クブン</t>
    </rPh>
    <rPh sb="19" eb="21">
      <t>ヘンコウ</t>
    </rPh>
    <rPh sb="26" eb="27">
      <t>トモナ</t>
    </rPh>
    <rPh sb="29" eb="31">
      <t>ケイヒ</t>
    </rPh>
    <rPh sb="31" eb="33">
      <t>カイシュウ</t>
    </rPh>
    <rPh sb="33" eb="34">
      <t>リツ</t>
    </rPh>
    <rPh sb="35" eb="37">
      <t>オスイ</t>
    </rPh>
    <rPh sb="37" eb="39">
      <t>ショリ</t>
    </rPh>
    <rPh sb="39" eb="41">
      <t>ゲンカ</t>
    </rPh>
    <rPh sb="42" eb="44">
      <t>スウチ</t>
    </rPh>
    <rPh sb="45" eb="46">
      <t>オオ</t>
    </rPh>
    <rPh sb="48" eb="49">
      <t>ウゴ</t>
    </rPh>
    <rPh sb="57" eb="58">
      <t>クワ</t>
    </rPh>
    <rPh sb="131" eb="133">
      <t>レイワ</t>
    </rPh>
    <rPh sb="136" eb="137">
      <t>ガツ</t>
    </rPh>
    <rPh sb="138" eb="139">
      <t>ニチ</t>
    </rPh>
    <rPh sb="147" eb="148">
      <t>ゴ</t>
    </rPh>
    <rPh sb="149" eb="151">
      <t>キギョウ</t>
    </rPh>
    <rPh sb="151" eb="153">
      <t>カイケイ</t>
    </rPh>
    <rPh sb="154" eb="155">
      <t>ナカ</t>
    </rPh>
    <rPh sb="156" eb="158">
      <t>ゲンジョウ</t>
    </rPh>
    <rPh sb="159" eb="161">
      <t>ブンセキ</t>
    </rPh>
    <rPh sb="163" eb="165">
      <t>ショウライ</t>
    </rPh>
    <rPh sb="170" eb="172">
      <t>ジゾク</t>
    </rPh>
    <rPh sb="172" eb="174">
      <t>カノウ</t>
    </rPh>
    <rPh sb="175" eb="178">
      <t>ゲスイドウ</t>
    </rPh>
    <rPh sb="178" eb="180">
      <t>ジギョウ</t>
    </rPh>
    <rPh sb="186" eb="188">
      <t>ケイエイ</t>
    </rPh>
    <rPh sb="188" eb="190">
      <t>センリャク</t>
    </rPh>
    <rPh sb="191" eb="193">
      <t>サクテイ</t>
    </rPh>
    <rPh sb="195" eb="197">
      <t>ヨテイ</t>
    </rPh>
    <phoneticPr fontId="4"/>
  </si>
  <si>
    <r>
      <t>・①収益的収支比率は約100%となっている一方で、⑤経費回収率は</t>
    </r>
    <r>
      <rPr>
        <sz val="11"/>
        <color rgb="FFFF0000"/>
        <rFont val="ＭＳ ゴシック"/>
        <family val="3"/>
        <charset val="128"/>
      </rPr>
      <t>90%を下回っていることから、経費や収入計画の見直しが必要な状況となっている。</t>
    </r>
    <r>
      <rPr>
        <sz val="11"/>
        <color theme="1"/>
        <rFont val="ＭＳ ゴシック"/>
        <family val="3"/>
        <charset val="128"/>
      </rPr>
      <t xml:space="preserve">
</t>
    </r>
    <r>
      <rPr>
        <sz val="11"/>
        <color rgb="FFFF0000"/>
        <rFont val="ＭＳ ゴシック"/>
        <family val="3"/>
        <charset val="128"/>
      </rPr>
      <t>※平成30年度決算から、「分流式下水道に要する経費」について基準内から基準外経費（汚水処理費へ参入）へと変更したため、経費回収率が大幅に減少している。</t>
    </r>
    <r>
      <rPr>
        <sz val="11"/>
        <color theme="1"/>
        <rFont val="ＭＳ ゴシック"/>
        <family val="3"/>
        <charset val="128"/>
      </rPr>
      <t xml:space="preserve">
・④企業債残高事業規模比率は、</t>
    </r>
    <r>
      <rPr>
        <sz val="11"/>
        <color rgb="FFFF0000"/>
        <rFont val="ＭＳ ゴシック"/>
        <family val="3"/>
        <charset val="128"/>
      </rPr>
      <t>平成30年度が処理場の増設工事の最終年度にあたる関係で、一時的に残高が増額となっている。</t>
    </r>
    <r>
      <rPr>
        <sz val="11"/>
        <color theme="1"/>
        <rFont val="ＭＳ ゴシック"/>
        <family val="3"/>
        <charset val="128"/>
      </rPr>
      <t>過去5ヵ年を見ると、類似団体平均値よりも下回った値で推移している。
当市では、5ヵ年ごと策定の整備事業計画（「町田市下水道事業アクションプラン」）に基づき計画的に事業を執行しており、事業投資の平準化を適切に行っていると判断できる。
・⑥汚水処理原価は、</t>
    </r>
    <r>
      <rPr>
        <sz val="11"/>
        <color rgb="FFFF0000"/>
        <rFont val="ＭＳ ゴシック"/>
        <family val="3"/>
        <charset val="128"/>
      </rPr>
      <t>平成30年度決算から「分流式下水道に要する経費」について、全額汚水処理費に参入したことにより大幅に増となっている。</t>
    </r>
    <r>
      <rPr>
        <sz val="11"/>
        <color theme="1"/>
        <rFont val="ＭＳ ゴシック"/>
        <family val="3"/>
        <charset val="128"/>
      </rPr>
      <t>今後も施設の老朽化や高度処理施設の維持管理等により、汚水処理費用の増加が見込まれる。以上から、適切な事業執行とともに、より一層の経費削減が求められる。
・⑧水洗化率は99%を超えている状況にあり、普及促進活動の一定の効果がみられる。</t>
    </r>
    <rPh sb="21" eb="23">
      <t>イッポウ</t>
    </rPh>
    <rPh sb="36" eb="37">
      <t>シタ</t>
    </rPh>
    <rPh sb="47" eb="49">
      <t>ケイヒ</t>
    </rPh>
    <rPh sb="50" eb="52">
      <t>シュウニュウ</t>
    </rPh>
    <rPh sb="52" eb="54">
      <t>ケイカク</t>
    </rPh>
    <rPh sb="55" eb="57">
      <t>ミナオ</t>
    </rPh>
    <rPh sb="59" eb="61">
      <t>ヒツヨウ</t>
    </rPh>
    <rPh sb="62" eb="64">
      <t>ジョウキョウ</t>
    </rPh>
    <rPh sb="73" eb="75">
      <t>ヘイセイ</t>
    </rPh>
    <rPh sb="77" eb="79">
      <t>ネンド</t>
    </rPh>
    <rPh sb="79" eb="81">
      <t>ケッサン</t>
    </rPh>
    <rPh sb="85" eb="87">
      <t>ブンリュウ</t>
    </rPh>
    <rPh sb="87" eb="88">
      <t>シキ</t>
    </rPh>
    <rPh sb="88" eb="91">
      <t>ゲスイドウ</t>
    </rPh>
    <rPh sb="92" eb="93">
      <t>ヨウ</t>
    </rPh>
    <rPh sb="95" eb="97">
      <t>ケイヒ</t>
    </rPh>
    <rPh sb="102" eb="104">
      <t>キジュン</t>
    </rPh>
    <rPh sb="104" eb="105">
      <t>ナイ</t>
    </rPh>
    <rPh sb="107" eb="109">
      <t>キジュン</t>
    </rPh>
    <rPh sb="109" eb="110">
      <t>ガイ</t>
    </rPh>
    <rPh sb="110" eb="112">
      <t>ケイヒ</t>
    </rPh>
    <rPh sb="113" eb="115">
      <t>オスイ</t>
    </rPh>
    <rPh sb="115" eb="117">
      <t>ショリ</t>
    </rPh>
    <rPh sb="117" eb="118">
      <t>ヒ</t>
    </rPh>
    <rPh sb="119" eb="121">
      <t>サンニュウ</t>
    </rPh>
    <rPh sb="124" eb="126">
      <t>ヘンコウ</t>
    </rPh>
    <rPh sb="131" eb="133">
      <t>ケイヒ</t>
    </rPh>
    <rPh sb="133" eb="135">
      <t>カイシュウ</t>
    </rPh>
    <rPh sb="135" eb="136">
      <t>リツ</t>
    </rPh>
    <rPh sb="137" eb="139">
      <t>オオハバ</t>
    </rPh>
    <rPh sb="140" eb="142">
      <t>ゲンショウ</t>
    </rPh>
    <rPh sb="164" eb="166">
      <t>ヘイセイ</t>
    </rPh>
    <rPh sb="168" eb="170">
      <t>ネンド</t>
    </rPh>
    <rPh sb="171" eb="174">
      <t>ショリジョウ</t>
    </rPh>
    <rPh sb="175" eb="177">
      <t>ゾウセツ</t>
    </rPh>
    <rPh sb="177" eb="179">
      <t>コウジ</t>
    </rPh>
    <rPh sb="180" eb="182">
      <t>サイシュウ</t>
    </rPh>
    <rPh sb="182" eb="184">
      <t>ネンド</t>
    </rPh>
    <rPh sb="188" eb="190">
      <t>カンケイ</t>
    </rPh>
    <rPh sb="192" eb="195">
      <t>イチジテキ</t>
    </rPh>
    <rPh sb="196" eb="198">
      <t>ザンダカ</t>
    </rPh>
    <rPh sb="199" eb="201">
      <t>ゾウガク</t>
    </rPh>
    <rPh sb="208" eb="210">
      <t>カコ</t>
    </rPh>
    <rPh sb="212" eb="213">
      <t>ネン</t>
    </rPh>
    <rPh sb="214" eb="215">
      <t>ミ</t>
    </rPh>
    <rPh sb="311" eb="312">
      <t>オコナ</t>
    </rPh>
    <rPh sb="335" eb="337">
      <t>ヘイセイ</t>
    </rPh>
    <rPh sb="339" eb="341">
      <t>ネンド</t>
    </rPh>
    <rPh sb="341" eb="343">
      <t>ケッサン</t>
    </rPh>
    <rPh sb="346" eb="348">
      <t>ブンリュウ</t>
    </rPh>
    <rPh sb="348" eb="349">
      <t>シキ</t>
    </rPh>
    <rPh sb="349" eb="352">
      <t>ゲスイドウ</t>
    </rPh>
    <rPh sb="353" eb="354">
      <t>ヨウ</t>
    </rPh>
    <rPh sb="356" eb="358">
      <t>ケイヒ</t>
    </rPh>
    <rPh sb="364" eb="366">
      <t>ゼンガク</t>
    </rPh>
    <rPh sb="366" eb="368">
      <t>オスイ</t>
    </rPh>
    <rPh sb="368" eb="370">
      <t>ショリ</t>
    </rPh>
    <rPh sb="370" eb="371">
      <t>ヒ</t>
    </rPh>
    <rPh sb="372" eb="374">
      <t>サンニュウ</t>
    </rPh>
    <rPh sb="381" eb="383">
      <t>オオハバ</t>
    </rPh>
    <rPh sb="384" eb="385">
      <t>ゾウ</t>
    </rPh>
    <rPh sb="392" eb="394">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</si>
</sst>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0.05</c:v>
                </c:pt>
                <c:pt idx="1">
                  <c:v>0.05</c:v>
                </c:pt>
                <c:pt idx="2">
                  <c:v>0.06</c:v>
                </c:pt>
                <c:pt idx="3">
                  <c:v>0.02</c:v>
                </c:pt>
                <c:pt idx="4" formatCode="#,##0.00;&quot;△&quot;#,##0.00">
                  <c:v>0</c:v>
                </c:pt>
              </c:numCache>
            </c:numRef>
          </c:val>
          <c:extLst xmlns:c16r2="http://schemas.microsoft.com/office/drawing/2015/06/chart">
            <c:ext xmlns:c16="http://schemas.microsoft.com/office/drawing/2014/chart" uri="{C3380CC4-5D6E-409C-BE32-E72D297353CC}">
              <c16:uniqueId val="{00000000-55B3-40A6-A8D3-12795EDA6E6C}"/>
            </c:ext>
          </c:extLst>
        </c:ser>
        <c:dLbls>
          <c:showLegendKey val="0"/>
          <c:showVal val="0"/>
          <c:showCatName val="0"/>
          <c:showSerName val="0"/>
          <c:showPercent val="0"/>
          <c:showBubbleSize val="0"/>
        </c:dLbls>
        <c:gapWidth val="150"/>
        <c:axId val="506954792"/>
        <c:axId val="506952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0.13</c:v>
                </c:pt>
                <c:pt idx="3">
                  <c:v>0.1</c:v>
                </c:pt>
                <c:pt idx="4">
                  <c:v>0.12</c:v>
                </c:pt>
              </c:numCache>
            </c:numRef>
          </c:val>
          <c:smooth val="0"/>
          <c:extLst xmlns:c16r2="http://schemas.microsoft.com/office/drawing/2015/06/chart">
            <c:ext xmlns:c16="http://schemas.microsoft.com/office/drawing/2014/chart" uri="{C3380CC4-5D6E-409C-BE32-E72D297353CC}">
              <c16:uniqueId val="{00000001-55B3-40A6-A8D3-12795EDA6E6C}"/>
            </c:ext>
          </c:extLst>
        </c:ser>
        <c:dLbls>
          <c:showLegendKey val="0"/>
          <c:showVal val="0"/>
          <c:showCatName val="0"/>
          <c:showSerName val="0"/>
          <c:showPercent val="0"/>
          <c:showBubbleSize val="0"/>
        </c:dLbls>
        <c:marker val="1"/>
        <c:smooth val="0"/>
        <c:axId val="506954792"/>
        <c:axId val="506952440"/>
      </c:lineChart>
      <c:dateAx>
        <c:axId val="506954792"/>
        <c:scaling>
          <c:orientation val="minMax"/>
        </c:scaling>
        <c:delete val="1"/>
        <c:axPos val="b"/>
        <c:numFmt formatCode="ge" sourceLinked="1"/>
        <c:majorTickMark val="none"/>
        <c:minorTickMark val="none"/>
        <c:tickLblPos val="none"/>
        <c:crossAx val="506952440"/>
        <c:crosses val="autoZero"/>
        <c:auto val="1"/>
        <c:lblOffset val="100"/>
        <c:baseTimeUnit val="years"/>
      </c:dateAx>
      <c:valAx>
        <c:axId val="50695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95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72.900000000000006</c:v>
                </c:pt>
                <c:pt idx="1">
                  <c:v>78.25</c:v>
                </c:pt>
                <c:pt idx="2">
                  <c:v>73.09</c:v>
                </c:pt>
                <c:pt idx="3">
                  <c:v>73.39</c:v>
                </c:pt>
                <c:pt idx="4">
                  <c:v>72.63</c:v>
                </c:pt>
              </c:numCache>
            </c:numRef>
          </c:val>
          <c:extLst xmlns:c16r2="http://schemas.microsoft.com/office/drawing/2015/06/chart">
            <c:ext xmlns:c16="http://schemas.microsoft.com/office/drawing/2014/chart" uri="{C3380CC4-5D6E-409C-BE32-E72D297353CC}">
              <c16:uniqueId val="{00000000-D762-49B1-B090-1C4FBDCE2289}"/>
            </c:ext>
          </c:extLst>
        </c:ser>
        <c:dLbls>
          <c:showLegendKey val="0"/>
          <c:showVal val="0"/>
          <c:showCatName val="0"/>
          <c:showSerName val="0"/>
          <c:showPercent val="0"/>
          <c:showBubbleSize val="0"/>
        </c:dLbls>
        <c:gapWidth val="150"/>
        <c:axId val="228019768"/>
        <c:axId val="22802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69.95</c:v>
                </c:pt>
                <c:pt idx="1">
                  <c:v>72.239999999999995</c:v>
                </c:pt>
                <c:pt idx="2">
                  <c:v>69.23</c:v>
                </c:pt>
                <c:pt idx="3">
                  <c:v>70.37</c:v>
                </c:pt>
                <c:pt idx="4">
                  <c:v>68.3</c:v>
                </c:pt>
              </c:numCache>
            </c:numRef>
          </c:val>
          <c:smooth val="0"/>
          <c:extLst xmlns:c16r2="http://schemas.microsoft.com/office/drawing/2015/06/chart">
            <c:ext xmlns:c16="http://schemas.microsoft.com/office/drawing/2014/chart" uri="{C3380CC4-5D6E-409C-BE32-E72D297353CC}">
              <c16:uniqueId val="{00000001-D762-49B1-B090-1C4FBDCE2289}"/>
            </c:ext>
          </c:extLst>
        </c:ser>
        <c:dLbls>
          <c:showLegendKey val="0"/>
          <c:showVal val="0"/>
          <c:showCatName val="0"/>
          <c:showSerName val="0"/>
          <c:showPercent val="0"/>
          <c:showBubbleSize val="0"/>
        </c:dLbls>
        <c:marker val="1"/>
        <c:smooth val="0"/>
        <c:axId val="228019768"/>
        <c:axId val="228020160"/>
      </c:lineChart>
      <c:dateAx>
        <c:axId val="228019768"/>
        <c:scaling>
          <c:orientation val="minMax"/>
        </c:scaling>
        <c:delete val="1"/>
        <c:axPos val="b"/>
        <c:numFmt formatCode="ge" sourceLinked="1"/>
        <c:majorTickMark val="none"/>
        <c:minorTickMark val="none"/>
        <c:tickLblPos val="none"/>
        <c:crossAx val="228020160"/>
        <c:crosses val="autoZero"/>
        <c:auto val="1"/>
        <c:lblOffset val="100"/>
        <c:baseTimeUnit val="years"/>
      </c:dateAx>
      <c:valAx>
        <c:axId val="22802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01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96.44</c:v>
                </c:pt>
                <c:pt idx="1">
                  <c:v>98.32</c:v>
                </c:pt>
                <c:pt idx="2">
                  <c:v>98.58</c:v>
                </c:pt>
                <c:pt idx="3">
                  <c:v>99.07</c:v>
                </c:pt>
                <c:pt idx="4">
                  <c:v>99.31</c:v>
                </c:pt>
              </c:numCache>
            </c:numRef>
          </c:val>
          <c:extLst xmlns:c16r2="http://schemas.microsoft.com/office/drawing/2015/06/chart">
            <c:ext xmlns:c16="http://schemas.microsoft.com/office/drawing/2014/chart" uri="{C3380CC4-5D6E-409C-BE32-E72D297353CC}">
              <c16:uniqueId val="{00000000-DABE-4B03-899D-9F4C9A4C23F0}"/>
            </c:ext>
          </c:extLst>
        </c:ser>
        <c:dLbls>
          <c:showLegendKey val="0"/>
          <c:showVal val="0"/>
          <c:showCatName val="0"/>
          <c:showSerName val="0"/>
          <c:showPercent val="0"/>
          <c:showBubbleSize val="0"/>
        </c:dLbls>
        <c:gapWidth val="150"/>
        <c:axId val="123144344"/>
        <c:axId val="12314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96.69</c:v>
                </c:pt>
                <c:pt idx="1">
                  <c:v>96.84</c:v>
                </c:pt>
                <c:pt idx="2">
                  <c:v>96.84</c:v>
                </c:pt>
                <c:pt idx="3">
                  <c:v>96.75</c:v>
                </c:pt>
                <c:pt idx="4">
                  <c:v>96.78</c:v>
                </c:pt>
              </c:numCache>
            </c:numRef>
          </c:val>
          <c:smooth val="0"/>
          <c:extLst xmlns:c16r2="http://schemas.microsoft.com/office/drawing/2015/06/chart">
            <c:ext xmlns:c16="http://schemas.microsoft.com/office/drawing/2014/chart" uri="{C3380CC4-5D6E-409C-BE32-E72D297353CC}">
              <c16:uniqueId val="{00000001-DABE-4B03-899D-9F4C9A4C23F0}"/>
            </c:ext>
          </c:extLst>
        </c:ser>
        <c:dLbls>
          <c:showLegendKey val="0"/>
          <c:showVal val="0"/>
          <c:showCatName val="0"/>
          <c:showSerName val="0"/>
          <c:showPercent val="0"/>
          <c:showBubbleSize val="0"/>
        </c:dLbls>
        <c:marker val="1"/>
        <c:smooth val="0"/>
        <c:axId val="123144344"/>
        <c:axId val="123143952"/>
      </c:lineChart>
      <c:dateAx>
        <c:axId val="123144344"/>
        <c:scaling>
          <c:orientation val="minMax"/>
        </c:scaling>
        <c:delete val="1"/>
        <c:axPos val="b"/>
        <c:numFmt formatCode="ge" sourceLinked="1"/>
        <c:majorTickMark val="none"/>
        <c:minorTickMark val="none"/>
        <c:tickLblPos val="none"/>
        <c:crossAx val="123143952"/>
        <c:crosses val="autoZero"/>
        <c:auto val="1"/>
        <c:lblOffset val="100"/>
        <c:baseTimeUnit val="years"/>
      </c:dateAx>
      <c:valAx>
        <c:axId val="12314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4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102.88</c:v>
                </c:pt>
                <c:pt idx="1">
                  <c:v>100.86</c:v>
                </c:pt>
                <c:pt idx="2">
                  <c:v>99.67</c:v>
                </c:pt>
                <c:pt idx="3">
                  <c:v>100.05</c:v>
                </c:pt>
                <c:pt idx="4">
                  <c:v>99.59</c:v>
                </c:pt>
              </c:numCache>
            </c:numRef>
          </c:val>
          <c:extLst xmlns:c16r2="http://schemas.microsoft.com/office/drawing/2015/06/chart">
            <c:ext xmlns:c16="http://schemas.microsoft.com/office/drawing/2014/chart" uri="{C3380CC4-5D6E-409C-BE32-E72D297353CC}">
              <c16:uniqueId val="{00000000-81FF-46A8-97D3-AFB47171C602}"/>
            </c:ext>
          </c:extLst>
        </c:ser>
        <c:dLbls>
          <c:showLegendKey val="0"/>
          <c:showVal val="0"/>
          <c:showCatName val="0"/>
          <c:showSerName val="0"/>
          <c:showPercent val="0"/>
          <c:showBubbleSize val="0"/>
        </c:dLbls>
        <c:gapWidth val="150"/>
        <c:axId val="506954400"/>
        <c:axId val="50695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FF-46A8-97D3-AFB47171C602}"/>
            </c:ext>
          </c:extLst>
        </c:ser>
        <c:dLbls>
          <c:showLegendKey val="0"/>
          <c:showVal val="0"/>
          <c:showCatName val="0"/>
          <c:showSerName val="0"/>
          <c:showPercent val="0"/>
          <c:showBubbleSize val="0"/>
        </c:dLbls>
        <c:marker val="1"/>
        <c:smooth val="0"/>
        <c:axId val="506954400"/>
        <c:axId val="506955184"/>
      </c:lineChart>
      <c:dateAx>
        <c:axId val="506954400"/>
        <c:scaling>
          <c:orientation val="minMax"/>
        </c:scaling>
        <c:delete val="1"/>
        <c:axPos val="b"/>
        <c:numFmt formatCode="ge" sourceLinked="1"/>
        <c:majorTickMark val="none"/>
        <c:minorTickMark val="none"/>
        <c:tickLblPos val="none"/>
        <c:crossAx val="506955184"/>
        <c:crosses val="autoZero"/>
        <c:auto val="1"/>
        <c:lblOffset val="100"/>
        <c:baseTimeUnit val="years"/>
      </c:dateAx>
      <c:valAx>
        <c:axId val="50695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95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14-4AB3-9CF1-3766D51A707F}"/>
            </c:ext>
          </c:extLst>
        </c:ser>
        <c:dLbls>
          <c:showLegendKey val="0"/>
          <c:showVal val="0"/>
          <c:showCatName val="0"/>
          <c:showSerName val="0"/>
          <c:showPercent val="0"/>
          <c:showBubbleSize val="0"/>
        </c:dLbls>
        <c:gapWidth val="150"/>
        <c:axId val="506952832"/>
        <c:axId val="49858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14-4AB3-9CF1-3766D51A707F}"/>
            </c:ext>
          </c:extLst>
        </c:ser>
        <c:dLbls>
          <c:showLegendKey val="0"/>
          <c:showVal val="0"/>
          <c:showCatName val="0"/>
          <c:showSerName val="0"/>
          <c:showPercent val="0"/>
          <c:showBubbleSize val="0"/>
        </c:dLbls>
        <c:marker val="1"/>
        <c:smooth val="0"/>
        <c:axId val="506952832"/>
        <c:axId val="498587120"/>
      </c:lineChart>
      <c:dateAx>
        <c:axId val="506952832"/>
        <c:scaling>
          <c:orientation val="minMax"/>
        </c:scaling>
        <c:delete val="1"/>
        <c:axPos val="b"/>
        <c:numFmt formatCode="ge" sourceLinked="1"/>
        <c:majorTickMark val="none"/>
        <c:minorTickMark val="none"/>
        <c:tickLblPos val="none"/>
        <c:crossAx val="498587120"/>
        <c:crosses val="autoZero"/>
        <c:auto val="1"/>
        <c:lblOffset val="100"/>
        <c:baseTimeUnit val="years"/>
      </c:dateAx>
      <c:valAx>
        <c:axId val="49858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95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AA-426F-9BBF-19C4B97EC211}"/>
            </c:ext>
          </c:extLst>
        </c:ser>
        <c:dLbls>
          <c:showLegendKey val="0"/>
          <c:showVal val="0"/>
          <c:showCatName val="0"/>
          <c:showSerName val="0"/>
          <c:showPercent val="0"/>
          <c:showBubbleSize val="0"/>
        </c:dLbls>
        <c:gapWidth val="150"/>
        <c:axId val="498583984"/>
        <c:axId val="49858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AA-426F-9BBF-19C4B97EC211}"/>
            </c:ext>
          </c:extLst>
        </c:ser>
        <c:dLbls>
          <c:showLegendKey val="0"/>
          <c:showVal val="0"/>
          <c:showCatName val="0"/>
          <c:showSerName val="0"/>
          <c:showPercent val="0"/>
          <c:showBubbleSize val="0"/>
        </c:dLbls>
        <c:marker val="1"/>
        <c:smooth val="0"/>
        <c:axId val="498583984"/>
        <c:axId val="498584768"/>
      </c:lineChart>
      <c:dateAx>
        <c:axId val="498583984"/>
        <c:scaling>
          <c:orientation val="minMax"/>
        </c:scaling>
        <c:delete val="1"/>
        <c:axPos val="b"/>
        <c:numFmt formatCode="ge" sourceLinked="1"/>
        <c:majorTickMark val="none"/>
        <c:minorTickMark val="none"/>
        <c:tickLblPos val="none"/>
        <c:crossAx val="498584768"/>
        <c:crosses val="autoZero"/>
        <c:auto val="1"/>
        <c:lblOffset val="100"/>
        <c:baseTimeUnit val="years"/>
      </c:dateAx>
      <c:valAx>
        <c:axId val="49858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58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CF-49C8-9C15-07D9E3061386}"/>
            </c:ext>
          </c:extLst>
        </c:ser>
        <c:dLbls>
          <c:showLegendKey val="0"/>
          <c:showVal val="0"/>
          <c:showCatName val="0"/>
          <c:showSerName val="0"/>
          <c:showPercent val="0"/>
          <c:showBubbleSize val="0"/>
        </c:dLbls>
        <c:gapWidth val="150"/>
        <c:axId val="502531280"/>
        <c:axId val="50253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CF-49C8-9C15-07D9E3061386}"/>
            </c:ext>
          </c:extLst>
        </c:ser>
        <c:dLbls>
          <c:showLegendKey val="0"/>
          <c:showVal val="0"/>
          <c:showCatName val="0"/>
          <c:showSerName val="0"/>
          <c:showPercent val="0"/>
          <c:showBubbleSize val="0"/>
        </c:dLbls>
        <c:marker val="1"/>
        <c:smooth val="0"/>
        <c:axId val="502531280"/>
        <c:axId val="502532064"/>
      </c:lineChart>
      <c:dateAx>
        <c:axId val="502531280"/>
        <c:scaling>
          <c:orientation val="minMax"/>
        </c:scaling>
        <c:delete val="1"/>
        <c:axPos val="b"/>
        <c:numFmt formatCode="ge" sourceLinked="1"/>
        <c:majorTickMark val="none"/>
        <c:minorTickMark val="none"/>
        <c:tickLblPos val="none"/>
        <c:crossAx val="502532064"/>
        <c:crosses val="autoZero"/>
        <c:auto val="1"/>
        <c:lblOffset val="100"/>
        <c:baseTimeUnit val="years"/>
      </c:dateAx>
      <c:valAx>
        <c:axId val="50253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53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67-47F3-8CE9-F4B9012B3B8E}"/>
            </c:ext>
          </c:extLst>
        </c:ser>
        <c:dLbls>
          <c:showLegendKey val="0"/>
          <c:showVal val="0"/>
          <c:showCatName val="0"/>
          <c:showSerName val="0"/>
          <c:showPercent val="0"/>
          <c:showBubbleSize val="0"/>
        </c:dLbls>
        <c:gapWidth val="150"/>
        <c:axId val="502533632"/>
        <c:axId val="50253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67-47F3-8CE9-F4B9012B3B8E}"/>
            </c:ext>
          </c:extLst>
        </c:ser>
        <c:dLbls>
          <c:showLegendKey val="0"/>
          <c:showVal val="0"/>
          <c:showCatName val="0"/>
          <c:showSerName val="0"/>
          <c:showPercent val="0"/>
          <c:showBubbleSize val="0"/>
        </c:dLbls>
        <c:marker val="1"/>
        <c:smooth val="0"/>
        <c:axId val="502533632"/>
        <c:axId val="502530888"/>
      </c:lineChart>
      <c:dateAx>
        <c:axId val="502533632"/>
        <c:scaling>
          <c:orientation val="minMax"/>
        </c:scaling>
        <c:delete val="1"/>
        <c:axPos val="b"/>
        <c:numFmt formatCode="ge" sourceLinked="1"/>
        <c:majorTickMark val="none"/>
        <c:minorTickMark val="none"/>
        <c:tickLblPos val="none"/>
        <c:crossAx val="502530888"/>
        <c:crosses val="autoZero"/>
        <c:auto val="1"/>
        <c:lblOffset val="100"/>
        <c:baseTimeUnit val="years"/>
      </c:dateAx>
      <c:valAx>
        <c:axId val="50253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53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524.6</c:v>
                </c:pt>
                <c:pt idx="1">
                  <c:v>512.91</c:v>
                </c:pt>
                <c:pt idx="2">
                  <c:v>523.88</c:v>
                </c:pt>
                <c:pt idx="3">
                  <c:v>534.72</c:v>
                </c:pt>
                <c:pt idx="4">
                  <c:v>576.09</c:v>
                </c:pt>
              </c:numCache>
            </c:numRef>
          </c:val>
          <c:extLst xmlns:c16r2="http://schemas.microsoft.com/office/drawing/2015/06/chart">
            <c:ext xmlns:c16="http://schemas.microsoft.com/office/drawing/2014/chart" uri="{C3380CC4-5D6E-409C-BE32-E72D297353CC}">
              <c16:uniqueId val="{00000000-E45D-4204-92C0-000E068E93ED}"/>
            </c:ext>
          </c:extLst>
        </c:ser>
        <c:dLbls>
          <c:showLegendKey val="0"/>
          <c:showVal val="0"/>
          <c:showCatName val="0"/>
          <c:showSerName val="0"/>
          <c:showPercent val="0"/>
          <c:showBubbleSize val="0"/>
        </c:dLbls>
        <c:gapWidth val="150"/>
        <c:axId val="498584376"/>
        <c:axId val="49858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607.52</c:v>
                </c:pt>
                <c:pt idx="1">
                  <c:v>643.19000000000005</c:v>
                </c:pt>
                <c:pt idx="2">
                  <c:v>596.44000000000005</c:v>
                </c:pt>
                <c:pt idx="3">
                  <c:v>612.6</c:v>
                </c:pt>
                <c:pt idx="4">
                  <c:v>606.79999999999995</c:v>
                </c:pt>
              </c:numCache>
            </c:numRef>
          </c:val>
          <c:smooth val="0"/>
          <c:extLst xmlns:c16r2="http://schemas.microsoft.com/office/drawing/2015/06/chart">
            <c:ext xmlns:c16="http://schemas.microsoft.com/office/drawing/2014/chart" uri="{C3380CC4-5D6E-409C-BE32-E72D297353CC}">
              <c16:uniqueId val="{00000001-E45D-4204-92C0-000E068E93ED}"/>
            </c:ext>
          </c:extLst>
        </c:ser>
        <c:dLbls>
          <c:showLegendKey val="0"/>
          <c:showVal val="0"/>
          <c:showCatName val="0"/>
          <c:showSerName val="0"/>
          <c:showPercent val="0"/>
          <c:showBubbleSize val="0"/>
        </c:dLbls>
        <c:marker val="1"/>
        <c:smooth val="0"/>
        <c:axId val="498584376"/>
        <c:axId val="498585160"/>
      </c:lineChart>
      <c:dateAx>
        <c:axId val="498584376"/>
        <c:scaling>
          <c:orientation val="minMax"/>
        </c:scaling>
        <c:delete val="1"/>
        <c:axPos val="b"/>
        <c:numFmt formatCode="ge" sourceLinked="1"/>
        <c:majorTickMark val="none"/>
        <c:minorTickMark val="none"/>
        <c:tickLblPos val="none"/>
        <c:crossAx val="498585160"/>
        <c:crosses val="autoZero"/>
        <c:auto val="1"/>
        <c:lblOffset val="100"/>
        <c:baseTimeUnit val="years"/>
      </c:dateAx>
      <c:valAx>
        <c:axId val="49858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58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108.26</c:v>
                </c:pt>
                <c:pt idx="1">
                  <c:v>106.65</c:v>
                </c:pt>
                <c:pt idx="2">
                  <c:v>109.91</c:v>
                </c:pt>
                <c:pt idx="3">
                  <c:v>108.22</c:v>
                </c:pt>
                <c:pt idx="4">
                  <c:v>88.47</c:v>
                </c:pt>
              </c:numCache>
            </c:numRef>
          </c:val>
          <c:extLst xmlns:c16r2="http://schemas.microsoft.com/office/drawing/2015/06/chart">
            <c:ext xmlns:c16="http://schemas.microsoft.com/office/drawing/2014/chart" uri="{C3380CC4-5D6E-409C-BE32-E72D297353CC}">
              <c16:uniqueId val="{00000000-CD26-49C4-AB22-8DC8D1DF0E81}"/>
            </c:ext>
          </c:extLst>
        </c:ser>
        <c:dLbls>
          <c:showLegendKey val="0"/>
          <c:showVal val="0"/>
          <c:showCatName val="0"/>
          <c:showSerName val="0"/>
          <c:showPercent val="0"/>
          <c:showBubbleSize val="0"/>
        </c:dLbls>
        <c:gapWidth val="150"/>
        <c:axId val="228017808"/>
        <c:axId val="22801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96.91</c:v>
                </c:pt>
                <c:pt idx="1">
                  <c:v>101.54</c:v>
                </c:pt>
                <c:pt idx="2">
                  <c:v>102.42</c:v>
                </c:pt>
                <c:pt idx="3">
                  <c:v>100.97</c:v>
                </c:pt>
                <c:pt idx="4">
                  <c:v>101.84</c:v>
                </c:pt>
              </c:numCache>
            </c:numRef>
          </c:val>
          <c:smooth val="0"/>
          <c:extLst xmlns:c16r2="http://schemas.microsoft.com/office/drawing/2015/06/chart">
            <c:ext xmlns:c16="http://schemas.microsoft.com/office/drawing/2014/chart" uri="{C3380CC4-5D6E-409C-BE32-E72D297353CC}">
              <c16:uniqueId val="{00000001-CD26-49C4-AB22-8DC8D1DF0E81}"/>
            </c:ext>
          </c:extLst>
        </c:ser>
        <c:dLbls>
          <c:showLegendKey val="0"/>
          <c:showVal val="0"/>
          <c:showCatName val="0"/>
          <c:showSerName val="0"/>
          <c:showPercent val="0"/>
          <c:showBubbleSize val="0"/>
        </c:dLbls>
        <c:marker val="1"/>
        <c:smooth val="0"/>
        <c:axId val="228017808"/>
        <c:axId val="228018200"/>
      </c:lineChart>
      <c:dateAx>
        <c:axId val="228017808"/>
        <c:scaling>
          <c:orientation val="minMax"/>
        </c:scaling>
        <c:delete val="1"/>
        <c:axPos val="b"/>
        <c:numFmt formatCode="ge" sourceLinked="1"/>
        <c:majorTickMark val="none"/>
        <c:minorTickMark val="none"/>
        <c:tickLblPos val="none"/>
        <c:crossAx val="228018200"/>
        <c:crosses val="autoZero"/>
        <c:auto val="1"/>
        <c:lblOffset val="100"/>
        <c:baseTimeUnit val="years"/>
      </c:dateAx>
      <c:valAx>
        <c:axId val="22801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01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124.44</c:v>
                </c:pt>
                <c:pt idx="1">
                  <c:v>124.9</c:v>
                </c:pt>
                <c:pt idx="2">
                  <c:v>121.56</c:v>
                </c:pt>
                <c:pt idx="3">
                  <c:v>122.12</c:v>
                </c:pt>
                <c:pt idx="4">
                  <c:v>147.19</c:v>
                </c:pt>
              </c:numCache>
            </c:numRef>
          </c:val>
          <c:extLst xmlns:c16r2="http://schemas.microsoft.com/office/drawing/2015/06/chart">
            <c:ext xmlns:c16="http://schemas.microsoft.com/office/drawing/2014/chart" uri="{C3380CC4-5D6E-409C-BE32-E72D297353CC}">
              <c16:uniqueId val="{00000000-F8B4-40D7-8EB8-A2278E8D8FEB}"/>
            </c:ext>
          </c:extLst>
        </c:ser>
        <c:dLbls>
          <c:showLegendKey val="0"/>
          <c:showVal val="0"/>
          <c:showCatName val="0"/>
          <c:showSerName val="0"/>
          <c:showPercent val="0"/>
          <c:showBubbleSize val="0"/>
        </c:dLbls>
        <c:gapWidth val="150"/>
        <c:axId val="228018592"/>
        <c:axId val="228018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120.5</c:v>
                </c:pt>
                <c:pt idx="1">
                  <c:v>116.15</c:v>
                </c:pt>
                <c:pt idx="2">
                  <c:v>116.2</c:v>
                </c:pt>
                <c:pt idx="3">
                  <c:v>118.78</c:v>
                </c:pt>
                <c:pt idx="4">
                  <c:v>119.39</c:v>
                </c:pt>
              </c:numCache>
            </c:numRef>
          </c:val>
          <c:smooth val="0"/>
          <c:extLst xmlns:c16r2="http://schemas.microsoft.com/office/drawing/2015/06/chart">
            <c:ext xmlns:c16="http://schemas.microsoft.com/office/drawing/2014/chart" uri="{C3380CC4-5D6E-409C-BE32-E72D297353CC}">
              <c16:uniqueId val="{00000001-F8B4-40D7-8EB8-A2278E8D8FEB}"/>
            </c:ext>
          </c:extLst>
        </c:ser>
        <c:dLbls>
          <c:showLegendKey val="0"/>
          <c:showVal val="0"/>
          <c:showCatName val="0"/>
          <c:showSerName val="0"/>
          <c:showPercent val="0"/>
          <c:showBubbleSize val="0"/>
        </c:dLbls>
        <c:marker val="1"/>
        <c:smooth val="0"/>
        <c:axId val="228018592"/>
        <c:axId val="228018984"/>
      </c:lineChart>
      <c:dateAx>
        <c:axId val="228018592"/>
        <c:scaling>
          <c:orientation val="minMax"/>
        </c:scaling>
        <c:delete val="1"/>
        <c:axPos val="b"/>
        <c:numFmt formatCode="ge" sourceLinked="1"/>
        <c:majorTickMark val="none"/>
        <c:minorTickMark val="none"/>
        <c:tickLblPos val="none"/>
        <c:crossAx val="228018984"/>
        <c:crosses val="autoZero"/>
        <c:auto val="1"/>
        <c:lblOffset val="100"/>
        <c:baseTimeUnit val="years"/>
      </c:dateAx>
      <c:valAx>
        <c:axId val="22801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01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
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
データ!H6</f>
        <v>
東京都　町田市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
1</v>
      </c>
      <c r="C7" s="44"/>
      <c r="D7" s="44"/>
      <c r="E7" s="44"/>
      <c r="F7" s="44"/>
      <c r="G7" s="44"/>
      <c r="H7" s="44"/>
      <c r="I7" s="44" t="s">
        <v>
2</v>
      </c>
      <c r="J7" s="44"/>
      <c r="K7" s="44"/>
      <c r="L7" s="44"/>
      <c r="M7" s="44"/>
      <c r="N7" s="44"/>
      <c r="O7" s="44"/>
      <c r="P7" s="44" t="s">
        <v>
3</v>
      </c>
      <c r="Q7" s="44"/>
      <c r="R7" s="44"/>
      <c r="S7" s="44"/>
      <c r="T7" s="44"/>
      <c r="U7" s="44"/>
      <c r="V7" s="44"/>
      <c r="W7" s="44" t="s">
        <v>
4</v>
      </c>
      <c r="X7" s="44"/>
      <c r="Y7" s="44"/>
      <c r="Z7" s="44"/>
      <c r="AA7" s="44"/>
      <c r="AB7" s="44"/>
      <c r="AC7" s="44"/>
      <c r="AD7" s="44" t="s">
        <v>
5</v>
      </c>
      <c r="AE7" s="44"/>
      <c r="AF7" s="44"/>
      <c r="AG7" s="44"/>
      <c r="AH7" s="44"/>
      <c r="AI7" s="44"/>
      <c r="AJ7" s="44"/>
      <c r="AK7" s="3"/>
      <c r="AL7" s="44" t="s">
        <v>
6</v>
      </c>
      <c r="AM7" s="44"/>
      <c r="AN7" s="44"/>
      <c r="AO7" s="44"/>
      <c r="AP7" s="44"/>
      <c r="AQ7" s="44"/>
      <c r="AR7" s="44"/>
      <c r="AS7" s="44"/>
      <c r="AT7" s="44" t="s">
        <v>
7</v>
      </c>
      <c r="AU7" s="44"/>
      <c r="AV7" s="44"/>
      <c r="AW7" s="44"/>
      <c r="AX7" s="44"/>
      <c r="AY7" s="44"/>
      <c r="AZ7" s="44"/>
      <c r="BA7" s="44"/>
      <c r="BB7" s="44" t="s">
        <v>
8</v>
      </c>
      <c r="BC7" s="44"/>
      <c r="BD7" s="44"/>
      <c r="BE7" s="44"/>
      <c r="BF7" s="44"/>
      <c r="BG7" s="44"/>
      <c r="BH7" s="44"/>
      <c r="BI7" s="44"/>
      <c r="BJ7" s="3"/>
      <c r="BK7" s="3"/>
      <c r="BL7" s="4" t="s">
        <v>
9</v>
      </c>
      <c r="BM7" s="5"/>
      <c r="BN7" s="5"/>
      <c r="BO7" s="5"/>
      <c r="BP7" s="5"/>
      <c r="BQ7" s="5"/>
      <c r="BR7" s="5"/>
      <c r="BS7" s="5"/>
      <c r="BT7" s="5"/>
      <c r="BU7" s="5"/>
      <c r="BV7" s="5"/>
      <c r="BW7" s="5"/>
      <c r="BX7" s="5"/>
      <c r="BY7" s="6"/>
    </row>
    <row r="8" spans="1:78" ht="18.75" customHeight="1" x14ac:dyDescent="0.15">
      <c r="A8" s="2"/>
      <c r="B8" s="48" t="str">
        <f>
データ!I6</f>
        <v>
法非適用</v>
      </c>
      <c r="C8" s="48"/>
      <c r="D8" s="48"/>
      <c r="E8" s="48"/>
      <c r="F8" s="48"/>
      <c r="G8" s="48"/>
      <c r="H8" s="48"/>
      <c r="I8" s="48" t="str">
        <f>
データ!J6</f>
        <v>
下水道事業</v>
      </c>
      <c r="J8" s="48"/>
      <c r="K8" s="48"/>
      <c r="L8" s="48"/>
      <c r="M8" s="48"/>
      <c r="N8" s="48"/>
      <c r="O8" s="48"/>
      <c r="P8" s="48" t="str">
        <f>
データ!K6</f>
        <v>
公共下水道</v>
      </c>
      <c r="Q8" s="48"/>
      <c r="R8" s="48"/>
      <c r="S8" s="48"/>
      <c r="T8" s="48"/>
      <c r="U8" s="48"/>
      <c r="V8" s="48"/>
      <c r="W8" s="48" t="str">
        <f>
データ!L6</f>
        <v>
Ab</v>
      </c>
      <c r="X8" s="48"/>
      <c r="Y8" s="48"/>
      <c r="Z8" s="48"/>
      <c r="AA8" s="48"/>
      <c r="AB8" s="48"/>
      <c r="AC8" s="48"/>
      <c r="AD8" s="49" t="str">
        <f>
データ!$M$6</f>
        <v>
非設置</v>
      </c>
      <c r="AE8" s="49"/>
      <c r="AF8" s="49"/>
      <c r="AG8" s="49"/>
      <c r="AH8" s="49"/>
      <c r="AI8" s="49"/>
      <c r="AJ8" s="49"/>
      <c r="AK8" s="3"/>
      <c r="AL8" s="50">
        <f>
データ!S6</f>
        <v>
428685</v>
      </c>
      <c r="AM8" s="50"/>
      <c r="AN8" s="50"/>
      <c r="AO8" s="50"/>
      <c r="AP8" s="50"/>
      <c r="AQ8" s="50"/>
      <c r="AR8" s="50"/>
      <c r="AS8" s="50"/>
      <c r="AT8" s="45">
        <f>
データ!T6</f>
        <v>
71.55</v>
      </c>
      <c r="AU8" s="45"/>
      <c r="AV8" s="45"/>
      <c r="AW8" s="45"/>
      <c r="AX8" s="45"/>
      <c r="AY8" s="45"/>
      <c r="AZ8" s="45"/>
      <c r="BA8" s="45"/>
      <c r="BB8" s="45">
        <f>
データ!U6</f>
        <v>
5991.4</v>
      </c>
      <c r="BC8" s="45"/>
      <c r="BD8" s="45"/>
      <c r="BE8" s="45"/>
      <c r="BF8" s="45"/>
      <c r="BG8" s="45"/>
      <c r="BH8" s="45"/>
      <c r="BI8" s="45"/>
      <c r="BJ8" s="3"/>
      <c r="BK8" s="3"/>
      <c r="BL8" s="46" t="s">
        <v>
10</v>
      </c>
      <c r="BM8" s="47"/>
      <c r="BN8" s="7" t="s">
        <v>
11</v>
      </c>
      <c r="BO8" s="8"/>
      <c r="BP8" s="8"/>
      <c r="BQ8" s="8"/>
      <c r="BR8" s="8"/>
      <c r="BS8" s="8"/>
      <c r="BT8" s="8"/>
      <c r="BU8" s="8"/>
      <c r="BV8" s="8"/>
      <c r="BW8" s="8"/>
      <c r="BX8" s="8"/>
      <c r="BY8" s="9"/>
    </row>
    <row r="9" spans="1:78" ht="18.75" customHeight="1" x14ac:dyDescent="0.15">
      <c r="A9" s="2"/>
      <c r="B9" s="44" t="s">
        <v>
12</v>
      </c>
      <c r="C9" s="44"/>
      <c r="D9" s="44"/>
      <c r="E9" s="44"/>
      <c r="F9" s="44"/>
      <c r="G9" s="44"/>
      <c r="H9" s="44"/>
      <c r="I9" s="44" t="s">
        <v>
13</v>
      </c>
      <c r="J9" s="44"/>
      <c r="K9" s="44"/>
      <c r="L9" s="44"/>
      <c r="M9" s="44"/>
      <c r="N9" s="44"/>
      <c r="O9" s="44"/>
      <c r="P9" s="44" t="s">
        <v>
14</v>
      </c>
      <c r="Q9" s="44"/>
      <c r="R9" s="44"/>
      <c r="S9" s="44"/>
      <c r="T9" s="44"/>
      <c r="U9" s="44"/>
      <c r="V9" s="44"/>
      <c r="W9" s="44" t="s">
        <v>
15</v>
      </c>
      <c r="X9" s="44"/>
      <c r="Y9" s="44"/>
      <c r="Z9" s="44"/>
      <c r="AA9" s="44"/>
      <c r="AB9" s="44"/>
      <c r="AC9" s="44"/>
      <c r="AD9" s="44" t="s">
        <v>
16</v>
      </c>
      <c r="AE9" s="44"/>
      <c r="AF9" s="44"/>
      <c r="AG9" s="44"/>
      <c r="AH9" s="44"/>
      <c r="AI9" s="44"/>
      <c r="AJ9" s="44"/>
      <c r="AK9" s="3"/>
      <c r="AL9" s="44" t="s">
        <v>
17</v>
      </c>
      <c r="AM9" s="44"/>
      <c r="AN9" s="44"/>
      <c r="AO9" s="44"/>
      <c r="AP9" s="44"/>
      <c r="AQ9" s="44"/>
      <c r="AR9" s="44"/>
      <c r="AS9" s="44"/>
      <c r="AT9" s="44" t="s">
        <v>
18</v>
      </c>
      <c r="AU9" s="44"/>
      <c r="AV9" s="44"/>
      <c r="AW9" s="44"/>
      <c r="AX9" s="44"/>
      <c r="AY9" s="44"/>
      <c r="AZ9" s="44"/>
      <c r="BA9" s="44"/>
      <c r="BB9" s="44" t="s">
        <v>
19</v>
      </c>
      <c r="BC9" s="44"/>
      <c r="BD9" s="44"/>
      <c r="BE9" s="44"/>
      <c r="BF9" s="44"/>
      <c r="BG9" s="44"/>
      <c r="BH9" s="44"/>
      <c r="BI9" s="44"/>
      <c r="BJ9" s="3"/>
      <c r="BK9" s="3"/>
      <c r="BL9" s="51" t="s">
        <v>
20</v>
      </c>
      <c r="BM9" s="52"/>
      <c r="BN9" s="10" t="s">
        <v>
21</v>
      </c>
      <c r="BO9" s="11"/>
      <c r="BP9" s="11"/>
      <c r="BQ9" s="11"/>
      <c r="BR9" s="11"/>
      <c r="BS9" s="11"/>
      <c r="BT9" s="11"/>
      <c r="BU9" s="11"/>
      <c r="BV9" s="11"/>
      <c r="BW9" s="11"/>
      <c r="BX9" s="11"/>
      <c r="BY9" s="12"/>
    </row>
    <row r="10" spans="1:78" ht="18.75" customHeight="1" x14ac:dyDescent="0.15">
      <c r="A10" s="2"/>
      <c r="B10" s="45" t="str">
        <f>
データ!N6</f>
        <v>
-</v>
      </c>
      <c r="C10" s="45"/>
      <c r="D10" s="45"/>
      <c r="E10" s="45"/>
      <c r="F10" s="45"/>
      <c r="G10" s="45"/>
      <c r="H10" s="45"/>
      <c r="I10" s="45" t="str">
        <f>
データ!O6</f>
        <v>
該当数値なし</v>
      </c>
      <c r="J10" s="45"/>
      <c r="K10" s="45"/>
      <c r="L10" s="45"/>
      <c r="M10" s="45"/>
      <c r="N10" s="45"/>
      <c r="O10" s="45"/>
      <c r="P10" s="45">
        <f>
データ!P6</f>
        <v>
98.87</v>
      </c>
      <c r="Q10" s="45"/>
      <c r="R10" s="45"/>
      <c r="S10" s="45"/>
      <c r="T10" s="45"/>
      <c r="U10" s="45"/>
      <c r="V10" s="45"/>
      <c r="W10" s="45">
        <f>
データ!Q6</f>
        <v>
94.99</v>
      </c>
      <c r="X10" s="45"/>
      <c r="Y10" s="45"/>
      <c r="Z10" s="45"/>
      <c r="AA10" s="45"/>
      <c r="AB10" s="45"/>
      <c r="AC10" s="45"/>
      <c r="AD10" s="50">
        <f>
データ!R6</f>
        <v>
2030</v>
      </c>
      <c r="AE10" s="50"/>
      <c r="AF10" s="50"/>
      <c r="AG10" s="50"/>
      <c r="AH10" s="50"/>
      <c r="AI10" s="50"/>
      <c r="AJ10" s="50"/>
      <c r="AK10" s="2"/>
      <c r="AL10" s="50">
        <f>
データ!V6</f>
        <v>
423564</v>
      </c>
      <c r="AM10" s="50"/>
      <c r="AN10" s="50"/>
      <c r="AO10" s="50"/>
      <c r="AP10" s="50"/>
      <c r="AQ10" s="50"/>
      <c r="AR10" s="50"/>
      <c r="AS10" s="50"/>
      <c r="AT10" s="45">
        <f>
データ!W6</f>
        <v>
50</v>
      </c>
      <c r="AU10" s="45"/>
      <c r="AV10" s="45"/>
      <c r="AW10" s="45"/>
      <c r="AX10" s="45"/>
      <c r="AY10" s="45"/>
      <c r="AZ10" s="45"/>
      <c r="BA10" s="45"/>
      <c r="BB10" s="45">
        <f>
データ!X6</f>
        <v>
8471.2800000000007</v>
      </c>
      <c r="BC10" s="45"/>
      <c r="BD10" s="45"/>
      <c r="BE10" s="45"/>
      <c r="BF10" s="45"/>
      <c r="BG10" s="45"/>
      <c r="BH10" s="45"/>
      <c r="BI10" s="45"/>
      <c r="BJ10" s="2"/>
      <c r="BK10" s="2"/>
      <c r="BL10" s="68" t="s">
        <v>
22</v>
      </c>
      <c r="BM10" s="6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
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
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
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
114</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
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
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
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
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
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【682.78】</v>
      </c>
      <c r="I86" s="26" t="str">
        <f>
データ!CA6</f>
        <v>
【100.91】</v>
      </c>
      <c r="J86" s="26" t="str">
        <f>
データ!CL6</f>
        <v>
【136.86】</v>
      </c>
      <c r="K86" s="26" t="str">
        <f>
データ!CW6</f>
        <v>
【58.98】</v>
      </c>
      <c r="L86" s="26" t="str">
        <f>
データ!DH6</f>
        <v>
【95.20】</v>
      </c>
      <c r="M86" s="26" t="s">
        <v>
44</v>
      </c>
      <c r="N86" s="26" t="s">
        <v>
45</v>
      </c>
      <c r="O86" s="26" t="str">
        <f>
データ!EO6</f>
        <v>
【0.23】</v>
      </c>
    </row>
  </sheetData>
  <sheetProtection algorithmName="SHA-512" hashValue="B30FZdkjkNevds5fJILB/CKsvbjSdd5ufPhe3wUldl7+wbJ/9r6Gw6mnB28otqTTkSYnvv6btVbPrZ5z01gdhQ==" saltValue="d9GP/LiHrLrJzb7cahqoq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132098</v>
      </c>
      <c r="D6" s="33">
        <f t="shared" si="3"/>
        <v>47</v>
      </c>
      <c r="E6" s="33">
        <f t="shared" si="3"/>
        <v>17</v>
      </c>
      <c r="F6" s="33">
        <f t="shared" si="3"/>
        <v>1</v>
      </c>
      <c r="G6" s="33">
        <f t="shared" si="3"/>
        <v>0</v>
      </c>
      <c r="H6" s="33" t="str">
        <f t="shared" si="3"/>
        <v>東京都　町田市</v>
      </c>
      <c r="I6" s="33" t="str">
        <f t="shared" si="3"/>
        <v>法非適用</v>
      </c>
      <c r="J6" s="33" t="str">
        <f t="shared" si="3"/>
        <v>下水道事業</v>
      </c>
      <c r="K6" s="33" t="str">
        <f t="shared" si="3"/>
        <v>公共下水道</v>
      </c>
      <c r="L6" s="33" t="str">
        <f t="shared" si="3"/>
        <v>Ab</v>
      </c>
      <c r="M6" s="33" t="str">
        <f t="shared" si="3"/>
        <v>非設置</v>
      </c>
      <c r="N6" s="34" t="str">
        <f t="shared" si="3"/>
        <v>-</v>
      </c>
      <c r="O6" s="34" t="str">
        <f t="shared" si="3"/>
        <v>該当数値なし</v>
      </c>
      <c r="P6" s="34">
        <f t="shared" si="3"/>
        <v>98.87</v>
      </c>
      <c r="Q6" s="34">
        <f t="shared" si="3"/>
        <v>94.99</v>
      </c>
      <c r="R6" s="34">
        <f t="shared" si="3"/>
        <v>2030</v>
      </c>
      <c r="S6" s="34">
        <f t="shared" si="3"/>
        <v>428685</v>
      </c>
      <c r="T6" s="34">
        <f t="shared" si="3"/>
        <v>71.55</v>
      </c>
      <c r="U6" s="34">
        <f t="shared" si="3"/>
        <v>5991.4</v>
      </c>
      <c r="V6" s="34">
        <f t="shared" si="3"/>
        <v>423564</v>
      </c>
      <c r="W6" s="34">
        <f t="shared" si="3"/>
        <v>50</v>
      </c>
      <c r="X6" s="34">
        <f t="shared" si="3"/>
        <v>8471.2800000000007</v>
      </c>
      <c r="Y6" s="35">
        <f>IF(Y7="",NA(),Y7)</f>
        <v>102.88</v>
      </c>
      <c r="Z6" s="35">
        <f t="shared" ref="Z6:AH6" si="4">IF(Z7="",NA(),Z7)</f>
        <v>100.86</v>
      </c>
      <c r="AA6" s="35">
        <f t="shared" si="4"/>
        <v>99.67</v>
      </c>
      <c r="AB6" s="35">
        <f t="shared" si="4"/>
        <v>100.05</v>
      </c>
      <c r="AC6" s="35">
        <f t="shared" si="4"/>
        <v>99.59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524.6</v>
      </c>
      <c r="BG6" s="35">
        <f t="shared" ref="BG6:BO6" si="7">IF(BG7="",NA(),BG7)</f>
        <v>512.91</v>
      </c>
      <c r="BH6" s="35">
        <f t="shared" si="7"/>
        <v>523.88</v>
      </c>
      <c r="BI6" s="35">
        <f t="shared" si="7"/>
        <v>534.72</v>
      </c>
      <c r="BJ6" s="35">
        <f t="shared" si="7"/>
        <v>576.09</v>
      </c>
      <c r="BK6" s="35">
        <f t="shared" si="7"/>
        <v>607.52</v>
      </c>
      <c r="BL6" s="35">
        <f t="shared" si="7"/>
        <v>643.19000000000005</v>
      </c>
      <c r="BM6" s="35">
        <f t="shared" si="7"/>
        <v>596.44000000000005</v>
      </c>
      <c r="BN6" s="35">
        <f t="shared" si="7"/>
        <v>612.6</v>
      </c>
      <c r="BO6" s="35">
        <f t="shared" si="7"/>
        <v>606.79999999999995</v>
      </c>
      <c r="BP6" s="34" t="str">
        <f>IF(BP7="","",IF(BP7="-","【-】","【"&amp;SUBSTITUTE(TEXT(BP7,"#,##0.00"),"-","△")&amp;"】"))</f>
        <v>【682.78】</v>
      </c>
      <c r="BQ6" s="35">
        <f>IF(BQ7="",NA(),BQ7)</f>
        <v>108.26</v>
      </c>
      <c r="BR6" s="35">
        <f t="shared" ref="BR6:BZ6" si="8">IF(BR7="",NA(),BR7)</f>
        <v>106.65</v>
      </c>
      <c r="BS6" s="35">
        <f t="shared" si="8"/>
        <v>109.91</v>
      </c>
      <c r="BT6" s="35">
        <f t="shared" si="8"/>
        <v>108.22</v>
      </c>
      <c r="BU6" s="35">
        <f t="shared" si="8"/>
        <v>88.47</v>
      </c>
      <c r="BV6" s="35">
        <f t="shared" si="8"/>
        <v>96.91</v>
      </c>
      <c r="BW6" s="35">
        <f t="shared" si="8"/>
        <v>101.54</v>
      </c>
      <c r="BX6" s="35">
        <f t="shared" si="8"/>
        <v>102.42</v>
      </c>
      <c r="BY6" s="35">
        <f t="shared" si="8"/>
        <v>100.97</v>
      </c>
      <c r="BZ6" s="35">
        <f t="shared" si="8"/>
        <v>101.84</v>
      </c>
      <c r="CA6" s="34" t="str">
        <f>IF(CA7="","",IF(CA7="-","【-】","【"&amp;SUBSTITUTE(TEXT(CA7,"#,##0.00"),"-","△")&amp;"】"))</f>
        <v>【100.91】</v>
      </c>
      <c r="CB6" s="35">
        <f>IF(CB7="",NA(),CB7)</f>
        <v>124.44</v>
      </c>
      <c r="CC6" s="35">
        <f t="shared" ref="CC6:CK6" si="9">IF(CC7="",NA(),CC7)</f>
        <v>124.9</v>
      </c>
      <c r="CD6" s="35">
        <f t="shared" si="9"/>
        <v>121.56</v>
      </c>
      <c r="CE6" s="35">
        <f t="shared" si="9"/>
        <v>122.12</v>
      </c>
      <c r="CF6" s="35">
        <f t="shared" si="9"/>
        <v>147.19</v>
      </c>
      <c r="CG6" s="35">
        <f t="shared" si="9"/>
        <v>120.5</v>
      </c>
      <c r="CH6" s="35">
        <f t="shared" si="9"/>
        <v>116.15</v>
      </c>
      <c r="CI6" s="35">
        <f t="shared" si="9"/>
        <v>116.2</v>
      </c>
      <c r="CJ6" s="35">
        <f t="shared" si="9"/>
        <v>118.78</v>
      </c>
      <c r="CK6" s="35">
        <f t="shared" si="9"/>
        <v>119.39</v>
      </c>
      <c r="CL6" s="34" t="str">
        <f>IF(CL7="","",IF(CL7="-","【-】","【"&amp;SUBSTITUTE(TEXT(CL7,"#,##0.00"),"-","△")&amp;"】"))</f>
        <v>【136.86】</v>
      </c>
      <c r="CM6" s="35">
        <f>IF(CM7="",NA(),CM7)</f>
        <v>72.900000000000006</v>
      </c>
      <c r="CN6" s="35">
        <f t="shared" ref="CN6:CV6" si="10">IF(CN7="",NA(),CN7)</f>
        <v>78.25</v>
      </c>
      <c r="CO6" s="35">
        <f t="shared" si="10"/>
        <v>73.09</v>
      </c>
      <c r="CP6" s="35">
        <f t="shared" si="10"/>
        <v>73.39</v>
      </c>
      <c r="CQ6" s="35">
        <f t="shared" si="10"/>
        <v>72.63</v>
      </c>
      <c r="CR6" s="35">
        <f t="shared" si="10"/>
        <v>69.95</v>
      </c>
      <c r="CS6" s="35">
        <f t="shared" si="10"/>
        <v>72.239999999999995</v>
      </c>
      <c r="CT6" s="35">
        <f t="shared" si="10"/>
        <v>69.23</v>
      </c>
      <c r="CU6" s="35">
        <f t="shared" si="10"/>
        <v>70.37</v>
      </c>
      <c r="CV6" s="35">
        <f t="shared" si="10"/>
        <v>68.3</v>
      </c>
      <c r="CW6" s="34" t="str">
        <f>IF(CW7="","",IF(CW7="-","【-】","【"&amp;SUBSTITUTE(TEXT(CW7,"#,##0.00"),"-","△")&amp;"】"))</f>
        <v>【58.98】</v>
      </c>
      <c r="CX6" s="35">
        <f>IF(CX7="",NA(),CX7)</f>
        <v>96.44</v>
      </c>
      <c r="CY6" s="35">
        <f t="shared" ref="CY6:DG6" si="11">IF(CY7="",NA(),CY7)</f>
        <v>98.32</v>
      </c>
      <c r="CZ6" s="35">
        <f t="shared" si="11"/>
        <v>98.58</v>
      </c>
      <c r="DA6" s="35">
        <f t="shared" si="11"/>
        <v>99.07</v>
      </c>
      <c r="DB6" s="35">
        <f t="shared" si="11"/>
        <v>99.31</v>
      </c>
      <c r="DC6" s="35">
        <f t="shared" si="11"/>
        <v>96.69</v>
      </c>
      <c r="DD6" s="35">
        <f t="shared" si="11"/>
        <v>96.84</v>
      </c>
      <c r="DE6" s="35">
        <f t="shared" si="11"/>
        <v>96.84</v>
      </c>
      <c r="DF6" s="35">
        <f t="shared" si="11"/>
        <v>96.75</v>
      </c>
      <c r="DG6" s="35">
        <f t="shared" si="11"/>
        <v>96.78</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0.05</v>
      </c>
      <c r="EF6" s="35">
        <f t="shared" ref="EF6:EN6" si="14">IF(EF7="",NA(),EF7)</f>
        <v>0.05</v>
      </c>
      <c r="EG6" s="35">
        <f t="shared" si="14"/>
        <v>0.06</v>
      </c>
      <c r="EH6" s="35">
        <f t="shared" si="14"/>
        <v>0.02</v>
      </c>
      <c r="EI6" s="34">
        <f t="shared" si="14"/>
        <v>0</v>
      </c>
      <c r="EJ6" s="35">
        <f t="shared" si="14"/>
        <v>0.1</v>
      </c>
      <c r="EK6" s="35">
        <f t="shared" si="14"/>
        <v>0.11</v>
      </c>
      <c r="EL6" s="35">
        <f t="shared" si="14"/>
        <v>0.13</v>
      </c>
      <c r="EM6" s="35">
        <f t="shared" si="14"/>
        <v>0.1</v>
      </c>
      <c r="EN6" s="35">
        <f t="shared" si="14"/>
        <v>0.12</v>
      </c>
      <c r="EO6" s="34" t="str">
        <f>IF(EO7="","",IF(EO7="-","【-】","【"&amp;SUBSTITUTE(TEXT(EO7,"#,##0.00"),"-","△")&amp;"】"))</f>
        <v>【0.23】</v>
      </c>
    </row>
    <row r="7" spans="1:145" s="36" customFormat="1" x14ac:dyDescent="0.15">
      <c r="A7" s="28"/>
      <c r="B7" s="37">
        <v>2018</v>
      </c>
      <c r="C7" s="37">
        <v>132098</v>
      </c>
      <c r="D7" s="37">
        <v>47</v>
      </c>
      <c r="E7" s="37">
        <v>17</v>
      </c>
      <c r="F7" s="37">
        <v>1</v>
      </c>
      <c r="G7" s="37">
        <v>0</v>
      </c>
      <c r="H7" s="37" t="s">
        <v>99</v>
      </c>
      <c r="I7" s="37" t="s">
        <v>100</v>
      </c>
      <c r="J7" s="37" t="s">
        <v>101</v>
      </c>
      <c r="K7" s="37" t="s">
        <v>102</v>
      </c>
      <c r="L7" s="37" t="s">
        <v>103</v>
      </c>
      <c r="M7" s="37" t="s">
        <v>104</v>
      </c>
      <c r="N7" s="38" t="s">
        <v>105</v>
      </c>
      <c r="O7" s="38" t="s">
        <v>106</v>
      </c>
      <c r="P7" s="38">
        <v>98.87</v>
      </c>
      <c r="Q7" s="38">
        <v>94.99</v>
      </c>
      <c r="R7" s="38">
        <v>2030</v>
      </c>
      <c r="S7" s="38">
        <v>428685</v>
      </c>
      <c r="T7" s="38">
        <v>71.55</v>
      </c>
      <c r="U7" s="38">
        <v>5991.4</v>
      </c>
      <c r="V7" s="38">
        <v>423564</v>
      </c>
      <c r="W7" s="38">
        <v>50</v>
      </c>
      <c r="X7" s="38">
        <v>8471.2800000000007</v>
      </c>
      <c r="Y7" s="38">
        <v>102.88</v>
      </c>
      <c r="Z7" s="38">
        <v>100.86</v>
      </c>
      <c r="AA7" s="38">
        <v>99.67</v>
      </c>
      <c r="AB7" s="38">
        <v>100.05</v>
      </c>
      <c r="AC7" s="38">
        <v>99.59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524.6</v>
      </c>
      <c r="BG7" s="38">
        <v>512.91</v>
      </c>
      <c r="BH7" s="38">
        <v>523.88</v>
      </c>
      <c r="BI7" s="38">
        <v>534.72</v>
      </c>
      <c r="BJ7" s="38">
        <v>576.09</v>
      </c>
      <c r="BK7" s="38">
        <v>607.52</v>
      </c>
      <c r="BL7" s="38">
        <v>643.19000000000005</v>
      </c>
      <c r="BM7" s="38">
        <v>596.44000000000005</v>
      </c>
      <c r="BN7" s="38">
        <v>612.6</v>
      </c>
      <c r="BO7" s="38">
        <v>606.79999999999995</v>
      </c>
      <c r="BP7" s="38">
        <v>682.78</v>
      </c>
      <c r="BQ7" s="38">
        <v>108.26</v>
      </c>
      <c r="BR7" s="38">
        <v>106.65</v>
      </c>
      <c r="BS7" s="38">
        <v>109.91</v>
      </c>
      <c r="BT7" s="38">
        <v>108.22</v>
      </c>
      <c r="BU7" s="38">
        <v>88.47</v>
      </c>
      <c r="BV7" s="38">
        <v>96.91</v>
      </c>
      <c r="BW7" s="38">
        <v>101.54</v>
      </c>
      <c r="BX7" s="38">
        <v>102.42</v>
      </c>
      <c r="BY7" s="38">
        <v>100.97</v>
      </c>
      <c r="BZ7" s="38">
        <v>101.84</v>
      </c>
      <c r="CA7" s="38">
        <v>100.91</v>
      </c>
      <c r="CB7" s="38">
        <v>124.44</v>
      </c>
      <c r="CC7" s="38">
        <v>124.9</v>
      </c>
      <c r="CD7" s="38">
        <v>121.56</v>
      </c>
      <c r="CE7" s="38">
        <v>122.12</v>
      </c>
      <c r="CF7" s="38">
        <v>147.19</v>
      </c>
      <c r="CG7" s="38">
        <v>120.5</v>
      </c>
      <c r="CH7" s="38">
        <v>116.15</v>
      </c>
      <c r="CI7" s="38">
        <v>116.2</v>
      </c>
      <c r="CJ7" s="38">
        <v>118.78</v>
      </c>
      <c r="CK7" s="38">
        <v>119.39</v>
      </c>
      <c r="CL7" s="38">
        <v>136.86000000000001</v>
      </c>
      <c r="CM7" s="38">
        <v>72.900000000000006</v>
      </c>
      <c r="CN7" s="38">
        <v>78.25</v>
      </c>
      <c r="CO7" s="38">
        <v>73.09</v>
      </c>
      <c r="CP7" s="38">
        <v>73.39</v>
      </c>
      <c r="CQ7" s="38">
        <v>72.63</v>
      </c>
      <c r="CR7" s="38">
        <v>69.95</v>
      </c>
      <c r="CS7" s="38">
        <v>72.239999999999995</v>
      </c>
      <c r="CT7" s="38">
        <v>69.23</v>
      </c>
      <c r="CU7" s="38">
        <v>70.37</v>
      </c>
      <c r="CV7" s="38">
        <v>68.3</v>
      </c>
      <c r="CW7" s="38">
        <v>58.98</v>
      </c>
      <c r="CX7" s="38">
        <v>96.44</v>
      </c>
      <c r="CY7" s="38">
        <v>98.32</v>
      </c>
      <c r="CZ7" s="38">
        <v>98.58</v>
      </c>
      <c r="DA7" s="38">
        <v>99.07</v>
      </c>
      <c r="DB7" s="38">
        <v>99.31</v>
      </c>
      <c r="DC7" s="38">
        <v>96.69</v>
      </c>
      <c r="DD7" s="38">
        <v>96.84</v>
      </c>
      <c r="DE7" s="38">
        <v>96.84</v>
      </c>
      <c r="DF7" s="38">
        <v>96.75</v>
      </c>
      <c r="DG7" s="38">
        <v>96.78</v>
      </c>
      <c r="DH7" s="38">
        <v>95.2</v>
      </c>
      <c r="DI7" s="38"/>
      <c r="DJ7" s="38"/>
      <c r="DK7" s="38"/>
      <c r="DL7" s="38"/>
      <c r="DM7" s="38"/>
      <c r="DN7" s="38"/>
      <c r="DO7" s="38"/>
      <c r="DP7" s="38"/>
      <c r="DQ7" s="38"/>
      <c r="DR7" s="38"/>
      <c r="DS7" s="38"/>
      <c r="DT7" s="38"/>
      <c r="DU7" s="38"/>
      <c r="DV7" s="38"/>
      <c r="DW7" s="38"/>
      <c r="DX7" s="38"/>
      <c r="DY7" s="38"/>
      <c r="DZ7" s="38"/>
      <c r="EA7" s="38"/>
      <c r="EB7" s="38"/>
      <c r="EC7" s="38"/>
      <c r="ED7" s="38"/>
      <c r="EE7" s="38">
        <v>0.05</v>
      </c>
      <c r="EF7" s="38">
        <v>0.05</v>
      </c>
      <c r="EG7" s="38">
        <v>0.06</v>
      </c>
      <c r="EH7" s="38">
        <v>0.02</v>
      </c>
      <c r="EI7" s="38">
        <v>0</v>
      </c>
      <c r="EJ7" s="38">
        <v>0.1</v>
      </c>
      <c r="EK7" s="38">
        <v>0.11</v>
      </c>
      <c r="EL7" s="38">
        <v>0.13</v>
      </c>
      <c r="EM7" s="38">
        <v>0.1</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町田市役所</cp:lastModifiedBy>
  <cp:lastPrinted>2020-01-23T02:03:42Z</cp:lastPrinted>
  <dcterms:created xsi:type="dcterms:W3CDTF">2019-12-05T05:03:26Z</dcterms:created>
  <dcterms:modified xsi:type="dcterms:W3CDTF">2020-01-30T08:11:43Z</dcterms:modified>
  <cp:category/>
</cp:coreProperties>
</file>