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LGSV1603\users$\hotta_ryou\Desktop\新しいフォルダー\"/>
    </mc:Choice>
  </mc:AlternateContent>
  <workbookProtection workbookAlgorithmName="SHA-512" workbookHashValue="vNVkGQlSmlxn+skpZTjL4Ia3C9q3SUsuMX30OuVkv2mXi3Nqx5ucD4zaAAcyyqtTvBr3ix1TMMMHHouFysMAow==" workbookSaltValue="4gCXFx4R1UzAUyZ36fs7M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<sst xmlns="http://schemas.openxmlformats.org/spreadsheetml/2006/main" count="228" uniqueCount="109">
  <si>
    <t>経営比較分析表（平成30年度決算）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</si>
  <si>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</si>
  <si>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</si>
  <si>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</si>
  <si>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</si>
  <si>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</si>
  <si>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</si>
  <si>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</si>
  <si>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</si>
  <si>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</si>
  <si>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</si>
  <si>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</si>
  <si>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</si>
  <si>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</si>
  <si>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</si>
  <si>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</si>
  <si>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</si>
  <si>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</si>
  <si>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</si>
  <si>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</si>
  <si>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</si>
  <si>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</si>
  <si>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</si>
  <si>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</si>
  <si>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</si>
  <si>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</si>
  <si>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</si>
  <si>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</si>
  <si>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</si>
  <si>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</si>
  <si>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</si>
  <si>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</si>
  <si>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</si>
  <si>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</si>
  <si>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</si>
  <si>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</si>
  <si>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</si>
  <si>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</si>
  <si>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</si>
  <si>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</si>
  <si>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</si>
  <si>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</si>
  <si>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</si>
  <si>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</si>
  <si>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</si>
  <si>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</si>
  <si>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</si>
  <si>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</si>
  <si>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</si>
  <si>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</si>
  <si>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</si>
  <si>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</si>
  <si>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</si>
  <si>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</si>
  <si>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</si>
  <si>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</si>
  <si>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</si>
  <si>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</si>
  <si>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</si>
  <si>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</si>
  <si>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</si>
  <si>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</si>
  <si>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</si>
  <si>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</si>
  <si>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</si>
  <si>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</si>
  <si>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</si>
  <si>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</si>
  <si>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</si>
  <si>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</si>
  <si>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</si>
  <si>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</si>
  <si>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</si>
  <si>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</si>
  <si>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</si>
  <si>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</si>
  <si>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</si>
  <si>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</si>
  <si>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</si>
  <si>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</si>
  <si>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</si>
  <si>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</si>
  <si>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</si>
  <si>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</si>
  <si>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</si>
  <si>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</si>
  <si>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</si>
  <si>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</si>
  <si>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</si>
  <si>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</si>
  <si>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</si>
  <si>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</si>
  <si>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</si>
  <si>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</si>
  <si>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奥多摩町</t>
  </si>
  <si>
    <t>法非適用</t>
  </si>
  <si>
    <t>下水道事業</t>
  </si>
  <si>
    <t>特定環境保全公共下水道</t>
  </si>
  <si>
    <t>D2</t>
  </si>
  <si>
    <t>非設置</t>
  </si>
  <si>
    <t>該当数値なし</t>
  </si>
  <si>
    <t>Ｎ－４年度</t>
  </si>
  <si>
    <t>Ｎ－３年度</t>
  </si>
  <si>
    <t>Ｎ－２年度</t>
  </si>
  <si>
    <t>Ｎ－１年度</t>
  </si>
  <si>
    <t>Ｎ年度</t>
  </si>
  <si>
    <t>当町は地理的な要因等により、維持管理にかかる費用が大きいため、下水道使用料金収入だけでは賄えず、一般会計繰入金に依存せざるをえない。また、企業債の償還金が令和２年度でピークとなり、経営状況としては依然として厳しい状態が続く。また、人口の著しい減少に伴う料金収入の減少が想定されるが、水洗化率の向上と効率的な維持管理経費の縮減を行うことで、今後の下水道事業の健全化に努めていくことが重要である。</t>
    <rPh sb="0" eb="2">
      <t>トウチョウ</t>
    </rPh>
    <rPh sb="3" eb="6">
      <t>チリテキ</t>
    </rPh>
    <rPh sb="7" eb="9">
      <t>ヨウイン</t>
    </rPh>
    <rPh sb="9" eb="10">
      <t>ナド</t>
    </rPh>
    <rPh sb="14" eb="16">
      <t>イジ</t>
    </rPh>
    <rPh sb="16" eb="18">
      <t>カンリ</t>
    </rPh>
    <rPh sb="22" eb="24">
      <t>ヒヨウ</t>
    </rPh>
    <rPh sb="25" eb="26">
      <t>オオ</t>
    </rPh>
    <rPh sb="31" eb="34">
      <t>ゲスイドウ</t>
    </rPh>
    <rPh sb="34" eb="37">
      <t>シヨウリョウ</t>
    </rPh>
    <rPh sb="37" eb="38">
      <t>カネ</t>
    </rPh>
    <rPh sb="38" eb="40">
      <t>シュウニュウ</t>
    </rPh>
    <rPh sb="44" eb="45">
      <t>マカナ</t>
    </rPh>
    <rPh sb="48" eb="50">
      <t>イッパン</t>
    </rPh>
    <rPh sb="50" eb="52">
      <t>カイケイ</t>
    </rPh>
    <rPh sb="52" eb="54">
      <t>クリイレ</t>
    </rPh>
    <rPh sb="54" eb="55">
      <t>キン</t>
    </rPh>
    <rPh sb="56" eb="58">
      <t>イゾン</t>
    </rPh>
    <rPh sb="69" eb="71">
      <t>キギョウ</t>
    </rPh>
    <rPh sb="71" eb="72">
      <t>サイ</t>
    </rPh>
    <rPh sb="73" eb="76">
      <t>ショウカンキン</t>
    </rPh>
    <rPh sb="77" eb="79">
      <t>レイワ</t>
    </rPh>
    <rPh sb="80" eb="82">
      <t>ネンド</t>
    </rPh>
    <rPh sb="90" eb="92">
      <t>ケイエイ</t>
    </rPh>
    <rPh sb="92" eb="94">
      <t>ジョウキョウ</t>
    </rPh>
    <rPh sb="98" eb="100">
      <t>イゼン</t>
    </rPh>
    <rPh sb="103" eb="104">
      <t>キビ</t>
    </rPh>
    <rPh sb="106" eb="108">
      <t>ジョウタイ</t>
    </rPh>
    <rPh sb="109" eb="110">
      <t>ツヅ</t>
    </rPh>
    <rPh sb="115" eb="117">
      <t>ジンコウ</t>
    </rPh>
    <rPh sb="118" eb="119">
      <t>イチジル</t>
    </rPh>
    <rPh sb="121" eb="123">
      <t>ゲンショウ</t>
    </rPh>
    <rPh sb="124" eb="125">
      <t>トモナ</t>
    </rPh>
    <rPh sb="126" eb="128">
      <t>リョウキン</t>
    </rPh>
    <rPh sb="128" eb="130">
      <t>シュウニュウ</t>
    </rPh>
    <rPh sb="131" eb="133">
      <t>ゲンショウ</t>
    </rPh>
    <rPh sb="134" eb="136">
      <t>ソウテイ</t>
    </rPh>
    <rPh sb="141" eb="144">
      <t>スイセンカ</t>
    </rPh>
    <rPh sb="144" eb="145">
      <t>リツ</t>
    </rPh>
    <rPh sb="146" eb="148">
      <t>コウジョウ</t>
    </rPh>
    <rPh sb="149" eb="152">
      <t>コウリツテキ</t>
    </rPh>
    <rPh sb="153" eb="155">
      <t>イジ</t>
    </rPh>
    <rPh sb="155" eb="157">
      <t>カンリ</t>
    </rPh>
    <rPh sb="157" eb="159">
      <t>ケイヒ</t>
    </rPh>
    <rPh sb="160" eb="162">
      <t>シュクゲン</t>
    </rPh>
    <rPh sb="163" eb="164">
      <t>オコナ</t>
    </rPh>
    <rPh sb="169" eb="171">
      <t>コンゴ</t>
    </rPh>
    <rPh sb="172" eb="175">
      <t>ゲスイドウ</t>
    </rPh>
    <rPh sb="175" eb="177">
      <t>ジギョウ</t>
    </rPh>
    <rPh sb="178" eb="181">
      <t>ケンゼンカ</t>
    </rPh>
    <rPh sb="182" eb="183">
      <t>ツト</t>
    </rPh>
    <rPh sb="190" eb="192">
      <t>ジュウヨウ</t>
    </rPh>
    <phoneticPr fontId="4"/>
  </si>
  <si>
    <t>該当なし。</t>
    <rPh sb="0" eb="2">
      <t>ガイトウ</t>
    </rPh>
    <phoneticPr fontId="4"/>
  </si>
  <si>
    <t>①収益的収支比率をみると５０％を下回っているが、企業債の償還額があり、しばらく経営状況の改善は見込めない。また、接続率向上による料金収入は増加してるが、維持管理費も増大しているため、今後も一般会計繰入金に頼らざるを得ない。
④企業債残高対事業規模比率については、平成２７年度末で下水道整備工事が完了し、平成２８年度以降は新たな企業債の借り入れを行っていないため継続的に減少していく。
⑤経費回収率については、接続率向上による料金収入が増加しているが、汚水処理経費の割合が大きく、現状の２０％程度から殆ど変化なく続くことが予想される。
⑥汚水処理原価は、当町の地理的要因が影響し高い傾向にある。当町の下水道管渠は全面供用開始して間もないことから、接続率向上に伴い有収水量が増え、人口の減少と併せて推移をみていく必要がある。
⑦施設利用率については、２処理区のうち１処理区は単独処理区である。この施設については、当初計画人口として見込んでいた定住人口・観光人口等が減少してきたことにより、現有施設の処理能力に対し余裕があるため、施設の運用方法を工夫し、延命化・効率化を図っていかなければならない。
⑧水洗化率については、平成１８年度より下水道管渠を順次供用開始し、平成２７年度の最終供用開始以降は右肩上がりで上昇していく。今後、未接続世帯に対しての適切なアプローチと問題点を整理し、更なる向上を図る。</t>
    <rPh sb="1" eb="4">
      <t>シュウエキテキ</t>
    </rPh>
    <rPh sb="4" eb="6">
      <t>シュウシ</t>
    </rPh>
    <rPh sb="6" eb="8">
      <t>ヒリツ</t>
    </rPh>
    <rPh sb="16" eb="18">
      <t>シタマワ</t>
    </rPh>
    <rPh sb="24" eb="26">
      <t>キギョウ</t>
    </rPh>
    <rPh sb="26" eb="27">
      <t>サイ</t>
    </rPh>
    <rPh sb="28" eb="30">
      <t>ショウカン</t>
    </rPh>
    <rPh sb="30" eb="31">
      <t>ガク</t>
    </rPh>
    <rPh sb="39" eb="41">
      <t>ケイエイ</t>
    </rPh>
    <rPh sb="41" eb="43">
      <t>ジョウキョウ</t>
    </rPh>
    <rPh sb="44" eb="46">
      <t>カイゼン</t>
    </rPh>
    <rPh sb="47" eb="49">
      <t>ミコ</t>
    </rPh>
    <rPh sb="56" eb="58">
      <t>セツゾク</t>
    </rPh>
    <rPh sb="58" eb="59">
      <t>リツ</t>
    </rPh>
    <rPh sb="59" eb="61">
      <t>コウジョウ</t>
    </rPh>
    <rPh sb="64" eb="66">
      <t>リョウキン</t>
    </rPh>
    <rPh sb="66" eb="68">
      <t>シュウニュウ</t>
    </rPh>
    <rPh sb="69" eb="71">
      <t>ゾウカ</t>
    </rPh>
    <rPh sb="76" eb="78">
      <t>イジ</t>
    </rPh>
    <rPh sb="78" eb="81">
      <t>カンリヒ</t>
    </rPh>
    <rPh sb="82" eb="84">
      <t>ゾウダイ</t>
    </rPh>
    <rPh sb="91" eb="93">
      <t>コンゴ</t>
    </rPh>
    <rPh sb="94" eb="96">
      <t>イッパン</t>
    </rPh>
    <rPh sb="96" eb="98">
      <t>カイケイ</t>
    </rPh>
    <rPh sb="98" eb="100">
      <t>クリイレ</t>
    </rPh>
    <rPh sb="100" eb="101">
      <t>キン</t>
    </rPh>
    <rPh sb="102" eb="103">
      <t>タヨ</t>
    </rPh>
    <rPh sb="107" eb="108">
      <t>エ</t>
    </rPh>
    <rPh sb="113" eb="115">
      <t>キギョウ</t>
    </rPh>
    <rPh sb="115" eb="116">
      <t>サイ</t>
    </rPh>
    <rPh sb="116" eb="118">
      <t>ザンダカ</t>
    </rPh>
    <rPh sb="118" eb="119">
      <t>タイ</t>
    </rPh>
    <rPh sb="119" eb="121">
      <t>ジギョウ</t>
    </rPh>
    <rPh sb="121" eb="123">
      <t>キボ</t>
    </rPh>
    <rPh sb="123" eb="125">
      <t>ヒリツ</t>
    </rPh>
    <rPh sb="131" eb="133">
      <t>ヘイセイ</t>
    </rPh>
    <rPh sb="135" eb="137">
      <t>ネンド</t>
    </rPh>
    <rPh sb="137" eb="138">
      <t>マツ</t>
    </rPh>
    <rPh sb="139" eb="142">
      <t>ゲスイドウ</t>
    </rPh>
    <rPh sb="142" eb="144">
      <t>セイビ</t>
    </rPh>
    <rPh sb="144" eb="146">
      <t>コウジ</t>
    </rPh>
    <rPh sb="147" eb="149">
      <t>カンリョウ</t>
    </rPh>
    <rPh sb="151" eb="153">
      <t>ヘイセイ</t>
    </rPh>
    <rPh sb="155" eb="156">
      <t>ネン</t>
    </rPh>
    <rPh sb="156" eb="157">
      <t>ド</t>
    </rPh>
    <rPh sb="157" eb="159">
      <t>イコウ</t>
    </rPh>
    <rPh sb="160" eb="161">
      <t>アラ</t>
    </rPh>
    <rPh sb="163" eb="165">
      <t>キギョウ</t>
    </rPh>
    <rPh sb="165" eb="166">
      <t>サイ</t>
    </rPh>
    <rPh sb="167" eb="168">
      <t>カ</t>
    </rPh>
    <rPh sb="169" eb="170">
      <t>イ</t>
    </rPh>
    <rPh sb="172" eb="173">
      <t>オコナ</t>
    </rPh>
    <rPh sb="180" eb="183">
      <t>ケイゾクテキ</t>
    </rPh>
    <rPh sb="184" eb="186">
      <t>ゲンショウ</t>
    </rPh>
    <rPh sb="193" eb="195">
      <t>ケイヒ</t>
    </rPh>
    <rPh sb="195" eb="197">
      <t>カイシュウ</t>
    </rPh>
    <rPh sb="197" eb="198">
      <t>リツ</t>
    </rPh>
    <rPh sb="204" eb="206">
      <t>セツゾク</t>
    </rPh>
    <rPh sb="206" eb="207">
      <t>リツ</t>
    </rPh>
    <rPh sb="207" eb="209">
      <t>コウジョウ</t>
    </rPh>
    <rPh sb="212" eb="214">
      <t>リョウキン</t>
    </rPh>
    <rPh sb="214" eb="216">
      <t>シュウニュウ</t>
    </rPh>
    <rPh sb="217" eb="219">
      <t>ゾウカ</t>
    </rPh>
    <rPh sb="225" eb="227">
      <t>オスイ</t>
    </rPh>
    <rPh sb="227" eb="229">
      <t>ショリ</t>
    </rPh>
    <rPh sb="229" eb="231">
      <t>ケイヒ</t>
    </rPh>
    <rPh sb="232" eb="234">
      <t>ワリアイ</t>
    </rPh>
    <rPh sb="235" eb="236">
      <t>オオ</t>
    </rPh>
    <rPh sb="239" eb="241">
      <t>ゲンジョウ</t>
    </rPh>
    <rPh sb="245" eb="247">
      <t>テイド</t>
    </rPh>
    <rPh sb="249" eb="250">
      <t>ホトン</t>
    </rPh>
    <rPh sb="251" eb="253">
      <t>ヘンカ</t>
    </rPh>
    <rPh sb="255" eb="256">
      <t>ツヅ</t>
    </rPh>
    <rPh sb="260" eb="262">
      <t>ヨソウ</t>
    </rPh>
    <rPh sb="268" eb="270">
      <t>オスイ</t>
    </rPh>
    <rPh sb="270" eb="272">
      <t>ショリ</t>
    </rPh>
    <rPh sb="272" eb="274">
      <t>ゲンカ</t>
    </rPh>
    <rPh sb="276" eb="278">
      <t>トウチョウ</t>
    </rPh>
    <rPh sb="279" eb="282">
      <t>チリテキ</t>
    </rPh>
    <rPh sb="282" eb="284">
      <t>ヨウイン</t>
    </rPh>
    <rPh sb="285" eb="287">
      <t>エイキョウ</t>
    </rPh>
    <rPh sb="288" eb="289">
      <t>タカ</t>
    </rPh>
    <rPh sb="290" eb="292">
      <t>ケイコウ</t>
    </rPh>
    <rPh sb="296" eb="298">
      <t>トウチョウ</t>
    </rPh>
    <rPh sb="299" eb="302">
      <t>ゲスイドウ</t>
    </rPh>
    <rPh sb="302" eb="304">
      <t>カンキョ</t>
    </rPh>
    <rPh sb="305" eb="307">
      <t>ゼンメン</t>
    </rPh>
    <rPh sb="307" eb="309">
      <t>キョウヨウ</t>
    </rPh>
    <rPh sb="309" eb="311">
      <t>カイシ</t>
    </rPh>
    <rPh sb="313" eb="314">
      <t>マ</t>
    </rPh>
    <rPh sb="322" eb="324">
      <t>セツゾク</t>
    </rPh>
    <rPh sb="324" eb="325">
      <t>リツ</t>
    </rPh>
    <rPh sb="325" eb="327">
      <t>コウジョウ</t>
    </rPh>
    <rPh sb="328" eb="329">
      <t>トモナ</t>
    </rPh>
    <rPh sb="330" eb="332">
      <t>ユウシュウ</t>
    </rPh>
    <rPh sb="332" eb="334">
      <t>スイリョウ</t>
    </rPh>
    <rPh sb="335" eb="336">
      <t>フ</t>
    </rPh>
    <rPh sb="338" eb="340">
      <t>ジンコウ</t>
    </rPh>
    <rPh sb="341" eb="343">
      <t>ゲンショウ</t>
    </rPh>
    <rPh sb="344" eb="345">
      <t>アワ</t>
    </rPh>
    <rPh sb="347" eb="349">
      <t>スイイ</t>
    </rPh>
    <rPh sb="354" eb="356">
      <t>ヒツヨウ</t>
    </rPh>
    <rPh sb="362" eb="364">
      <t>シセツ</t>
    </rPh>
    <rPh sb="364" eb="366">
      <t>リヨウ</t>
    </rPh>
    <rPh sb="366" eb="367">
      <t>リツ</t>
    </rPh>
    <rPh sb="374" eb="376">
      <t>ショリ</t>
    </rPh>
    <rPh sb="376" eb="377">
      <t>ク</t>
    </rPh>
    <rPh sb="381" eb="383">
      <t>ショリ</t>
    </rPh>
    <rPh sb="383" eb="384">
      <t>ク</t>
    </rPh>
    <rPh sb="385" eb="387">
      <t>タンドク</t>
    </rPh>
    <rPh sb="387" eb="389">
      <t>ショリ</t>
    </rPh>
    <rPh sb="389" eb="390">
      <t>ク</t>
    </rPh>
    <rPh sb="396" eb="398">
      <t>シセツ</t>
    </rPh>
    <rPh sb="404" eb="406">
      <t>トウショ</t>
    </rPh>
    <rPh sb="408" eb="410">
      <t>ジンコウ</t>
    </rPh>
    <rPh sb="413" eb="415">
      <t>ミコ</t>
    </rPh>
    <rPh sb="419" eb="421">
      <t>テイジュウ</t>
    </rPh>
    <rPh sb="421" eb="423">
      <t>ジンコウ</t>
    </rPh>
    <rPh sb="424" eb="426">
      <t>カンコウ</t>
    </rPh>
    <rPh sb="426" eb="428">
      <t>ジンコウ</t>
    </rPh>
    <rPh sb="428" eb="429">
      <t>ナド</t>
    </rPh>
    <rPh sb="430" eb="432">
      <t>ゲンショウ</t>
    </rPh>
    <rPh sb="442" eb="444">
      <t>ゲンユウ</t>
    </rPh>
    <rPh sb="444" eb="446">
      <t>シセツ</t>
    </rPh>
    <rPh sb="447" eb="449">
      <t>ショリ</t>
    </rPh>
    <rPh sb="449" eb="451">
      <t>ノウリョク</t>
    </rPh>
    <rPh sb="452" eb="453">
      <t>タイ</t>
    </rPh>
    <rPh sb="454" eb="456">
      <t>ヨユウ</t>
    </rPh>
    <rPh sb="462" eb="464">
      <t>シセツ</t>
    </rPh>
    <rPh sb="465" eb="467">
      <t>ウンヨウ</t>
    </rPh>
    <rPh sb="467" eb="469">
      <t>ホウホウ</t>
    </rPh>
    <rPh sb="470" eb="472">
      <t>クフウ</t>
    </rPh>
    <rPh sb="474" eb="476">
      <t>エンメイ</t>
    </rPh>
    <rPh sb="476" eb="477">
      <t>カ</t>
    </rPh>
    <rPh sb="478" eb="481">
      <t>コウリツカ</t>
    </rPh>
    <rPh sb="482" eb="483">
      <t>ハカ</t>
    </rPh>
    <rPh sb="498" eb="501">
      <t>スイセンカ</t>
    </rPh>
    <rPh sb="501" eb="502">
      <t>リツ</t>
    </rPh>
    <rPh sb="508" eb="510">
      <t>ヘイセイ</t>
    </rPh>
    <rPh sb="512" eb="513">
      <t>ネン</t>
    </rPh>
    <rPh sb="513" eb="514">
      <t>ド</t>
    </rPh>
    <rPh sb="516" eb="519">
      <t>ゲスイドウ</t>
    </rPh>
    <rPh sb="519" eb="521">
      <t>カンキョ</t>
    </rPh>
    <rPh sb="522" eb="524">
      <t>ジュンジ</t>
    </rPh>
    <rPh sb="524" eb="526">
      <t>キョウヨウ</t>
    </rPh>
    <rPh sb="526" eb="528">
      <t>カイシ</t>
    </rPh>
    <rPh sb="530" eb="532">
      <t>ヘイセイ</t>
    </rPh>
    <rPh sb="534" eb="536">
      <t>ネンド</t>
    </rPh>
    <rPh sb="537" eb="539">
      <t>サイシュウ</t>
    </rPh>
    <rPh sb="539" eb="541">
      <t>キョウヨウ</t>
    </rPh>
    <rPh sb="541" eb="543">
      <t>カイシ</t>
    </rPh>
    <rPh sb="543" eb="545">
      <t>イコウ</t>
    </rPh>
    <rPh sb="546" eb="548">
      <t>ミギカタ</t>
    </rPh>
    <rPh sb="548" eb="549">
      <t>ア</t>
    </rPh>
    <rPh sb="552" eb="554">
      <t>ジョウショウ</t>
    </rPh>
    <rPh sb="559" eb="561">
      <t>コンゴ</t>
    </rPh>
    <rPh sb="562" eb="565">
      <t>ミセツゾク</t>
    </rPh>
    <rPh sb="565" eb="567">
      <t>セタイ</t>
    </rPh>
    <rPh sb="568" eb="569">
      <t>タイ</t>
    </rPh>
    <rPh sb="572" eb="574">
      <t>テキセツ</t>
    </rPh>
    <rPh sb="581" eb="584">
      <t>モンダイテン</t>
    </rPh>
    <rPh sb="585" eb="587">
      <t>セイリ</t>
    </rPh>
    <rPh sb="589" eb="590">
      <t>サラ</t>
    </rPh>
    <rPh sb="592" eb="594">
      <t>コウジョウ</t>
    </rPh>
    <rPh sb="595" eb="596">
      <t>ハカ</t>
    </rPh>
    <rPh sb="598" eb="599">
      <t>サラ</t>
    </rPh>
    <rPh sb="600" eb="603">
      <t>ミセツゾク</t>
    </rPh>
    <rPh sb="603" eb="605">
      <t>セタイ</t>
    </rPh>
    <rPh sb="606" eb="607">
      <t>タイ</t>
    </rPh>
    <rPh sb="610" eb="612">
      <t>テキセツ</t>
    </rPh>
    <rPh sb="619" eb="622">
      <t>モンダイテン</t>
    </rPh>
    <rPh sb="623" eb="625">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</si>
</sst>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0" fontId="15" fillId="0" borderId="0">
      <alignment vertical="center"/>
    </xf>
  </cellStyleXfs>
  <cellXfs count="84">
    <xf numFmtId="0" fontId="0" fillId="0" borderId="0" xfId="0" applyAlignment="1">
      <alignment vertical="center"/>
    </xf>
    <xf numFmtId="0" fontId="12" fillId="0" borderId="0" xfId="7" applyFont="1" applyBorder="1" applyAlignment="1">
      <alignment horizontal="left" vertical="center"/>
    </xf>
    <xf numFmtId="0" fontId="12" fillId="0" borderId="6" xfId="7" applyFont="1" applyBorder="1" applyAlignment="1">
      <alignment horizontal="left" vertical="center"/>
    </xf>
    <xf numFmtId="0" fontId="12" fillId="0" borderId="5" xfId="7" applyFont="1" applyBorder="1" applyAlignment="1">
      <alignment horizontal="left" vertical="center"/>
    </xf>
    <xf numFmtId="0" fontId="12" fillId="0" borderId="4" xfId="7" applyFont="1" applyBorder="1" applyAlignment="1">
      <alignment horizontal="left" vertical="center"/>
    </xf>
    <xf numFmtId="0" fontId="12" fillId="0" borderId="3" xfId="7" applyFont="1" applyBorder="1" applyAlignment="1">
      <alignment horizontal="left" vertical="center"/>
    </xf>
    <xf numFmtId="0" fontId="8" fillId="0" borderId="7" xfId="7" applyFont="1" applyBorder="1" applyAlignment="1">
      <alignment horizontal="center" vertical="center"/>
    </xf>
    <xf numFmtId="0" fontId="8" fillId="0" borderId="0" xfId="7" applyFont="1" applyBorder="1" applyAlignment="1">
      <alignment horizontal="center" vertical="center"/>
    </xf>
    <xf numFmtId="0" fontId="8" fillId="0" borderId="6" xfId="7" applyFont="1" applyBorder="1" applyAlignment="1">
      <alignment horizontal="center" vertical="center"/>
    </xf>
    <xf numFmtId="0" fontId="5" fillId="0" borderId="9"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5" fillId="0" borderId="0" xfId="7" applyFont="1" applyBorder="1" applyAlignment="1" applyProtection="1">
      <alignment horizontal="left" vertical="top" wrapText="1"/>
      <protection locked="0"/>
    </xf>
    <xf numFmtId="0" fontId="5" fillId="0" borderId="6" xfId="7" applyFont="1" applyBorder="1" applyAlignment="1" applyProtection="1">
      <alignment horizontal="left" vertical="top" wrapText="1"/>
      <protection locked="0"/>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3" xfId="7" applyFont="1" applyBorder="1" applyAlignment="1">
      <alignment vertical="center"/>
    </xf>
    <xf numFmtId="0" fontId="8" fillId="0" borderId="4" xfId="7" applyFont="1" applyBorder="1" applyAlignment="1">
      <alignment vertical="center"/>
    </xf>
    <xf numFmtId="0" fontId="8" fillId="0" borderId="5"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7"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7" xfId="7" applyFont="1" applyBorder="1" applyAlignment="1">
      <alignment vertical="center"/>
    </xf>
    <xf numFmtId="0" fontId="3" fillId="0" borderId="1" xfId="7" applyFont="1" applyBorder="1" applyAlignment="1">
      <alignment horizontal="left" vertical="center"/>
    </xf>
    <xf numFmtId="0" fontId="3" fillId="0" borderId="1" xfId="7" applyFont="1" applyBorder="1" applyAlignment="1">
      <alignment vertical="center"/>
    </xf>
    <xf numFmtId="0" fontId="3" fillId="0" borderId="9" xfId="7" applyFont="1" applyBorder="1" applyAlignment="1">
      <alignment vertical="center"/>
    </xf>
    <xf numFmtId="0" fontId="5" fillId="0" borderId="6" xfId="7" applyFont="1" applyBorder="1" applyAlignment="1">
      <alignment vertical="center"/>
    </xf>
    <xf numFmtId="0" fontId="5" fillId="0" borderId="0" xfId="7" applyFont="1" applyBorder="1" applyAlignment="1">
      <alignment vertical="center"/>
    </xf>
    <xf numFmtId="0" fontId="5" fillId="0" borderId="7" xfId="7" applyFont="1" applyBorder="1" applyAlignment="1">
      <alignment vertical="center"/>
    </xf>
    <xf numFmtId="0" fontId="3" fillId="0" borderId="0"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vertical="center"/>
    </xf>
    <xf numFmtId="0" fontId="3" fillId="0" borderId="0" xfId="7" applyFont="1" applyBorder="1" applyAlignment="1">
      <alignment horizontal="center"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3" borderId="2" xfId="7" applyFont="1" applyFill="1" applyBorder="1" applyAlignment="1">
      <alignment vertical="center"/>
    </xf>
    <xf numFmtId="0" fontId="0" fillId="3" borderId="10" xfId="7" applyFont="1" applyFill="1" applyBorder="1" applyAlignment="1">
      <alignment vertical="center"/>
    </xf>
    <xf numFmtId="0" fontId="0" fillId="3" borderId="11" xfId="7" applyFont="1" applyFill="1" applyBorder="1" applyAlignment="1">
      <alignment vertical="center"/>
    </xf>
    <xf numFmtId="0" fontId="0" fillId="3" borderId="12" xfId="7" applyFont="1" applyFill="1" applyBorder="1" applyAlignment="1">
      <alignment vertical="center"/>
    </xf>
    <xf numFmtId="0" fontId="0" fillId="3" borderId="2" xfId="7" applyFont="1" applyFill="1" applyBorder="1" applyAlignment="1">
      <alignment vertical="center" shrinkToFit="1"/>
    </xf>
    <xf numFmtId="0" fontId="0" fillId="4" borderId="2" xfId="7" applyNumberFormat="1" applyFont="1" applyFill="1" applyBorder="1" applyAlignment="1">
      <alignment vertical="center" shrinkToFit="1"/>
    </xf>
    <xf numFmtId="177" fontId="0" fillId="4" borderId="2" xfId="6" applyNumberFormat="1" applyFont="1" applyFill="1" applyBorder="1" applyAlignment="1">
      <alignment vertical="center" shrinkToFit="1"/>
    </xf>
    <xf numFmtId="178" fontId="0" fillId="4" borderId="2"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2" xfId="7" applyNumberFormat="1" applyFont="1" applyBorder="1" applyAlignment="1">
      <alignment vertical="center" shrinkToFit="1"/>
    </xf>
    <xf numFmtId="177" fontId="0" fillId="0" borderId="2" xfId="6" applyNumberFormat="1" applyFont="1" applyBorder="1" applyAlignment="1">
      <alignment vertical="center" shrinkToFit="1"/>
    </xf>
    <xf numFmtId="179" fontId="0" fillId="0" borderId="0" xfId="7" applyNumberFormat="1" applyFont="1" applyAlignment="1">
      <alignment vertical="center"/>
    </xf>
    <xf numFmtId="0" fontId="0" fillId="5" borderId="2" xfId="7" applyFont="1" applyFill="1" applyBorder="1" applyAlignment="1">
      <alignment vertical="center"/>
    </xf>
    <xf numFmtId="180" fontId="0" fillId="0" borderId="2" xfId="7" applyNumberFormat="1" applyFont="1" applyBorder="1" applyAlignment="1">
      <alignment vertical="center"/>
    </xf>
    <xf numFmtId="0" fontId="12" fillId="0" borderId="7" xfId="7" applyFont="1" applyBorder="1" applyAlignment="1">
      <alignment horizontal="left" vertical="center"/>
    </xf>
    <xf numFmtId="0" fontId="3" fillId="0" borderId="8" xfId="7" applyFont="1" applyBorder="1" applyAlignment="1">
      <alignment horizontal="center" vertical="center"/>
    </xf>
    <xf numFmtId="0" fontId="3" fillId="0" borderId="1" xfId="7" applyFont="1" applyBorder="1" applyAlignment="1">
      <alignment horizontal="center" vertical="center"/>
    </xf>
    <xf numFmtId="0" fontId="8" fillId="0" borderId="0" xfId="7" applyFont="1" applyBorder="1" applyAlignment="1">
      <alignment horizontal="left"/>
    </xf>
    <xf numFmtId="0" fontId="8" fillId="0" borderId="1" xfId="7" applyFont="1" applyBorder="1" applyAlignment="1">
      <alignment horizontal="left"/>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3" fillId="2" borderId="2" xfId="7" applyFont="1" applyFill="1" applyBorder="1" applyAlignment="1">
      <alignment horizontal="center" vertical="center" shrinkToFit="1"/>
    </xf>
    <xf numFmtId="0" fontId="11" fillId="0" borderId="6" xfId="7" applyFont="1" applyBorder="1" applyAlignment="1">
      <alignment horizontal="center" vertical="center"/>
    </xf>
    <xf numFmtId="0" fontId="11" fillId="0" borderId="0" xfId="7" applyFont="1" applyBorder="1" applyAlignment="1">
      <alignment horizontal="center" vertical="center"/>
    </xf>
    <xf numFmtId="177" fontId="5" fillId="0" borderId="2" xfId="7" applyNumberFormat="1" applyFont="1" applyBorder="1" applyAlignment="1" applyProtection="1">
      <alignment horizontal="center" vertical="center"/>
      <protection hidden="1"/>
    </xf>
    <xf numFmtId="176" fontId="5" fillId="0" borderId="2" xfId="7" applyNumberFormat="1" applyFont="1" applyBorder="1" applyAlignment="1" applyProtection="1">
      <alignment horizontal="center" vertical="center"/>
      <protection hidden="1"/>
    </xf>
    <xf numFmtId="0" fontId="9" fillId="0" borderId="6" xfId="7" applyFont="1" applyBorder="1" applyAlignment="1">
      <alignment horizontal="center" vertical="center"/>
    </xf>
    <xf numFmtId="0" fontId="9" fillId="0" borderId="0" xfId="7" applyFont="1" applyBorder="1" applyAlignment="1">
      <alignment horizontal="center" vertical="center"/>
    </xf>
    <xf numFmtId="0" fontId="5" fillId="0" borderId="2" xfId="7" applyNumberFormat="1" applyFont="1" applyBorder="1" applyAlignment="1" applyProtection="1">
      <alignment horizontal="center" vertical="center"/>
      <protection hidden="1"/>
    </xf>
    <xf numFmtId="0" fontId="5" fillId="0" borderId="2" xfId="7" applyNumberFormat="1"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0" fontId="0" fillId="3" borderId="2" xfId="7" applyFont="1" applyFill="1" applyBorder="1" applyAlignment="1">
      <alignment horizontal="center" vertical="center"/>
    </xf>
    <xf numFmtId="0" fontId="0" fillId="3" borderId="3" xfId="7" applyFont="1" applyFill="1" applyBorder="1" applyAlignment="1">
      <alignment horizontal="center" vertical="center"/>
    </xf>
    <xf numFmtId="0" fontId="0" fillId="3" borderId="4" xfId="7" applyFont="1" applyFill="1" applyBorder="1" applyAlignment="1">
      <alignment horizontal="center" vertical="center"/>
    </xf>
    <xf numFmtId="0" fontId="0" fillId="3" borderId="5"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2" xfId="7" applyFont="1" applyFill="1" applyBorder="1" applyAlignment="1">
      <alignment horizontal="center" vertical="center" wrapText="1"/>
    </xf>
    <xf numFmtId="0" fontId="16" fillId="0" borderId="6" xfId="7" applyFont="1" applyBorder="1" applyAlignment="1" applyProtection="1">
      <alignment horizontal="left" vertical="top" wrapText="1"/>
      <protection locked="0"/>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FA-46C7-B55D-E38D994085DE}"/>
            </c:ext>
          </c:extLst>
        </c:ser>
        <c:dLbls>
          <c:showLegendKey val="0"/>
          <c:showVal val="0"/>
          <c:showCatName val="0"/>
          <c:showSerName val="0"/>
          <c:showPercent val="0"/>
          <c:showBubbleSize val="0"/>
        </c:dLbls>
        <c:gapWidth val="150"/>
        <c:axId val="20272767"/>
        <c:axId val="909272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DCFA-46C7-B55D-E38D994085DE}"/>
            </c:ext>
          </c:extLst>
        </c:ser>
        <c:dLbls>
          <c:showLegendKey val="0"/>
          <c:showVal val="0"/>
          <c:showCatName val="0"/>
          <c:showSerName val="0"/>
          <c:showPercent val="0"/>
          <c:showBubbleSize val="0"/>
        </c:dLbls>
        <c:marker val="1"/>
        <c:smooth val="0"/>
        <c:axId val="20272767"/>
        <c:axId val="9092723"/>
      </c:lineChart>
      <c:dateAx>
        <c:axId val="20272767"/>
        <c:scaling>
          <c:orientation val="minMax"/>
        </c:scaling>
        <c:delete val="1"/>
        <c:axPos val="b"/>
        <c:numFmt formatCode="General" sourceLinked="0"/>
        <c:majorTickMark val="none"/>
        <c:minorTickMark val="none"/>
        <c:tickLblPos val="none"/>
        <c:crossAx val="9092723"/>
        <c:crosses val="autoZero"/>
        <c:auto val="0"/>
        <c:lblOffset val="100"/>
        <c:baseTimeUnit val="years"/>
      </c:dateAx>
      <c:valAx>
        <c:axId val="90927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027276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14.68</c:v>
                </c:pt>
                <c:pt idx="1">
                  <c:v>15.43</c:v>
                </c:pt>
                <c:pt idx="2">
                  <c:v>16.7</c:v>
                </c:pt>
                <c:pt idx="3">
                  <c:v>16.28</c:v>
                </c:pt>
                <c:pt idx="4">
                  <c:v>15</c:v>
                </c:pt>
              </c:numCache>
            </c:numRef>
          </c:val>
          <c:extLst>
            <c:ext xmlns:c16="http://schemas.microsoft.com/office/drawing/2014/chart" uri="{C3380CC4-5D6E-409C-BE32-E72D297353CC}">
              <c16:uniqueId val="{00000000-3D7A-41FF-8BF3-0ADC904E1E88}"/>
            </c:ext>
          </c:extLst>
        </c:ser>
        <c:dLbls>
          <c:showLegendKey val="0"/>
          <c:showVal val="0"/>
          <c:showCatName val="0"/>
          <c:showSerName val="0"/>
          <c:showPercent val="0"/>
          <c:showBubbleSize val="0"/>
        </c:dLbls>
        <c:gapWidth val="150"/>
        <c:axId val="38967710"/>
        <c:axId val="5847130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D7A-41FF-8BF3-0ADC904E1E88}"/>
            </c:ext>
          </c:extLst>
        </c:ser>
        <c:dLbls>
          <c:showLegendKey val="0"/>
          <c:showVal val="0"/>
          <c:showCatName val="0"/>
          <c:showSerName val="0"/>
          <c:showPercent val="0"/>
          <c:showBubbleSize val="0"/>
        </c:dLbls>
        <c:marker val="1"/>
        <c:smooth val="0"/>
        <c:axId val="38967710"/>
        <c:axId val="58471307"/>
      </c:lineChart>
      <c:dateAx>
        <c:axId val="38967710"/>
        <c:scaling>
          <c:orientation val="minMax"/>
        </c:scaling>
        <c:delete val="1"/>
        <c:axPos val="b"/>
        <c:numFmt formatCode="General" sourceLinked="0"/>
        <c:majorTickMark val="none"/>
        <c:minorTickMark val="none"/>
        <c:tickLblPos val="none"/>
        <c:crossAx val="58471307"/>
        <c:crosses val="autoZero"/>
        <c:auto val="0"/>
        <c:lblOffset val="100"/>
        <c:baseTimeUnit val="years"/>
      </c:dateAx>
      <c:valAx>
        <c:axId val="5847130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896771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65.56</c:v>
                </c:pt>
                <c:pt idx="1">
                  <c:v>71.09</c:v>
                </c:pt>
                <c:pt idx="2">
                  <c:v>74.489999999999995</c:v>
                </c:pt>
                <c:pt idx="3">
                  <c:v>78.88</c:v>
                </c:pt>
                <c:pt idx="4">
                  <c:v>85.88</c:v>
                </c:pt>
              </c:numCache>
            </c:numRef>
          </c:val>
          <c:extLst>
            <c:ext xmlns:c16="http://schemas.microsoft.com/office/drawing/2014/chart" uri="{C3380CC4-5D6E-409C-BE32-E72D297353CC}">
              <c16:uniqueId val="{00000000-76FE-45BE-83A7-00A6BE8F4A4C}"/>
            </c:ext>
          </c:extLst>
        </c:ser>
        <c:dLbls>
          <c:showLegendKey val="0"/>
          <c:showVal val="0"/>
          <c:showCatName val="0"/>
          <c:showSerName val="0"/>
          <c:showPercent val="0"/>
          <c:showBubbleSize val="0"/>
        </c:dLbls>
        <c:gapWidth val="150"/>
        <c:axId val="54488137"/>
        <c:axId val="5388309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6FE-45BE-83A7-00A6BE8F4A4C}"/>
            </c:ext>
          </c:extLst>
        </c:ser>
        <c:dLbls>
          <c:showLegendKey val="0"/>
          <c:showVal val="0"/>
          <c:showCatName val="0"/>
          <c:showSerName val="0"/>
          <c:showPercent val="0"/>
          <c:showBubbleSize val="0"/>
        </c:dLbls>
        <c:marker val="1"/>
        <c:smooth val="0"/>
        <c:axId val="54488137"/>
        <c:axId val="53883098"/>
      </c:lineChart>
      <c:dateAx>
        <c:axId val="54488137"/>
        <c:scaling>
          <c:orientation val="minMax"/>
        </c:scaling>
        <c:delete val="1"/>
        <c:axPos val="b"/>
        <c:numFmt formatCode="General" sourceLinked="0"/>
        <c:majorTickMark val="none"/>
        <c:minorTickMark val="none"/>
        <c:tickLblPos val="none"/>
        <c:crossAx val="53883098"/>
        <c:crosses val="autoZero"/>
        <c:auto val="0"/>
        <c:lblOffset val="100"/>
        <c:baseTimeUnit val="years"/>
      </c:dateAx>
      <c:valAx>
        <c:axId val="5388309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448813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52.77</c:v>
                </c:pt>
                <c:pt idx="1">
                  <c:v>50.29</c:v>
                </c:pt>
                <c:pt idx="2">
                  <c:v>46.37</c:v>
                </c:pt>
                <c:pt idx="3">
                  <c:v>47.96</c:v>
                </c:pt>
                <c:pt idx="4">
                  <c:v>45.76</c:v>
                </c:pt>
              </c:numCache>
            </c:numRef>
          </c:val>
          <c:extLst>
            <c:ext xmlns:c16="http://schemas.microsoft.com/office/drawing/2014/chart" uri="{C3380CC4-5D6E-409C-BE32-E72D297353CC}">
              <c16:uniqueId val="{00000000-E52D-44CA-B94C-90DEC1A587AC}"/>
            </c:ext>
          </c:extLst>
        </c:ser>
        <c:dLbls>
          <c:showLegendKey val="0"/>
          <c:showVal val="0"/>
          <c:showCatName val="0"/>
          <c:showSerName val="0"/>
          <c:showPercent val="0"/>
          <c:showBubbleSize val="0"/>
        </c:dLbls>
        <c:gapWidth val="150"/>
        <c:axId val="20358576"/>
        <c:axId val="1055148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2D-44CA-B94C-90DEC1A587AC}"/>
            </c:ext>
          </c:extLst>
        </c:ser>
        <c:dLbls>
          <c:showLegendKey val="0"/>
          <c:showVal val="0"/>
          <c:showCatName val="0"/>
          <c:showSerName val="0"/>
          <c:showPercent val="0"/>
          <c:showBubbleSize val="0"/>
        </c:dLbls>
        <c:marker val="1"/>
        <c:smooth val="0"/>
        <c:axId val="20358576"/>
        <c:axId val="10551481"/>
      </c:lineChart>
      <c:dateAx>
        <c:axId val="20358576"/>
        <c:scaling>
          <c:orientation val="minMax"/>
        </c:scaling>
        <c:delete val="1"/>
        <c:axPos val="b"/>
        <c:numFmt formatCode="General" sourceLinked="0"/>
        <c:majorTickMark val="none"/>
        <c:minorTickMark val="none"/>
        <c:tickLblPos val="none"/>
        <c:crossAx val="10551481"/>
        <c:crosses val="autoZero"/>
        <c:auto val="0"/>
        <c:lblOffset val="100"/>
        <c:baseTimeUnit val="years"/>
      </c:dateAx>
      <c:valAx>
        <c:axId val="10551481"/>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035857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3-412F-87FB-DBD021B53B18}"/>
            </c:ext>
          </c:extLst>
        </c:ser>
        <c:dLbls>
          <c:showLegendKey val="0"/>
          <c:showVal val="0"/>
          <c:showCatName val="0"/>
          <c:showSerName val="0"/>
          <c:showPercent val="0"/>
          <c:showBubbleSize val="0"/>
        </c:dLbls>
        <c:gapWidth val="150"/>
        <c:axId val="45157458"/>
        <c:axId val="29479296"/>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3-412F-87FB-DBD021B53B18}"/>
            </c:ext>
          </c:extLst>
        </c:ser>
        <c:dLbls>
          <c:showLegendKey val="0"/>
          <c:showVal val="0"/>
          <c:showCatName val="0"/>
          <c:showSerName val="0"/>
          <c:showPercent val="0"/>
          <c:showBubbleSize val="0"/>
        </c:dLbls>
        <c:marker val="1"/>
        <c:smooth val="0"/>
        <c:axId val="45157458"/>
        <c:axId val="29479296"/>
      </c:lineChart>
      <c:dateAx>
        <c:axId val="45157458"/>
        <c:scaling>
          <c:orientation val="minMax"/>
        </c:scaling>
        <c:delete val="1"/>
        <c:axPos val="b"/>
        <c:numFmt formatCode="General" sourceLinked="0"/>
        <c:majorTickMark val="none"/>
        <c:minorTickMark val="none"/>
        <c:tickLblPos val="none"/>
        <c:crossAx val="29479296"/>
        <c:crosses val="autoZero"/>
        <c:auto val="0"/>
        <c:lblOffset val="100"/>
        <c:baseTimeUnit val="years"/>
      </c:dateAx>
      <c:valAx>
        <c:axId val="2947929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15745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6-4F9D-BA09-6ECCA4A4A6B8}"/>
            </c:ext>
          </c:extLst>
        </c:ser>
        <c:dLbls>
          <c:showLegendKey val="0"/>
          <c:showVal val="0"/>
          <c:showCatName val="0"/>
          <c:showSerName val="0"/>
          <c:showPercent val="0"/>
          <c:showBubbleSize val="0"/>
        </c:dLbls>
        <c:gapWidth val="150"/>
        <c:axId val="31385990"/>
        <c:axId val="63799784"/>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6-4F9D-BA09-6ECCA4A4A6B8}"/>
            </c:ext>
          </c:extLst>
        </c:ser>
        <c:dLbls>
          <c:showLegendKey val="0"/>
          <c:showVal val="0"/>
          <c:showCatName val="0"/>
          <c:showSerName val="0"/>
          <c:showPercent val="0"/>
          <c:showBubbleSize val="0"/>
        </c:dLbls>
        <c:marker val="1"/>
        <c:smooth val="0"/>
        <c:axId val="31385990"/>
        <c:axId val="63799784"/>
      </c:lineChart>
      <c:dateAx>
        <c:axId val="31385990"/>
        <c:scaling>
          <c:orientation val="minMax"/>
        </c:scaling>
        <c:delete val="1"/>
        <c:axPos val="b"/>
        <c:numFmt formatCode="General" sourceLinked="0"/>
        <c:majorTickMark val="none"/>
        <c:minorTickMark val="none"/>
        <c:tickLblPos val="none"/>
        <c:crossAx val="63799784"/>
        <c:crosses val="autoZero"/>
        <c:auto val="0"/>
        <c:lblOffset val="100"/>
        <c:baseTimeUnit val="years"/>
      </c:dateAx>
      <c:valAx>
        <c:axId val="6379978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138599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D-4623-891A-4421AAE9CCC8}"/>
            </c:ext>
          </c:extLst>
        </c:ser>
        <c:dLbls>
          <c:showLegendKey val="0"/>
          <c:showVal val="0"/>
          <c:showCatName val="0"/>
          <c:showSerName val="0"/>
          <c:showPercent val="0"/>
          <c:showBubbleSize val="0"/>
        </c:dLbls>
        <c:gapWidth val="150"/>
        <c:axId val="10854506"/>
        <c:axId val="50308880"/>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D-4623-891A-4421AAE9CCC8}"/>
            </c:ext>
          </c:extLst>
        </c:ser>
        <c:dLbls>
          <c:showLegendKey val="0"/>
          <c:showVal val="0"/>
          <c:showCatName val="0"/>
          <c:showSerName val="0"/>
          <c:showPercent val="0"/>
          <c:showBubbleSize val="0"/>
        </c:dLbls>
        <c:marker val="1"/>
        <c:smooth val="0"/>
        <c:axId val="10854506"/>
        <c:axId val="50308880"/>
      </c:lineChart>
      <c:dateAx>
        <c:axId val="10854506"/>
        <c:scaling>
          <c:orientation val="minMax"/>
        </c:scaling>
        <c:delete val="1"/>
        <c:axPos val="b"/>
        <c:numFmt formatCode="General" sourceLinked="0"/>
        <c:majorTickMark val="none"/>
        <c:minorTickMark val="none"/>
        <c:tickLblPos val="none"/>
        <c:crossAx val="50308880"/>
        <c:crosses val="autoZero"/>
        <c:auto val="0"/>
        <c:lblOffset val="100"/>
        <c:baseTimeUnit val="years"/>
      </c:dateAx>
      <c:valAx>
        <c:axId val="5030888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1085450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6-45B5-9211-11A4339A7D9C}"/>
            </c:ext>
          </c:extLst>
        </c:ser>
        <c:dLbls>
          <c:showLegendKey val="0"/>
          <c:showVal val="0"/>
          <c:showCatName val="0"/>
          <c:showSerName val="0"/>
          <c:showPercent val="0"/>
          <c:showBubbleSize val="0"/>
        </c:dLbls>
        <c:gapWidth val="150"/>
        <c:axId val="49944607"/>
        <c:axId val="43751962"/>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6-45B5-9211-11A4339A7D9C}"/>
            </c:ext>
          </c:extLst>
        </c:ser>
        <c:dLbls>
          <c:showLegendKey val="0"/>
          <c:showVal val="0"/>
          <c:showCatName val="0"/>
          <c:showSerName val="0"/>
          <c:showPercent val="0"/>
          <c:showBubbleSize val="0"/>
        </c:dLbls>
        <c:marker val="1"/>
        <c:smooth val="0"/>
        <c:axId val="49944607"/>
        <c:axId val="43751962"/>
      </c:lineChart>
      <c:dateAx>
        <c:axId val="49944607"/>
        <c:scaling>
          <c:orientation val="minMax"/>
        </c:scaling>
        <c:delete val="1"/>
        <c:axPos val="b"/>
        <c:numFmt formatCode="General" sourceLinked="0"/>
        <c:majorTickMark val="none"/>
        <c:minorTickMark val="none"/>
        <c:tickLblPos val="none"/>
        <c:crossAx val="43751962"/>
        <c:crosses val="autoZero"/>
        <c:auto val="0"/>
        <c:lblOffset val="100"/>
        <c:baseTimeUnit val="years"/>
      </c:dateAx>
      <c:valAx>
        <c:axId val="437519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994460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4099.7299999999996</c:v>
                </c:pt>
                <c:pt idx="1">
                  <c:v>3617.12</c:v>
                </c:pt>
                <c:pt idx="2">
                  <c:v>2386.4</c:v>
                </c:pt>
                <c:pt idx="3">
                  <c:v>1884.98</c:v>
                </c:pt>
                <c:pt idx="4">
                  <c:v>1782.65</c:v>
                </c:pt>
              </c:numCache>
            </c:numRef>
          </c:val>
          <c:extLst>
            <c:ext xmlns:c16="http://schemas.microsoft.com/office/drawing/2014/chart" uri="{C3380CC4-5D6E-409C-BE32-E72D297353CC}">
              <c16:uniqueId val="{00000000-C572-480F-A850-87B523D43F2B}"/>
            </c:ext>
          </c:extLst>
        </c:ser>
        <c:dLbls>
          <c:showLegendKey val="0"/>
          <c:showVal val="0"/>
          <c:showCatName val="0"/>
          <c:showSerName val="0"/>
          <c:showPercent val="0"/>
          <c:showBubbleSize val="0"/>
        </c:dLbls>
        <c:gapWidth val="150"/>
        <c:axId val="5585861"/>
        <c:axId val="2785078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572-480F-A850-87B523D43F2B}"/>
            </c:ext>
          </c:extLst>
        </c:ser>
        <c:dLbls>
          <c:showLegendKey val="0"/>
          <c:showVal val="0"/>
          <c:showCatName val="0"/>
          <c:showSerName val="0"/>
          <c:showPercent val="0"/>
          <c:showBubbleSize val="0"/>
        </c:dLbls>
        <c:marker val="1"/>
        <c:smooth val="0"/>
        <c:axId val="5585861"/>
        <c:axId val="27850789"/>
      </c:lineChart>
      <c:dateAx>
        <c:axId val="5585861"/>
        <c:scaling>
          <c:orientation val="minMax"/>
        </c:scaling>
        <c:delete val="1"/>
        <c:axPos val="b"/>
        <c:numFmt formatCode="General" sourceLinked="0"/>
        <c:majorTickMark val="none"/>
        <c:minorTickMark val="none"/>
        <c:tickLblPos val="none"/>
        <c:crossAx val="27850789"/>
        <c:crosses val="autoZero"/>
        <c:auto val="0"/>
        <c:lblOffset val="100"/>
        <c:baseTimeUnit val="years"/>
      </c:dateAx>
      <c:valAx>
        <c:axId val="27850789"/>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8586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17.05</c:v>
                </c:pt>
                <c:pt idx="1">
                  <c:v>20.89</c:v>
                </c:pt>
                <c:pt idx="2">
                  <c:v>23.57</c:v>
                </c:pt>
                <c:pt idx="3">
                  <c:v>21.42</c:v>
                </c:pt>
                <c:pt idx="4">
                  <c:v>21.52</c:v>
                </c:pt>
              </c:numCache>
            </c:numRef>
          </c:val>
          <c:extLst>
            <c:ext xmlns:c16="http://schemas.microsoft.com/office/drawing/2014/chart" uri="{C3380CC4-5D6E-409C-BE32-E72D297353CC}">
              <c16:uniqueId val="{00000000-B08E-4081-98DA-D3CD6A11DDA0}"/>
            </c:ext>
          </c:extLst>
        </c:ser>
        <c:dLbls>
          <c:showLegendKey val="0"/>
          <c:showVal val="0"/>
          <c:showCatName val="0"/>
          <c:showSerName val="0"/>
          <c:showPercent val="0"/>
          <c:showBubbleSize val="0"/>
        </c:dLbls>
        <c:gapWidth val="150"/>
        <c:axId val="3701373"/>
        <c:axId val="6292334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08E-4081-98DA-D3CD6A11DDA0}"/>
            </c:ext>
          </c:extLst>
        </c:ser>
        <c:dLbls>
          <c:showLegendKey val="0"/>
          <c:showVal val="0"/>
          <c:showCatName val="0"/>
          <c:showSerName val="0"/>
          <c:showPercent val="0"/>
          <c:showBubbleSize val="0"/>
        </c:dLbls>
        <c:marker val="1"/>
        <c:smooth val="0"/>
        <c:axId val="3701373"/>
        <c:axId val="62923345"/>
      </c:lineChart>
      <c:dateAx>
        <c:axId val="3701373"/>
        <c:scaling>
          <c:orientation val="minMax"/>
        </c:scaling>
        <c:delete val="1"/>
        <c:axPos val="b"/>
        <c:numFmt formatCode="General" sourceLinked="0"/>
        <c:majorTickMark val="none"/>
        <c:minorTickMark val="none"/>
        <c:tickLblPos val="none"/>
        <c:crossAx val="62923345"/>
        <c:crosses val="autoZero"/>
        <c:auto val="0"/>
        <c:lblOffset val="100"/>
        <c:baseTimeUnit val="years"/>
      </c:dateAx>
      <c:valAx>
        <c:axId val="6292334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7013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763.82</c:v>
                </c:pt>
                <c:pt idx="1">
                  <c:v>631.44000000000005</c:v>
                </c:pt>
                <c:pt idx="2">
                  <c:v>557.92999999999995</c:v>
                </c:pt>
                <c:pt idx="3">
                  <c:v>607.28</c:v>
                </c:pt>
                <c:pt idx="4">
                  <c:v>612.42999999999995</c:v>
                </c:pt>
              </c:numCache>
            </c:numRef>
          </c:val>
          <c:extLst>
            <c:ext xmlns:c16="http://schemas.microsoft.com/office/drawing/2014/chart" uri="{C3380CC4-5D6E-409C-BE32-E72D297353CC}">
              <c16:uniqueId val="{00000000-3AB0-4C41-B448-4DA924954C50}"/>
            </c:ext>
          </c:extLst>
        </c:ser>
        <c:dLbls>
          <c:showLegendKey val="0"/>
          <c:showVal val="0"/>
          <c:showCatName val="0"/>
          <c:showSerName val="0"/>
          <c:showPercent val="0"/>
          <c:showBubbleSize val="0"/>
        </c:dLbls>
        <c:gapWidth val="150"/>
        <c:axId val="63063909"/>
        <c:axId val="6545350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AB0-4C41-B448-4DA924954C50}"/>
            </c:ext>
          </c:extLst>
        </c:ser>
        <c:dLbls>
          <c:showLegendKey val="0"/>
          <c:showVal val="0"/>
          <c:showCatName val="0"/>
          <c:showSerName val="0"/>
          <c:showPercent val="0"/>
          <c:showBubbleSize val="0"/>
        </c:dLbls>
        <c:marker val="1"/>
        <c:smooth val="0"/>
        <c:axId val="63063909"/>
        <c:axId val="65453502"/>
      </c:lineChart>
      <c:dateAx>
        <c:axId val="63063909"/>
        <c:scaling>
          <c:orientation val="minMax"/>
        </c:scaling>
        <c:delete val="1"/>
        <c:axPos val="b"/>
        <c:numFmt formatCode="General" sourceLinked="0"/>
        <c:majorTickMark val="none"/>
        <c:minorTickMark val="none"/>
        <c:tickLblPos val="none"/>
        <c:crossAx val="65453502"/>
        <c:crosses val="autoZero"/>
        <c:auto val="0"/>
        <c:lblOffset val="100"/>
        <c:baseTimeUnit val="years"/>
      </c:dateAx>
      <c:valAx>
        <c:axId val="6545350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63063909"/>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44835B4-670D-447F-AAFC-2DF753CADD1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6CCC312-5032-4F3D-837E-93FA937A7F8E}"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54A65A5-D26D-4B07-921D-464A9E04AD14}"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A0BE387-6E30-424A-A7C1-22D7A6CC82B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【1,209.40】</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5CABEFF-D95F-4A44-9A82-5F407185BB1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【83.36】</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7566185-2F02-41C1-8E8C-F36880D0D54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【42.82】</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47CB549D-47C9-4847-BBD8-A1ABC2971A5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【219.46】</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B5F437F5-C71F-4191-80B7-93F175ECBC4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【74.48】</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BC9A7C6-CBE8-436E-9E63-7FB1DF0679A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9EB3A04-F1B5-44CD-8AE0-4961F2FD62A8}"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8988D95-A190-44DF-9351-F80C2801FC0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【0.12】</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workbookViewId="0">
      <selection activeCell="BL16" sqref="BL16:BZ44"/>
    </sheetView>
  </sheetViews>
  <sheetFormatPr defaultColWidth="2.6640625" defaultRowHeight="13.5" customHeight="1"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2">
      <c r="A2" s="16"/>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16"/>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16"/>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2">
      <c r="A6" s="16"/>
      <c r="B6" s="74" t="str">
        <f>
データ!H6</f>
        <v>
東京都　奥多摩町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2">
      <c r="A7" s="16"/>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17"/>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17"/>
      <c r="BK7" s="17"/>
      <c r="BL7" s="18" t="s">
        <v>
9</v>
      </c>
      <c r="BM7" s="19"/>
      <c r="BN7" s="19"/>
      <c r="BO7" s="19"/>
      <c r="BP7" s="19"/>
      <c r="BQ7" s="19"/>
      <c r="BR7" s="19"/>
      <c r="BS7" s="19"/>
      <c r="BT7" s="19"/>
      <c r="BU7" s="19"/>
      <c r="BV7" s="19"/>
      <c r="BW7" s="19"/>
      <c r="BX7" s="19"/>
      <c r="BY7" s="20"/>
    </row>
    <row r="8" spans="1:78" ht="18.75" customHeight="1" x14ac:dyDescent="0.2">
      <c r="A8" s="16"/>
      <c r="B8" s="71" t="str">
        <f>
データ!I6</f>
        <v>
法非適用</v>
      </c>
      <c r="C8" s="71"/>
      <c r="D8" s="71"/>
      <c r="E8" s="71"/>
      <c r="F8" s="71"/>
      <c r="G8" s="71"/>
      <c r="H8" s="71"/>
      <c r="I8" s="71" t="str">
        <f>
データ!J6</f>
        <v>
下水道事業</v>
      </c>
      <c r="J8" s="71"/>
      <c r="K8" s="71"/>
      <c r="L8" s="71"/>
      <c r="M8" s="71"/>
      <c r="N8" s="71"/>
      <c r="O8" s="71"/>
      <c r="P8" s="71" t="str">
        <f>
データ!K6</f>
        <v>
特定環境保全公共下水道</v>
      </c>
      <c r="Q8" s="71"/>
      <c r="R8" s="71"/>
      <c r="S8" s="71"/>
      <c r="T8" s="71"/>
      <c r="U8" s="71"/>
      <c r="V8" s="71"/>
      <c r="W8" s="71" t="str">
        <f>
データ!L6</f>
        <v>
D2</v>
      </c>
      <c r="X8" s="71"/>
      <c r="Y8" s="71"/>
      <c r="Z8" s="71"/>
      <c r="AA8" s="71"/>
      <c r="AB8" s="71"/>
      <c r="AC8" s="71"/>
      <c r="AD8" s="72" t="str">
        <f>
データ!$M$6</f>
        <v>
非設置</v>
      </c>
      <c r="AE8" s="72"/>
      <c r="AF8" s="72"/>
      <c r="AG8" s="72"/>
      <c r="AH8" s="72"/>
      <c r="AI8" s="72"/>
      <c r="AJ8" s="72"/>
      <c r="AK8" s="17"/>
      <c r="AL8" s="68">
        <f>
データ!S6</f>
        <v>
5179</v>
      </c>
      <c r="AM8" s="68"/>
      <c r="AN8" s="68"/>
      <c r="AO8" s="68"/>
      <c r="AP8" s="68"/>
      <c r="AQ8" s="68"/>
      <c r="AR8" s="68"/>
      <c r="AS8" s="68"/>
      <c r="AT8" s="67">
        <f>
データ!T6</f>
        <v>
225.53</v>
      </c>
      <c r="AU8" s="67"/>
      <c r="AV8" s="67"/>
      <c r="AW8" s="67"/>
      <c r="AX8" s="67"/>
      <c r="AY8" s="67"/>
      <c r="AZ8" s="67"/>
      <c r="BA8" s="67"/>
      <c r="BB8" s="67">
        <f>
データ!U6</f>
        <v>
22.96</v>
      </c>
      <c r="BC8" s="67"/>
      <c r="BD8" s="67"/>
      <c r="BE8" s="67"/>
      <c r="BF8" s="67"/>
      <c r="BG8" s="67"/>
      <c r="BH8" s="67"/>
      <c r="BI8" s="67"/>
      <c r="BJ8" s="17"/>
      <c r="BK8" s="17"/>
      <c r="BL8" s="69" t="s">
        <v>
10</v>
      </c>
      <c r="BM8" s="70"/>
      <c r="BN8" s="21" t="s">
        <v>
11</v>
      </c>
      <c r="BO8" s="22"/>
      <c r="BP8" s="22"/>
      <c r="BQ8" s="22"/>
      <c r="BR8" s="22"/>
      <c r="BS8" s="22"/>
      <c r="BT8" s="22"/>
      <c r="BU8" s="22"/>
      <c r="BV8" s="22"/>
      <c r="BW8" s="22"/>
      <c r="BX8" s="22"/>
      <c r="BY8" s="23"/>
    </row>
    <row r="9" spans="1:78" ht="18.75" customHeight="1" x14ac:dyDescent="0.2">
      <c r="A9" s="16"/>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17"/>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17"/>
      <c r="BK9" s="17"/>
      <c r="BL9" s="65" t="s">
        <v>
20</v>
      </c>
      <c r="BM9" s="66"/>
      <c r="BN9" s="24" t="s">
        <v>
21</v>
      </c>
      <c r="BO9" s="25"/>
      <c r="BP9" s="25"/>
      <c r="BQ9" s="25"/>
      <c r="BR9" s="25"/>
      <c r="BS9" s="25"/>
      <c r="BT9" s="25"/>
      <c r="BU9" s="25"/>
      <c r="BV9" s="25"/>
      <c r="BW9" s="25"/>
      <c r="BX9" s="25"/>
      <c r="BY9" s="26"/>
    </row>
    <row r="10" spans="1:78" ht="18.75" customHeight="1" x14ac:dyDescent="0.2">
      <c r="A10" s="16"/>
      <c r="B10" s="67" t="str">
        <f>
データ!N6</f>
        <v>
-</v>
      </c>
      <c r="C10" s="67"/>
      <c r="D10" s="67"/>
      <c r="E10" s="67"/>
      <c r="F10" s="67"/>
      <c r="G10" s="67"/>
      <c r="H10" s="67"/>
      <c r="I10" s="67" t="str">
        <f>
データ!O6</f>
        <v>
該当数値なし</v>
      </c>
      <c r="J10" s="67"/>
      <c r="K10" s="67"/>
      <c r="L10" s="67"/>
      <c r="M10" s="67"/>
      <c r="N10" s="67"/>
      <c r="O10" s="67"/>
      <c r="P10" s="67">
        <f>
データ!P6</f>
        <v>
91.33</v>
      </c>
      <c r="Q10" s="67"/>
      <c r="R10" s="67"/>
      <c r="S10" s="67"/>
      <c r="T10" s="67"/>
      <c r="U10" s="67"/>
      <c r="V10" s="67"/>
      <c r="W10" s="67">
        <f>
データ!Q6</f>
        <v>
88.94</v>
      </c>
      <c r="X10" s="67"/>
      <c r="Y10" s="67"/>
      <c r="Z10" s="67"/>
      <c r="AA10" s="67"/>
      <c r="AB10" s="67"/>
      <c r="AC10" s="67"/>
      <c r="AD10" s="68">
        <f>
データ!R6</f>
        <v>
2030</v>
      </c>
      <c r="AE10" s="68"/>
      <c r="AF10" s="68"/>
      <c r="AG10" s="68"/>
      <c r="AH10" s="68"/>
      <c r="AI10" s="68"/>
      <c r="AJ10" s="68"/>
      <c r="AK10" s="16"/>
      <c r="AL10" s="68">
        <f>
データ!V6</f>
        <v>
4696</v>
      </c>
      <c r="AM10" s="68"/>
      <c r="AN10" s="68"/>
      <c r="AO10" s="68"/>
      <c r="AP10" s="68"/>
      <c r="AQ10" s="68"/>
      <c r="AR10" s="68"/>
      <c r="AS10" s="68"/>
      <c r="AT10" s="67">
        <f>
データ!W6</f>
        <v>
1.99</v>
      </c>
      <c r="AU10" s="67"/>
      <c r="AV10" s="67"/>
      <c r="AW10" s="67"/>
      <c r="AX10" s="67"/>
      <c r="AY10" s="67"/>
      <c r="AZ10" s="67"/>
      <c r="BA10" s="67"/>
      <c r="BB10" s="67">
        <f>
データ!X6</f>
        <v>
2359.8000000000002</v>
      </c>
      <c r="BC10" s="67"/>
      <c r="BD10" s="67"/>
      <c r="BE10" s="67"/>
      <c r="BF10" s="67"/>
      <c r="BG10" s="67"/>
      <c r="BH10" s="67"/>
      <c r="BI10" s="67"/>
      <c r="BJ10" s="16"/>
      <c r="BK10" s="16"/>
      <c r="BL10" s="57" t="s">
        <v>
22</v>
      </c>
      <c r="BM10" s="58"/>
      <c r="BN10" s="27" t="s">
        <v>
23</v>
      </c>
      <c r="BO10" s="28"/>
      <c r="BP10" s="28"/>
      <c r="BQ10" s="28"/>
      <c r="BR10" s="28"/>
      <c r="BS10" s="28"/>
      <c r="BT10" s="28"/>
      <c r="BU10" s="28"/>
      <c r="BV10" s="28"/>
      <c r="BW10" s="28"/>
      <c r="BX10" s="28"/>
      <c r="BY10" s="29"/>
    </row>
    <row r="11" spans="1:78" ht="9.75" customHeight="1"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59" t="s">
        <v>
24</v>
      </c>
      <c r="BM11" s="59"/>
      <c r="BN11" s="59"/>
      <c r="BO11" s="59"/>
      <c r="BP11" s="59"/>
      <c r="BQ11" s="59"/>
      <c r="BR11" s="59"/>
      <c r="BS11" s="59"/>
      <c r="BT11" s="59"/>
      <c r="BU11" s="59"/>
      <c r="BV11" s="59"/>
      <c r="BW11" s="59"/>
      <c r="BX11" s="59"/>
      <c r="BY11" s="59"/>
      <c r="BZ11" s="59"/>
    </row>
    <row r="12" spans="1:78" ht="9.75" customHeight="1"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59"/>
      <c r="BM12" s="59"/>
      <c r="BN12" s="59"/>
      <c r="BO12" s="59"/>
      <c r="BP12" s="59"/>
      <c r="BQ12" s="59"/>
      <c r="BR12" s="59"/>
      <c r="BS12" s="59"/>
      <c r="BT12" s="59"/>
      <c r="BU12" s="59"/>
      <c r="BV12" s="59"/>
      <c r="BW12" s="59"/>
      <c r="BX12" s="59"/>
      <c r="BY12" s="59"/>
      <c r="BZ12" s="59"/>
    </row>
    <row r="13" spans="1:78" ht="9.75" customHeight="1"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60"/>
      <c r="BM13" s="60"/>
      <c r="BN13" s="60"/>
      <c r="BO13" s="60"/>
      <c r="BP13" s="60"/>
      <c r="BQ13" s="60"/>
      <c r="BR13" s="60"/>
      <c r="BS13" s="60"/>
      <c r="BT13" s="60"/>
      <c r="BU13" s="60"/>
      <c r="BV13" s="60"/>
      <c r="BW13" s="60"/>
      <c r="BX13" s="60"/>
      <c r="BY13" s="60"/>
      <c r="BZ13" s="60"/>
    </row>
    <row r="14" spans="1:78" ht="13.5" customHeight="1" x14ac:dyDescent="0.2">
      <c r="A14" s="16"/>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16"/>
      <c r="BL14" s="5" t="s">
        <v>
26</v>
      </c>
      <c r="BM14" s="4"/>
      <c r="BN14" s="4"/>
      <c r="BO14" s="4"/>
      <c r="BP14" s="4"/>
      <c r="BQ14" s="4"/>
      <c r="BR14" s="4"/>
      <c r="BS14" s="4"/>
      <c r="BT14" s="4"/>
      <c r="BU14" s="4"/>
      <c r="BV14" s="4"/>
      <c r="BW14" s="4"/>
      <c r="BX14" s="4"/>
      <c r="BY14" s="4"/>
      <c r="BZ14" s="3"/>
    </row>
    <row r="15" spans="1:78" ht="13.5" customHeight="1" x14ac:dyDescent="0.2">
      <c r="A15" s="16"/>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6"/>
      <c r="BK15" s="16"/>
      <c r="BL15" s="2"/>
      <c r="BM15" s="1"/>
      <c r="BN15" s="1"/>
      <c r="BO15" s="1"/>
      <c r="BP15" s="1"/>
      <c r="BQ15" s="1"/>
      <c r="BR15" s="1"/>
      <c r="BS15" s="1"/>
      <c r="BT15" s="1"/>
      <c r="BU15" s="1"/>
      <c r="BV15" s="1"/>
      <c r="BW15" s="1"/>
      <c r="BX15" s="1"/>
      <c r="BY15" s="1"/>
      <c r="BZ15" s="56"/>
    </row>
    <row r="16" spans="1:78" ht="13.5" customHeight="1" x14ac:dyDescent="0.2">
      <c r="A16" s="16"/>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2"/>
      <c r="BK16" s="16"/>
      <c r="BL16" s="83" t="s">
        <v>
108</v>
      </c>
      <c r="BM16" s="13"/>
      <c r="BN16" s="13"/>
      <c r="BO16" s="13"/>
      <c r="BP16" s="13"/>
      <c r="BQ16" s="13"/>
      <c r="BR16" s="13"/>
      <c r="BS16" s="13"/>
      <c r="BT16" s="13"/>
      <c r="BU16" s="13"/>
      <c r="BV16" s="13"/>
      <c r="BW16" s="13"/>
      <c r="BX16" s="13"/>
      <c r="BY16" s="13"/>
      <c r="BZ16" s="12"/>
    </row>
    <row r="17" spans="1:78" ht="13.5" customHeight="1" x14ac:dyDescent="0.2">
      <c r="A17" s="16"/>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2"/>
      <c r="BK17" s="16"/>
      <c r="BL17" s="14"/>
      <c r="BM17" s="13"/>
      <c r="BN17" s="13"/>
      <c r="BO17" s="13"/>
      <c r="BP17" s="13"/>
      <c r="BQ17" s="13"/>
      <c r="BR17" s="13"/>
      <c r="BS17" s="13"/>
      <c r="BT17" s="13"/>
      <c r="BU17" s="13"/>
      <c r="BV17" s="13"/>
      <c r="BW17" s="13"/>
      <c r="BX17" s="13"/>
      <c r="BY17" s="13"/>
      <c r="BZ17" s="12"/>
    </row>
    <row r="18" spans="1:78" ht="13.5" customHeight="1" x14ac:dyDescent="0.2">
      <c r="A18" s="16"/>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2"/>
      <c r="BK18" s="16"/>
      <c r="BL18" s="14"/>
      <c r="BM18" s="13"/>
      <c r="BN18" s="13"/>
      <c r="BO18" s="13"/>
      <c r="BP18" s="13"/>
      <c r="BQ18" s="13"/>
      <c r="BR18" s="13"/>
      <c r="BS18" s="13"/>
      <c r="BT18" s="13"/>
      <c r="BU18" s="13"/>
      <c r="BV18" s="13"/>
      <c r="BW18" s="13"/>
      <c r="BX18" s="13"/>
      <c r="BY18" s="13"/>
      <c r="BZ18" s="12"/>
    </row>
    <row r="19" spans="1:78" ht="13.5" customHeight="1" x14ac:dyDescent="0.2">
      <c r="A19" s="16"/>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2"/>
      <c r="BK19" s="16"/>
      <c r="BL19" s="14"/>
      <c r="BM19" s="13"/>
      <c r="BN19" s="13"/>
      <c r="BO19" s="13"/>
      <c r="BP19" s="13"/>
      <c r="BQ19" s="13"/>
      <c r="BR19" s="13"/>
      <c r="BS19" s="13"/>
      <c r="BT19" s="13"/>
      <c r="BU19" s="13"/>
      <c r="BV19" s="13"/>
      <c r="BW19" s="13"/>
      <c r="BX19" s="13"/>
      <c r="BY19" s="13"/>
      <c r="BZ19" s="12"/>
    </row>
    <row r="20" spans="1:78" ht="13.5" customHeight="1" x14ac:dyDescent="0.2">
      <c r="A20" s="16"/>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2"/>
      <c r="BK20" s="16"/>
      <c r="BL20" s="14"/>
      <c r="BM20" s="13"/>
      <c r="BN20" s="13"/>
      <c r="BO20" s="13"/>
      <c r="BP20" s="13"/>
      <c r="BQ20" s="13"/>
      <c r="BR20" s="13"/>
      <c r="BS20" s="13"/>
      <c r="BT20" s="13"/>
      <c r="BU20" s="13"/>
      <c r="BV20" s="13"/>
      <c r="BW20" s="13"/>
      <c r="BX20" s="13"/>
      <c r="BY20" s="13"/>
      <c r="BZ20" s="12"/>
    </row>
    <row r="21" spans="1:78" ht="13.5" customHeight="1" x14ac:dyDescent="0.2">
      <c r="A21" s="16"/>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2"/>
      <c r="BK21" s="16"/>
      <c r="BL21" s="14"/>
      <c r="BM21" s="13"/>
      <c r="BN21" s="13"/>
      <c r="BO21" s="13"/>
      <c r="BP21" s="13"/>
      <c r="BQ21" s="13"/>
      <c r="BR21" s="13"/>
      <c r="BS21" s="13"/>
      <c r="BT21" s="13"/>
      <c r="BU21" s="13"/>
      <c r="BV21" s="13"/>
      <c r="BW21" s="13"/>
      <c r="BX21" s="13"/>
      <c r="BY21" s="13"/>
      <c r="BZ21" s="12"/>
    </row>
    <row r="22" spans="1:78" ht="13.5" customHeight="1" x14ac:dyDescent="0.2">
      <c r="A22" s="16"/>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2"/>
      <c r="BK22" s="16"/>
      <c r="BL22" s="14"/>
      <c r="BM22" s="13"/>
      <c r="BN22" s="13"/>
      <c r="BO22" s="13"/>
      <c r="BP22" s="13"/>
      <c r="BQ22" s="13"/>
      <c r="BR22" s="13"/>
      <c r="BS22" s="13"/>
      <c r="BT22" s="13"/>
      <c r="BU22" s="13"/>
      <c r="BV22" s="13"/>
      <c r="BW22" s="13"/>
      <c r="BX22" s="13"/>
      <c r="BY22" s="13"/>
      <c r="BZ22" s="12"/>
    </row>
    <row r="23" spans="1:78" ht="13.5" customHeight="1" x14ac:dyDescent="0.2">
      <c r="A23" s="16"/>
      <c r="B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2"/>
      <c r="BK23" s="16"/>
      <c r="BL23" s="14"/>
      <c r="BM23" s="13"/>
      <c r="BN23" s="13"/>
      <c r="BO23" s="13"/>
      <c r="BP23" s="13"/>
      <c r="BQ23" s="13"/>
      <c r="BR23" s="13"/>
      <c r="BS23" s="13"/>
      <c r="BT23" s="13"/>
      <c r="BU23" s="13"/>
      <c r="BV23" s="13"/>
      <c r="BW23" s="13"/>
      <c r="BX23" s="13"/>
      <c r="BY23" s="13"/>
      <c r="BZ23" s="12"/>
    </row>
    <row r="24" spans="1:78" ht="13.5" customHeight="1" x14ac:dyDescent="0.2">
      <c r="A24" s="16"/>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2"/>
      <c r="BK24" s="16"/>
      <c r="BL24" s="14"/>
      <c r="BM24" s="13"/>
      <c r="BN24" s="13"/>
      <c r="BO24" s="13"/>
      <c r="BP24" s="13"/>
      <c r="BQ24" s="13"/>
      <c r="BR24" s="13"/>
      <c r="BS24" s="13"/>
      <c r="BT24" s="13"/>
      <c r="BU24" s="13"/>
      <c r="BV24" s="13"/>
      <c r="BW24" s="13"/>
      <c r="BX24" s="13"/>
      <c r="BY24" s="13"/>
      <c r="BZ24" s="12"/>
    </row>
    <row r="25" spans="1:78" ht="13.5" customHeight="1" x14ac:dyDescent="0.2">
      <c r="A25" s="16"/>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2"/>
      <c r="BK25" s="16"/>
      <c r="BL25" s="14"/>
      <c r="BM25" s="13"/>
      <c r="BN25" s="13"/>
      <c r="BO25" s="13"/>
      <c r="BP25" s="13"/>
      <c r="BQ25" s="13"/>
      <c r="BR25" s="13"/>
      <c r="BS25" s="13"/>
      <c r="BT25" s="13"/>
      <c r="BU25" s="13"/>
      <c r="BV25" s="13"/>
      <c r="BW25" s="13"/>
      <c r="BX25" s="13"/>
      <c r="BY25" s="13"/>
      <c r="BZ25" s="12"/>
    </row>
    <row r="26" spans="1:78" ht="13.5" customHeight="1" x14ac:dyDescent="0.2">
      <c r="A26" s="16"/>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2"/>
      <c r="BK26" s="16"/>
      <c r="BL26" s="14"/>
      <c r="BM26" s="13"/>
      <c r="BN26" s="13"/>
      <c r="BO26" s="13"/>
      <c r="BP26" s="13"/>
      <c r="BQ26" s="13"/>
      <c r="BR26" s="13"/>
      <c r="BS26" s="13"/>
      <c r="BT26" s="13"/>
      <c r="BU26" s="13"/>
      <c r="BV26" s="13"/>
      <c r="BW26" s="13"/>
      <c r="BX26" s="13"/>
      <c r="BY26" s="13"/>
      <c r="BZ26" s="12"/>
    </row>
    <row r="27" spans="1:78" ht="13.5" customHeight="1" x14ac:dyDescent="0.2">
      <c r="A27" s="16"/>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16"/>
      <c r="BL27" s="14"/>
      <c r="BM27" s="13"/>
      <c r="BN27" s="13"/>
      <c r="BO27" s="13"/>
      <c r="BP27" s="13"/>
      <c r="BQ27" s="13"/>
      <c r="BR27" s="13"/>
      <c r="BS27" s="13"/>
      <c r="BT27" s="13"/>
      <c r="BU27" s="13"/>
      <c r="BV27" s="13"/>
      <c r="BW27" s="13"/>
      <c r="BX27" s="13"/>
      <c r="BY27" s="13"/>
      <c r="BZ27" s="12"/>
    </row>
    <row r="28" spans="1:78" ht="13.5" customHeight="1" x14ac:dyDescent="0.2">
      <c r="A28" s="16"/>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2"/>
      <c r="BK28" s="16"/>
      <c r="BL28" s="14"/>
      <c r="BM28" s="13"/>
      <c r="BN28" s="13"/>
      <c r="BO28" s="13"/>
      <c r="BP28" s="13"/>
      <c r="BQ28" s="13"/>
      <c r="BR28" s="13"/>
      <c r="BS28" s="13"/>
      <c r="BT28" s="13"/>
      <c r="BU28" s="13"/>
      <c r="BV28" s="13"/>
      <c r="BW28" s="13"/>
      <c r="BX28" s="13"/>
      <c r="BY28" s="13"/>
      <c r="BZ28" s="12"/>
    </row>
    <row r="29" spans="1:78" ht="13.5" customHeight="1" x14ac:dyDescent="0.2">
      <c r="A29" s="16"/>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2"/>
      <c r="BK29" s="16"/>
      <c r="BL29" s="14"/>
      <c r="BM29" s="13"/>
      <c r="BN29" s="13"/>
      <c r="BO29" s="13"/>
      <c r="BP29" s="13"/>
      <c r="BQ29" s="13"/>
      <c r="BR29" s="13"/>
      <c r="BS29" s="13"/>
      <c r="BT29" s="13"/>
      <c r="BU29" s="13"/>
      <c r="BV29" s="13"/>
      <c r="BW29" s="13"/>
      <c r="BX29" s="13"/>
      <c r="BY29" s="13"/>
      <c r="BZ29" s="12"/>
    </row>
    <row r="30" spans="1:78" ht="13.5" customHeight="1" x14ac:dyDescent="0.2">
      <c r="A30" s="16"/>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2"/>
      <c r="BK30" s="16"/>
      <c r="BL30" s="14"/>
      <c r="BM30" s="13"/>
      <c r="BN30" s="13"/>
      <c r="BO30" s="13"/>
      <c r="BP30" s="13"/>
      <c r="BQ30" s="13"/>
      <c r="BR30" s="13"/>
      <c r="BS30" s="13"/>
      <c r="BT30" s="13"/>
      <c r="BU30" s="13"/>
      <c r="BV30" s="13"/>
      <c r="BW30" s="13"/>
      <c r="BX30" s="13"/>
      <c r="BY30" s="13"/>
      <c r="BZ30" s="12"/>
    </row>
    <row r="31" spans="1:78" ht="13.5" customHeight="1" x14ac:dyDescent="0.2">
      <c r="A31" s="16"/>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2"/>
      <c r="BK31" s="16"/>
      <c r="BL31" s="14"/>
      <c r="BM31" s="13"/>
      <c r="BN31" s="13"/>
      <c r="BO31" s="13"/>
      <c r="BP31" s="13"/>
      <c r="BQ31" s="13"/>
      <c r="BR31" s="13"/>
      <c r="BS31" s="13"/>
      <c r="BT31" s="13"/>
      <c r="BU31" s="13"/>
      <c r="BV31" s="13"/>
      <c r="BW31" s="13"/>
      <c r="BX31" s="13"/>
      <c r="BY31" s="13"/>
      <c r="BZ31" s="12"/>
    </row>
    <row r="32" spans="1:78" ht="13.5" customHeight="1" x14ac:dyDescent="0.2">
      <c r="A32" s="16"/>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2"/>
      <c r="BK32" s="16"/>
      <c r="BL32" s="14"/>
      <c r="BM32" s="13"/>
      <c r="BN32" s="13"/>
      <c r="BO32" s="13"/>
      <c r="BP32" s="13"/>
      <c r="BQ32" s="13"/>
      <c r="BR32" s="13"/>
      <c r="BS32" s="13"/>
      <c r="BT32" s="13"/>
      <c r="BU32" s="13"/>
      <c r="BV32" s="13"/>
      <c r="BW32" s="13"/>
      <c r="BX32" s="13"/>
      <c r="BY32" s="13"/>
      <c r="BZ32" s="12"/>
    </row>
    <row r="33" spans="1:78" ht="13.5" customHeight="1" x14ac:dyDescent="0.2">
      <c r="A33" s="16"/>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2"/>
      <c r="BK33" s="16"/>
      <c r="BL33" s="14"/>
      <c r="BM33" s="13"/>
      <c r="BN33" s="13"/>
      <c r="BO33" s="13"/>
      <c r="BP33" s="13"/>
      <c r="BQ33" s="13"/>
      <c r="BR33" s="13"/>
      <c r="BS33" s="13"/>
      <c r="BT33" s="13"/>
      <c r="BU33" s="13"/>
      <c r="BV33" s="13"/>
      <c r="BW33" s="13"/>
      <c r="BX33" s="13"/>
      <c r="BY33" s="13"/>
      <c r="BZ33" s="12"/>
    </row>
    <row r="34" spans="1:78" ht="13.5" customHeight="1" x14ac:dyDescent="0.2">
      <c r="A34" s="16"/>
      <c r="B34" s="30"/>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2"/>
      <c r="BK34" s="16"/>
      <c r="BL34" s="14"/>
      <c r="BM34" s="13"/>
      <c r="BN34" s="13"/>
      <c r="BO34" s="13"/>
      <c r="BP34" s="13"/>
      <c r="BQ34" s="13"/>
      <c r="BR34" s="13"/>
      <c r="BS34" s="13"/>
      <c r="BT34" s="13"/>
      <c r="BU34" s="13"/>
      <c r="BV34" s="13"/>
      <c r="BW34" s="13"/>
      <c r="BX34" s="13"/>
      <c r="BY34" s="13"/>
      <c r="BZ34" s="12"/>
    </row>
    <row r="35" spans="1:78" ht="13.5" customHeight="1" x14ac:dyDescent="0.2">
      <c r="A35" s="16"/>
      <c r="B35" s="30"/>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2"/>
      <c r="BK35" s="16"/>
      <c r="BL35" s="14"/>
      <c r="BM35" s="13"/>
      <c r="BN35" s="13"/>
      <c r="BO35" s="13"/>
      <c r="BP35" s="13"/>
      <c r="BQ35" s="13"/>
      <c r="BR35" s="13"/>
      <c r="BS35" s="13"/>
      <c r="BT35" s="13"/>
      <c r="BU35" s="13"/>
      <c r="BV35" s="13"/>
      <c r="BW35" s="13"/>
      <c r="BX35" s="13"/>
      <c r="BY35" s="13"/>
      <c r="BZ35" s="12"/>
    </row>
    <row r="36" spans="1:78" ht="13.5" customHeight="1" x14ac:dyDescent="0.2">
      <c r="A36" s="16"/>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2"/>
      <c r="BK36" s="16"/>
      <c r="BL36" s="14"/>
      <c r="BM36" s="13"/>
      <c r="BN36" s="13"/>
      <c r="BO36" s="13"/>
      <c r="BP36" s="13"/>
      <c r="BQ36" s="13"/>
      <c r="BR36" s="13"/>
      <c r="BS36" s="13"/>
      <c r="BT36" s="13"/>
      <c r="BU36" s="13"/>
      <c r="BV36" s="13"/>
      <c r="BW36" s="13"/>
      <c r="BX36" s="13"/>
      <c r="BY36" s="13"/>
      <c r="BZ36" s="12"/>
    </row>
    <row r="37" spans="1:78" ht="13.5" customHeight="1" x14ac:dyDescent="0.2">
      <c r="A37" s="16"/>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K37" s="16"/>
      <c r="BL37" s="14"/>
      <c r="BM37" s="13"/>
      <c r="BN37" s="13"/>
      <c r="BO37" s="13"/>
      <c r="BP37" s="13"/>
      <c r="BQ37" s="13"/>
      <c r="BR37" s="13"/>
      <c r="BS37" s="13"/>
      <c r="BT37" s="13"/>
      <c r="BU37" s="13"/>
      <c r="BV37" s="13"/>
      <c r="BW37" s="13"/>
      <c r="BX37" s="13"/>
      <c r="BY37" s="13"/>
      <c r="BZ37" s="12"/>
    </row>
    <row r="38" spans="1:78" ht="13.5" customHeight="1" x14ac:dyDescent="0.2">
      <c r="A38" s="16"/>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16"/>
      <c r="BL38" s="14"/>
      <c r="BM38" s="13"/>
      <c r="BN38" s="13"/>
      <c r="BO38" s="13"/>
      <c r="BP38" s="13"/>
      <c r="BQ38" s="13"/>
      <c r="BR38" s="13"/>
      <c r="BS38" s="13"/>
      <c r="BT38" s="13"/>
      <c r="BU38" s="13"/>
      <c r="BV38" s="13"/>
      <c r="BW38" s="13"/>
      <c r="BX38" s="13"/>
      <c r="BY38" s="13"/>
      <c r="BZ38" s="12"/>
    </row>
    <row r="39" spans="1:78" ht="13.5" customHeight="1" x14ac:dyDescent="0.2">
      <c r="A39" s="16"/>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2"/>
      <c r="BK39" s="16"/>
      <c r="BL39" s="14"/>
      <c r="BM39" s="13"/>
      <c r="BN39" s="13"/>
      <c r="BO39" s="13"/>
      <c r="BP39" s="13"/>
      <c r="BQ39" s="13"/>
      <c r="BR39" s="13"/>
      <c r="BS39" s="13"/>
      <c r="BT39" s="13"/>
      <c r="BU39" s="13"/>
      <c r="BV39" s="13"/>
      <c r="BW39" s="13"/>
      <c r="BX39" s="13"/>
      <c r="BY39" s="13"/>
      <c r="BZ39" s="12"/>
    </row>
    <row r="40" spans="1:78" ht="13.5" customHeight="1" x14ac:dyDescent="0.2">
      <c r="A40" s="16"/>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2"/>
      <c r="BK40" s="16"/>
      <c r="BL40" s="14"/>
      <c r="BM40" s="13"/>
      <c r="BN40" s="13"/>
      <c r="BO40" s="13"/>
      <c r="BP40" s="13"/>
      <c r="BQ40" s="13"/>
      <c r="BR40" s="13"/>
      <c r="BS40" s="13"/>
      <c r="BT40" s="13"/>
      <c r="BU40" s="13"/>
      <c r="BV40" s="13"/>
      <c r="BW40" s="13"/>
      <c r="BX40" s="13"/>
      <c r="BY40" s="13"/>
      <c r="BZ40" s="12"/>
    </row>
    <row r="41" spans="1:78" ht="13.5" customHeight="1" x14ac:dyDescent="0.2">
      <c r="A41" s="16"/>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2"/>
      <c r="BK41" s="16"/>
      <c r="BL41" s="14"/>
      <c r="BM41" s="13"/>
      <c r="BN41" s="13"/>
      <c r="BO41" s="13"/>
      <c r="BP41" s="13"/>
      <c r="BQ41" s="13"/>
      <c r="BR41" s="13"/>
      <c r="BS41" s="13"/>
      <c r="BT41" s="13"/>
      <c r="BU41" s="13"/>
      <c r="BV41" s="13"/>
      <c r="BW41" s="13"/>
      <c r="BX41" s="13"/>
      <c r="BY41" s="13"/>
      <c r="BZ41" s="12"/>
    </row>
    <row r="42" spans="1:78" ht="13.5" customHeight="1" x14ac:dyDescent="0.2">
      <c r="A42" s="16"/>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2"/>
      <c r="BK42" s="16"/>
      <c r="BL42" s="14"/>
      <c r="BM42" s="13"/>
      <c r="BN42" s="13"/>
      <c r="BO42" s="13"/>
      <c r="BP42" s="13"/>
      <c r="BQ42" s="13"/>
      <c r="BR42" s="13"/>
      <c r="BS42" s="13"/>
      <c r="BT42" s="13"/>
      <c r="BU42" s="13"/>
      <c r="BV42" s="13"/>
      <c r="BW42" s="13"/>
      <c r="BX42" s="13"/>
      <c r="BY42" s="13"/>
      <c r="BZ42" s="12"/>
    </row>
    <row r="43" spans="1:78" ht="13.5" customHeight="1" x14ac:dyDescent="0.2">
      <c r="A43" s="16"/>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2"/>
      <c r="BK43" s="16"/>
      <c r="BL43" s="14"/>
      <c r="BM43" s="13"/>
      <c r="BN43" s="13"/>
      <c r="BO43" s="13"/>
      <c r="BP43" s="13"/>
      <c r="BQ43" s="13"/>
      <c r="BR43" s="13"/>
      <c r="BS43" s="13"/>
      <c r="BT43" s="13"/>
      <c r="BU43" s="13"/>
      <c r="BV43" s="13"/>
      <c r="BW43" s="13"/>
      <c r="BX43" s="13"/>
      <c r="BY43" s="13"/>
      <c r="BZ43" s="12"/>
    </row>
    <row r="44" spans="1:78" ht="13.5" customHeight="1" x14ac:dyDescent="0.2">
      <c r="A44" s="16"/>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2"/>
      <c r="BK44" s="16"/>
      <c r="BL44" s="11"/>
      <c r="BM44" s="10"/>
      <c r="BN44" s="10"/>
      <c r="BO44" s="10"/>
      <c r="BP44" s="10"/>
      <c r="BQ44" s="10"/>
      <c r="BR44" s="10"/>
      <c r="BS44" s="10"/>
      <c r="BT44" s="10"/>
      <c r="BU44" s="10"/>
      <c r="BV44" s="10"/>
      <c r="BW44" s="10"/>
      <c r="BX44" s="10"/>
      <c r="BY44" s="10"/>
      <c r="BZ44" s="9"/>
    </row>
    <row r="45" spans="1:78" ht="13.5" customHeight="1" x14ac:dyDescent="0.2">
      <c r="A45" s="16"/>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2"/>
      <c r="BK45" s="16"/>
      <c r="BL45" s="5" t="s">
        <v>
27</v>
      </c>
      <c r="BM45" s="4"/>
      <c r="BN45" s="4"/>
      <c r="BO45" s="4"/>
      <c r="BP45" s="4"/>
      <c r="BQ45" s="4"/>
      <c r="BR45" s="4"/>
      <c r="BS45" s="4"/>
      <c r="BT45" s="4"/>
      <c r="BU45" s="4"/>
      <c r="BV45" s="4"/>
      <c r="BW45" s="4"/>
      <c r="BX45" s="4"/>
      <c r="BY45" s="4"/>
      <c r="BZ45" s="3"/>
    </row>
    <row r="46" spans="1:78" ht="13.5" customHeight="1" x14ac:dyDescent="0.2">
      <c r="A46" s="16"/>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2"/>
      <c r="BK46" s="16"/>
      <c r="BL46" s="2"/>
      <c r="BM46" s="1"/>
      <c r="BN46" s="1"/>
      <c r="BO46" s="1"/>
      <c r="BP46" s="1"/>
      <c r="BQ46" s="1"/>
      <c r="BR46" s="1"/>
      <c r="BS46" s="1"/>
      <c r="BT46" s="1"/>
      <c r="BU46" s="1"/>
      <c r="BV46" s="1"/>
      <c r="BW46" s="1"/>
      <c r="BX46" s="1"/>
      <c r="BY46" s="1"/>
      <c r="BZ46" s="56"/>
    </row>
    <row r="47" spans="1:78" ht="13.5" customHeight="1" x14ac:dyDescent="0.2">
      <c r="A47" s="16"/>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2"/>
      <c r="BK47" s="16"/>
      <c r="BL47" s="14" t="s">
        <v>
107</v>
      </c>
      <c r="BM47" s="13"/>
      <c r="BN47" s="13"/>
      <c r="BO47" s="13"/>
      <c r="BP47" s="13"/>
      <c r="BQ47" s="13"/>
      <c r="BR47" s="13"/>
      <c r="BS47" s="13"/>
      <c r="BT47" s="13"/>
      <c r="BU47" s="13"/>
      <c r="BV47" s="13"/>
      <c r="BW47" s="13"/>
      <c r="BX47" s="13"/>
      <c r="BY47" s="13"/>
      <c r="BZ47" s="12"/>
    </row>
    <row r="48" spans="1:78" ht="13.5" customHeight="1" x14ac:dyDescent="0.2">
      <c r="A48" s="16"/>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2"/>
      <c r="BK48" s="16"/>
      <c r="BL48" s="14"/>
      <c r="BM48" s="13"/>
      <c r="BN48" s="13"/>
      <c r="BO48" s="13"/>
      <c r="BP48" s="13"/>
      <c r="BQ48" s="13"/>
      <c r="BR48" s="13"/>
      <c r="BS48" s="13"/>
      <c r="BT48" s="13"/>
      <c r="BU48" s="13"/>
      <c r="BV48" s="13"/>
      <c r="BW48" s="13"/>
      <c r="BX48" s="13"/>
      <c r="BY48" s="13"/>
      <c r="BZ48" s="12"/>
    </row>
    <row r="49" spans="1:78" ht="13.5" customHeight="1" x14ac:dyDescent="0.2">
      <c r="A49" s="16"/>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2"/>
      <c r="BK49" s="16"/>
      <c r="BL49" s="14"/>
      <c r="BM49" s="13"/>
      <c r="BN49" s="13"/>
      <c r="BO49" s="13"/>
      <c r="BP49" s="13"/>
      <c r="BQ49" s="13"/>
      <c r="BR49" s="13"/>
      <c r="BS49" s="13"/>
      <c r="BT49" s="13"/>
      <c r="BU49" s="13"/>
      <c r="BV49" s="13"/>
      <c r="BW49" s="13"/>
      <c r="BX49" s="13"/>
      <c r="BY49" s="13"/>
      <c r="BZ49" s="12"/>
    </row>
    <row r="50" spans="1:78" ht="13.5" customHeight="1" x14ac:dyDescent="0.2">
      <c r="A50" s="16"/>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2"/>
      <c r="BK50" s="16"/>
      <c r="BL50" s="14"/>
      <c r="BM50" s="13"/>
      <c r="BN50" s="13"/>
      <c r="BO50" s="13"/>
      <c r="BP50" s="13"/>
      <c r="BQ50" s="13"/>
      <c r="BR50" s="13"/>
      <c r="BS50" s="13"/>
      <c r="BT50" s="13"/>
      <c r="BU50" s="13"/>
      <c r="BV50" s="13"/>
      <c r="BW50" s="13"/>
      <c r="BX50" s="13"/>
      <c r="BY50" s="13"/>
      <c r="BZ50" s="12"/>
    </row>
    <row r="51" spans="1:78" ht="13.5" customHeight="1" x14ac:dyDescent="0.2">
      <c r="A51" s="16"/>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2"/>
      <c r="BK51" s="16"/>
      <c r="BL51" s="14"/>
      <c r="BM51" s="13"/>
      <c r="BN51" s="13"/>
      <c r="BO51" s="13"/>
      <c r="BP51" s="13"/>
      <c r="BQ51" s="13"/>
      <c r="BR51" s="13"/>
      <c r="BS51" s="13"/>
      <c r="BT51" s="13"/>
      <c r="BU51" s="13"/>
      <c r="BV51" s="13"/>
      <c r="BW51" s="13"/>
      <c r="BX51" s="13"/>
      <c r="BY51" s="13"/>
      <c r="BZ51" s="12"/>
    </row>
    <row r="52" spans="1:78" ht="13.5" customHeight="1" x14ac:dyDescent="0.2">
      <c r="A52" s="16"/>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2"/>
      <c r="BK52" s="16"/>
      <c r="BL52" s="14"/>
      <c r="BM52" s="13"/>
      <c r="BN52" s="13"/>
      <c r="BO52" s="13"/>
      <c r="BP52" s="13"/>
      <c r="BQ52" s="13"/>
      <c r="BR52" s="13"/>
      <c r="BS52" s="13"/>
      <c r="BT52" s="13"/>
      <c r="BU52" s="13"/>
      <c r="BV52" s="13"/>
      <c r="BW52" s="13"/>
      <c r="BX52" s="13"/>
      <c r="BY52" s="13"/>
      <c r="BZ52" s="12"/>
    </row>
    <row r="53" spans="1:78" ht="13.5" customHeight="1" x14ac:dyDescent="0.2">
      <c r="A53" s="16"/>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2"/>
      <c r="BK53" s="16"/>
      <c r="BL53" s="14"/>
      <c r="BM53" s="13"/>
      <c r="BN53" s="13"/>
      <c r="BO53" s="13"/>
      <c r="BP53" s="13"/>
      <c r="BQ53" s="13"/>
      <c r="BR53" s="13"/>
      <c r="BS53" s="13"/>
      <c r="BT53" s="13"/>
      <c r="BU53" s="13"/>
      <c r="BV53" s="13"/>
      <c r="BW53" s="13"/>
      <c r="BX53" s="13"/>
      <c r="BY53" s="13"/>
      <c r="BZ53" s="12"/>
    </row>
    <row r="54" spans="1:78" ht="13.5" customHeight="1" x14ac:dyDescent="0.2">
      <c r="A54" s="16"/>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2"/>
      <c r="BK54" s="16"/>
      <c r="BL54" s="14"/>
      <c r="BM54" s="13"/>
      <c r="BN54" s="13"/>
      <c r="BO54" s="13"/>
      <c r="BP54" s="13"/>
      <c r="BQ54" s="13"/>
      <c r="BR54" s="13"/>
      <c r="BS54" s="13"/>
      <c r="BT54" s="13"/>
      <c r="BU54" s="13"/>
      <c r="BV54" s="13"/>
      <c r="BW54" s="13"/>
      <c r="BX54" s="13"/>
      <c r="BY54" s="13"/>
      <c r="BZ54" s="12"/>
    </row>
    <row r="55" spans="1:78" ht="13.5" customHeight="1" x14ac:dyDescent="0.2">
      <c r="A55" s="16"/>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2"/>
      <c r="BK55" s="16"/>
      <c r="BL55" s="14"/>
      <c r="BM55" s="13"/>
      <c r="BN55" s="13"/>
      <c r="BO55" s="13"/>
      <c r="BP55" s="13"/>
      <c r="BQ55" s="13"/>
      <c r="BR55" s="13"/>
      <c r="BS55" s="13"/>
      <c r="BT55" s="13"/>
      <c r="BU55" s="13"/>
      <c r="BV55" s="13"/>
      <c r="BW55" s="13"/>
      <c r="BX55" s="13"/>
      <c r="BY55" s="13"/>
      <c r="BZ55" s="12"/>
    </row>
    <row r="56" spans="1:78" ht="13.5" customHeight="1" x14ac:dyDescent="0.2">
      <c r="A56" s="16"/>
      <c r="B56" s="30"/>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2"/>
      <c r="BK56" s="16"/>
      <c r="BL56" s="14"/>
      <c r="BM56" s="13"/>
      <c r="BN56" s="13"/>
      <c r="BO56" s="13"/>
      <c r="BP56" s="13"/>
      <c r="BQ56" s="13"/>
      <c r="BR56" s="13"/>
      <c r="BS56" s="13"/>
      <c r="BT56" s="13"/>
      <c r="BU56" s="13"/>
      <c r="BV56" s="13"/>
      <c r="BW56" s="13"/>
      <c r="BX56" s="13"/>
      <c r="BY56" s="13"/>
      <c r="BZ56" s="12"/>
    </row>
    <row r="57" spans="1:78" ht="13.5" customHeight="1" x14ac:dyDescent="0.2">
      <c r="A57" s="16"/>
      <c r="B57" s="30"/>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2"/>
      <c r="BK57" s="16"/>
      <c r="BL57" s="14"/>
      <c r="BM57" s="13"/>
      <c r="BN57" s="13"/>
      <c r="BO57" s="13"/>
      <c r="BP57" s="13"/>
      <c r="BQ57" s="13"/>
      <c r="BR57" s="13"/>
      <c r="BS57" s="13"/>
      <c r="BT57" s="13"/>
      <c r="BU57" s="13"/>
      <c r="BV57" s="13"/>
      <c r="BW57" s="13"/>
      <c r="BX57" s="13"/>
      <c r="BY57" s="13"/>
      <c r="BZ57" s="12"/>
    </row>
    <row r="58" spans="1:78" ht="13.5" customHeight="1" x14ac:dyDescent="0.2">
      <c r="A58" s="16"/>
      <c r="B58" s="30"/>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2"/>
      <c r="BK58" s="16"/>
      <c r="BL58" s="14"/>
      <c r="BM58" s="13"/>
      <c r="BN58" s="13"/>
      <c r="BO58" s="13"/>
      <c r="BP58" s="13"/>
      <c r="BQ58" s="13"/>
      <c r="BR58" s="13"/>
      <c r="BS58" s="13"/>
      <c r="BT58" s="13"/>
      <c r="BU58" s="13"/>
      <c r="BV58" s="13"/>
      <c r="BW58" s="13"/>
      <c r="BX58" s="13"/>
      <c r="BY58" s="13"/>
      <c r="BZ58" s="12"/>
    </row>
    <row r="59" spans="1:78" ht="13.5" customHeight="1" x14ac:dyDescent="0.2">
      <c r="A59" s="16"/>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16"/>
      <c r="BL59" s="14"/>
      <c r="BM59" s="13"/>
      <c r="BN59" s="13"/>
      <c r="BO59" s="13"/>
      <c r="BP59" s="13"/>
      <c r="BQ59" s="13"/>
      <c r="BR59" s="13"/>
      <c r="BS59" s="13"/>
      <c r="BT59" s="13"/>
      <c r="BU59" s="13"/>
      <c r="BV59" s="13"/>
      <c r="BW59" s="13"/>
      <c r="BX59" s="13"/>
      <c r="BY59" s="13"/>
      <c r="BZ59" s="12"/>
    </row>
    <row r="60" spans="1:78" ht="13.5" customHeight="1" x14ac:dyDescent="0.2">
      <c r="A60" s="16"/>
      <c r="B60" s="8" t="s">
        <v>
28</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6"/>
      <c r="BK60" s="16"/>
      <c r="BL60" s="14"/>
      <c r="BM60" s="13"/>
      <c r="BN60" s="13"/>
      <c r="BO60" s="13"/>
      <c r="BP60" s="13"/>
      <c r="BQ60" s="13"/>
      <c r="BR60" s="13"/>
      <c r="BS60" s="13"/>
      <c r="BT60" s="13"/>
      <c r="BU60" s="13"/>
      <c r="BV60" s="13"/>
      <c r="BW60" s="13"/>
      <c r="BX60" s="13"/>
      <c r="BY60" s="13"/>
      <c r="BZ60" s="12"/>
    </row>
    <row r="61" spans="1:78" ht="13.5" customHeight="1" x14ac:dyDescent="0.2">
      <c r="A61" s="16"/>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6"/>
      <c r="BK61" s="16"/>
      <c r="BL61" s="14"/>
      <c r="BM61" s="13"/>
      <c r="BN61" s="13"/>
      <c r="BO61" s="13"/>
      <c r="BP61" s="13"/>
      <c r="BQ61" s="13"/>
      <c r="BR61" s="13"/>
      <c r="BS61" s="13"/>
      <c r="BT61" s="13"/>
      <c r="BU61" s="13"/>
      <c r="BV61" s="13"/>
      <c r="BW61" s="13"/>
      <c r="BX61" s="13"/>
      <c r="BY61" s="13"/>
      <c r="BZ61" s="12"/>
    </row>
    <row r="62" spans="1:78" ht="13.5" customHeight="1" x14ac:dyDescent="0.2">
      <c r="A62" s="16"/>
      <c r="B62" s="30"/>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2"/>
      <c r="BK62" s="16"/>
      <c r="BL62" s="14"/>
      <c r="BM62" s="13"/>
      <c r="BN62" s="13"/>
      <c r="BO62" s="13"/>
      <c r="BP62" s="13"/>
      <c r="BQ62" s="13"/>
      <c r="BR62" s="13"/>
      <c r="BS62" s="13"/>
      <c r="BT62" s="13"/>
      <c r="BU62" s="13"/>
      <c r="BV62" s="13"/>
      <c r="BW62" s="13"/>
      <c r="BX62" s="13"/>
      <c r="BY62" s="13"/>
      <c r="BZ62" s="12"/>
    </row>
    <row r="63" spans="1:78" ht="13.5" customHeight="1" x14ac:dyDescent="0.2">
      <c r="A63" s="16"/>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2"/>
      <c r="BK63" s="16"/>
      <c r="BL63" s="11"/>
      <c r="BM63" s="10"/>
      <c r="BN63" s="10"/>
      <c r="BO63" s="10"/>
      <c r="BP63" s="10"/>
      <c r="BQ63" s="10"/>
      <c r="BR63" s="10"/>
      <c r="BS63" s="10"/>
      <c r="BT63" s="10"/>
      <c r="BU63" s="10"/>
      <c r="BV63" s="10"/>
      <c r="BW63" s="10"/>
      <c r="BX63" s="10"/>
      <c r="BY63" s="10"/>
      <c r="BZ63" s="9"/>
    </row>
    <row r="64" spans="1:78" ht="13.5" customHeight="1" x14ac:dyDescent="0.2">
      <c r="A64" s="16"/>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2"/>
      <c r="BK64" s="16"/>
      <c r="BL64" s="5" t="s">
        <v>
29</v>
      </c>
      <c r="BM64" s="4"/>
      <c r="BN64" s="4"/>
      <c r="BO64" s="4"/>
      <c r="BP64" s="4"/>
      <c r="BQ64" s="4"/>
      <c r="BR64" s="4"/>
      <c r="BS64" s="4"/>
      <c r="BT64" s="4"/>
      <c r="BU64" s="4"/>
      <c r="BV64" s="4"/>
      <c r="BW64" s="4"/>
      <c r="BX64" s="4"/>
      <c r="BY64" s="4"/>
      <c r="BZ64" s="3"/>
    </row>
    <row r="65" spans="1:78" ht="13.5" customHeight="1" x14ac:dyDescent="0.2">
      <c r="A65" s="16"/>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16"/>
      <c r="BL65" s="2"/>
      <c r="BM65" s="1"/>
      <c r="BN65" s="1"/>
      <c r="BO65" s="1"/>
      <c r="BP65" s="1"/>
      <c r="BQ65" s="1"/>
      <c r="BR65" s="1"/>
      <c r="BS65" s="1"/>
      <c r="BT65" s="1"/>
      <c r="BU65" s="1"/>
      <c r="BV65" s="1"/>
      <c r="BW65" s="1"/>
      <c r="BX65" s="1"/>
      <c r="BY65" s="1"/>
      <c r="BZ65" s="56"/>
    </row>
    <row r="66" spans="1:78" ht="13.5" customHeight="1" x14ac:dyDescent="0.2">
      <c r="A66" s="16"/>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2"/>
      <c r="BK66" s="16"/>
      <c r="BL66" s="14" t="s">
        <v>
106</v>
      </c>
      <c r="BM66" s="13"/>
      <c r="BN66" s="13"/>
      <c r="BO66" s="13"/>
      <c r="BP66" s="13"/>
      <c r="BQ66" s="13"/>
      <c r="BR66" s="13"/>
      <c r="BS66" s="13"/>
      <c r="BT66" s="13"/>
      <c r="BU66" s="13"/>
      <c r="BV66" s="13"/>
      <c r="BW66" s="13"/>
      <c r="BX66" s="13"/>
      <c r="BY66" s="13"/>
      <c r="BZ66" s="12"/>
    </row>
    <row r="67" spans="1:78" ht="13.5" customHeight="1" x14ac:dyDescent="0.2">
      <c r="A67" s="16"/>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2"/>
      <c r="BK67" s="16"/>
      <c r="BL67" s="14"/>
      <c r="BM67" s="13"/>
      <c r="BN67" s="13"/>
      <c r="BO67" s="13"/>
      <c r="BP67" s="13"/>
      <c r="BQ67" s="13"/>
      <c r="BR67" s="13"/>
      <c r="BS67" s="13"/>
      <c r="BT67" s="13"/>
      <c r="BU67" s="13"/>
      <c r="BV67" s="13"/>
      <c r="BW67" s="13"/>
      <c r="BX67" s="13"/>
      <c r="BY67" s="13"/>
      <c r="BZ67" s="12"/>
    </row>
    <row r="68" spans="1:78" ht="13.5" customHeight="1" x14ac:dyDescent="0.2">
      <c r="A68" s="16"/>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2"/>
      <c r="BK68" s="16"/>
      <c r="BL68" s="14"/>
      <c r="BM68" s="13"/>
      <c r="BN68" s="13"/>
      <c r="BO68" s="13"/>
      <c r="BP68" s="13"/>
      <c r="BQ68" s="13"/>
      <c r="BR68" s="13"/>
      <c r="BS68" s="13"/>
      <c r="BT68" s="13"/>
      <c r="BU68" s="13"/>
      <c r="BV68" s="13"/>
      <c r="BW68" s="13"/>
      <c r="BX68" s="13"/>
      <c r="BY68" s="13"/>
      <c r="BZ68" s="12"/>
    </row>
    <row r="69" spans="1:78" ht="13.5" customHeight="1" x14ac:dyDescent="0.2">
      <c r="A69" s="16"/>
      <c r="B69" s="3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2"/>
      <c r="BK69" s="16"/>
      <c r="BL69" s="14"/>
      <c r="BM69" s="13"/>
      <c r="BN69" s="13"/>
      <c r="BO69" s="13"/>
      <c r="BP69" s="13"/>
      <c r="BQ69" s="13"/>
      <c r="BR69" s="13"/>
      <c r="BS69" s="13"/>
      <c r="BT69" s="13"/>
      <c r="BU69" s="13"/>
      <c r="BV69" s="13"/>
      <c r="BW69" s="13"/>
      <c r="BX69" s="13"/>
      <c r="BY69" s="13"/>
      <c r="BZ69" s="12"/>
    </row>
    <row r="70" spans="1:78" ht="13.5" customHeight="1" x14ac:dyDescent="0.2">
      <c r="A70" s="16"/>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2"/>
      <c r="BK70" s="16"/>
      <c r="BL70" s="14"/>
      <c r="BM70" s="13"/>
      <c r="BN70" s="13"/>
      <c r="BO70" s="13"/>
      <c r="BP70" s="13"/>
      <c r="BQ70" s="13"/>
      <c r="BR70" s="13"/>
      <c r="BS70" s="13"/>
      <c r="BT70" s="13"/>
      <c r="BU70" s="13"/>
      <c r="BV70" s="13"/>
      <c r="BW70" s="13"/>
      <c r="BX70" s="13"/>
      <c r="BY70" s="13"/>
      <c r="BZ70" s="12"/>
    </row>
    <row r="71" spans="1:78" ht="13.5" customHeight="1" x14ac:dyDescent="0.2">
      <c r="A71" s="16"/>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2"/>
      <c r="BK71" s="16"/>
      <c r="BL71" s="14"/>
      <c r="BM71" s="13"/>
      <c r="BN71" s="13"/>
      <c r="BO71" s="13"/>
      <c r="BP71" s="13"/>
      <c r="BQ71" s="13"/>
      <c r="BR71" s="13"/>
      <c r="BS71" s="13"/>
      <c r="BT71" s="13"/>
      <c r="BU71" s="13"/>
      <c r="BV71" s="13"/>
      <c r="BW71" s="13"/>
      <c r="BX71" s="13"/>
      <c r="BY71" s="13"/>
      <c r="BZ71" s="12"/>
    </row>
    <row r="72" spans="1:78" ht="13.5" customHeight="1" x14ac:dyDescent="0.2">
      <c r="A72" s="16"/>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2"/>
      <c r="BK72" s="16"/>
      <c r="BL72" s="14"/>
      <c r="BM72" s="13"/>
      <c r="BN72" s="13"/>
      <c r="BO72" s="13"/>
      <c r="BP72" s="13"/>
      <c r="BQ72" s="13"/>
      <c r="BR72" s="13"/>
      <c r="BS72" s="13"/>
      <c r="BT72" s="13"/>
      <c r="BU72" s="13"/>
      <c r="BV72" s="13"/>
      <c r="BW72" s="13"/>
      <c r="BX72" s="13"/>
      <c r="BY72" s="13"/>
      <c r="BZ72" s="12"/>
    </row>
    <row r="73" spans="1:78" ht="13.5" customHeight="1" x14ac:dyDescent="0.2">
      <c r="A73" s="16"/>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2"/>
      <c r="BK73" s="16"/>
      <c r="BL73" s="14"/>
      <c r="BM73" s="13"/>
      <c r="BN73" s="13"/>
      <c r="BO73" s="13"/>
      <c r="BP73" s="13"/>
      <c r="BQ73" s="13"/>
      <c r="BR73" s="13"/>
      <c r="BS73" s="13"/>
      <c r="BT73" s="13"/>
      <c r="BU73" s="13"/>
      <c r="BV73" s="13"/>
      <c r="BW73" s="13"/>
      <c r="BX73" s="13"/>
      <c r="BY73" s="13"/>
      <c r="BZ73" s="12"/>
    </row>
    <row r="74" spans="1:78" ht="13.5" customHeight="1" x14ac:dyDescent="0.2">
      <c r="A74" s="16"/>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2"/>
      <c r="BK74" s="16"/>
      <c r="BL74" s="14"/>
      <c r="BM74" s="13"/>
      <c r="BN74" s="13"/>
      <c r="BO74" s="13"/>
      <c r="BP74" s="13"/>
      <c r="BQ74" s="13"/>
      <c r="BR74" s="13"/>
      <c r="BS74" s="13"/>
      <c r="BT74" s="13"/>
      <c r="BU74" s="13"/>
      <c r="BV74" s="13"/>
      <c r="BW74" s="13"/>
      <c r="BX74" s="13"/>
      <c r="BY74" s="13"/>
      <c r="BZ74" s="12"/>
    </row>
    <row r="75" spans="1:78" ht="13.5" customHeight="1" x14ac:dyDescent="0.2">
      <c r="A75" s="16"/>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2"/>
      <c r="BK75" s="16"/>
      <c r="BL75" s="14"/>
      <c r="BM75" s="13"/>
      <c r="BN75" s="13"/>
      <c r="BO75" s="13"/>
      <c r="BP75" s="13"/>
      <c r="BQ75" s="13"/>
      <c r="BR75" s="13"/>
      <c r="BS75" s="13"/>
      <c r="BT75" s="13"/>
      <c r="BU75" s="13"/>
      <c r="BV75" s="13"/>
      <c r="BW75" s="13"/>
      <c r="BX75" s="13"/>
      <c r="BY75" s="13"/>
      <c r="BZ75" s="12"/>
    </row>
    <row r="76" spans="1:78" ht="13.5" customHeight="1" x14ac:dyDescent="0.2">
      <c r="A76" s="16"/>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2"/>
      <c r="BK76" s="16"/>
      <c r="BL76" s="14"/>
      <c r="BM76" s="13"/>
      <c r="BN76" s="13"/>
      <c r="BO76" s="13"/>
      <c r="BP76" s="13"/>
      <c r="BQ76" s="13"/>
      <c r="BR76" s="13"/>
      <c r="BS76" s="13"/>
      <c r="BT76" s="13"/>
      <c r="BU76" s="13"/>
      <c r="BV76" s="13"/>
      <c r="BW76" s="13"/>
      <c r="BX76" s="13"/>
      <c r="BY76" s="13"/>
      <c r="BZ76" s="12"/>
    </row>
    <row r="77" spans="1:78" ht="13.5" customHeight="1" x14ac:dyDescent="0.2">
      <c r="A77" s="16"/>
      <c r="B77" s="30"/>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2"/>
      <c r="BK77" s="16"/>
      <c r="BL77" s="14"/>
      <c r="BM77" s="13"/>
      <c r="BN77" s="13"/>
      <c r="BO77" s="13"/>
      <c r="BP77" s="13"/>
      <c r="BQ77" s="13"/>
      <c r="BR77" s="13"/>
      <c r="BS77" s="13"/>
      <c r="BT77" s="13"/>
      <c r="BU77" s="13"/>
      <c r="BV77" s="13"/>
      <c r="BW77" s="13"/>
      <c r="BX77" s="13"/>
      <c r="BY77" s="13"/>
      <c r="BZ77" s="12"/>
    </row>
    <row r="78" spans="1:78" ht="13.5" customHeight="1" x14ac:dyDescent="0.2">
      <c r="A78" s="16"/>
      <c r="B78" s="30"/>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2"/>
      <c r="BK78" s="16"/>
      <c r="BL78" s="14"/>
      <c r="BM78" s="13"/>
      <c r="BN78" s="13"/>
      <c r="BO78" s="13"/>
      <c r="BP78" s="13"/>
      <c r="BQ78" s="13"/>
      <c r="BR78" s="13"/>
      <c r="BS78" s="13"/>
      <c r="BT78" s="13"/>
      <c r="BU78" s="13"/>
      <c r="BV78" s="13"/>
      <c r="BW78" s="13"/>
      <c r="BX78" s="13"/>
      <c r="BY78" s="13"/>
      <c r="BZ78" s="12"/>
    </row>
    <row r="79" spans="1:78" ht="13.5" customHeight="1" x14ac:dyDescent="0.2">
      <c r="A79" s="16"/>
      <c r="B79" s="30"/>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1"/>
      <c r="BJ79" s="32"/>
      <c r="BK79" s="16"/>
      <c r="BL79" s="14"/>
      <c r="BM79" s="13"/>
      <c r="BN79" s="13"/>
      <c r="BO79" s="13"/>
      <c r="BP79" s="13"/>
      <c r="BQ79" s="13"/>
      <c r="BR79" s="13"/>
      <c r="BS79" s="13"/>
      <c r="BT79" s="13"/>
      <c r="BU79" s="13"/>
      <c r="BV79" s="13"/>
      <c r="BW79" s="13"/>
      <c r="BX79" s="13"/>
      <c r="BY79" s="13"/>
      <c r="BZ79" s="12"/>
    </row>
    <row r="80" spans="1:78" ht="13.5" customHeight="1" x14ac:dyDescent="0.2">
      <c r="A80" s="16"/>
      <c r="B80" s="30"/>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1"/>
      <c r="BJ80" s="32"/>
      <c r="BK80" s="16"/>
      <c r="BL80" s="14"/>
      <c r="BM80" s="13"/>
      <c r="BN80" s="13"/>
      <c r="BO80" s="13"/>
      <c r="BP80" s="13"/>
      <c r="BQ80" s="13"/>
      <c r="BR80" s="13"/>
      <c r="BS80" s="13"/>
      <c r="BT80" s="13"/>
      <c r="BU80" s="13"/>
      <c r="BV80" s="13"/>
      <c r="BW80" s="13"/>
      <c r="BX80" s="13"/>
      <c r="BY80" s="13"/>
      <c r="BZ80" s="12"/>
    </row>
    <row r="81" spans="1:78" ht="13.5" customHeight="1" x14ac:dyDescent="0.2">
      <c r="A81" s="16"/>
      <c r="B81" s="30"/>
      <c r="C81" s="39"/>
      <c r="D81" s="39"/>
      <c r="E81" s="39"/>
      <c r="F81" s="39"/>
      <c r="G81" s="39"/>
      <c r="H81" s="39"/>
      <c r="I81" s="39"/>
      <c r="J81" s="39"/>
      <c r="K81" s="39"/>
      <c r="L81" s="39"/>
      <c r="M81" s="39"/>
      <c r="N81" s="39"/>
      <c r="O81" s="39"/>
      <c r="P81" s="39"/>
      <c r="Q81" s="39"/>
      <c r="R81" s="39"/>
      <c r="S81" s="39"/>
      <c r="T81" s="39"/>
      <c r="U81" s="31"/>
      <c r="V81" s="31"/>
      <c r="W81" s="39"/>
      <c r="X81" s="39"/>
      <c r="Y81" s="39"/>
      <c r="Z81" s="39"/>
      <c r="AA81" s="39"/>
      <c r="AB81" s="39"/>
      <c r="AC81" s="39"/>
      <c r="AD81" s="39"/>
      <c r="AE81" s="39"/>
      <c r="AF81" s="39"/>
      <c r="AG81" s="39"/>
      <c r="AH81" s="39"/>
      <c r="AI81" s="39"/>
      <c r="AJ81" s="39"/>
      <c r="AK81" s="39"/>
      <c r="AL81" s="39"/>
      <c r="AM81" s="39"/>
      <c r="AN81" s="39"/>
      <c r="AO81" s="31"/>
      <c r="AP81" s="31"/>
      <c r="AQ81" s="39"/>
      <c r="AR81" s="39"/>
      <c r="AS81" s="39"/>
      <c r="AT81" s="39"/>
      <c r="AU81" s="39"/>
      <c r="AV81" s="39"/>
      <c r="AW81" s="39"/>
      <c r="AX81" s="39"/>
      <c r="AY81" s="39"/>
      <c r="AZ81" s="39"/>
      <c r="BA81" s="39"/>
      <c r="BB81" s="39"/>
      <c r="BC81" s="39"/>
      <c r="BD81" s="39"/>
      <c r="BE81" s="39"/>
      <c r="BF81" s="39"/>
      <c r="BG81" s="39"/>
      <c r="BH81" s="39"/>
      <c r="BI81" s="31"/>
      <c r="BJ81" s="32"/>
      <c r="BK81" s="16"/>
      <c r="BL81" s="14"/>
      <c r="BM81" s="13"/>
      <c r="BN81" s="13"/>
      <c r="BO81" s="13"/>
      <c r="BP81" s="13"/>
      <c r="BQ81" s="13"/>
      <c r="BR81" s="13"/>
      <c r="BS81" s="13"/>
      <c r="BT81" s="13"/>
      <c r="BU81" s="13"/>
      <c r="BV81" s="13"/>
      <c r="BW81" s="13"/>
      <c r="BX81" s="13"/>
      <c r="BY81" s="13"/>
      <c r="BZ81" s="12"/>
    </row>
    <row r="82" spans="1:78" ht="13.5" customHeight="1" x14ac:dyDescent="0.2">
      <c r="A82" s="16"/>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16"/>
      <c r="BL82" s="11"/>
      <c r="BM82" s="10"/>
      <c r="BN82" s="10"/>
      <c r="BO82" s="10"/>
      <c r="BP82" s="10"/>
      <c r="BQ82" s="10"/>
      <c r="BR82" s="10"/>
      <c r="BS82" s="10"/>
      <c r="BT82" s="10"/>
      <c r="BU82" s="10"/>
      <c r="BV82" s="10"/>
      <c r="BW82" s="10"/>
      <c r="BX82" s="10"/>
      <c r="BY82" s="10"/>
      <c r="BZ82" s="9"/>
    </row>
    <row r="83" spans="1:78" ht="13.2" x14ac:dyDescent="0.2">
      <c r="C83" s="16" t="s">
        <v>
30</v>
      </c>
    </row>
    <row r="84" spans="1:78" ht="13.2" x14ac:dyDescent="0.2">
      <c r="C84" s="16"/>
    </row>
    <row r="85" spans="1:78" ht="13.2" hidden="1" x14ac:dyDescent="0.2">
      <c r="B85" s="40" t="s">
        <v>
31</v>
      </c>
      <c r="C85" s="40"/>
      <c r="D85" s="40"/>
      <c r="E85" s="40" t="s">
        <v>
32</v>
      </c>
      <c r="F85" s="40" t="s">
        <v>
33</v>
      </c>
      <c r="G85" s="40" t="s">
        <v>
34</v>
      </c>
      <c r="H85" s="40" t="s">
        <v>
35</v>
      </c>
      <c r="I85" s="40" t="s">
        <v>
36</v>
      </c>
      <c r="J85" s="40" t="s">
        <v>
37</v>
      </c>
      <c r="K85" s="40" t="s">
        <v>
38</v>
      </c>
      <c r="L85" s="40" t="s">
        <v>
39</v>
      </c>
      <c r="M85" s="40" t="s">
        <v>
40</v>
      </c>
      <c r="N85" s="40" t="s">
        <v>
41</v>
      </c>
      <c r="O85" s="40" t="s">
        <v>
42</v>
      </c>
    </row>
    <row r="86" spans="1:78" ht="13.2" hidden="1" x14ac:dyDescent="0.2">
      <c r="B86" s="40"/>
      <c r="C86" s="40"/>
      <c r="D86" s="40"/>
      <c r="E86" s="40" t="str">
        <f>
データ!AI6</f>
        <v/>
      </c>
      <c r="F86" s="40" t="s">
        <v>
43</v>
      </c>
      <c r="G86" s="40" t="s">
        <v>
43</v>
      </c>
      <c r="H86" s="40" t="str">
        <f>
データ!BP6</f>
        <v>
【1,209.40】</v>
      </c>
      <c r="I86" s="40" t="str">
        <f>
データ!CA6</f>
        <v>
【74.48】</v>
      </c>
      <c r="J86" s="40" t="str">
        <f>
データ!CL6</f>
        <v>
【219.46】</v>
      </c>
      <c r="K86" s="40" t="str">
        <f>
データ!CW6</f>
        <v>
【42.82】</v>
      </c>
      <c r="L86" s="40" t="str">
        <f>
データ!DH6</f>
        <v>
【83.36】</v>
      </c>
      <c r="M86" s="40" t="s">
        <v>
43</v>
      </c>
      <c r="N86" s="40" t="s">
        <v>
43</v>
      </c>
      <c r="O86" s="40" t="str">
        <f>
データ!EO6</f>
        <v>
【0.12】</v>
      </c>
    </row>
  </sheetData>
  <sheetProtection algorithmName="SHA-512" hashValue="ffxne/xYvKO7WmmOmb6MuKjQom+newfMbMoXKCj2LNWgq6Xdw0fLviQY72Mv5tSOal4Eyo0CXYjQC3tXMOhFIA==" saltValue="uoeGNex0W3/6lHpu/Y/T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ustomHeight="1" x14ac:dyDescent="0.2"/>
  <cols>
    <col min="2" max="144" width="11.88671875" customWidth="1"/>
  </cols>
  <sheetData>
    <row r="1" spans="1:145" x14ac:dyDescent="0.2">
      <c r="A1" t="s">
        <v>44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42" t="s">
        <v>45</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EO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row>
    <row r="3" spans="1:145" x14ac:dyDescent="0.2">
      <c r="A3" s="42" t="s">
        <v>46</v>
      </c>
      <c r="B3" s="43" t="s">
        <v>47</v>
      </c>
      <c r="C3" s="43" t="s">
        <v>48</v>
      </c>
      <c r="D3" s="43" t="s">
        <v>49</v>
      </c>
      <c r="E3" s="43" t="s">
        <v>50</v>
      </c>
      <c r="F3" s="43" t="s">
        <v>51</v>
      </c>
      <c r="G3" s="43" t="s">
        <v>52</v>
      </c>
      <c r="H3" s="76" t="s">
        <v>53</v>
      </c>
      <c r="I3" s="77"/>
      <c r="J3" s="77"/>
      <c r="K3" s="77"/>
      <c r="L3" s="77"/>
      <c r="M3" s="77"/>
      <c r="N3" s="77"/>
      <c r="O3" s="77"/>
      <c r="P3" s="77"/>
      <c r="Q3" s="77"/>
      <c r="R3" s="77"/>
      <c r="S3" s="77"/>
      <c r="T3" s="77"/>
      <c r="U3" s="77"/>
      <c r="V3" s="77"/>
      <c r="W3" s="77"/>
      <c r="X3" s="78"/>
      <c r="Y3" s="82" t="s">
        <v>25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42" t="s">
        <v>54</v>
      </c>
      <c r="B4" s="44"/>
      <c r="C4" s="44"/>
      <c r="D4" s="44"/>
      <c r="E4" s="44"/>
      <c r="F4" s="44"/>
      <c r="G4" s="44"/>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5" x14ac:dyDescent="0.2">
      <c r="A5" s="42" t="s">
        <v>66</v>
      </c>
      <c r="B5" s="45"/>
      <c r="C5" s="45"/>
      <c r="D5" s="45"/>
      <c r="E5" s="45"/>
      <c r="F5" s="45"/>
      <c r="G5" s="45"/>
      <c r="H5" s="46" t="s">
        <v>67</v>
      </c>
      <c r="I5" s="46" t="s">
        <v>68</v>
      </c>
      <c r="J5" s="46" t="s">
        <v>69</v>
      </c>
      <c r="K5" s="46" t="s">
        <v>70</v>
      </c>
      <c r="L5" s="46" t="s">
        <v>71</v>
      </c>
      <c r="M5" s="46" t="s">
        <v>5</v>
      </c>
      <c r="N5" s="46" t="s">
        <v>72</v>
      </c>
      <c r="O5" s="46" t="s">
        <v>73</v>
      </c>
      <c r="P5" s="46" t="s">
        <v>74</v>
      </c>
      <c r="Q5" s="46" t="s">
        <v>75</v>
      </c>
      <c r="R5" s="46" t="s">
        <v>76</v>
      </c>
      <c r="S5" s="46" t="s">
        <v>77</v>
      </c>
      <c r="T5" s="46" t="s">
        <v>78</v>
      </c>
      <c r="U5" s="46" t="s">
        <v>79</v>
      </c>
      <c r="V5" s="46" t="s">
        <v>80</v>
      </c>
      <c r="W5" s="46" t="s">
        <v>81</v>
      </c>
      <c r="X5" s="46" t="s">
        <v>82</v>
      </c>
      <c r="Y5" s="46" t="s">
        <v>83</v>
      </c>
      <c r="Z5" s="46" t="s">
        <v>84</v>
      </c>
      <c r="AA5" s="46" t="s">
        <v>85</v>
      </c>
      <c r="AB5" s="46" t="s">
        <v>86</v>
      </c>
      <c r="AC5" s="46" t="s">
        <v>87</v>
      </c>
      <c r="AD5" s="46" t="s">
        <v>88</v>
      </c>
      <c r="AE5" s="46" t="s">
        <v>89</v>
      </c>
      <c r="AF5" s="46" t="s">
        <v>90</v>
      </c>
      <c r="AG5" s="46" t="s">
        <v>91</v>
      </c>
      <c r="AH5" s="46" t="s">
        <v>92</v>
      </c>
      <c r="AI5" s="46" t="s">
        <v>31</v>
      </c>
      <c r="AJ5" s="46" t="s">
        <v>83</v>
      </c>
      <c r="AK5" s="46" t="s">
        <v>84</v>
      </c>
      <c r="AL5" s="46" t="s">
        <v>85</v>
      </c>
      <c r="AM5" s="46" t="s">
        <v>86</v>
      </c>
      <c r="AN5" s="46" t="s">
        <v>87</v>
      </c>
      <c r="AO5" s="46" t="s">
        <v>88</v>
      </c>
      <c r="AP5" s="46" t="s">
        <v>89</v>
      </c>
      <c r="AQ5" s="46" t="s">
        <v>90</v>
      </c>
      <c r="AR5" s="46" t="s">
        <v>91</v>
      </c>
      <c r="AS5" s="46" t="s">
        <v>92</v>
      </c>
      <c r="AT5" s="46" t="s">
        <v>31</v>
      </c>
      <c r="AU5" s="46" t="s">
        <v>83</v>
      </c>
      <c r="AV5" s="46" t="s">
        <v>84</v>
      </c>
      <c r="AW5" s="46" t="s">
        <v>85</v>
      </c>
      <c r="AX5" s="46" t="s">
        <v>86</v>
      </c>
      <c r="AY5" s="46" t="s">
        <v>87</v>
      </c>
      <c r="AZ5" s="46" t="s">
        <v>88</v>
      </c>
      <c r="BA5" s="46" t="s">
        <v>89</v>
      </c>
      <c r="BB5" s="46" t="s">
        <v>90</v>
      </c>
      <c r="BC5" s="46" t="s">
        <v>91</v>
      </c>
      <c r="BD5" s="46" t="s">
        <v>92</v>
      </c>
      <c r="BE5" s="46" t="s">
        <v>31</v>
      </c>
      <c r="BF5" s="46" t="s">
        <v>83</v>
      </c>
      <c r="BG5" s="46" t="s">
        <v>84</v>
      </c>
      <c r="BH5" s="46" t="s">
        <v>85</v>
      </c>
      <c r="BI5" s="46" t="s">
        <v>86</v>
      </c>
      <c r="BJ5" s="46" t="s">
        <v>87</v>
      </c>
      <c r="BK5" s="46" t="s">
        <v>88</v>
      </c>
      <c r="BL5" s="46" t="s">
        <v>89</v>
      </c>
      <c r="BM5" s="46" t="s">
        <v>90</v>
      </c>
      <c r="BN5" s="46" t="s">
        <v>91</v>
      </c>
      <c r="BO5" s="46" t="s">
        <v>92</v>
      </c>
      <c r="BP5" s="46" t="s">
        <v>31</v>
      </c>
      <c r="BQ5" s="46" t="s">
        <v>83</v>
      </c>
      <c r="BR5" s="46" t="s">
        <v>84</v>
      </c>
      <c r="BS5" s="46" t="s">
        <v>85</v>
      </c>
      <c r="BT5" s="46" t="s">
        <v>86</v>
      </c>
      <c r="BU5" s="46" t="s">
        <v>87</v>
      </c>
      <c r="BV5" s="46" t="s">
        <v>88</v>
      </c>
      <c r="BW5" s="46" t="s">
        <v>89</v>
      </c>
      <c r="BX5" s="46" t="s">
        <v>90</v>
      </c>
      <c r="BY5" s="46" t="s">
        <v>91</v>
      </c>
      <c r="BZ5" s="46" t="s">
        <v>92</v>
      </c>
      <c r="CA5" s="46" t="s">
        <v>31</v>
      </c>
      <c r="CB5" s="46" t="s">
        <v>83</v>
      </c>
      <c r="CC5" s="46" t="s">
        <v>84</v>
      </c>
      <c r="CD5" s="46" t="s">
        <v>85</v>
      </c>
      <c r="CE5" s="46" t="s">
        <v>86</v>
      </c>
      <c r="CF5" s="46" t="s">
        <v>87</v>
      </c>
      <c r="CG5" s="46" t="s">
        <v>88</v>
      </c>
      <c r="CH5" s="46" t="s">
        <v>89</v>
      </c>
      <c r="CI5" s="46" t="s">
        <v>90</v>
      </c>
      <c r="CJ5" s="46" t="s">
        <v>91</v>
      </c>
      <c r="CK5" s="46" t="s">
        <v>92</v>
      </c>
      <c r="CL5" s="46" t="s">
        <v>31</v>
      </c>
      <c r="CM5" s="46" t="s">
        <v>83</v>
      </c>
      <c r="CN5" s="46" t="s">
        <v>84</v>
      </c>
      <c r="CO5" s="46" t="s">
        <v>85</v>
      </c>
      <c r="CP5" s="46" t="s">
        <v>86</v>
      </c>
      <c r="CQ5" s="46" t="s">
        <v>87</v>
      </c>
      <c r="CR5" s="46" t="s">
        <v>88</v>
      </c>
      <c r="CS5" s="46" t="s">
        <v>89</v>
      </c>
      <c r="CT5" s="46" t="s">
        <v>90</v>
      </c>
      <c r="CU5" s="46" t="s">
        <v>91</v>
      </c>
      <c r="CV5" s="46" t="s">
        <v>92</v>
      </c>
      <c r="CW5" s="46" t="s">
        <v>31</v>
      </c>
      <c r="CX5" s="46" t="s">
        <v>83</v>
      </c>
      <c r="CY5" s="46" t="s">
        <v>84</v>
      </c>
      <c r="CZ5" s="46" t="s">
        <v>85</v>
      </c>
      <c r="DA5" s="46" t="s">
        <v>86</v>
      </c>
      <c r="DB5" s="46" t="s">
        <v>87</v>
      </c>
      <c r="DC5" s="46" t="s">
        <v>88</v>
      </c>
      <c r="DD5" s="46" t="s">
        <v>89</v>
      </c>
      <c r="DE5" s="46" t="s">
        <v>90</v>
      </c>
      <c r="DF5" s="46" t="s">
        <v>91</v>
      </c>
      <c r="DG5" s="46" t="s">
        <v>92</v>
      </c>
      <c r="DH5" s="46" t="s">
        <v>31</v>
      </c>
      <c r="DI5" s="46" t="s">
        <v>83</v>
      </c>
      <c r="DJ5" s="46" t="s">
        <v>84</v>
      </c>
      <c r="DK5" s="46" t="s">
        <v>85</v>
      </c>
      <c r="DL5" s="46" t="s">
        <v>86</v>
      </c>
      <c r="DM5" s="46" t="s">
        <v>87</v>
      </c>
      <c r="DN5" s="46" t="s">
        <v>88</v>
      </c>
      <c r="DO5" s="46" t="s">
        <v>89</v>
      </c>
      <c r="DP5" s="46" t="s">
        <v>90</v>
      </c>
      <c r="DQ5" s="46" t="s">
        <v>91</v>
      </c>
      <c r="DR5" s="46" t="s">
        <v>92</v>
      </c>
      <c r="DS5" s="46" t="s">
        <v>31</v>
      </c>
      <c r="DT5" s="46" t="s">
        <v>83</v>
      </c>
      <c r="DU5" s="46" t="s">
        <v>84</v>
      </c>
      <c r="DV5" s="46" t="s">
        <v>85</v>
      </c>
      <c r="DW5" s="46" t="s">
        <v>86</v>
      </c>
      <c r="DX5" s="46" t="s">
        <v>87</v>
      </c>
      <c r="DY5" s="46" t="s">
        <v>88</v>
      </c>
      <c r="DZ5" s="46" t="s">
        <v>89</v>
      </c>
      <c r="EA5" s="46" t="s">
        <v>90</v>
      </c>
      <c r="EB5" s="46" t="s">
        <v>91</v>
      </c>
      <c r="EC5" s="46" t="s">
        <v>92</v>
      </c>
      <c r="ED5" s="46" t="s">
        <v>31</v>
      </c>
      <c r="EE5" s="46" t="s">
        <v>83</v>
      </c>
      <c r="EF5" s="46" t="s">
        <v>84</v>
      </c>
      <c r="EG5" s="46" t="s">
        <v>85</v>
      </c>
      <c r="EH5" s="46" t="s">
        <v>86</v>
      </c>
      <c r="EI5" s="46" t="s">
        <v>87</v>
      </c>
      <c r="EJ5" s="46" t="s">
        <v>88</v>
      </c>
      <c r="EK5" s="46" t="s">
        <v>89</v>
      </c>
      <c r="EL5" s="46" t="s">
        <v>90</v>
      </c>
      <c r="EM5" s="46" t="s">
        <v>91</v>
      </c>
      <c r="EN5" s="46" t="s">
        <v>92</v>
      </c>
      <c r="EO5" s="46" t="s">
        <v>31</v>
      </c>
    </row>
    <row r="6" spans="1:145" s="50" customFormat="1" x14ac:dyDescent="0.2">
      <c r="A6" s="42" t="s">
        <v>93</v>
      </c>
      <c r="B6" s="47">
        <f>B7</f>
        <v>2018</v>
      </c>
      <c r="C6" s="47">
        <f t="shared" ref="C6:X6" si="3">C7</f>
        <v>133086</v>
      </c>
      <c r="D6" s="47">
        <f t="shared" si="3"/>
        <v>47</v>
      </c>
      <c r="E6" s="47">
        <f t="shared" si="3"/>
        <v>17</v>
      </c>
      <c r="F6" s="47">
        <f t="shared" si="3"/>
        <v>4</v>
      </c>
      <c r="G6" s="47">
        <f t="shared" si="3"/>
        <v>0</v>
      </c>
      <c r="H6" s="47" t="str">
        <f t="shared" si="3"/>
        <v>東京都　奥多摩町</v>
      </c>
      <c r="I6" s="47" t="str">
        <f t="shared" si="3"/>
        <v>法非適用</v>
      </c>
      <c r="J6" s="47" t="str">
        <f t="shared" si="3"/>
        <v>下水道事業</v>
      </c>
      <c r="K6" s="47" t="str">
        <f t="shared" si="3"/>
        <v>特定環境保全公共下水道</v>
      </c>
      <c r="L6" s="47" t="str">
        <f t="shared" si="3"/>
        <v>D2</v>
      </c>
      <c r="M6" s="47" t="str">
        <f t="shared" si="3"/>
        <v>非設置</v>
      </c>
      <c r="N6" s="48" t="str">
        <f t="shared" si="3"/>
        <v>-</v>
      </c>
      <c r="O6" s="48" t="str">
        <f t="shared" si="3"/>
        <v>該当数値なし</v>
      </c>
      <c r="P6" s="48">
        <f t="shared" si="3"/>
        <v>91.33</v>
      </c>
      <c r="Q6" s="48">
        <f t="shared" si="3"/>
        <v>88.94</v>
      </c>
      <c r="R6" s="48">
        <f t="shared" si="3"/>
        <v>2030</v>
      </c>
      <c r="S6" s="48">
        <f t="shared" si="3"/>
        <v>5179</v>
      </c>
      <c r="T6" s="48">
        <f t="shared" si="3"/>
        <v>225.53</v>
      </c>
      <c r="U6" s="48">
        <f t="shared" si="3"/>
        <v>22.96</v>
      </c>
      <c r="V6" s="48">
        <f t="shared" si="3"/>
        <v>4696</v>
      </c>
      <c r="W6" s="48">
        <f t="shared" si="3"/>
        <v>1.99</v>
      </c>
      <c r="X6" s="48">
        <f t="shared" si="3"/>
        <v>2359.8000000000002</v>
      </c>
      <c r="Y6" s="49">
        <f>IF(Y7="",NA(),Y7)</f>
        <v>52.77</v>
      </c>
      <c r="Z6" s="49">
        <f t="shared" ref="Z6:AH6" si="4">IF(Z7="",NA(),Z7)</f>
        <v>50.29</v>
      </c>
      <c r="AA6" s="49">
        <f t="shared" si="4"/>
        <v>46.37</v>
      </c>
      <c r="AB6" s="49">
        <f t="shared" si="4"/>
        <v>47.96</v>
      </c>
      <c r="AC6" s="49">
        <f t="shared" si="4"/>
        <v>45.76</v>
      </c>
      <c r="AD6" s="48" t="e">
        <f t="shared" si="4"/>
        <v>#N/A</v>
      </c>
      <c r="AE6" s="48" t="e">
        <f t="shared" si="4"/>
        <v>#N/A</v>
      </c>
      <c r="AF6" s="48" t="e">
        <f t="shared" si="4"/>
        <v>#N/A</v>
      </c>
      <c r="AG6" s="48" t="e">
        <f t="shared" si="4"/>
        <v>#N/A</v>
      </c>
      <c r="AH6" s="48" t="e">
        <f t="shared" si="4"/>
        <v>#N/A</v>
      </c>
      <c r="AI6" s="48" t="str">
        <f>IF(AI7="","",IF(AI7="-","【-】","【"&amp;SUBSTITUTE(TEXT(AI7,"#,##0.00"),"-","△")&amp;"】"))</f>
        <v/>
      </c>
      <c r="AJ6" s="48" t="e">
        <f>IF(AJ7="",NA(),AJ7)</f>
        <v>#N/A</v>
      </c>
      <c r="AK6" s="48" t="e">
        <f t="shared" ref="AK6:AS6" si="5">IF(AK7="",NA(),AK7)</f>
        <v>#N/A</v>
      </c>
      <c r="AL6" s="48" t="e">
        <f t="shared" si="5"/>
        <v>#N/A</v>
      </c>
      <c r="AM6" s="48" t="e">
        <f t="shared" si="5"/>
        <v>#N/A</v>
      </c>
      <c r="AN6" s="48" t="e">
        <f t="shared" si="5"/>
        <v>#N/A</v>
      </c>
      <c r="AO6" s="48" t="e">
        <f t="shared" si="5"/>
        <v>#N/A</v>
      </c>
      <c r="AP6" s="48" t="e">
        <f t="shared" si="5"/>
        <v>#N/A</v>
      </c>
      <c r="AQ6" s="48" t="e">
        <f t="shared" si="5"/>
        <v>#N/A</v>
      </c>
      <c r="AR6" s="48" t="e">
        <f t="shared" si="5"/>
        <v>#N/A</v>
      </c>
      <c r="AS6" s="48" t="e">
        <f t="shared" si="5"/>
        <v>#N/A</v>
      </c>
      <c r="AT6" s="48" t="str">
        <f>IF(AT7="","",IF(AT7="-","【-】","【"&amp;SUBSTITUTE(TEXT(AT7,"#,##0.00"),"-","△")&amp;"】"))</f>
        <v/>
      </c>
      <c r="AU6" s="48" t="e">
        <f>IF(AU7="",NA(),AU7)</f>
        <v>#N/A</v>
      </c>
      <c r="AV6" s="48" t="e">
        <f t="shared" ref="AV6:BD6" si="6">IF(AV7="",NA(),AV7)</f>
        <v>#N/A</v>
      </c>
      <c r="AW6" s="48" t="e">
        <f t="shared" si="6"/>
        <v>#N/A</v>
      </c>
      <c r="AX6" s="48" t="e">
        <f t="shared" si="6"/>
        <v>#N/A</v>
      </c>
      <c r="AY6" s="48" t="e">
        <f t="shared" si="6"/>
        <v>#N/A</v>
      </c>
      <c r="AZ6" s="48" t="e">
        <f t="shared" si="6"/>
        <v>#N/A</v>
      </c>
      <c r="BA6" s="48" t="e">
        <f t="shared" si="6"/>
        <v>#N/A</v>
      </c>
      <c r="BB6" s="48" t="e">
        <f t="shared" si="6"/>
        <v>#N/A</v>
      </c>
      <c r="BC6" s="48" t="e">
        <f t="shared" si="6"/>
        <v>#N/A</v>
      </c>
      <c r="BD6" s="48" t="e">
        <f t="shared" si="6"/>
        <v>#N/A</v>
      </c>
      <c r="BE6" s="48" t="str">
        <f>IF(BE7="","",IF(BE7="-","【-】","【"&amp;SUBSTITUTE(TEXT(BE7,"#,##0.00"),"-","△")&amp;"】"))</f>
        <v/>
      </c>
      <c r="BF6" s="49">
        <f>IF(BF7="",NA(),BF7)</f>
        <v>4099.7299999999996</v>
      </c>
      <c r="BG6" s="49">
        <f t="shared" ref="BG6:BO6" si="7">IF(BG7="",NA(),BG7)</f>
        <v>3617.12</v>
      </c>
      <c r="BH6" s="49">
        <f t="shared" si="7"/>
        <v>2386.4</v>
      </c>
      <c r="BI6" s="49">
        <f t="shared" si="7"/>
        <v>1884.98</v>
      </c>
      <c r="BJ6" s="49">
        <f t="shared" si="7"/>
        <v>1782.65</v>
      </c>
      <c r="BK6" s="49">
        <f t="shared" si="7"/>
        <v>1436</v>
      </c>
      <c r="BL6" s="49">
        <f t="shared" si="7"/>
        <v>1434.89</v>
      </c>
      <c r="BM6" s="49">
        <f t="shared" si="7"/>
        <v>1298.9100000000001</v>
      </c>
      <c r="BN6" s="49">
        <f t="shared" si="7"/>
        <v>1243.71</v>
      </c>
      <c r="BO6" s="49">
        <f t="shared" si="7"/>
        <v>1194.1500000000001</v>
      </c>
      <c r="BP6" s="48" t="str">
        <f>IF(BP7="","",IF(BP7="-","【-】","【"&amp;SUBSTITUTE(TEXT(BP7,"#,##0.00"),"-","△")&amp;"】"))</f>
        <v>【1,209.40】</v>
      </c>
      <c r="BQ6" s="49">
        <f>IF(BQ7="",NA(),BQ7)</f>
        <v>17.05</v>
      </c>
      <c r="BR6" s="49">
        <f t="shared" ref="BR6:BZ6" si="8">IF(BR7="",NA(),BR7)</f>
        <v>20.89</v>
      </c>
      <c r="BS6" s="49">
        <f t="shared" si="8"/>
        <v>23.57</v>
      </c>
      <c r="BT6" s="49">
        <f t="shared" si="8"/>
        <v>21.42</v>
      </c>
      <c r="BU6" s="49">
        <f t="shared" si="8"/>
        <v>21.52</v>
      </c>
      <c r="BV6" s="49">
        <f t="shared" si="8"/>
        <v>66.56</v>
      </c>
      <c r="BW6" s="49">
        <f t="shared" si="8"/>
        <v>66.22</v>
      </c>
      <c r="BX6" s="49">
        <f t="shared" si="8"/>
        <v>69.87</v>
      </c>
      <c r="BY6" s="49">
        <f t="shared" si="8"/>
        <v>74.3</v>
      </c>
      <c r="BZ6" s="49">
        <f t="shared" si="8"/>
        <v>72.260000000000005</v>
      </c>
      <c r="CA6" s="48" t="str">
        <f>IF(CA7="","",IF(CA7="-","【-】","【"&amp;SUBSTITUTE(TEXT(CA7,"#,##0.00"),"-","△")&amp;"】"))</f>
        <v>【74.48】</v>
      </c>
      <c r="CB6" s="49">
        <f>IF(CB7="",NA(),CB7)</f>
        <v>763.82</v>
      </c>
      <c r="CC6" s="49">
        <f t="shared" ref="CC6:CK6" si="9">IF(CC7="",NA(),CC7)</f>
        <v>631.44000000000005</v>
      </c>
      <c r="CD6" s="49">
        <f t="shared" si="9"/>
        <v>557.92999999999995</v>
      </c>
      <c r="CE6" s="49">
        <f t="shared" si="9"/>
        <v>607.28</v>
      </c>
      <c r="CF6" s="49">
        <f t="shared" si="9"/>
        <v>612.42999999999995</v>
      </c>
      <c r="CG6" s="49">
        <f t="shared" si="9"/>
        <v>244.29</v>
      </c>
      <c r="CH6" s="49">
        <f t="shared" si="9"/>
        <v>246.72</v>
      </c>
      <c r="CI6" s="49">
        <f t="shared" si="9"/>
        <v>234.96</v>
      </c>
      <c r="CJ6" s="49">
        <f t="shared" si="9"/>
        <v>221.81</v>
      </c>
      <c r="CK6" s="49">
        <f t="shared" si="9"/>
        <v>230.02</v>
      </c>
      <c r="CL6" s="48" t="str">
        <f>IF(CL7="","",IF(CL7="-","【-】","【"&amp;SUBSTITUTE(TEXT(CL7,"#,##0.00"),"-","△")&amp;"】"))</f>
        <v>【219.46】</v>
      </c>
      <c r="CM6" s="49">
        <f>IF(CM7="",NA(),CM7)</f>
        <v>14.68</v>
      </c>
      <c r="CN6" s="49">
        <f t="shared" ref="CN6:CV6" si="10">IF(CN7="",NA(),CN7)</f>
        <v>15.43</v>
      </c>
      <c r="CO6" s="49">
        <f t="shared" si="10"/>
        <v>16.7</v>
      </c>
      <c r="CP6" s="49">
        <f t="shared" si="10"/>
        <v>16.28</v>
      </c>
      <c r="CQ6" s="49">
        <f t="shared" si="10"/>
        <v>15</v>
      </c>
      <c r="CR6" s="49">
        <f t="shared" si="10"/>
        <v>43.58</v>
      </c>
      <c r="CS6" s="49">
        <f t="shared" si="10"/>
        <v>41.35</v>
      </c>
      <c r="CT6" s="49">
        <f t="shared" si="10"/>
        <v>42.9</v>
      </c>
      <c r="CU6" s="49">
        <f t="shared" si="10"/>
        <v>43.36</v>
      </c>
      <c r="CV6" s="49">
        <f t="shared" si="10"/>
        <v>42.56</v>
      </c>
      <c r="CW6" s="48" t="str">
        <f>IF(CW7="","",IF(CW7="-","【-】","【"&amp;SUBSTITUTE(TEXT(CW7,"#,##0.00"),"-","△")&amp;"】"))</f>
        <v>【42.82】</v>
      </c>
      <c r="CX6" s="49">
        <f>IF(CX7="",NA(),CX7)</f>
        <v>65.56</v>
      </c>
      <c r="CY6" s="49">
        <f t="shared" ref="CY6:DG6" si="11">IF(CY7="",NA(),CY7)</f>
        <v>71.09</v>
      </c>
      <c r="CZ6" s="49">
        <f t="shared" si="11"/>
        <v>74.489999999999995</v>
      </c>
      <c r="DA6" s="49">
        <f t="shared" si="11"/>
        <v>78.88</v>
      </c>
      <c r="DB6" s="49">
        <f t="shared" si="11"/>
        <v>85.88</v>
      </c>
      <c r="DC6" s="49">
        <f t="shared" si="11"/>
        <v>82.35</v>
      </c>
      <c r="DD6" s="49">
        <f t="shared" si="11"/>
        <v>82.9</v>
      </c>
      <c r="DE6" s="49">
        <f t="shared" si="11"/>
        <v>83.5</v>
      </c>
      <c r="DF6" s="49">
        <f t="shared" si="11"/>
        <v>83.06</v>
      </c>
      <c r="DG6" s="49">
        <f t="shared" si="11"/>
        <v>83.32</v>
      </c>
      <c r="DH6" s="48" t="str">
        <f>IF(DH7="","",IF(DH7="-","【-】","【"&amp;SUBSTITUTE(TEXT(DH7,"#,##0.00"),"-","△")&amp;"】"))</f>
        <v>【83.36】</v>
      </c>
      <c r="DI6" s="48" t="e">
        <f>IF(DI7="",NA(),DI7)</f>
        <v>#N/A</v>
      </c>
      <c r="DJ6" s="48" t="e">
        <f t="shared" ref="DJ6:DR6" si="12">IF(DJ7="",NA(),DJ7)</f>
        <v>#N/A</v>
      </c>
      <c r="DK6" s="48" t="e">
        <f t="shared" si="12"/>
        <v>#N/A</v>
      </c>
      <c r="DL6" s="48" t="e">
        <f t="shared" si="12"/>
        <v>#N/A</v>
      </c>
      <c r="DM6" s="48" t="e">
        <f t="shared" si="12"/>
        <v>#N/A</v>
      </c>
      <c r="DN6" s="48" t="e">
        <f t="shared" si="12"/>
        <v>#N/A</v>
      </c>
      <c r="DO6" s="48" t="e">
        <f t="shared" si="12"/>
        <v>#N/A</v>
      </c>
      <c r="DP6" s="48" t="e">
        <f t="shared" si="12"/>
        <v>#N/A</v>
      </c>
      <c r="DQ6" s="48" t="e">
        <f t="shared" si="12"/>
        <v>#N/A</v>
      </c>
      <c r="DR6" s="48" t="e">
        <f t="shared" si="12"/>
        <v>#N/A</v>
      </c>
      <c r="DS6" s="48" t="str">
        <f>IF(DS7="","",IF(DS7="-","【-】","【"&amp;SUBSTITUTE(TEXT(DS7,"#,##0.00"),"-","△")&amp;"】"))</f>
        <v/>
      </c>
      <c r="DT6" s="48" t="e">
        <f>IF(DT7="",NA(),DT7)</f>
        <v>#N/A</v>
      </c>
      <c r="DU6" s="48" t="e">
        <f t="shared" ref="DU6:EC6" si="13">IF(DU7="",NA(),DU7)</f>
        <v>#N/A</v>
      </c>
      <c r="DV6" s="48" t="e">
        <f t="shared" si="13"/>
        <v>#N/A</v>
      </c>
      <c r="DW6" s="48" t="e">
        <f t="shared" si="13"/>
        <v>#N/A</v>
      </c>
      <c r="DX6" s="48" t="e">
        <f t="shared" si="13"/>
        <v>#N/A</v>
      </c>
      <c r="DY6" s="48" t="e">
        <f t="shared" si="13"/>
        <v>#N/A</v>
      </c>
      <c r="DZ6" s="48" t="e">
        <f t="shared" si="13"/>
        <v>#N/A</v>
      </c>
      <c r="EA6" s="48" t="e">
        <f t="shared" si="13"/>
        <v>#N/A</v>
      </c>
      <c r="EB6" s="48" t="e">
        <f t="shared" si="13"/>
        <v>#N/A</v>
      </c>
      <c r="EC6" s="48" t="e">
        <f t="shared" si="13"/>
        <v>#N/A</v>
      </c>
      <c r="ED6" s="48" t="str">
        <f>IF(ED7="","",IF(ED7="-","【-】","【"&amp;SUBSTITUTE(TEXT(ED7,"#,##0.00"),"-","△")&amp;"】"))</f>
        <v/>
      </c>
      <c r="EE6" s="48">
        <f>IF(EE7="",NA(),EE7)</f>
        <v>0</v>
      </c>
      <c r="EF6" s="48">
        <f t="shared" ref="EF6:EN6" si="14">IF(EF7="",NA(),EF7)</f>
        <v>0</v>
      </c>
      <c r="EG6" s="48">
        <f t="shared" si="14"/>
        <v>0</v>
      </c>
      <c r="EH6" s="48">
        <f t="shared" si="14"/>
        <v>0</v>
      </c>
      <c r="EI6" s="48">
        <f t="shared" si="14"/>
        <v>0</v>
      </c>
      <c r="EJ6" s="49">
        <f t="shared" si="14"/>
        <v>0.04</v>
      </c>
      <c r="EK6" s="49">
        <f t="shared" si="14"/>
        <v>7.0000000000000007E-2</v>
      </c>
      <c r="EL6" s="49">
        <f t="shared" si="14"/>
        <v>0.09</v>
      </c>
      <c r="EM6" s="49">
        <f t="shared" si="14"/>
        <v>0.09</v>
      </c>
      <c r="EN6" s="49">
        <f t="shared" si="14"/>
        <v>0.13</v>
      </c>
      <c r="EO6" s="48" t="str">
        <f>IF(EO7="","",IF(EO7="-","【-】","【"&amp;SUBSTITUTE(TEXT(EO7,"#,##0.00"),"-","△")&amp;"】"))</f>
        <v>【0.12】</v>
      </c>
    </row>
    <row r="7" spans="1:145" s="50" customFormat="1" x14ac:dyDescent="0.2">
      <c r="A7" s="42"/>
      <c r="B7" s="51">
        <v>2018</v>
      </c>
      <c r="C7" s="51">
        <v>133086</v>
      </c>
      <c r="D7" s="51">
        <v>47</v>
      </c>
      <c r="E7" s="51">
        <v>17</v>
      </c>
      <c r="F7" s="51">
        <v>4</v>
      </c>
      <c r="G7" s="51">
        <v>0</v>
      </c>
      <c r="H7" s="51" t="s">
        <v>94</v>
      </c>
      <c r="I7" s="51" t="s">
        <v>95</v>
      </c>
      <c r="J7" s="51" t="s">
        <v>96</v>
      </c>
      <c r="K7" s="51" t="s">
        <v>97</v>
      </c>
      <c r="L7" s="51" t="s">
        <v>98</v>
      </c>
      <c r="M7" s="51" t="s">
        <v>99</v>
      </c>
      <c r="N7" s="52" t="s">
        <v>43</v>
      </c>
      <c r="O7" s="52" t="s">
        <v>100</v>
      </c>
      <c r="P7" s="52">
        <v>91.33</v>
      </c>
      <c r="Q7" s="52">
        <v>88.94</v>
      </c>
      <c r="R7" s="52">
        <v>2030</v>
      </c>
      <c r="S7" s="52">
        <v>5179</v>
      </c>
      <c r="T7" s="52">
        <v>225.53</v>
      </c>
      <c r="U7" s="52">
        <v>22.96</v>
      </c>
      <c r="V7" s="52">
        <v>4696</v>
      </c>
      <c r="W7" s="52">
        <v>1.99</v>
      </c>
      <c r="X7" s="52">
        <v>2359.8000000000002</v>
      </c>
      <c r="Y7" s="52">
        <v>52.77</v>
      </c>
      <c r="Z7" s="52">
        <v>50.29</v>
      </c>
      <c r="AA7" s="52">
        <v>46.37</v>
      </c>
      <c r="AB7" s="52">
        <v>47.96</v>
      </c>
      <c r="AC7" s="52">
        <v>45.76</v>
      </c>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v>4099.7299999999996</v>
      </c>
      <c r="BG7" s="52">
        <v>3617.12</v>
      </c>
      <c r="BH7" s="52">
        <v>2386.4</v>
      </c>
      <c r="BI7" s="52">
        <v>1884.98</v>
      </c>
      <c r="BJ7" s="52">
        <v>1782.65</v>
      </c>
      <c r="BK7" s="52">
        <v>1436</v>
      </c>
      <c r="BL7" s="52">
        <v>1434.89</v>
      </c>
      <c r="BM7" s="52">
        <v>1298.9100000000001</v>
      </c>
      <c r="BN7" s="52">
        <v>1243.71</v>
      </c>
      <c r="BO7" s="52">
        <v>1194.1500000000001</v>
      </c>
      <c r="BP7" s="52">
        <v>1209.4000000000001</v>
      </c>
      <c r="BQ7" s="52">
        <v>17.05</v>
      </c>
      <c r="BR7" s="52">
        <v>20.89</v>
      </c>
      <c r="BS7" s="52">
        <v>23.57</v>
      </c>
      <c r="BT7" s="52">
        <v>21.42</v>
      </c>
      <c r="BU7" s="52">
        <v>21.52</v>
      </c>
      <c r="BV7" s="52">
        <v>66.56</v>
      </c>
      <c r="BW7" s="52">
        <v>66.22</v>
      </c>
      <c r="BX7" s="52">
        <v>69.87</v>
      </c>
      <c r="BY7" s="52">
        <v>74.3</v>
      </c>
      <c r="BZ7" s="52">
        <v>72.260000000000005</v>
      </c>
      <c r="CA7" s="52">
        <v>74.48</v>
      </c>
      <c r="CB7" s="52">
        <v>763.82</v>
      </c>
      <c r="CC7" s="52">
        <v>631.44000000000005</v>
      </c>
      <c r="CD7" s="52">
        <v>557.92999999999995</v>
      </c>
      <c r="CE7" s="52">
        <v>607.28</v>
      </c>
      <c r="CF7" s="52">
        <v>612.42999999999995</v>
      </c>
      <c r="CG7" s="52">
        <v>244.29</v>
      </c>
      <c r="CH7" s="52">
        <v>246.72</v>
      </c>
      <c r="CI7" s="52">
        <v>234.96</v>
      </c>
      <c r="CJ7" s="52">
        <v>221.81</v>
      </c>
      <c r="CK7" s="52">
        <v>230.02</v>
      </c>
      <c r="CL7" s="52">
        <v>219.46</v>
      </c>
      <c r="CM7" s="52">
        <v>14.68</v>
      </c>
      <c r="CN7" s="52">
        <v>15.43</v>
      </c>
      <c r="CO7" s="52">
        <v>16.7</v>
      </c>
      <c r="CP7" s="52">
        <v>16.28</v>
      </c>
      <c r="CQ7" s="52">
        <v>15</v>
      </c>
      <c r="CR7" s="52">
        <v>43.58</v>
      </c>
      <c r="CS7" s="52">
        <v>41.35</v>
      </c>
      <c r="CT7" s="52">
        <v>42.9</v>
      </c>
      <c r="CU7" s="52">
        <v>43.36</v>
      </c>
      <c r="CV7" s="52">
        <v>42.56</v>
      </c>
      <c r="CW7" s="52">
        <v>42.82</v>
      </c>
      <c r="CX7" s="52">
        <v>65.56</v>
      </c>
      <c r="CY7" s="52">
        <v>71.09</v>
      </c>
      <c r="CZ7" s="52">
        <v>74.489999999999995</v>
      </c>
      <c r="DA7" s="52">
        <v>78.88</v>
      </c>
      <c r="DB7" s="52">
        <v>85.88</v>
      </c>
      <c r="DC7" s="52">
        <v>82.35</v>
      </c>
      <c r="DD7" s="52">
        <v>82.9</v>
      </c>
      <c r="DE7" s="52">
        <v>83.5</v>
      </c>
      <c r="DF7" s="52">
        <v>83.06</v>
      </c>
      <c r="DG7" s="52">
        <v>83.32</v>
      </c>
      <c r="DH7" s="52">
        <v>83.36</v>
      </c>
      <c r="DI7" s="52"/>
      <c r="DJ7" s="52"/>
      <c r="DK7" s="52"/>
      <c r="DL7" s="52"/>
      <c r="DM7" s="52"/>
      <c r="DN7" s="52"/>
      <c r="DO7" s="52"/>
      <c r="DP7" s="52"/>
      <c r="DQ7" s="52"/>
      <c r="DR7" s="52"/>
      <c r="DS7" s="52"/>
      <c r="DT7" s="52"/>
      <c r="DU7" s="52"/>
      <c r="DV7" s="52"/>
      <c r="DW7" s="52"/>
      <c r="DX7" s="52"/>
      <c r="DY7" s="52"/>
      <c r="DZ7" s="52"/>
      <c r="EA7" s="52"/>
      <c r="EB7" s="52"/>
      <c r="EC7" s="52"/>
      <c r="ED7" s="52"/>
      <c r="EE7" s="52">
        <v>0</v>
      </c>
      <c r="EF7" s="52">
        <v>0</v>
      </c>
      <c r="EG7" s="52">
        <v>0</v>
      </c>
      <c r="EH7" s="52">
        <v>0</v>
      </c>
      <c r="EI7" s="52">
        <v>0</v>
      </c>
      <c r="EJ7" s="52">
        <v>0.04</v>
      </c>
      <c r="EK7" s="52">
        <v>7.0000000000000007E-2</v>
      </c>
      <c r="EL7" s="52">
        <v>0.09</v>
      </c>
      <c r="EM7" s="52">
        <v>0.09</v>
      </c>
      <c r="EN7" s="52">
        <v>0.13</v>
      </c>
      <c r="EO7" s="52">
        <v>0.12</v>
      </c>
    </row>
    <row r="8" spans="1:145" x14ac:dyDescent="0.2">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row>
    <row r="9" spans="1:145" x14ac:dyDescent="0.2">
      <c r="A9" s="54"/>
      <c r="B9" s="54" t="s">
        <v>101</v>
      </c>
      <c r="C9" s="54" t="s">
        <v>102</v>
      </c>
      <c r="D9" s="54" t="s">
        <v>103</v>
      </c>
      <c r="E9" s="54" t="s">
        <v>104</v>
      </c>
      <c r="F9" s="54" t="s">
        <v>105</v>
      </c>
      <c r="R9" s="53"/>
      <c r="Y9" s="53"/>
      <c r="Z9" s="53"/>
      <c r="AA9" s="53"/>
      <c r="AB9" s="53"/>
      <c r="AC9" s="53"/>
      <c r="AD9" s="53"/>
      <c r="AE9" s="53"/>
      <c r="AF9" s="53"/>
      <c r="AG9" s="53"/>
      <c r="AI9" s="53"/>
      <c r="AJ9" s="53"/>
      <c r="AK9" s="53"/>
      <c r="AL9" s="53"/>
      <c r="AM9" s="53"/>
      <c r="AN9" s="53"/>
      <c r="AO9" s="53"/>
      <c r="AP9" s="53"/>
      <c r="AQ9" s="53"/>
      <c r="AR9" s="53"/>
      <c r="AT9" s="53"/>
      <c r="AU9" s="53"/>
      <c r="AV9" s="53"/>
      <c r="AW9" s="53"/>
      <c r="AX9" s="53"/>
      <c r="AY9" s="53"/>
      <c r="AZ9" s="53"/>
      <c r="BA9" s="53"/>
      <c r="BB9" s="53"/>
      <c r="BC9" s="53"/>
      <c r="BE9" s="53"/>
      <c r="BF9" s="53"/>
      <c r="BG9" s="53"/>
      <c r="BH9" s="53"/>
      <c r="BI9" s="53"/>
      <c r="BJ9" s="53"/>
      <c r="BK9" s="53"/>
      <c r="BL9" s="53"/>
      <c r="BM9" s="53"/>
      <c r="BN9" s="53"/>
      <c r="BP9" s="53"/>
      <c r="BQ9" s="53"/>
      <c r="BR9" s="53"/>
      <c r="BS9" s="53"/>
      <c r="BT9" s="53"/>
      <c r="BU9" s="53"/>
      <c r="BV9" s="53"/>
      <c r="BW9" s="53"/>
      <c r="BX9" s="53"/>
      <c r="BY9" s="53"/>
      <c r="CA9" s="53"/>
      <c r="CB9" s="53"/>
      <c r="CC9" s="53"/>
      <c r="CD9" s="53"/>
      <c r="CE9" s="53"/>
      <c r="CF9" s="53"/>
      <c r="CG9" s="53"/>
      <c r="CH9" s="53"/>
      <c r="CI9" s="53"/>
      <c r="CJ9" s="53"/>
      <c r="CL9" s="53"/>
      <c r="CM9" s="53"/>
      <c r="CN9" s="53"/>
      <c r="CO9" s="53"/>
      <c r="CP9" s="53"/>
      <c r="CQ9" s="53"/>
      <c r="CR9" s="53"/>
      <c r="CS9" s="53"/>
      <c r="CT9" s="53"/>
      <c r="CU9" s="53"/>
      <c r="CW9" s="53"/>
      <c r="CX9" s="53"/>
      <c r="CY9" s="53"/>
      <c r="CZ9" s="53"/>
      <c r="DA9" s="53"/>
      <c r="DB9" s="53"/>
      <c r="DC9" s="53"/>
      <c r="DD9" s="53"/>
      <c r="DE9" s="53"/>
      <c r="DF9" s="53"/>
      <c r="DH9" s="53"/>
      <c r="DI9" s="53"/>
      <c r="DJ9" s="53"/>
      <c r="DK9" s="53"/>
      <c r="DL9" s="53"/>
      <c r="DM9" s="53"/>
      <c r="DN9" s="53"/>
      <c r="DO9" s="53"/>
      <c r="DP9" s="53"/>
      <c r="DQ9" s="53"/>
      <c r="DS9" s="53"/>
      <c r="DT9" s="53"/>
      <c r="DU9" s="53"/>
      <c r="DV9" s="53"/>
      <c r="DW9" s="53"/>
      <c r="DX9" s="53"/>
      <c r="DY9" s="53"/>
      <c r="DZ9" s="53"/>
      <c r="EA9" s="53"/>
      <c r="EB9" s="53"/>
      <c r="ED9" s="53"/>
      <c r="EE9" s="53"/>
      <c r="EF9" s="53"/>
      <c r="EG9" s="53"/>
      <c r="EH9" s="53"/>
      <c r="EI9" s="53"/>
      <c r="EJ9" s="53"/>
      <c r="EK9" s="53"/>
      <c r="EL9" s="53"/>
      <c r="EM9" s="53"/>
    </row>
    <row r="10" spans="1:145" x14ac:dyDescent="0.2">
      <c r="A10" s="54" t="s">
        <v>47</v>
      </c>
      <c r="B10" s="55">
        <f>DATEVALUE($B$6-4&amp;"年1月1日")</f>
        <v>41640</v>
      </c>
      <c r="C10" s="55">
        <f>DATEVALUE($B$6-3&amp;"年1月1日")</f>
        <v>42005</v>
      </c>
      <c r="D10" s="55">
        <f>DATEVALUE($B$6-2&amp;"年1月1日")</f>
        <v>42370</v>
      </c>
      <c r="E10" s="55">
        <f>DATEVALUE($B$6-1&amp;"年1月1日")</f>
        <v>42736</v>
      </c>
      <c r="F10" s="55">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2020-01-31T06:34:24Z</cp:lastPrinted>
  <dcterms:modified xsi:type="dcterms:W3CDTF">2020-01-31T06:34:33Z</dcterms:modified>
  <cp:category/>
  <cp:contentStatus/>
</cp:coreProperties>
</file>