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64011"/>
  <mc:AlternateContent xmlns:mc="http://schemas.openxmlformats.org/markup-compatibility/2006">
    <mc:Choice Requires="x15">
      <x15ac:absPath xmlns:x15ac="http://schemas.microsoft.com/office/spreadsheetml/2010/11/ac" url="C:\Users\tanshou_mitsuru\Downloads\20200131 経営比較分析表\担当から\★下水道経営分析比較表\"/>
    </mc:Choice>
  </mc:AlternateContent>
  <workbookProtection workbookAlgorithmName="SHA-512" workbookHashValue="C6OKECTH2J+b6lhh6RbSy+zGlm5SDKsgM1XrUIJRapDZnYXdA8v89K95cCJQzq1OzJjxlrTfbCWsEnLF6w9xzA==" workbookSaltValue="cFZr+NvjeDh0CeLOG10CRw=="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C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 r="E10" i="5" l="1"/>
  <c r="B10" i="5"/>
</calcChain>
</file>

<file path=xl/sharedStrings.xml><?xml version="1.0" encoding="utf-8"?>
<sst xmlns="http://schemas.openxmlformats.org/spreadsheetml/2006/main" count="244" uniqueCount="109">
  <si>
    <t>経営比較分析表（平成30年度決算）</t>
  </si>
  <si>
    <t>業務名</t>
  </si>
  <si>
    <t>業種名</t>
  </si>
  <si>
    <t>事業名</t>
  </si>
  <si>
    <t>類似団体区分</t>
  </si>
  <si>
    <t>管理者の情報</t>
  </si>
  <si>
    <t>人口（人）</t>
  </si>
  <si>
    <r>
      <rPr>
        <b/>
        <sz val="11"/>
        <color theme="1"/>
        <rFont val="ＭＳ ゴシック"/>
        <family val="3"/>
        <charset val="128"/>
      </rPr>
      <t>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</si>
  <si>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人口密度(人/km</t>
    </r>
    <r>
      <rPr>
        <b/>
        <vertAlign val="superscript"/>
        <sz val="11"/>
        <color theme="1"/>
        <rFont val="ＭＳ ゴシック"/>
        <family val="3"/>
        <charset val="128"/>
      </rPr>
      <t>2</t>
    </r>
    <r>
      <rPr>
        <b/>
        <sz val="11"/>
        <color theme="1"/>
        <rFont val="ＭＳ ゴシック"/>
        <family val="3"/>
        <charset val="128"/>
      </rPr>
      <t>)</t>
    </r>
  </si>
  <si>
    <t>グラフ凡例</t>
  </si>
  <si>
    <t>■</t>
  </si>
  <si>
    <t>当該団体値（当該値）</t>
  </si>
  <si>
    <t>資金不足比率(％)</t>
  </si>
  <si>
    <t>自己資本構成比率(％)</t>
  </si>
  <si>
    <t>普及率(％)</t>
  </si>
  <si>
    <t>有収率(％)</t>
  </si>
  <si>
    <r>
      <rPr>
        <b/>
        <sz val="11"/>
        <color theme="1"/>
        <rFont val="ＭＳ ゴシック"/>
        <family val="3"/>
        <charset val="128"/>
      </rPr>
      <t>1か月20ｍ</t>
    </r>
    <r>
      <rPr>
        <b/>
        <vertAlign val="superscript"/>
        <sz val="12"/>
        <color theme="1"/>
        <rFont val="ＭＳ ゴシック"/>
        <family val="3"/>
        <charset val="128"/>
      </rPr>
      <t>3</t>
    </r>
    <r>
      <rPr>
        <b/>
        <sz val="11"/>
        <color theme="1"/>
        <rFont val="ＭＳ ゴシック"/>
        <family val="3"/>
        <charset val="128"/>
      </rPr>
      <t>当たり家庭料金(円)</t>
    </r>
  </si>
  <si>
    <t>処理区域内人口(人)</t>
  </si>
  <si>
    <r>
      <rPr>
        <b/>
        <sz val="11"/>
        <color theme="1"/>
        <rFont val="ＭＳ ゴシック"/>
        <family val="3"/>
        <charset val="128"/>
      </rPr>
      <t>処理区域面積(km</t>
    </r>
    <r>
      <rPr>
        <b/>
        <vertAlign val="superscript"/>
        <sz val="11"/>
        <color theme="1"/>
        <rFont val="ＭＳ ゴシック"/>
        <family val="3"/>
        <charset val="128"/>
      </rPr>
      <t>2</t>
    </r>
    <r>
      <rPr>
        <b/>
        <sz val="11"/>
        <color theme="1"/>
        <rFont val="ＭＳ ゴシック"/>
        <family val="3"/>
        <charset val="128"/>
      </rPr>
      <t>)</t>
    </r>
  </si>
  <si>
    <r>
      <rPr>
        <b/>
        <sz val="11"/>
        <color theme="1"/>
        <rFont val="ＭＳ ゴシック"/>
        <family val="3"/>
        <charset val="128"/>
      </rPr>
      <t>処理区域内人口密度(人/km</t>
    </r>
    <r>
      <rPr>
        <b/>
        <vertAlign val="superscript"/>
        <sz val="11"/>
        <color theme="1"/>
        <rFont val="ＭＳ ゴシック"/>
        <family val="3"/>
        <charset val="128"/>
      </rPr>
      <t>2</t>
    </r>
    <r>
      <rPr>
        <b/>
        <sz val="11"/>
        <color theme="1"/>
        <rFont val="ＭＳ ゴシック"/>
        <family val="3"/>
        <charset val="128"/>
      </rPr>
      <t>)</t>
    </r>
  </si>
  <si>
    <t>－</t>
  </si>
  <si>
    <t>類似団体平均値（平均値）</t>
  </si>
  <si>
    <t>【】</t>
  </si>
  <si>
    <t>平成30年度全国平均</t>
  </si>
  <si>
    <t>分析欄</t>
  </si>
  <si>
    <t>1. 経営の健全性・効率性</t>
  </si>
  <si>
    <t>1. 経営の健全性・効率性について</t>
  </si>
  <si>
    <t>2. 老朽化の状況について</t>
  </si>
  <si>
    <t>2. 老朽化の状況</t>
  </si>
  <si>
    <t>全体総括</t>
  </si>
  <si>
    <t>※　法適用企業と類似団体区分が同じため、収益的収支比率の類似団体平均等を表示していません。</t>
  </si>
  <si>
    <t>全国平均</t>
  </si>
  <si>
    <t>1①</t>
  </si>
  <si>
    <t>1②</t>
  </si>
  <si>
    <t>1③</t>
  </si>
  <si>
    <t>1④</t>
  </si>
  <si>
    <t>1⑤</t>
  </si>
  <si>
    <t>1⑥</t>
  </si>
  <si>
    <t>1⑦</t>
  </si>
  <si>
    <t>1⑧</t>
  </si>
  <si>
    <t>2①</t>
  </si>
  <si>
    <t>2②</t>
  </si>
  <si>
    <t>2③</t>
  </si>
  <si>
    <t>-</t>
  </si>
  <si>
    <t>下水道事業(法非適用)</t>
  </si>
  <si>
    <t>項番</t>
  </si>
  <si>
    <t>大項目</t>
  </si>
  <si>
    <t>年度</t>
  </si>
  <si>
    <t>団体CD</t>
  </si>
  <si>
    <t>業務CD</t>
  </si>
  <si>
    <t>業種CD</t>
  </si>
  <si>
    <t>事業CD</t>
  </si>
  <si>
    <t>施設CD</t>
  </si>
  <si>
    <t>基本情報</t>
  </si>
  <si>
    <t>中項目</t>
  </si>
  <si>
    <t>①収益的収支比率(％)</t>
  </si>
  <si>
    <t>②累積欠損金比率(％)</t>
  </si>
  <si>
    <t>③流動比率(％)</t>
  </si>
  <si>
    <t>④企業債残高対事業規模比率(％)</t>
  </si>
  <si>
    <t>⑤経費回収率(％)</t>
  </si>
  <si>
    <t>⑥汚水処理原価(円)</t>
  </si>
  <si>
    <t>⑦施設利用率(％)</t>
  </si>
  <si>
    <t>⑧水洗化率(％)</t>
  </si>
  <si>
    <t>①有形固定資産減価償却率(％)</t>
  </si>
  <si>
    <t>②管渠老朽化率(％)</t>
  </si>
  <si>
    <t>③管渠改善率(％)</t>
  </si>
  <si>
    <t>小項目</t>
  </si>
  <si>
    <t>都道府県名</t>
  </si>
  <si>
    <t>法適・法非適</t>
  </si>
  <si>
    <t>業種名称</t>
  </si>
  <si>
    <t>事業名称</t>
  </si>
  <si>
    <t>類似団体</t>
  </si>
  <si>
    <t>資金不足比率</t>
  </si>
  <si>
    <t>自己資本構成比率</t>
  </si>
  <si>
    <t>普及率</t>
  </si>
  <si>
    <t>有収率</t>
  </si>
  <si>
    <t>1ヶ月20㎥当たり家庭料金</t>
  </si>
  <si>
    <t>人口</t>
  </si>
  <si>
    <t>面積</t>
  </si>
  <si>
    <t>人口密度</t>
  </si>
  <si>
    <t>処理区域内人口</t>
  </si>
  <si>
    <t>処理区域面積</t>
  </si>
  <si>
    <t>処理区域内人口密度</t>
  </si>
  <si>
    <t>比率(N-4)</t>
  </si>
  <si>
    <t>比率(N-3)</t>
  </si>
  <si>
    <t>比率(N-2)</t>
  </si>
  <si>
    <t>比率(N-1)</t>
  </si>
  <si>
    <t>比率(N)</t>
  </si>
  <si>
    <t>類似団体平均(N-4)</t>
  </si>
  <si>
    <t>類似団体平均(N-3)</t>
  </si>
  <si>
    <t>類似団体平均(N-2)</t>
  </si>
  <si>
    <t>類似団体平均(N-1)</t>
  </si>
  <si>
    <t>類似団体平均(N)</t>
  </si>
  <si>
    <t>参照用</t>
  </si>
  <si>
    <t>東京都　奥多摩町</t>
  </si>
  <si>
    <t>法非適用</t>
  </si>
  <si>
    <t>下水道事業</t>
  </si>
  <si>
    <t>特定地域生活排水処理</t>
  </si>
  <si>
    <t>K3</t>
  </si>
  <si>
    <t>非設置</t>
  </si>
  <si>
    <t>該当数値なし</t>
  </si>
  <si>
    <t>Ｎ－４年度</t>
  </si>
  <si>
    <t>Ｎ－３年度</t>
  </si>
  <si>
    <t>Ｎ－２年度</t>
  </si>
  <si>
    <t>Ｎ－１年度</t>
  </si>
  <si>
    <t>Ｎ年度</t>
  </si>
  <si>
    <t>該当なし。</t>
    <rPh sb="0" eb="2">
      <t>ガイトウ</t>
    </rPh>
    <phoneticPr fontId="4"/>
  </si>
  <si>
    <t>当町の浄化槽区域は下水道区域外の生活排水対策として位置付けており、下水道区域と同様に水洗化を進めている。しかし、浄化槽区域内の世帯の多くは、高齢者あるいは単身者であり、人口の減少も顕著である。また、立地条件の厳しい地域であるため、下水道事業の推進と比較しても整備についての課題が多い。このことから、事業の実施については、様々な観点から検討を重ね、適切に事業を展開していくことが必要である。</t>
    <rPh sb="0" eb="2">
      <t>トウチョウ</t>
    </rPh>
    <rPh sb="3" eb="6">
      <t>ジョウカソウ</t>
    </rPh>
    <rPh sb="6" eb="8">
      <t>クイキ</t>
    </rPh>
    <rPh sb="9" eb="12">
      <t>ゲスイドウ</t>
    </rPh>
    <rPh sb="12" eb="14">
      <t>クイキ</t>
    </rPh>
    <rPh sb="14" eb="15">
      <t>ガイ</t>
    </rPh>
    <rPh sb="16" eb="18">
      <t>セイカツ</t>
    </rPh>
    <rPh sb="18" eb="20">
      <t>ハイスイ</t>
    </rPh>
    <rPh sb="20" eb="22">
      <t>タイサク</t>
    </rPh>
    <rPh sb="25" eb="27">
      <t>イチ</t>
    </rPh>
    <rPh sb="27" eb="28">
      <t>ツ</t>
    </rPh>
    <rPh sb="33" eb="36">
      <t>ゲスイドウ</t>
    </rPh>
    <rPh sb="36" eb="38">
      <t>クイキ</t>
    </rPh>
    <rPh sb="39" eb="41">
      <t>ドウヨウ</t>
    </rPh>
    <rPh sb="42" eb="45">
      <t>スイセンカ</t>
    </rPh>
    <rPh sb="46" eb="47">
      <t>スス</t>
    </rPh>
    <rPh sb="56" eb="59">
      <t>ジョウカソウ</t>
    </rPh>
    <rPh sb="59" eb="61">
      <t>クイキ</t>
    </rPh>
    <rPh sb="61" eb="62">
      <t>ナイ</t>
    </rPh>
    <rPh sb="63" eb="65">
      <t>セタイ</t>
    </rPh>
    <rPh sb="66" eb="67">
      <t>オオ</t>
    </rPh>
    <rPh sb="70" eb="73">
      <t>コウレイシャ</t>
    </rPh>
    <rPh sb="77" eb="80">
      <t>タンシンシャ</t>
    </rPh>
    <rPh sb="84" eb="86">
      <t>ジンコウ</t>
    </rPh>
    <rPh sb="87" eb="89">
      <t>ゲンショウ</t>
    </rPh>
    <rPh sb="90" eb="92">
      <t>ケンチョ</t>
    </rPh>
    <rPh sb="99" eb="101">
      <t>リッチ</t>
    </rPh>
    <rPh sb="101" eb="103">
      <t>ジョウケン</t>
    </rPh>
    <rPh sb="104" eb="105">
      <t>キビ</t>
    </rPh>
    <rPh sb="107" eb="109">
      <t>チイキ</t>
    </rPh>
    <rPh sb="115" eb="118">
      <t>ゲスイドウ</t>
    </rPh>
    <rPh sb="118" eb="120">
      <t>ジギョウ</t>
    </rPh>
    <rPh sb="121" eb="123">
      <t>スイシン</t>
    </rPh>
    <rPh sb="124" eb="126">
      <t>ヒカク</t>
    </rPh>
    <rPh sb="129" eb="131">
      <t>セイビ</t>
    </rPh>
    <rPh sb="136" eb="138">
      <t>カダイ</t>
    </rPh>
    <rPh sb="139" eb="140">
      <t>オオ</t>
    </rPh>
    <rPh sb="149" eb="151">
      <t>ジギョウ</t>
    </rPh>
    <rPh sb="152" eb="154">
      <t>ジッシ</t>
    </rPh>
    <rPh sb="160" eb="162">
      <t>サマザマ</t>
    </rPh>
    <rPh sb="163" eb="165">
      <t>カンテン</t>
    </rPh>
    <rPh sb="167" eb="169">
      <t>ケントウ</t>
    </rPh>
    <rPh sb="170" eb="171">
      <t>カサ</t>
    </rPh>
    <rPh sb="173" eb="175">
      <t>テキセツ</t>
    </rPh>
    <rPh sb="176" eb="178">
      <t>ジギョウ</t>
    </rPh>
    <rPh sb="179" eb="181">
      <t>テンカイ</t>
    </rPh>
    <rPh sb="188" eb="190">
      <t>ヒツヨウ</t>
    </rPh>
    <phoneticPr fontId="4"/>
  </si>
  <si>
    <t>①収益的収支比率の上昇については、主な要因として補助金や一般会計繰入金の増額に伴い総収益が増加したことが主な要因である。
④企業債残高対事業規模比率については、すでに新たな企業債の借り入れを行っていないこと、一般会計からの繰入金の依存度が高いことなどが要因となり、おおよそ現状の比率で推移していくことが予想される。
⑤経費回収率については、収支に大きな変化がないことから前年度と同様の水準を維持している。
⑥汚水処理原価については、維持管理方法等に大きな変化がないことから前年度と同様の数値で推移している。
⑧水洗化率については、今後も殆ど横ばいの状態で推移すると想定されるが、下水道事業と同様に、適切なアプローチと問題点を整理し、更なる向上を図る。</t>
    <rPh sb="1" eb="4">
      <t>シュウエキテキ</t>
    </rPh>
    <rPh sb="4" eb="6">
      <t>シュウシ</t>
    </rPh>
    <rPh sb="6" eb="8">
      <t>ヒリツ</t>
    </rPh>
    <rPh sb="9" eb="11">
      <t>ジョウショウ</t>
    </rPh>
    <rPh sb="17" eb="18">
      <t>オモ</t>
    </rPh>
    <rPh sb="19" eb="21">
      <t>ヨウイン</t>
    </rPh>
    <rPh sb="24" eb="27">
      <t>ホジョキン</t>
    </rPh>
    <rPh sb="28" eb="30">
      <t>イッパン</t>
    </rPh>
    <rPh sb="30" eb="32">
      <t>カイケイ</t>
    </rPh>
    <rPh sb="32" eb="34">
      <t>クリイレ</t>
    </rPh>
    <rPh sb="34" eb="35">
      <t>キン</t>
    </rPh>
    <rPh sb="36" eb="38">
      <t>ゾウガク</t>
    </rPh>
    <rPh sb="39" eb="40">
      <t>トモナ</t>
    </rPh>
    <rPh sb="41" eb="44">
      <t>ソウシュウエキ</t>
    </rPh>
    <rPh sb="45" eb="47">
      <t>ゾウカ</t>
    </rPh>
    <rPh sb="52" eb="53">
      <t>オモ</t>
    </rPh>
    <rPh sb="54" eb="56">
      <t>ヨウイン</t>
    </rPh>
    <rPh sb="62" eb="64">
      <t>キギョウ</t>
    </rPh>
    <rPh sb="64" eb="65">
      <t>サイ</t>
    </rPh>
    <rPh sb="65" eb="67">
      <t>ザンダカ</t>
    </rPh>
    <rPh sb="67" eb="68">
      <t>タイ</t>
    </rPh>
    <rPh sb="68" eb="70">
      <t>ジギョウ</t>
    </rPh>
    <rPh sb="70" eb="72">
      <t>キボ</t>
    </rPh>
    <rPh sb="72" eb="74">
      <t>ヒリツ</t>
    </rPh>
    <rPh sb="83" eb="84">
      <t>アラ</t>
    </rPh>
    <rPh sb="86" eb="88">
      <t>キギョウ</t>
    </rPh>
    <rPh sb="88" eb="89">
      <t>サイ</t>
    </rPh>
    <rPh sb="90" eb="91">
      <t>カ</t>
    </rPh>
    <rPh sb="92" eb="93">
      <t>イ</t>
    </rPh>
    <rPh sb="95" eb="96">
      <t>オコナ</t>
    </rPh>
    <rPh sb="104" eb="106">
      <t>イッパン</t>
    </rPh>
    <rPh sb="106" eb="108">
      <t>カイケイ</t>
    </rPh>
    <rPh sb="111" eb="113">
      <t>クリイレ</t>
    </rPh>
    <rPh sb="113" eb="114">
      <t>キン</t>
    </rPh>
    <rPh sb="115" eb="118">
      <t>イゾンド</t>
    </rPh>
    <rPh sb="119" eb="120">
      <t>タカ</t>
    </rPh>
    <rPh sb="126" eb="128">
      <t>ヨウイン</t>
    </rPh>
    <rPh sb="136" eb="138">
      <t>ゲンジョウ</t>
    </rPh>
    <rPh sb="139" eb="141">
      <t>ヒリツ</t>
    </rPh>
    <rPh sb="142" eb="144">
      <t>スイイ</t>
    </rPh>
    <rPh sb="151" eb="153">
      <t>ヨソウ</t>
    </rPh>
    <rPh sb="159" eb="161">
      <t>ケイヒ</t>
    </rPh>
    <rPh sb="161" eb="163">
      <t>カイシュウ</t>
    </rPh>
    <rPh sb="163" eb="164">
      <t>リツ</t>
    </rPh>
    <rPh sb="170" eb="172">
      <t>シュウシ</t>
    </rPh>
    <rPh sb="173" eb="174">
      <t>オオ</t>
    </rPh>
    <rPh sb="176" eb="178">
      <t>ヘンカ</t>
    </rPh>
    <rPh sb="189" eb="191">
      <t>ドウヨウ</t>
    </rPh>
    <rPh sb="192" eb="194">
      <t>スイジュン</t>
    </rPh>
    <rPh sb="195" eb="197">
      <t>イジ</t>
    </rPh>
    <rPh sb="204" eb="206">
      <t>オスイ</t>
    </rPh>
    <rPh sb="206" eb="208">
      <t>ショリ</t>
    </rPh>
    <rPh sb="208" eb="210">
      <t>ゲンカ</t>
    </rPh>
    <rPh sb="216" eb="218">
      <t>イジ</t>
    </rPh>
    <rPh sb="218" eb="220">
      <t>カンリ</t>
    </rPh>
    <rPh sb="220" eb="222">
      <t>ホウホウ</t>
    </rPh>
    <rPh sb="222" eb="223">
      <t>ナド</t>
    </rPh>
    <rPh sb="224" eb="225">
      <t>オオ</t>
    </rPh>
    <rPh sb="227" eb="229">
      <t>ヘンカ</t>
    </rPh>
    <rPh sb="236" eb="239">
      <t>ゼンネンド</t>
    </rPh>
    <rPh sb="240" eb="242">
      <t>ドウヨウ</t>
    </rPh>
    <rPh sb="243" eb="245">
      <t>スウチ</t>
    </rPh>
    <rPh sb="246" eb="248">
      <t>スイイ</t>
    </rPh>
    <rPh sb="255" eb="258">
      <t>スイセンカ</t>
    </rPh>
    <rPh sb="258" eb="259">
      <t>リツ</t>
    </rPh>
    <rPh sb="265" eb="267">
      <t>コンゴ</t>
    </rPh>
    <rPh sb="268" eb="269">
      <t>ホトン</t>
    </rPh>
    <rPh sb="270" eb="271">
      <t>ヨコ</t>
    </rPh>
    <rPh sb="274" eb="276">
      <t>ジョウタイ</t>
    </rPh>
    <rPh sb="277" eb="279">
      <t>スイイ</t>
    </rPh>
    <rPh sb="282" eb="284">
      <t>ソウテイ</t>
    </rPh>
    <rPh sb="289" eb="292">
      <t>ゲスイドウ</t>
    </rPh>
    <rPh sb="292" eb="294">
      <t>ジギョウ</t>
    </rPh>
    <rPh sb="295" eb="297">
      <t>ドウヨウ</t>
    </rPh>
    <rPh sb="299" eb="301">
      <t>テキセツ</t>
    </rPh>
    <rPh sb="308" eb="311">
      <t>モンダイテン</t>
    </rPh>
    <rPh sb="312" eb="314">
      <t>セイリ</t>
    </rPh>
    <rPh sb="316" eb="317">
      <t>サラ</t>
    </rPh>
    <rPh sb="319" eb="321">
      <t>コウジョウ</t>
    </rPh>
    <rPh sb="322" eb="32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</si>
</sst>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5" fillId="0" borderId="0" applyFont="0" applyFill="0" applyBorder="0" applyProtection="0"/>
    <xf numFmtId="0" fontId="15" fillId="0" borderId="0">
      <alignment vertical="center"/>
    </xf>
  </cellStyleXfs>
  <cellXfs count="83">
    <xf numFmtId="0" fontId="0" fillId="0" borderId="0" xfId="0" applyAlignment="1">
      <alignment vertical="center"/>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0" fontId="8" fillId="0" borderId="3" xfId="7" applyFont="1" applyBorder="1" applyAlignment="1">
      <alignment vertical="center"/>
    </xf>
    <xf numFmtId="0" fontId="8" fillId="0" borderId="4" xfId="7" applyFont="1" applyBorder="1" applyAlignment="1">
      <alignment vertical="center"/>
    </xf>
    <xf numFmtId="0" fontId="8" fillId="0" borderId="5" xfId="7" applyFont="1" applyBorder="1" applyAlignment="1">
      <alignment vertical="center"/>
    </xf>
    <xf numFmtId="0" fontId="9" fillId="0" borderId="0" xfId="7" applyFont="1" applyBorder="1" applyAlignment="1">
      <alignment horizontal="left" vertical="center"/>
    </xf>
    <xf numFmtId="0" fontId="9" fillId="0" borderId="0" xfId="7" applyFont="1" applyBorder="1" applyAlignment="1">
      <alignment vertical="center"/>
    </xf>
    <xf numFmtId="0" fontId="9" fillId="0" borderId="7" xfId="7" applyFont="1" applyBorder="1" applyAlignment="1">
      <alignment vertical="center"/>
    </xf>
    <xf numFmtId="0" fontId="11" fillId="0" borderId="0" xfId="7" applyFont="1" applyBorder="1" applyAlignment="1">
      <alignment horizontal="left" vertical="center"/>
    </xf>
    <xf numFmtId="0" fontId="11" fillId="0" borderId="0" xfId="7" applyFont="1" applyBorder="1" applyAlignment="1">
      <alignment vertical="center"/>
    </xf>
    <xf numFmtId="0" fontId="11" fillId="0" borderId="7" xfId="7" applyFont="1" applyBorder="1" applyAlignment="1">
      <alignment vertical="center"/>
    </xf>
    <xf numFmtId="0" fontId="3" fillId="0" borderId="1" xfId="7" applyFont="1" applyBorder="1" applyAlignment="1">
      <alignment horizontal="left" vertical="center"/>
    </xf>
    <xf numFmtId="0" fontId="3" fillId="0" borderId="1" xfId="7" applyFont="1" applyBorder="1" applyAlignment="1">
      <alignment vertical="center"/>
    </xf>
    <xf numFmtId="0" fontId="3" fillId="0" borderId="9" xfId="7" applyFont="1" applyBorder="1" applyAlignment="1">
      <alignment vertical="center"/>
    </xf>
    <xf numFmtId="0" fontId="5" fillId="0" borderId="6" xfId="7" applyFont="1" applyBorder="1" applyAlignment="1">
      <alignment vertical="center"/>
    </xf>
    <xf numFmtId="0" fontId="5" fillId="0" borderId="0" xfId="7" applyFont="1" applyBorder="1" applyAlignment="1">
      <alignment vertical="center"/>
    </xf>
    <xf numFmtId="0" fontId="5" fillId="0" borderId="7" xfId="7" applyFont="1" applyBorder="1" applyAlignment="1">
      <alignment vertical="center"/>
    </xf>
    <xf numFmtId="0" fontId="3" fillId="0" borderId="0" xfId="7" applyFont="1" applyBorder="1" applyAlignment="1">
      <alignment vertical="center"/>
    </xf>
    <xf numFmtId="0" fontId="13" fillId="0" borderId="0" xfId="7" applyFont="1" applyBorder="1" applyAlignment="1">
      <alignment vertical="center"/>
    </xf>
    <xf numFmtId="0" fontId="14" fillId="0" borderId="0" xfId="7" applyFont="1" applyBorder="1" applyAlignment="1">
      <alignment horizontal="center" vertical="center"/>
    </xf>
    <xf numFmtId="0" fontId="5" fillId="0" borderId="8" xfId="7" applyFont="1" applyBorder="1" applyAlignment="1">
      <alignment vertical="center"/>
    </xf>
    <xf numFmtId="0" fontId="5" fillId="0" borderId="1" xfId="7" applyFont="1" applyBorder="1" applyAlignment="1">
      <alignment vertical="center"/>
    </xf>
    <xf numFmtId="0" fontId="5" fillId="0" borderId="9" xfId="7" applyFont="1" applyBorder="1" applyAlignment="1">
      <alignment vertical="center"/>
    </xf>
    <xf numFmtId="0" fontId="3" fillId="0" borderId="0" xfId="7" applyFont="1" applyBorder="1" applyAlignment="1">
      <alignment horizontal="center" vertical="center"/>
    </xf>
    <xf numFmtId="0" fontId="2" fillId="0" borderId="0" xfId="7" applyFont="1" applyAlignment="1" applyProtection="1">
      <alignment vertical="center"/>
      <protection hidden="1"/>
    </xf>
    <xf numFmtId="0" fontId="2" fillId="0" borderId="0" xfId="7" applyFont="1" applyAlignment="1">
      <alignment vertical="center"/>
    </xf>
    <xf numFmtId="0" fontId="0" fillId="3" borderId="2" xfId="7" applyFont="1" applyFill="1" applyBorder="1" applyAlignment="1">
      <alignment vertical="center"/>
    </xf>
    <xf numFmtId="0" fontId="0" fillId="3" borderId="10" xfId="7" applyFont="1" applyFill="1" applyBorder="1" applyAlignment="1">
      <alignment vertical="center"/>
    </xf>
    <xf numFmtId="0" fontId="0" fillId="3" borderId="11" xfId="7" applyFont="1" applyFill="1" applyBorder="1" applyAlignment="1">
      <alignment vertical="center"/>
    </xf>
    <xf numFmtId="0" fontId="0" fillId="3" borderId="12" xfId="7" applyFont="1" applyFill="1" applyBorder="1" applyAlignment="1">
      <alignment vertical="center"/>
    </xf>
    <xf numFmtId="0" fontId="0" fillId="3" borderId="2" xfId="7" applyFont="1" applyFill="1" applyBorder="1" applyAlignment="1">
      <alignment vertical="center" shrinkToFit="1"/>
    </xf>
    <xf numFmtId="0" fontId="0" fillId="4" borderId="2" xfId="7" applyNumberFormat="1" applyFont="1" applyFill="1" applyBorder="1" applyAlignment="1">
      <alignment vertical="center" shrinkToFit="1"/>
    </xf>
    <xf numFmtId="177" fontId="0" fillId="4" borderId="2" xfId="6" applyNumberFormat="1" applyFont="1" applyFill="1" applyBorder="1" applyAlignment="1">
      <alignment vertical="center" shrinkToFit="1"/>
    </xf>
    <xf numFmtId="178" fontId="0" fillId="4" borderId="2"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2" xfId="7" applyNumberFormat="1" applyFont="1" applyBorder="1" applyAlignment="1">
      <alignment vertical="center" shrinkToFit="1"/>
    </xf>
    <xf numFmtId="177" fontId="0" fillId="0" borderId="2" xfId="6" applyNumberFormat="1" applyFont="1" applyBorder="1" applyAlignment="1">
      <alignment vertical="center" shrinkToFit="1"/>
    </xf>
    <xf numFmtId="179" fontId="0" fillId="0" borderId="0" xfId="7" applyNumberFormat="1" applyFont="1" applyAlignment="1">
      <alignment vertical="center"/>
    </xf>
    <xf numFmtId="0" fontId="0" fillId="5" borderId="2" xfId="7" applyFont="1" applyFill="1" applyBorder="1" applyAlignment="1">
      <alignment vertical="center"/>
    </xf>
    <xf numFmtId="180" fontId="0" fillId="0" borderId="2" xfId="7" applyNumberFormat="1" applyFont="1" applyBorder="1" applyAlignment="1">
      <alignment vertical="center"/>
    </xf>
    <xf numFmtId="0" fontId="6" fillId="0" borderId="0" xfId="7" applyFont="1" applyAlignment="1">
      <alignment horizontal="center" vertical="center"/>
    </xf>
    <xf numFmtId="49" fontId="3" fillId="0" borderId="1" xfId="7" applyNumberFormat="1" applyFont="1" applyBorder="1" applyAlignment="1" applyProtection="1">
      <alignment horizontal="left" vertical="center"/>
      <protection hidden="1"/>
    </xf>
    <xf numFmtId="0" fontId="3" fillId="2" borderId="2" xfId="7" applyFont="1" applyFill="1" applyBorder="1" applyAlignment="1">
      <alignment horizontal="center" vertical="center" shrinkToFit="1"/>
    </xf>
    <xf numFmtId="177" fontId="5" fillId="0" borderId="2" xfId="7" applyNumberFormat="1" applyFont="1" applyBorder="1" applyAlignment="1" applyProtection="1">
      <alignment horizontal="center" vertical="center"/>
      <protection hidden="1"/>
    </xf>
    <xf numFmtId="0" fontId="9" fillId="0" borderId="6" xfId="7" applyFont="1" applyBorder="1" applyAlignment="1">
      <alignment horizontal="center" vertical="center"/>
    </xf>
    <xf numFmtId="0" fontId="9" fillId="0" borderId="0" xfId="7" applyFont="1" applyBorder="1" applyAlignment="1">
      <alignment horizontal="center" vertical="center"/>
    </xf>
    <xf numFmtId="0" fontId="5" fillId="0" borderId="2" xfId="7" applyNumberFormat="1" applyFont="1" applyBorder="1" applyAlignment="1" applyProtection="1">
      <alignment horizontal="center" vertical="center"/>
      <protection hidden="1"/>
    </xf>
    <xf numFmtId="0" fontId="5" fillId="0" borderId="2" xfId="7" applyNumberFormat="1" applyFont="1" applyBorder="1" applyAlignment="1" applyProtection="1">
      <alignment horizontal="center" vertical="center" shrinkToFit="1"/>
      <protection hidden="1"/>
    </xf>
    <xf numFmtId="176" fontId="5" fillId="0" borderId="2" xfId="7" applyNumberFormat="1" applyFont="1" applyBorder="1" applyAlignment="1" applyProtection="1">
      <alignment horizontal="center" vertical="center"/>
      <protection hidden="1"/>
    </xf>
    <xf numFmtId="0" fontId="11" fillId="0" borderId="6" xfId="7" applyFont="1" applyBorder="1" applyAlignment="1">
      <alignment horizontal="center" vertical="center"/>
    </xf>
    <xf numFmtId="0" fontId="11" fillId="0" borderId="0" xfId="7" applyFont="1" applyBorder="1" applyAlignment="1">
      <alignment horizontal="center" vertical="center"/>
    </xf>
    <xf numFmtId="0" fontId="5" fillId="0" borderId="6" xfId="7" applyFont="1" applyBorder="1" applyAlignment="1" applyProtection="1">
      <alignment horizontal="left" vertical="top" wrapText="1"/>
      <protection locked="0"/>
    </xf>
    <xf numFmtId="0" fontId="5" fillId="0" borderId="0" xfId="7" applyFont="1" applyBorder="1" applyAlignment="1" applyProtection="1">
      <alignment horizontal="left" vertical="top" wrapText="1"/>
      <protection locked="0"/>
    </xf>
    <xf numFmtId="0" fontId="5" fillId="0" borderId="7" xfId="7" applyFont="1" applyBorder="1" applyAlignment="1" applyProtection="1">
      <alignment horizontal="left" vertical="top" wrapText="1"/>
      <protection locked="0"/>
    </xf>
    <xf numFmtId="0" fontId="5" fillId="0" borderId="8" xfId="7" applyFont="1" applyBorder="1" applyAlignment="1" applyProtection="1">
      <alignment horizontal="left" vertical="top" wrapText="1"/>
      <protection locked="0"/>
    </xf>
    <xf numFmtId="0" fontId="5" fillId="0" borderId="1" xfId="7" applyFont="1" applyBorder="1" applyAlignment="1" applyProtection="1">
      <alignment horizontal="left" vertical="top" wrapText="1"/>
      <protection locked="0"/>
    </xf>
    <xf numFmtId="0" fontId="5" fillId="0" borderId="9" xfId="7" applyFont="1" applyBorder="1" applyAlignment="1" applyProtection="1">
      <alignment horizontal="left" vertical="top" wrapText="1"/>
      <protection locked="0"/>
    </xf>
    <xf numFmtId="0" fontId="8" fillId="0" borderId="6" xfId="7" applyFont="1" applyBorder="1" applyAlignment="1">
      <alignment horizontal="center" vertical="center"/>
    </xf>
    <xf numFmtId="0" fontId="8" fillId="0" borderId="0" xfId="7" applyFont="1" applyBorder="1" applyAlignment="1">
      <alignment horizontal="center" vertical="center"/>
    </xf>
    <xf numFmtId="0" fontId="8" fillId="0" borderId="7" xfId="7" applyFont="1" applyBorder="1" applyAlignment="1">
      <alignment horizontal="center" vertical="center"/>
    </xf>
    <xf numFmtId="0" fontId="12" fillId="0" borderId="3" xfId="7" applyFont="1" applyBorder="1" applyAlignment="1">
      <alignment horizontal="left" vertical="center"/>
    </xf>
    <xf numFmtId="0" fontId="12" fillId="0" borderId="4" xfId="7" applyFont="1" applyBorder="1" applyAlignment="1">
      <alignment horizontal="left" vertical="center"/>
    </xf>
    <xf numFmtId="0" fontId="12" fillId="0" borderId="5" xfId="7" applyFont="1" applyBorder="1" applyAlignment="1">
      <alignment horizontal="left" vertical="center"/>
    </xf>
    <xf numFmtId="0" fontId="12" fillId="0" borderId="6" xfId="7" applyFont="1" applyBorder="1" applyAlignment="1">
      <alignment horizontal="left" vertical="center"/>
    </xf>
    <xf numFmtId="0" fontId="12" fillId="0" borderId="0" xfId="7" applyFont="1" applyBorder="1" applyAlignment="1">
      <alignment horizontal="left" vertical="center"/>
    </xf>
    <xf numFmtId="0" fontId="12" fillId="0" borderId="7" xfId="7" applyFont="1" applyBorder="1" applyAlignment="1">
      <alignment horizontal="left" vertical="center"/>
    </xf>
    <xf numFmtId="0" fontId="3" fillId="0" borderId="8" xfId="7" applyFont="1" applyBorder="1" applyAlignment="1">
      <alignment horizontal="center" vertical="center"/>
    </xf>
    <xf numFmtId="0" fontId="3" fillId="0" borderId="1" xfId="7" applyFont="1" applyBorder="1" applyAlignment="1">
      <alignment horizontal="center" vertical="center"/>
    </xf>
    <xf numFmtId="0" fontId="8" fillId="0" borderId="0" xfId="7" applyFont="1" applyBorder="1" applyAlignment="1">
      <alignment horizontal="left"/>
    </xf>
    <xf numFmtId="0" fontId="8" fillId="0" borderId="1" xfId="7" applyFont="1" applyBorder="1" applyAlignment="1">
      <alignment horizontal="left"/>
    </xf>
    <xf numFmtId="0" fontId="8" fillId="0" borderId="3" xfId="7" applyFont="1" applyBorder="1" applyAlignment="1">
      <alignment horizontal="center" vertical="center"/>
    </xf>
    <xf numFmtId="0" fontId="8" fillId="0" borderId="4" xfId="7" applyFont="1" applyBorder="1" applyAlignment="1">
      <alignment horizontal="center" vertical="center"/>
    </xf>
    <xf numFmtId="0" fontId="8" fillId="0" borderId="5" xfId="7" applyFont="1" applyBorder="1" applyAlignment="1">
      <alignment horizontal="center" vertical="center"/>
    </xf>
    <xf numFmtId="0" fontId="0" fillId="3" borderId="2" xfId="7" applyFont="1" applyFill="1" applyBorder="1" applyAlignment="1">
      <alignment horizontal="center" vertical="center"/>
    </xf>
    <xf numFmtId="0" fontId="0" fillId="3" borderId="3" xfId="7" applyFont="1" applyFill="1" applyBorder="1" applyAlignment="1">
      <alignment horizontal="center" vertical="center"/>
    </xf>
    <xf numFmtId="0" fontId="0" fillId="3" borderId="4" xfId="7" applyFont="1" applyFill="1" applyBorder="1" applyAlignment="1">
      <alignment horizontal="center" vertical="center"/>
    </xf>
    <xf numFmtId="0" fontId="0" fillId="3" borderId="5"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1" xfId="7" applyFont="1" applyFill="1" applyBorder="1" applyAlignment="1">
      <alignment horizontal="center" vertical="center"/>
    </xf>
    <xf numFmtId="0" fontId="0" fillId="3" borderId="9" xfId="7" applyFont="1" applyFill="1" applyBorder="1" applyAlignment="1">
      <alignment horizontal="center" vertical="center"/>
    </xf>
    <xf numFmtId="0" fontId="0" fillId="3" borderId="2"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FF-4BDB-94DB-3E38DB1BE9B6}"/>
            </c:ext>
          </c:extLst>
        </c:ser>
        <c:dLbls>
          <c:showLegendKey val="0"/>
          <c:showVal val="0"/>
          <c:showCatName val="0"/>
          <c:showSerName val="0"/>
          <c:showPercent val="0"/>
          <c:showBubbleSize val="0"/>
        </c:dLbls>
        <c:gapWidth val="150"/>
        <c:axId val="46930394"/>
        <c:axId val="5961920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FF-4BDB-94DB-3E38DB1BE9B6}"/>
            </c:ext>
          </c:extLst>
        </c:ser>
        <c:dLbls>
          <c:showLegendKey val="0"/>
          <c:showVal val="0"/>
          <c:showCatName val="0"/>
          <c:showSerName val="0"/>
          <c:showPercent val="0"/>
          <c:showBubbleSize val="0"/>
        </c:dLbls>
        <c:marker val="1"/>
        <c:smooth val="0"/>
        <c:axId val="46930394"/>
        <c:axId val="59619204"/>
      </c:lineChart>
      <c:dateAx>
        <c:axId val="46930394"/>
        <c:scaling>
          <c:orientation val="minMax"/>
        </c:scaling>
        <c:delete val="1"/>
        <c:axPos val="b"/>
        <c:numFmt formatCode="General" sourceLinked="0"/>
        <c:majorTickMark val="none"/>
        <c:minorTickMark val="none"/>
        <c:tickLblPos val="none"/>
        <c:crossAx val="59619204"/>
        <c:crosses val="autoZero"/>
        <c:auto val="0"/>
        <c:lblOffset val="100"/>
        <c:baseTimeUnit val="years"/>
      </c:dateAx>
      <c:valAx>
        <c:axId val="5961920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4693039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80-4906-99F7-DEE9F43BE1F1}"/>
            </c:ext>
          </c:extLst>
        </c:ser>
        <c:dLbls>
          <c:showLegendKey val="0"/>
          <c:showVal val="0"/>
          <c:showCatName val="0"/>
          <c:showSerName val="0"/>
          <c:showPercent val="0"/>
          <c:showBubbleSize val="0"/>
        </c:dLbls>
        <c:gapWidth val="150"/>
        <c:axId val="31703485"/>
        <c:axId val="208834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3380-4906-99F7-DEE9F43BE1F1}"/>
            </c:ext>
          </c:extLst>
        </c:ser>
        <c:dLbls>
          <c:showLegendKey val="0"/>
          <c:showVal val="0"/>
          <c:showCatName val="0"/>
          <c:showSerName val="0"/>
          <c:showPercent val="0"/>
          <c:showBubbleSize val="0"/>
        </c:dLbls>
        <c:marker val="1"/>
        <c:smooth val="0"/>
        <c:axId val="31703485"/>
        <c:axId val="2088344"/>
      </c:lineChart>
      <c:dateAx>
        <c:axId val="31703485"/>
        <c:scaling>
          <c:orientation val="minMax"/>
        </c:scaling>
        <c:delete val="1"/>
        <c:axPos val="b"/>
        <c:numFmt formatCode="General" sourceLinked="0"/>
        <c:majorTickMark val="none"/>
        <c:minorTickMark val="none"/>
        <c:tickLblPos val="none"/>
        <c:crossAx val="2088344"/>
        <c:crosses val="autoZero"/>
        <c:auto val="0"/>
        <c:lblOffset val="100"/>
        <c:baseTimeUnit val="years"/>
      </c:dateAx>
      <c:valAx>
        <c:axId val="208834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1703485"/>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93.03</c:v>
                </c:pt>
                <c:pt idx="1">
                  <c:v>93.2</c:v>
                </c:pt>
                <c:pt idx="2">
                  <c:v>93.2</c:v>
                </c:pt>
                <c:pt idx="3">
                  <c:v>93.9</c:v>
                </c:pt>
                <c:pt idx="4">
                  <c:v>94.26</c:v>
                </c:pt>
              </c:numCache>
            </c:numRef>
          </c:val>
          <c:extLst>
            <c:ext xmlns:c16="http://schemas.microsoft.com/office/drawing/2014/chart" uri="{C3380CC4-5D6E-409C-BE32-E72D297353CC}">
              <c16:uniqueId val="{00000000-1422-409B-8992-76565CF7A64F}"/>
            </c:ext>
          </c:extLst>
        </c:ser>
        <c:dLbls>
          <c:showLegendKey val="0"/>
          <c:showVal val="0"/>
          <c:showCatName val="0"/>
          <c:showSerName val="0"/>
          <c:showPercent val="0"/>
          <c:showBubbleSize val="0"/>
        </c:dLbls>
        <c:gapWidth val="150"/>
        <c:axId val="35501855"/>
        <c:axId val="6666063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1422-409B-8992-76565CF7A64F}"/>
            </c:ext>
          </c:extLst>
        </c:ser>
        <c:dLbls>
          <c:showLegendKey val="0"/>
          <c:showVal val="0"/>
          <c:showCatName val="0"/>
          <c:showSerName val="0"/>
          <c:showPercent val="0"/>
          <c:showBubbleSize val="0"/>
        </c:dLbls>
        <c:marker val="1"/>
        <c:smooth val="0"/>
        <c:axId val="35501855"/>
        <c:axId val="66660630"/>
      </c:lineChart>
      <c:dateAx>
        <c:axId val="35501855"/>
        <c:scaling>
          <c:orientation val="minMax"/>
        </c:scaling>
        <c:delete val="1"/>
        <c:axPos val="b"/>
        <c:numFmt formatCode="General" sourceLinked="0"/>
        <c:majorTickMark val="none"/>
        <c:minorTickMark val="none"/>
        <c:tickLblPos val="none"/>
        <c:crossAx val="66660630"/>
        <c:crosses val="autoZero"/>
        <c:auto val="0"/>
        <c:lblOffset val="100"/>
        <c:baseTimeUnit val="years"/>
      </c:dateAx>
      <c:valAx>
        <c:axId val="66660630"/>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35501855"/>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3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71.03</c:v>
                </c:pt>
                <c:pt idx="1">
                  <c:v>75.150000000000006</c:v>
                </c:pt>
                <c:pt idx="2">
                  <c:v>74.650000000000006</c:v>
                </c:pt>
                <c:pt idx="3">
                  <c:v>69.91</c:v>
                </c:pt>
                <c:pt idx="4">
                  <c:v>72.28</c:v>
                </c:pt>
              </c:numCache>
            </c:numRef>
          </c:val>
          <c:extLst>
            <c:ext xmlns:c16="http://schemas.microsoft.com/office/drawing/2014/chart" uri="{C3380CC4-5D6E-409C-BE32-E72D297353CC}">
              <c16:uniqueId val="{00000000-E50C-4A46-8AAF-8F9056010B31}"/>
            </c:ext>
          </c:extLst>
        </c:ser>
        <c:dLbls>
          <c:showLegendKey val="0"/>
          <c:showVal val="0"/>
          <c:showCatName val="0"/>
          <c:showSerName val="0"/>
          <c:showPercent val="0"/>
          <c:showBubbleSize val="0"/>
        </c:dLbls>
        <c:gapWidth val="150"/>
        <c:axId val="6893523"/>
        <c:axId val="5008103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0C-4A46-8AAF-8F9056010B31}"/>
            </c:ext>
          </c:extLst>
        </c:ser>
        <c:dLbls>
          <c:showLegendKey val="0"/>
          <c:showVal val="0"/>
          <c:showCatName val="0"/>
          <c:showSerName val="0"/>
          <c:showPercent val="0"/>
          <c:showBubbleSize val="0"/>
        </c:dLbls>
        <c:marker val="1"/>
        <c:smooth val="0"/>
        <c:axId val="6893523"/>
        <c:axId val="50081034"/>
      </c:lineChart>
      <c:dateAx>
        <c:axId val="6893523"/>
        <c:scaling>
          <c:orientation val="minMax"/>
        </c:scaling>
        <c:delete val="1"/>
        <c:axPos val="b"/>
        <c:numFmt formatCode="General" sourceLinked="0"/>
        <c:majorTickMark val="none"/>
        <c:minorTickMark val="none"/>
        <c:tickLblPos val="none"/>
        <c:crossAx val="50081034"/>
        <c:crosses val="autoZero"/>
        <c:auto val="0"/>
        <c:lblOffset val="100"/>
        <c:baseTimeUnit val="years"/>
      </c:dateAx>
      <c:valAx>
        <c:axId val="50081034"/>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689352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96-4F5E-96C3-984CE3A8447F}"/>
            </c:ext>
          </c:extLst>
        </c:ser>
        <c:dLbls>
          <c:showLegendKey val="0"/>
          <c:showVal val="0"/>
          <c:showCatName val="0"/>
          <c:showSerName val="0"/>
          <c:showPercent val="0"/>
          <c:showBubbleSize val="0"/>
        </c:dLbls>
        <c:gapWidth val="150"/>
        <c:axId val="46071213"/>
        <c:axId val="45013120"/>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96-4F5E-96C3-984CE3A8447F}"/>
            </c:ext>
          </c:extLst>
        </c:ser>
        <c:dLbls>
          <c:showLegendKey val="0"/>
          <c:showVal val="0"/>
          <c:showCatName val="0"/>
          <c:showSerName val="0"/>
          <c:showPercent val="0"/>
          <c:showBubbleSize val="0"/>
        </c:dLbls>
        <c:marker val="1"/>
        <c:smooth val="0"/>
        <c:axId val="46071213"/>
        <c:axId val="45013120"/>
      </c:lineChart>
      <c:dateAx>
        <c:axId val="46071213"/>
        <c:scaling>
          <c:orientation val="minMax"/>
        </c:scaling>
        <c:delete val="1"/>
        <c:axPos val="b"/>
        <c:numFmt formatCode="General" sourceLinked="0"/>
        <c:majorTickMark val="none"/>
        <c:minorTickMark val="none"/>
        <c:tickLblPos val="none"/>
        <c:crossAx val="45013120"/>
        <c:crosses val="autoZero"/>
        <c:auto val="0"/>
        <c:lblOffset val="100"/>
        <c:baseTimeUnit val="years"/>
      </c:dateAx>
      <c:valAx>
        <c:axId val="45013120"/>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4607121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A3-4C95-8DDA-B609F859C72F}"/>
            </c:ext>
          </c:extLst>
        </c:ser>
        <c:dLbls>
          <c:showLegendKey val="0"/>
          <c:showVal val="0"/>
          <c:showCatName val="0"/>
          <c:showSerName val="0"/>
          <c:showPercent val="0"/>
          <c:showBubbleSize val="0"/>
        </c:dLbls>
        <c:gapWidth val="150"/>
        <c:axId val="27025543"/>
        <c:axId val="56781063"/>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A3-4C95-8DDA-B609F859C72F}"/>
            </c:ext>
          </c:extLst>
        </c:ser>
        <c:dLbls>
          <c:showLegendKey val="0"/>
          <c:showVal val="0"/>
          <c:showCatName val="0"/>
          <c:showSerName val="0"/>
          <c:showPercent val="0"/>
          <c:showBubbleSize val="0"/>
        </c:dLbls>
        <c:marker val="1"/>
        <c:smooth val="0"/>
        <c:axId val="27025543"/>
        <c:axId val="56781063"/>
      </c:lineChart>
      <c:dateAx>
        <c:axId val="27025543"/>
        <c:scaling>
          <c:orientation val="minMax"/>
        </c:scaling>
        <c:delete val="1"/>
        <c:axPos val="b"/>
        <c:numFmt formatCode="General" sourceLinked="0"/>
        <c:majorTickMark val="none"/>
        <c:minorTickMark val="none"/>
        <c:tickLblPos val="none"/>
        <c:crossAx val="56781063"/>
        <c:crosses val="autoZero"/>
        <c:auto val="0"/>
        <c:lblOffset val="100"/>
        <c:baseTimeUnit val="years"/>
      </c:dateAx>
      <c:valAx>
        <c:axId val="5678106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702554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C6-4B36-A6B3-57FFED996285}"/>
            </c:ext>
          </c:extLst>
        </c:ser>
        <c:dLbls>
          <c:showLegendKey val="0"/>
          <c:showVal val="0"/>
          <c:showCatName val="0"/>
          <c:showSerName val="0"/>
          <c:showPercent val="0"/>
          <c:showBubbleSize val="0"/>
        </c:dLbls>
        <c:gapWidth val="150"/>
        <c:axId val="25753987"/>
        <c:axId val="35164608"/>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C6-4B36-A6B3-57FFED996285}"/>
            </c:ext>
          </c:extLst>
        </c:ser>
        <c:dLbls>
          <c:showLegendKey val="0"/>
          <c:showVal val="0"/>
          <c:showCatName val="0"/>
          <c:showSerName val="0"/>
          <c:showPercent val="0"/>
          <c:showBubbleSize val="0"/>
        </c:dLbls>
        <c:marker val="1"/>
        <c:smooth val="0"/>
        <c:axId val="25753987"/>
        <c:axId val="35164608"/>
      </c:lineChart>
      <c:dateAx>
        <c:axId val="25753987"/>
        <c:scaling>
          <c:orientation val="minMax"/>
        </c:scaling>
        <c:delete val="1"/>
        <c:axPos val="b"/>
        <c:numFmt formatCode="General" sourceLinked="0"/>
        <c:majorTickMark val="none"/>
        <c:minorTickMark val="none"/>
        <c:tickLblPos val="none"/>
        <c:crossAx val="35164608"/>
        <c:crosses val="autoZero"/>
        <c:auto val="0"/>
        <c:lblOffset val="100"/>
        <c:baseTimeUnit val="years"/>
      </c:dateAx>
      <c:valAx>
        <c:axId val="35164608"/>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5753987"/>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B2-473E-A2B5-092803A982D4}"/>
            </c:ext>
          </c:extLst>
        </c:ser>
        <c:dLbls>
          <c:showLegendKey val="0"/>
          <c:showVal val="0"/>
          <c:showCatName val="0"/>
          <c:showSerName val="0"/>
          <c:showPercent val="0"/>
          <c:showBubbleSize val="0"/>
        </c:dLbls>
        <c:gapWidth val="150"/>
        <c:axId val="60927424"/>
        <c:axId val="29133257"/>
      </c:barChart>
      <c:lineChart>
        <c:grouping val="standard"/>
        <c:varyColors val="0"/>
        <c:ser>
          <c:idx val="1"/>
          <c:order val="1"/>
          <c:tx>
            <c:v>平均値</c:v>
          </c:tx>
          <c:spPr>
            <a:ln w="19050" cmpd="sng">
              <a:solidFill>
                <a:srgbClr val="FF5050"/>
              </a:solidFill>
            </a:ln>
          </c:spPr>
          <c:marker>
            <c:symbol val="square"/>
            <c:size val="5"/>
            <c:spPr>
              <a:solidFill>
                <a:srgbClr val="FF5050"/>
              </a:solidFill>
              <a:ln w="6350" cap="flat" cmpd="sng">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B2-473E-A2B5-092803A982D4}"/>
            </c:ext>
          </c:extLst>
        </c:ser>
        <c:dLbls>
          <c:showLegendKey val="0"/>
          <c:showVal val="0"/>
          <c:showCatName val="0"/>
          <c:showSerName val="0"/>
          <c:showPercent val="0"/>
          <c:showBubbleSize val="0"/>
        </c:dLbls>
        <c:marker val="1"/>
        <c:smooth val="0"/>
        <c:axId val="60927424"/>
        <c:axId val="29133257"/>
      </c:lineChart>
      <c:dateAx>
        <c:axId val="60927424"/>
        <c:scaling>
          <c:orientation val="minMax"/>
        </c:scaling>
        <c:delete val="1"/>
        <c:axPos val="b"/>
        <c:numFmt formatCode="General" sourceLinked="0"/>
        <c:majorTickMark val="none"/>
        <c:minorTickMark val="none"/>
        <c:tickLblPos val="none"/>
        <c:crossAx val="29133257"/>
        <c:crosses val="autoZero"/>
        <c:auto val="0"/>
        <c:lblOffset val="100"/>
        <c:baseTimeUnit val="years"/>
      </c:dateAx>
      <c:valAx>
        <c:axId val="29133257"/>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60927424"/>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3754.36</c:v>
                </c:pt>
                <c:pt idx="1">
                  <c:v>1110.77</c:v>
                </c:pt>
                <c:pt idx="2">
                  <c:v>3642.17</c:v>
                </c:pt>
                <c:pt idx="3">
                  <c:v>4031.73</c:v>
                </c:pt>
                <c:pt idx="4">
                  <c:v>3742</c:v>
                </c:pt>
              </c:numCache>
            </c:numRef>
          </c:val>
          <c:extLst>
            <c:ext xmlns:c16="http://schemas.microsoft.com/office/drawing/2014/chart" uri="{C3380CC4-5D6E-409C-BE32-E72D297353CC}">
              <c16:uniqueId val="{00000000-D165-448C-A862-F677435327A1}"/>
            </c:ext>
          </c:extLst>
        </c:ser>
        <c:dLbls>
          <c:showLegendKey val="0"/>
          <c:showVal val="0"/>
          <c:showCatName val="0"/>
          <c:showSerName val="0"/>
          <c:showPercent val="0"/>
          <c:showBubbleSize val="0"/>
        </c:dLbls>
        <c:gapWidth val="150"/>
        <c:axId val="25503326"/>
        <c:axId val="3090336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D165-448C-A862-F677435327A1}"/>
            </c:ext>
          </c:extLst>
        </c:ser>
        <c:dLbls>
          <c:showLegendKey val="0"/>
          <c:showVal val="0"/>
          <c:showCatName val="0"/>
          <c:showSerName val="0"/>
          <c:showPercent val="0"/>
          <c:showBubbleSize val="0"/>
        </c:dLbls>
        <c:marker val="1"/>
        <c:smooth val="0"/>
        <c:axId val="25503326"/>
        <c:axId val="30903363"/>
      </c:lineChart>
      <c:dateAx>
        <c:axId val="25503326"/>
        <c:scaling>
          <c:orientation val="minMax"/>
        </c:scaling>
        <c:delete val="1"/>
        <c:axPos val="b"/>
        <c:numFmt formatCode="General" sourceLinked="0"/>
        <c:majorTickMark val="none"/>
        <c:minorTickMark val="none"/>
        <c:tickLblPos val="none"/>
        <c:crossAx val="30903363"/>
        <c:crosses val="autoZero"/>
        <c:auto val="0"/>
        <c:lblOffset val="100"/>
        <c:baseTimeUnit val="years"/>
      </c:dateAx>
      <c:valAx>
        <c:axId val="30903363"/>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5503326"/>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24.72</c:v>
                </c:pt>
                <c:pt idx="1">
                  <c:v>22.9</c:v>
                </c:pt>
                <c:pt idx="2">
                  <c:v>30.8</c:v>
                </c:pt>
                <c:pt idx="3">
                  <c:v>31.01</c:v>
                </c:pt>
                <c:pt idx="4">
                  <c:v>28.87</c:v>
                </c:pt>
              </c:numCache>
            </c:numRef>
          </c:val>
          <c:extLst>
            <c:ext xmlns:c16="http://schemas.microsoft.com/office/drawing/2014/chart" uri="{C3380CC4-5D6E-409C-BE32-E72D297353CC}">
              <c16:uniqueId val="{00000000-30AC-4B44-A38C-122D06A72E7B}"/>
            </c:ext>
          </c:extLst>
        </c:ser>
        <c:dLbls>
          <c:showLegendKey val="0"/>
          <c:showVal val="0"/>
          <c:showCatName val="0"/>
          <c:showSerName val="0"/>
          <c:showPercent val="0"/>
          <c:showBubbleSize val="0"/>
        </c:dLbls>
        <c:gapWidth val="150"/>
        <c:axId val="55595133"/>
        <c:axId val="5593166"/>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30AC-4B44-A38C-122D06A72E7B}"/>
            </c:ext>
          </c:extLst>
        </c:ser>
        <c:dLbls>
          <c:showLegendKey val="0"/>
          <c:showVal val="0"/>
          <c:showCatName val="0"/>
          <c:showSerName val="0"/>
          <c:showPercent val="0"/>
          <c:showBubbleSize val="0"/>
        </c:dLbls>
        <c:marker val="1"/>
        <c:smooth val="0"/>
        <c:axId val="55595133"/>
        <c:axId val="5593166"/>
      </c:lineChart>
      <c:dateAx>
        <c:axId val="55595133"/>
        <c:scaling>
          <c:orientation val="minMax"/>
        </c:scaling>
        <c:delete val="1"/>
        <c:axPos val="b"/>
        <c:numFmt formatCode="General" sourceLinked="0"/>
        <c:majorTickMark val="none"/>
        <c:minorTickMark val="none"/>
        <c:tickLblPos val="none"/>
        <c:crossAx val="5593166"/>
        <c:crosses val="autoZero"/>
        <c:auto val="0"/>
        <c:lblOffset val="100"/>
        <c:baseTimeUnit val="years"/>
      </c:dateAx>
      <c:valAx>
        <c:axId val="5593166"/>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55595133"/>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273.67</c:v>
                </c:pt>
                <c:pt idx="1">
                  <c:v>271.14999999999998</c:v>
                </c:pt>
                <c:pt idx="2">
                  <c:v>192.48</c:v>
                </c:pt>
                <c:pt idx="3">
                  <c:v>180.2</c:v>
                </c:pt>
                <c:pt idx="4">
                  <c:v>188.78</c:v>
                </c:pt>
              </c:numCache>
            </c:numRef>
          </c:val>
          <c:extLst>
            <c:ext xmlns:c16="http://schemas.microsoft.com/office/drawing/2014/chart" uri="{C3380CC4-5D6E-409C-BE32-E72D297353CC}">
              <c16:uniqueId val="{00000000-0071-4E4B-AA99-5396B337F6BE}"/>
            </c:ext>
          </c:extLst>
        </c:ser>
        <c:dLbls>
          <c:showLegendKey val="0"/>
          <c:showVal val="0"/>
          <c:showCatName val="0"/>
          <c:showSerName val="0"/>
          <c:showPercent val="0"/>
          <c:showBubbleSize val="0"/>
        </c:dLbls>
        <c:gapWidth val="150"/>
        <c:axId val="27974972"/>
        <c:axId val="5812491"/>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0071-4E4B-AA99-5396B337F6BE}"/>
            </c:ext>
          </c:extLst>
        </c:ser>
        <c:dLbls>
          <c:showLegendKey val="0"/>
          <c:showVal val="0"/>
          <c:showCatName val="0"/>
          <c:showSerName val="0"/>
          <c:showPercent val="0"/>
          <c:showBubbleSize val="0"/>
        </c:dLbls>
        <c:marker val="1"/>
        <c:smooth val="0"/>
        <c:axId val="27974972"/>
        <c:axId val="5812491"/>
      </c:lineChart>
      <c:dateAx>
        <c:axId val="27974972"/>
        <c:scaling>
          <c:orientation val="minMax"/>
        </c:scaling>
        <c:delete val="1"/>
        <c:axPos val="b"/>
        <c:numFmt formatCode="General" sourceLinked="0"/>
        <c:majorTickMark val="none"/>
        <c:minorTickMark val="none"/>
        <c:tickLblPos val="none"/>
        <c:crossAx val="5812491"/>
        <c:crosses val="autoZero"/>
        <c:auto val="0"/>
        <c:lblOffset val="100"/>
        <c:baseTimeUnit val="years"/>
      </c:dateAx>
      <c:valAx>
        <c:axId val="5812491"/>
        <c:scaling>
          <c:orientation val="minMax"/>
        </c:scaling>
        <c:delete val="0"/>
        <c:axPos val="l"/>
        <c:majorGridlines>
          <c:spPr>
            <a:ln w="6350" cap="flat" cmpd="sng">
              <a:solidFill>
                <a:srgbClr val="A6A6A6"/>
              </a:solidFill>
            </a:ln>
          </c:spPr>
        </c:majorGridlines>
        <c:numFmt formatCode="#,##0.00;&quot;△&quot;#,##0.00" sourceLinked="0"/>
        <c:majorTickMark val="none"/>
        <c:minorTickMark val="none"/>
        <c:tickLblPos val="nextTo"/>
        <c:spPr>
          <a:noFill/>
          <a:ln w="6350">
            <a:noFill/>
          </a:ln>
        </c:spPr>
        <c:crossAx val="27974972"/>
        <c:crosses val="autoZero"/>
        <c:crossBetween val="between"/>
      </c:valAx>
      <c:dTable>
        <c:showHorzBorder val="1"/>
        <c:showVertBorder val="1"/>
        <c:showOutline val="1"/>
        <c:showKeys val="0"/>
        <c:spPr>
          <a:ln w="6350" cap="flat" cmpd="sng">
            <a:solidFill>
              <a:srgbClr val="A6A6A6"/>
            </a:solidFill>
          </a:ln>
        </c:spPr>
      </c:dTable>
      <c:spPr>
        <a:noFill/>
        <a:ln w="6350" cap="flat" cmpd="sng">
          <a:solidFill>
            <a:srgbClr val="A6A6A6"/>
          </a:solidFill>
        </a:ln>
      </c:spPr>
    </c:plotArea>
    <c:plotVisOnly val="1"/>
    <c:dispBlanksAs val="span"/>
    <c:showDLblsOverMax val="0"/>
  </c:chart>
  <c:spPr>
    <a:noFill/>
    <a:ln w="6350" cap="flat" cmpd="sng">
      <a:solidFill>
        <a:srgbClr val="A6A6A6"/>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①収益的収支比率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④企業債残高対事業規模比率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⑤経費回収率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⑥汚水処理原価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⑧水洗化率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②管渠老朽化率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③管渠改善率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FE44D1BF-194F-447F-B692-44D9F28038A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DCE3BC3-0A2E-488B-8FC6-241350F6F998}"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B55D399F-3651-4B5E-90E9-93D9514C977E}"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DE3052C-F564-4B18-B406-417BA98B981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【325.02】</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54C3BDAF-16AC-4034-A7F5-E02C4743FED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【78.90】</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67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AB1D273A-BC01-482C-AC5B-AA74DD3D630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【57.80】</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1030BD08-B238-4291-BD4E-6E31A791B453}"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【270.94】</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434B861E-5757-48A2-8E18-E95D419F276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【60.61】</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9B561E75-9834-41D5-9417-BEBDA080B032}"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44FC9B1D-D7C1-4F65-A20B-D1C0B4421E65}" type="TxLink">
            <a:rPr lang="en-US" altLang="en-US" sz="900" b="0" i="0" u="none">
              <a:solidFill>
                <a:srgbClr val="000000"/>
              </a:solidFill>
              <a:latin typeface="ＭＳ ゴシック" pitchFamily="49" charset="-128"/>
              <a:ea typeface="ＭＳ ゴシック" pitchFamily="49" charset="-128"/>
            </a:rPr>
            <a:pPr algn="r"/>
            <a:t> </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74ED0B1F-32E3-4413-A11E-22B26FAE6DB0}"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a:t>
          </a:fld>
          <a:endParaRPr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bg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tx1"/>
        </a:fontRef>
      </xdr:style>
      <xdr:txBody>
        <a:bodyPr vertOverflow="clip" wrap="square" anchor="ctr"/>
        <a:lstStyle/>
        <a:p>
          <a:pPr marL="0" marR="0" lvl="0" indent="0" algn="ctr" defTabSz="914400" eaLnBrk="1" fontAlgn="auto" latinLnBrk="0" hangingPunct="1">
            <a:lnSpc>
              <a:spcPct val="100000"/>
            </a:lnSpc>
            <a:spcBef>
              <a:spcPts val="0"/>
            </a:spcBef>
            <a:spcAft>
              <a:spcPts val="0"/>
            </a:spcAft>
            <a:buClrTx/>
            <a:buSzTx/>
            <a:buFontTx/>
            <a:buNone/>
          </a:pPr>
          <a:r>
            <a:rPr lang="ja-JP" altLang="en-US" sz="1600" b="1" i="0" u="none" kern="0" spc="0" baseline="0">
              <a:ln>
                <a:noFill/>
              </a:ln>
              <a:solidFill>
                <a:srgbClr val="000000"/>
              </a:solidFill>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 workbookViewId="0">
      <selection activeCell="BL16" sqref="BL16:BZ44"/>
    </sheetView>
  </sheetViews>
  <sheetFormatPr defaultColWidth="2.6640625" defaultRowHeight="13.5" customHeight="1"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
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
データ!H6</f>
        <v>
東京都　奥多摩町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
1</v>
      </c>
      <c r="C7" s="44"/>
      <c r="D7" s="44"/>
      <c r="E7" s="44"/>
      <c r="F7" s="44"/>
      <c r="G7" s="44"/>
      <c r="H7" s="44"/>
      <c r="I7" s="44" t="s">
        <v>
2</v>
      </c>
      <c r="J7" s="44"/>
      <c r="K7" s="44"/>
      <c r="L7" s="44"/>
      <c r="M7" s="44"/>
      <c r="N7" s="44"/>
      <c r="O7" s="44"/>
      <c r="P7" s="44" t="s">
        <v>
3</v>
      </c>
      <c r="Q7" s="44"/>
      <c r="R7" s="44"/>
      <c r="S7" s="44"/>
      <c r="T7" s="44"/>
      <c r="U7" s="44"/>
      <c r="V7" s="44"/>
      <c r="W7" s="44" t="s">
        <v>
4</v>
      </c>
      <c r="X7" s="44"/>
      <c r="Y7" s="44"/>
      <c r="Z7" s="44"/>
      <c r="AA7" s="44"/>
      <c r="AB7" s="44"/>
      <c r="AC7" s="44"/>
      <c r="AD7" s="44" t="s">
        <v>
5</v>
      </c>
      <c r="AE7" s="44"/>
      <c r="AF7" s="44"/>
      <c r="AG7" s="44"/>
      <c r="AH7" s="44"/>
      <c r="AI7" s="44"/>
      <c r="AJ7" s="44"/>
      <c r="AK7" s="3"/>
      <c r="AL7" s="44" t="s">
        <v>
6</v>
      </c>
      <c r="AM7" s="44"/>
      <c r="AN7" s="44"/>
      <c r="AO7" s="44"/>
      <c r="AP7" s="44"/>
      <c r="AQ7" s="44"/>
      <c r="AR7" s="44"/>
      <c r="AS7" s="44"/>
      <c r="AT7" s="44" t="s">
        <v>
7</v>
      </c>
      <c r="AU7" s="44"/>
      <c r="AV7" s="44"/>
      <c r="AW7" s="44"/>
      <c r="AX7" s="44"/>
      <c r="AY7" s="44"/>
      <c r="AZ7" s="44"/>
      <c r="BA7" s="44"/>
      <c r="BB7" s="44" t="s">
        <v>
8</v>
      </c>
      <c r="BC7" s="44"/>
      <c r="BD7" s="44"/>
      <c r="BE7" s="44"/>
      <c r="BF7" s="44"/>
      <c r="BG7" s="44"/>
      <c r="BH7" s="44"/>
      <c r="BI7" s="44"/>
      <c r="BJ7" s="3"/>
      <c r="BK7" s="3"/>
      <c r="BL7" s="4" t="s">
        <v>
9</v>
      </c>
      <c r="BM7" s="5"/>
      <c r="BN7" s="5"/>
      <c r="BO7" s="5"/>
      <c r="BP7" s="5"/>
      <c r="BQ7" s="5"/>
      <c r="BR7" s="5"/>
      <c r="BS7" s="5"/>
      <c r="BT7" s="5"/>
      <c r="BU7" s="5"/>
      <c r="BV7" s="5"/>
      <c r="BW7" s="5"/>
      <c r="BX7" s="5"/>
      <c r="BY7" s="6"/>
    </row>
    <row r="8" spans="1:78" ht="18.75" customHeight="1" x14ac:dyDescent="0.2">
      <c r="A8" s="2"/>
      <c r="B8" s="48" t="str">
        <f>
データ!I6</f>
        <v>
法非適用</v>
      </c>
      <c r="C8" s="48"/>
      <c r="D8" s="48"/>
      <c r="E8" s="48"/>
      <c r="F8" s="48"/>
      <c r="G8" s="48"/>
      <c r="H8" s="48"/>
      <c r="I8" s="48" t="str">
        <f>
データ!J6</f>
        <v>
下水道事業</v>
      </c>
      <c r="J8" s="48"/>
      <c r="K8" s="48"/>
      <c r="L8" s="48"/>
      <c r="M8" s="48"/>
      <c r="N8" s="48"/>
      <c r="O8" s="48"/>
      <c r="P8" s="48" t="str">
        <f>
データ!K6</f>
        <v>
特定地域生活排水処理</v>
      </c>
      <c r="Q8" s="48"/>
      <c r="R8" s="48"/>
      <c r="S8" s="48"/>
      <c r="T8" s="48"/>
      <c r="U8" s="48"/>
      <c r="V8" s="48"/>
      <c r="W8" s="48" t="str">
        <f>
データ!L6</f>
        <v>
K3</v>
      </c>
      <c r="X8" s="48"/>
      <c r="Y8" s="48"/>
      <c r="Z8" s="48"/>
      <c r="AA8" s="48"/>
      <c r="AB8" s="48"/>
      <c r="AC8" s="48"/>
      <c r="AD8" s="49" t="str">
        <f>
データ!$M$6</f>
        <v>
非設置</v>
      </c>
      <c r="AE8" s="49"/>
      <c r="AF8" s="49"/>
      <c r="AG8" s="49"/>
      <c r="AH8" s="49"/>
      <c r="AI8" s="49"/>
      <c r="AJ8" s="49"/>
      <c r="AK8" s="3"/>
      <c r="AL8" s="50">
        <f>
データ!S6</f>
        <v>
5179</v>
      </c>
      <c r="AM8" s="50"/>
      <c r="AN8" s="50"/>
      <c r="AO8" s="50"/>
      <c r="AP8" s="50"/>
      <c r="AQ8" s="50"/>
      <c r="AR8" s="50"/>
      <c r="AS8" s="50"/>
      <c r="AT8" s="45">
        <f>
データ!T6</f>
        <v>
225.53</v>
      </c>
      <c r="AU8" s="45"/>
      <c r="AV8" s="45"/>
      <c r="AW8" s="45"/>
      <c r="AX8" s="45"/>
      <c r="AY8" s="45"/>
      <c r="AZ8" s="45"/>
      <c r="BA8" s="45"/>
      <c r="BB8" s="45">
        <f>
データ!U6</f>
        <v>
22.96</v>
      </c>
      <c r="BC8" s="45"/>
      <c r="BD8" s="45"/>
      <c r="BE8" s="45"/>
      <c r="BF8" s="45"/>
      <c r="BG8" s="45"/>
      <c r="BH8" s="45"/>
      <c r="BI8" s="45"/>
      <c r="BJ8" s="3"/>
      <c r="BK8" s="3"/>
      <c r="BL8" s="46" t="s">
        <v>
10</v>
      </c>
      <c r="BM8" s="47"/>
      <c r="BN8" s="7" t="s">
        <v>
11</v>
      </c>
      <c r="BO8" s="8"/>
      <c r="BP8" s="8"/>
      <c r="BQ8" s="8"/>
      <c r="BR8" s="8"/>
      <c r="BS8" s="8"/>
      <c r="BT8" s="8"/>
      <c r="BU8" s="8"/>
      <c r="BV8" s="8"/>
      <c r="BW8" s="8"/>
      <c r="BX8" s="8"/>
      <c r="BY8" s="9"/>
    </row>
    <row r="9" spans="1:78" ht="18.75" customHeight="1" x14ac:dyDescent="0.2">
      <c r="A9" s="2"/>
      <c r="B9" s="44" t="s">
        <v>
12</v>
      </c>
      <c r="C9" s="44"/>
      <c r="D9" s="44"/>
      <c r="E9" s="44"/>
      <c r="F9" s="44"/>
      <c r="G9" s="44"/>
      <c r="H9" s="44"/>
      <c r="I9" s="44" t="s">
        <v>
13</v>
      </c>
      <c r="J9" s="44"/>
      <c r="K9" s="44"/>
      <c r="L9" s="44"/>
      <c r="M9" s="44"/>
      <c r="N9" s="44"/>
      <c r="O9" s="44"/>
      <c r="P9" s="44" t="s">
        <v>
14</v>
      </c>
      <c r="Q9" s="44"/>
      <c r="R9" s="44"/>
      <c r="S9" s="44"/>
      <c r="T9" s="44"/>
      <c r="U9" s="44"/>
      <c r="V9" s="44"/>
      <c r="W9" s="44" t="s">
        <v>
15</v>
      </c>
      <c r="X9" s="44"/>
      <c r="Y9" s="44"/>
      <c r="Z9" s="44"/>
      <c r="AA9" s="44"/>
      <c r="AB9" s="44"/>
      <c r="AC9" s="44"/>
      <c r="AD9" s="44" t="s">
        <v>
16</v>
      </c>
      <c r="AE9" s="44"/>
      <c r="AF9" s="44"/>
      <c r="AG9" s="44"/>
      <c r="AH9" s="44"/>
      <c r="AI9" s="44"/>
      <c r="AJ9" s="44"/>
      <c r="AK9" s="3"/>
      <c r="AL9" s="44" t="s">
        <v>
17</v>
      </c>
      <c r="AM9" s="44"/>
      <c r="AN9" s="44"/>
      <c r="AO9" s="44"/>
      <c r="AP9" s="44"/>
      <c r="AQ9" s="44"/>
      <c r="AR9" s="44"/>
      <c r="AS9" s="44"/>
      <c r="AT9" s="44" t="s">
        <v>
18</v>
      </c>
      <c r="AU9" s="44"/>
      <c r="AV9" s="44"/>
      <c r="AW9" s="44"/>
      <c r="AX9" s="44"/>
      <c r="AY9" s="44"/>
      <c r="AZ9" s="44"/>
      <c r="BA9" s="44"/>
      <c r="BB9" s="44" t="s">
        <v>
19</v>
      </c>
      <c r="BC9" s="44"/>
      <c r="BD9" s="44"/>
      <c r="BE9" s="44"/>
      <c r="BF9" s="44"/>
      <c r="BG9" s="44"/>
      <c r="BH9" s="44"/>
      <c r="BI9" s="44"/>
      <c r="BJ9" s="3"/>
      <c r="BK9" s="3"/>
      <c r="BL9" s="51" t="s">
        <v>
20</v>
      </c>
      <c r="BM9" s="52"/>
      <c r="BN9" s="10" t="s">
        <v>
21</v>
      </c>
      <c r="BO9" s="11"/>
      <c r="BP9" s="11"/>
      <c r="BQ9" s="11"/>
      <c r="BR9" s="11"/>
      <c r="BS9" s="11"/>
      <c r="BT9" s="11"/>
      <c r="BU9" s="11"/>
      <c r="BV9" s="11"/>
      <c r="BW9" s="11"/>
      <c r="BX9" s="11"/>
      <c r="BY9" s="12"/>
    </row>
    <row r="10" spans="1:78" ht="18.75" customHeight="1" x14ac:dyDescent="0.2">
      <c r="A10" s="2"/>
      <c r="B10" s="45" t="str">
        <f>
データ!N6</f>
        <v>
-</v>
      </c>
      <c r="C10" s="45"/>
      <c r="D10" s="45"/>
      <c r="E10" s="45"/>
      <c r="F10" s="45"/>
      <c r="G10" s="45"/>
      <c r="H10" s="45"/>
      <c r="I10" s="45" t="str">
        <f>
データ!O6</f>
        <v>
該当数値なし</v>
      </c>
      <c r="J10" s="45"/>
      <c r="K10" s="45"/>
      <c r="L10" s="45"/>
      <c r="M10" s="45"/>
      <c r="N10" s="45"/>
      <c r="O10" s="45"/>
      <c r="P10" s="45">
        <f>
データ!P6</f>
        <v>
5.76</v>
      </c>
      <c r="Q10" s="45"/>
      <c r="R10" s="45"/>
      <c r="S10" s="45"/>
      <c r="T10" s="45"/>
      <c r="U10" s="45"/>
      <c r="V10" s="45"/>
      <c r="W10" s="45">
        <f>
データ!Q6</f>
        <v>
100</v>
      </c>
      <c r="X10" s="45"/>
      <c r="Y10" s="45"/>
      <c r="Z10" s="45"/>
      <c r="AA10" s="45"/>
      <c r="AB10" s="45"/>
      <c r="AC10" s="45"/>
      <c r="AD10" s="50">
        <f>
データ!R6</f>
        <v>
1306</v>
      </c>
      <c r="AE10" s="50"/>
      <c r="AF10" s="50"/>
      <c r="AG10" s="50"/>
      <c r="AH10" s="50"/>
      <c r="AI10" s="50"/>
      <c r="AJ10" s="50"/>
      <c r="AK10" s="2"/>
      <c r="AL10" s="50">
        <f>
データ!V6</f>
        <v>
296</v>
      </c>
      <c r="AM10" s="50"/>
      <c r="AN10" s="50"/>
      <c r="AO10" s="50"/>
      <c r="AP10" s="50"/>
      <c r="AQ10" s="50"/>
      <c r="AR10" s="50"/>
      <c r="AS10" s="50"/>
      <c r="AT10" s="45">
        <f>
データ!W6</f>
        <v>
0.25</v>
      </c>
      <c r="AU10" s="45"/>
      <c r="AV10" s="45"/>
      <c r="AW10" s="45"/>
      <c r="AX10" s="45"/>
      <c r="AY10" s="45"/>
      <c r="AZ10" s="45"/>
      <c r="BA10" s="45"/>
      <c r="BB10" s="45">
        <f>
データ!X6</f>
        <v>
1184</v>
      </c>
      <c r="BC10" s="45"/>
      <c r="BD10" s="45"/>
      <c r="BE10" s="45"/>
      <c r="BF10" s="45"/>
      <c r="BG10" s="45"/>
      <c r="BH10" s="45"/>
      <c r="BI10" s="45"/>
      <c r="BJ10" s="2"/>
      <c r="BK10" s="2"/>
      <c r="BL10" s="68" t="s">
        <v>
22</v>
      </c>
      <c r="BM10" s="69"/>
      <c r="BN10" s="13" t="s">
        <v>
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
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
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
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
108</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
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
106</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
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
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
107</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ht="13.2" x14ac:dyDescent="0.2">
      <c r="C83" s="2" t="s">
        <v>
30</v>
      </c>
    </row>
    <row r="84" spans="1:78" ht="13.2" x14ac:dyDescent="0.2">
      <c r="C84" s="2"/>
    </row>
    <row r="85" spans="1:78" ht="13.2" hidden="1" x14ac:dyDescent="0.2">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t="13.2" hidden="1" x14ac:dyDescent="0.2">
      <c r="B86" s="26"/>
      <c r="C86" s="26"/>
      <c r="D86" s="26"/>
      <c r="E86" s="26" t="str">
        <f>
データ!AI6</f>
        <v/>
      </c>
      <c r="F86" s="26" t="s">
        <v>
43</v>
      </c>
      <c r="G86" s="26" t="s">
        <v>
43</v>
      </c>
      <c r="H86" s="26" t="str">
        <f>
データ!BP6</f>
        <v>
【325.02】</v>
      </c>
      <c r="I86" s="26" t="str">
        <f>
データ!CA6</f>
        <v>
【60.61】</v>
      </c>
      <c r="J86" s="26" t="str">
        <f>
データ!CL6</f>
        <v>
【270.94】</v>
      </c>
      <c r="K86" s="26" t="str">
        <f>
データ!CW6</f>
        <v>
【57.80】</v>
      </c>
      <c r="L86" s="26" t="str">
        <f>
データ!DH6</f>
        <v>
【78.90】</v>
      </c>
      <c r="M86" s="26" t="s">
        <v>
43</v>
      </c>
      <c r="N86" s="26" t="s">
        <v>
43</v>
      </c>
      <c r="O86" s="26" t="str">
        <f>
データ!EO6</f>
        <v>
【-】</v>
      </c>
    </row>
  </sheetData>
  <sheetProtection algorithmName="SHA-512" hashValue="n+xhQHE2CzY+PJX/Im/xfmQkomvBGKFM26CZKBmvRpNhgshnpm2aw5eY6dX+zhX7IN7liaez+kJc+UEJZ+964Q==" saltValue="t2Lhx24/4bVlM02vqASMl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 right="0.196850393700787" top="0.196850393700787" bottom="0.196850393700787" header="0.196850393700787" footer="0.196850393700787"/>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ustomHeight="1"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25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5"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31</v>
      </c>
      <c r="AU5" s="32" t="s">
        <v>83</v>
      </c>
      <c r="AV5" s="32" t="s">
        <v>84</v>
      </c>
      <c r="AW5" s="32" t="s">
        <v>85</v>
      </c>
      <c r="AX5" s="32" t="s">
        <v>86</v>
      </c>
      <c r="AY5" s="32" t="s">
        <v>87</v>
      </c>
      <c r="AZ5" s="32" t="s">
        <v>88</v>
      </c>
      <c r="BA5" s="32" t="s">
        <v>89</v>
      </c>
      <c r="BB5" s="32" t="s">
        <v>90</v>
      </c>
      <c r="BC5" s="32" t="s">
        <v>91</v>
      </c>
      <c r="BD5" s="32" t="s">
        <v>92</v>
      </c>
      <c r="BE5" s="32" t="s">
        <v>31</v>
      </c>
      <c r="BF5" s="32" t="s">
        <v>83</v>
      </c>
      <c r="BG5" s="32" t="s">
        <v>84</v>
      </c>
      <c r="BH5" s="32" t="s">
        <v>85</v>
      </c>
      <c r="BI5" s="32" t="s">
        <v>86</v>
      </c>
      <c r="BJ5" s="32" t="s">
        <v>87</v>
      </c>
      <c r="BK5" s="32" t="s">
        <v>88</v>
      </c>
      <c r="BL5" s="32" t="s">
        <v>89</v>
      </c>
      <c r="BM5" s="32" t="s">
        <v>90</v>
      </c>
      <c r="BN5" s="32" t="s">
        <v>91</v>
      </c>
      <c r="BO5" s="32" t="s">
        <v>92</v>
      </c>
      <c r="BP5" s="32" t="s">
        <v>31</v>
      </c>
      <c r="BQ5" s="32" t="s">
        <v>83</v>
      </c>
      <c r="BR5" s="32" t="s">
        <v>84</v>
      </c>
      <c r="BS5" s="32" t="s">
        <v>85</v>
      </c>
      <c r="BT5" s="32" t="s">
        <v>86</v>
      </c>
      <c r="BU5" s="32" t="s">
        <v>87</v>
      </c>
      <c r="BV5" s="32" t="s">
        <v>88</v>
      </c>
      <c r="BW5" s="32" t="s">
        <v>89</v>
      </c>
      <c r="BX5" s="32" t="s">
        <v>90</v>
      </c>
      <c r="BY5" s="32" t="s">
        <v>91</v>
      </c>
      <c r="BZ5" s="32" t="s">
        <v>92</v>
      </c>
      <c r="CA5" s="32" t="s">
        <v>31</v>
      </c>
      <c r="CB5" s="32" t="s">
        <v>83</v>
      </c>
      <c r="CC5" s="32" t="s">
        <v>84</v>
      </c>
      <c r="CD5" s="32" t="s">
        <v>85</v>
      </c>
      <c r="CE5" s="32" t="s">
        <v>86</v>
      </c>
      <c r="CF5" s="32" t="s">
        <v>87</v>
      </c>
      <c r="CG5" s="32" t="s">
        <v>88</v>
      </c>
      <c r="CH5" s="32" t="s">
        <v>89</v>
      </c>
      <c r="CI5" s="32" t="s">
        <v>90</v>
      </c>
      <c r="CJ5" s="32" t="s">
        <v>91</v>
      </c>
      <c r="CK5" s="32" t="s">
        <v>92</v>
      </c>
      <c r="CL5" s="32" t="s">
        <v>31</v>
      </c>
      <c r="CM5" s="32" t="s">
        <v>83</v>
      </c>
      <c r="CN5" s="32" t="s">
        <v>84</v>
      </c>
      <c r="CO5" s="32" t="s">
        <v>85</v>
      </c>
      <c r="CP5" s="32" t="s">
        <v>86</v>
      </c>
      <c r="CQ5" s="32" t="s">
        <v>87</v>
      </c>
      <c r="CR5" s="32" t="s">
        <v>88</v>
      </c>
      <c r="CS5" s="32" t="s">
        <v>89</v>
      </c>
      <c r="CT5" s="32" t="s">
        <v>90</v>
      </c>
      <c r="CU5" s="32" t="s">
        <v>91</v>
      </c>
      <c r="CV5" s="32" t="s">
        <v>92</v>
      </c>
      <c r="CW5" s="32" t="s">
        <v>31</v>
      </c>
      <c r="CX5" s="32" t="s">
        <v>83</v>
      </c>
      <c r="CY5" s="32" t="s">
        <v>84</v>
      </c>
      <c r="CZ5" s="32" t="s">
        <v>85</v>
      </c>
      <c r="DA5" s="32" t="s">
        <v>86</v>
      </c>
      <c r="DB5" s="32" t="s">
        <v>87</v>
      </c>
      <c r="DC5" s="32" t="s">
        <v>88</v>
      </c>
      <c r="DD5" s="32" t="s">
        <v>89</v>
      </c>
      <c r="DE5" s="32" t="s">
        <v>90</v>
      </c>
      <c r="DF5" s="32" t="s">
        <v>91</v>
      </c>
      <c r="DG5" s="32" t="s">
        <v>92</v>
      </c>
      <c r="DH5" s="32" t="s">
        <v>31</v>
      </c>
      <c r="DI5" s="32" t="s">
        <v>83</v>
      </c>
      <c r="DJ5" s="32" t="s">
        <v>84</v>
      </c>
      <c r="DK5" s="32" t="s">
        <v>85</v>
      </c>
      <c r="DL5" s="32" t="s">
        <v>86</v>
      </c>
      <c r="DM5" s="32" t="s">
        <v>87</v>
      </c>
      <c r="DN5" s="32" t="s">
        <v>88</v>
      </c>
      <c r="DO5" s="32" t="s">
        <v>89</v>
      </c>
      <c r="DP5" s="32" t="s">
        <v>90</v>
      </c>
      <c r="DQ5" s="32" t="s">
        <v>91</v>
      </c>
      <c r="DR5" s="32" t="s">
        <v>92</v>
      </c>
      <c r="DS5" s="32" t="s">
        <v>31</v>
      </c>
      <c r="DT5" s="32" t="s">
        <v>83</v>
      </c>
      <c r="DU5" s="32" t="s">
        <v>84</v>
      </c>
      <c r="DV5" s="32" t="s">
        <v>85</v>
      </c>
      <c r="DW5" s="32" t="s">
        <v>86</v>
      </c>
      <c r="DX5" s="32" t="s">
        <v>87</v>
      </c>
      <c r="DY5" s="32" t="s">
        <v>88</v>
      </c>
      <c r="DZ5" s="32" t="s">
        <v>89</v>
      </c>
      <c r="EA5" s="32" t="s">
        <v>90</v>
      </c>
      <c r="EB5" s="32" t="s">
        <v>91</v>
      </c>
      <c r="EC5" s="32" t="s">
        <v>92</v>
      </c>
      <c r="ED5" s="32" t="s">
        <v>31</v>
      </c>
      <c r="EE5" s="32" t="s">
        <v>83</v>
      </c>
      <c r="EF5" s="32" t="s">
        <v>84</v>
      </c>
      <c r="EG5" s="32" t="s">
        <v>85</v>
      </c>
      <c r="EH5" s="32" t="s">
        <v>86</v>
      </c>
      <c r="EI5" s="32" t="s">
        <v>87</v>
      </c>
      <c r="EJ5" s="32" t="s">
        <v>88</v>
      </c>
      <c r="EK5" s="32" t="s">
        <v>89</v>
      </c>
      <c r="EL5" s="32" t="s">
        <v>90</v>
      </c>
      <c r="EM5" s="32" t="s">
        <v>91</v>
      </c>
      <c r="EN5" s="32" t="s">
        <v>92</v>
      </c>
      <c r="EO5" s="32" t="s">
        <v>31</v>
      </c>
    </row>
    <row r="6" spans="1:145" s="36" customFormat="1" x14ac:dyDescent="0.2">
      <c r="A6" s="28" t="s">
        <v>93</v>
      </c>
      <c r="B6" s="33">
        <f>B7</f>
        <v>2018</v>
      </c>
      <c r="C6" s="33">
        <f t="shared" ref="C6:X6" si="3">C7</f>
        <v>133086</v>
      </c>
      <c r="D6" s="33">
        <f t="shared" si="3"/>
        <v>47</v>
      </c>
      <c r="E6" s="33">
        <f t="shared" si="3"/>
        <v>18</v>
      </c>
      <c r="F6" s="33">
        <f t="shared" si="3"/>
        <v>0</v>
      </c>
      <c r="G6" s="33">
        <f t="shared" si="3"/>
        <v>0</v>
      </c>
      <c r="H6" s="33" t="str">
        <f t="shared" si="3"/>
        <v>東京都　奥多摩町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5.76</v>
      </c>
      <c r="Q6" s="34">
        <f t="shared" si="3"/>
        <v>100</v>
      </c>
      <c r="R6" s="34">
        <f t="shared" si="3"/>
        <v>1306</v>
      </c>
      <c r="S6" s="34">
        <f t="shared" si="3"/>
        <v>5179</v>
      </c>
      <c r="T6" s="34">
        <f t="shared" si="3"/>
        <v>225.53</v>
      </c>
      <c r="U6" s="34">
        <f t="shared" si="3"/>
        <v>22.96</v>
      </c>
      <c r="V6" s="34">
        <f t="shared" si="3"/>
        <v>296</v>
      </c>
      <c r="W6" s="34">
        <f t="shared" si="3"/>
        <v>0.25</v>
      </c>
      <c r="X6" s="34">
        <f t="shared" si="3"/>
        <v>1184</v>
      </c>
      <c r="Y6" s="35">
        <f>IF(Y7="",NA(),Y7)</f>
        <v>71.03</v>
      </c>
      <c r="Z6" s="35">
        <f t="shared" ref="Z6:AH6" si="4">IF(Z7="",NA(),Z7)</f>
        <v>75.150000000000006</v>
      </c>
      <c r="AA6" s="35">
        <f t="shared" si="4"/>
        <v>74.650000000000006</v>
      </c>
      <c r="AB6" s="35">
        <f t="shared" si="4"/>
        <v>69.91</v>
      </c>
      <c r="AC6" s="35">
        <f t="shared" si="4"/>
        <v>72.28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3754.36</v>
      </c>
      <c r="BG6" s="35">
        <f t="shared" ref="BG6:BO6" si="7">IF(BG7="",NA(),BG7)</f>
        <v>1110.77</v>
      </c>
      <c r="BH6" s="35">
        <f t="shared" si="7"/>
        <v>3642.17</v>
      </c>
      <c r="BI6" s="35">
        <f t="shared" si="7"/>
        <v>4031.73</v>
      </c>
      <c r="BJ6" s="35">
        <f t="shared" si="7"/>
        <v>3742</v>
      </c>
      <c r="BK6" s="35">
        <f t="shared" si="7"/>
        <v>416.91</v>
      </c>
      <c r="BL6" s="35">
        <f t="shared" si="7"/>
        <v>392.19</v>
      </c>
      <c r="BM6" s="35">
        <f t="shared" si="7"/>
        <v>413.5</v>
      </c>
      <c r="BN6" s="35">
        <f t="shared" si="7"/>
        <v>407.42</v>
      </c>
      <c r="BO6" s="35">
        <f t="shared" si="7"/>
        <v>386.46</v>
      </c>
      <c r="BP6" s="34" t="str">
        <f>IF(BP7="","",IF(BP7="-","【-】","【"&amp;SUBSTITUTE(TEXT(BP7,"#,##0.00"),"-","△")&amp;"】"))</f>
        <v>【325.02】</v>
      </c>
      <c r="BQ6" s="35">
        <f>IF(BQ7="",NA(),BQ7)</f>
        <v>24.72</v>
      </c>
      <c r="BR6" s="35">
        <f t="shared" ref="BR6:BZ6" si="8">IF(BR7="",NA(),BR7)</f>
        <v>22.9</v>
      </c>
      <c r="BS6" s="35">
        <f t="shared" si="8"/>
        <v>30.8</v>
      </c>
      <c r="BT6" s="35">
        <f t="shared" si="8"/>
        <v>31.01</v>
      </c>
      <c r="BU6" s="35">
        <f t="shared" si="8"/>
        <v>28.87</v>
      </c>
      <c r="BV6" s="35">
        <f t="shared" si="8"/>
        <v>57.93</v>
      </c>
      <c r="BW6" s="35">
        <f t="shared" si="8"/>
        <v>57.03</v>
      </c>
      <c r="BX6" s="35">
        <f t="shared" si="8"/>
        <v>55.84</v>
      </c>
      <c r="BY6" s="35">
        <f t="shared" si="8"/>
        <v>57.08</v>
      </c>
      <c r="BZ6" s="35">
        <f t="shared" si="8"/>
        <v>55.85</v>
      </c>
      <c r="CA6" s="34" t="str">
        <f>IF(CA7="","",IF(CA7="-","【-】","【"&amp;SUBSTITUTE(TEXT(CA7,"#,##0.00"),"-","△")&amp;"】"))</f>
        <v>【60.61】</v>
      </c>
      <c r="CB6" s="35">
        <f>IF(CB7="",NA(),CB7)</f>
        <v>273.67</v>
      </c>
      <c r="CC6" s="35">
        <f t="shared" ref="CC6:CK6" si="9">IF(CC7="",NA(),CC7)</f>
        <v>271.14999999999998</v>
      </c>
      <c r="CD6" s="35">
        <f t="shared" si="9"/>
        <v>192.48</v>
      </c>
      <c r="CE6" s="35">
        <f t="shared" si="9"/>
        <v>180.2</v>
      </c>
      <c r="CF6" s="35">
        <f t="shared" si="9"/>
        <v>188.78</v>
      </c>
      <c r="CG6" s="35">
        <f t="shared" si="9"/>
        <v>276.93</v>
      </c>
      <c r="CH6" s="35">
        <f t="shared" si="9"/>
        <v>283.73</v>
      </c>
      <c r="CI6" s="35">
        <f t="shared" si="9"/>
        <v>287.57</v>
      </c>
      <c r="CJ6" s="35">
        <f t="shared" si="9"/>
        <v>286.86</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t="str">
        <f t="shared" si="10"/>
        <v>-</v>
      </c>
      <c r="CR6" s="35">
        <f t="shared" si="10"/>
        <v>59.08</v>
      </c>
      <c r="CS6" s="35">
        <f t="shared" si="10"/>
        <v>58.25</v>
      </c>
      <c r="CT6" s="35">
        <f t="shared" si="10"/>
        <v>61.55</v>
      </c>
      <c r="CU6" s="35">
        <f t="shared" si="10"/>
        <v>57.22</v>
      </c>
      <c r="CV6" s="35">
        <f t="shared" si="10"/>
        <v>54.93</v>
      </c>
      <c r="CW6" s="34" t="str">
        <f>IF(CW7="","",IF(CW7="-","【-】","【"&amp;SUBSTITUTE(TEXT(CW7,"#,##0.00"),"-","△")&amp;"】"))</f>
        <v>【57.80】</v>
      </c>
      <c r="CX6" s="35">
        <f>IF(CX7="",NA(),CX7)</f>
        <v>93.03</v>
      </c>
      <c r="CY6" s="35">
        <f t="shared" ref="CY6:DG6" si="11">IF(CY7="",NA(),CY7)</f>
        <v>93.2</v>
      </c>
      <c r="CZ6" s="35">
        <f t="shared" si="11"/>
        <v>93.2</v>
      </c>
      <c r="DA6" s="35">
        <f t="shared" si="11"/>
        <v>93.9</v>
      </c>
      <c r="DB6" s="35">
        <f t="shared" si="11"/>
        <v>94.26</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2018</v>
      </c>
      <c r="C7" s="37">
        <v>133086</v>
      </c>
      <c r="D7" s="37">
        <v>47</v>
      </c>
      <c r="E7" s="37">
        <v>18</v>
      </c>
      <c r="F7" s="37">
        <v>0</v>
      </c>
      <c r="G7" s="37">
        <v>0</v>
      </c>
      <c r="H7" s="37" t="s">
        <v>94</v>
      </c>
      <c r="I7" s="37" t="s">
        <v>95</v>
      </c>
      <c r="J7" s="37" t="s">
        <v>96</v>
      </c>
      <c r="K7" s="37" t="s">
        <v>97</v>
      </c>
      <c r="L7" s="37" t="s">
        <v>98</v>
      </c>
      <c r="M7" s="37" t="s">
        <v>99</v>
      </c>
      <c r="N7" s="38" t="s">
        <v>43</v>
      </c>
      <c r="O7" s="38" t="s">
        <v>100</v>
      </c>
      <c r="P7" s="38">
        <v>5.76</v>
      </c>
      <c r="Q7" s="38">
        <v>100</v>
      </c>
      <c r="R7" s="38">
        <v>1306</v>
      </c>
      <c r="S7" s="38">
        <v>5179</v>
      </c>
      <c r="T7" s="38">
        <v>225.53</v>
      </c>
      <c r="U7" s="38">
        <v>22.96</v>
      </c>
      <c r="V7" s="38">
        <v>296</v>
      </c>
      <c r="W7" s="38">
        <v>0.25</v>
      </c>
      <c r="X7" s="38">
        <v>1184</v>
      </c>
      <c r="Y7" s="38">
        <v>71.03</v>
      </c>
      <c r="Z7" s="38">
        <v>75.150000000000006</v>
      </c>
      <c r="AA7" s="38">
        <v>74.650000000000006</v>
      </c>
      <c r="AB7" s="38">
        <v>69.91</v>
      </c>
      <c r="AC7" s="38">
        <v>72.28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3754.36</v>
      </c>
      <c r="BG7" s="38">
        <v>1110.77</v>
      </c>
      <c r="BH7" s="38">
        <v>3642.17</v>
      </c>
      <c r="BI7" s="38">
        <v>4031.73</v>
      </c>
      <c r="BJ7" s="38">
        <v>3742</v>
      </c>
      <c r="BK7" s="38">
        <v>416.91</v>
      </c>
      <c r="BL7" s="38">
        <v>392.19</v>
      </c>
      <c r="BM7" s="38">
        <v>413.5</v>
      </c>
      <c r="BN7" s="38">
        <v>407.42</v>
      </c>
      <c r="BO7" s="38">
        <v>386.46</v>
      </c>
      <c r="BP7" s="38">
        <v>325.02</v>
      </c>
      <c r="BQ7" s="38">
        <v>24.72</v>
      </c>
      <c r="BR7" s="38">
        <v>22.9</v>
      </c>
      <c r="BS7" s="38">
        <v>30.8</v>
      </c>
      <c r="BT7" s="38">
        <v>31.01</v>
      </c>
      <c r="BU7" s="38">
        <v>28.87</v>
      </c>
      <c r="BV7" s="38">
        <v>57.93</v>
      </c>
      <c r="BW7" s="38">
        <v>57.03</v>
      </c>
      <c r="BX7" s="38">
        <v>55.84</v>
      </c>
      <c r="BY7" s="38">
        <v>57.08</v>
      </c>
      <c r="BZ7" s="38">
        <v>55.85</v>
      </c>
      <c r="CA7" s="38">
        <v>60.61</v>
      </c>
      <c r="CB7" s="38">
        <v>273.67</v>
      </c>
      <c r="CC7" s="38">
        <v>271.14999999999998</v>
      </c>
      <c r="CD7" s="38">
        <v>192.48</v>
      </c>
      <c r="CE7" s="38">
        <v>180.2</v>
      </c>
      <c r="CF7" s="38">
        <v>188.78</v>
      </c>
      <c r="CG7" s="38">
        <v>276.93</v>
      </c>
      <c r="CH7" s="38">
        <v>283.73</v>
      </c>
      <c r="CI7" s="38">
        <v>287.57</v>
      </c>
      <c r="CJ7" s="38">
        <v>286.86</v>
      </c>
      <c r="CK7" s="38">
        <v>287.91000000000003</v>
      </c>
      <c r="CL7" s="38">
        <v>270.94</v>
      </c>
      <c r="CM7" s="38" t="s">
        <v>43</v>
      </c>
      <c r="CN7" s="38" t="s">
        <v>43</v>
      </c>
      <c r="CO7" s="38" t="s">
        <v>43</v>
      </c>
      <c r="CP7" s="38" t="s">
        <v>43</v>
      </c>
      <c r="CQ7" s="38" t="s">
        <v>43</v>
      </c>
      <c r="CR7" s="38">
        <v>59.08</v>
      </c>
      <c r="CS7" s="38">
        <v>58.25</v>
      </c>
      <c r="CT7" s="38">
        <v>61.55</v>
      </c>
      <c r="CU7" s="38">
        <v>57.22</v>
      </c>
      <c r="CV7" s="38">
        <v>54.93</v>
      </c>
      <c r="CW7" s="38">
        <v>57.8</v>
      </c>
      <c r="CX7" s="38">
        <v>93.03</v>
      </c>
      <c r="CY7" s="38">
        <v>93.2</v>
      </c>
      <c r="CZ7" s="38">
        <v>93.2</v>
      </c>
      <c r="DA7" s="38">
        <v>93.9</v>
      </c>
      <c r="DB7" s="38">
        <v>94.26</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43</v>
      </c>
      <c r="EF7" s="38" t="s">
        <v>43</v>
      </c>
      <c r="EG7" s="38" t="s">
        <v>43</v>
      </c>
      <c r="EH7" s="38" t="s">
        <v>43</v>
      </c>
      <c r="EI7" s="38" t="s">
        <v>43</v>
      </c>
      <c r="EJ7" s="38" t="s">
        <v>43</v>
      </c>
      <c r="EK7" s="38" t="s">
        <v>43</v>
      </c>
      <c r="EL7" s="38" t="s">
        <v>43</v>
      </c>
      <c r="EM7" s="38" t="s">
        <v>43</v>
      </c>
      <c r="EN7" s="38" t="s">
        <v>43</v>
      </c>
      <c r="EO7" s="38" t="s">
        <v>43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101</v>
      </c>
      <c r="C9" s="40" t="s">
        <v>102</v>
      </c>
      <c r="D9" s="40" t="s">
        <v>103</v>
      </c>
      <c r="E9" s="40" t="s">
        <v>104</v>
      </c>
      <c r="F9" s="40" t="s">
        <v>105</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Template/>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lastPrinted>2020-01-31T07:34:13Z</cp:lastPrinted>
  <dcterms:modified xsi:type="dcterms:W3CDTF">2020-01-31T07:34:15Z</dcterms:modified>
  <cp:category/>
  <cp:contentStatus/>
</cp:coreProperties>
</file>