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228"/>
  <workbookPr/>
  <mc:AlternateContent xmlns:mc="http://schemas.openxmlformats.org/markup-compatibility/2006">
    <mc:Choice Requires="x15">
      <x15ac:absPath xmlns:x15ac="http://schemas.microsoft.com/office/spreadsheetml/2010/11/ac" url="\\ts1\public\環境衛生課\環境衛生共有フォルダ\農集排担当\NAS集排担当フォルダ【最新版】public\080_回答文書等\010_回答文書\H31年度\200120公営企業に係る経営比較分析表（平成30年度決算）の分析等について\"/>
    </mc:Choice>
  </mc:AlternateContent>
  <xr:revisionPtr revIDLastSave="0" documentId="13_ncr:1_{1805F37C-AC0E-435A-9479-D75D0369DABD}" xr6:coauthVersionLast="45" xr6:coauthVersionMax="45" xr10:uidLastSave="{00000000-0000-0000-0000-000000000000}"/>
  <workbookProtection workbookAlgorithmName="SHA-512" workbookHashValue="HsI09vtZwybWBzPmQauKfCrQZjz5MfaHinrJWpQokQ3CgqzOG5cQE6OUn0+fP9jye5frNb+sgRKKfhqq3uUNPw==" workbookSaltValue="JRDEssrHdE/dtuFdeLvU0Q==" workbookSpinCount="100000" lockStructure="1"/>
  <bookViews>
    <workbookView xWindow="-120" yWindow="-120" windowWidth="29040" windowHeight="1644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R6" i="5"/>
  <c r="Q6" i="5"/>
  <c r="W10" i="4" s="1"/>
  <c r="P6" i="5"/>
  <c r="P10" i="4" s="1"/>
  <c r="O6" i="5"/>
  <c r="I10" i="4" s="1"/>
  <c r="N6" i="5"/>
  <c r="B10" i="4" s="1"/>
  <c r="M6" i="5"/>
  <c r="AD8" i="4" s="1"/>
  <c r="L6" i="5"/>
  <c r="W8" i="4" s="1"/>
  <c r="K6" i="5"/>
  <c r="P8" i="4" s="1"/>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E86" i="4"/>
  <c r="AL10" i="4"/>
  <c r="AD10" i="4"/>
  <c r="AL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<sst xmlns="http://schemas.openxmlformats.org/spreadsheetml/2006/main" count="228" uniqueCount="114">
  <si>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</si>
  <si>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</si>
  <si>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</si>
  <si>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</si>
  <si>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</si>
  <si>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</si>
  <si>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</si>
  <si>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</si>
  <si>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</si>
  <si>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</si>
  <si>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</si>
  <si>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</si>
  <si>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</si>
  <si>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</si>
  <si>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</si>
  <si>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</si>
  <si>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</si>
  <si>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</si>
  <si>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</si>
  <si>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</si>
  <si>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</si>
  <si>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</si>
  <si>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</si>
  <si>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</si>
  <si>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</si>
  <si>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</si>
  <si>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</si>
  <si>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</si>
  <si>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</si>
  <si>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</si>
  <si>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</si>
  <si>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</si>
  <si>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</si>
  <si>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</si>
  <si>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</si>
  <si>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</si>
  <si>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</si>
  <si>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</si>
  <si>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</si>
  <si>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</si>
  <si>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</si>
  <si>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</si>
  <si>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</si>
  <si>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</si>
  <si>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</si>
  <si>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</si>
  <si>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</si>
  <si>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</si>
  <si>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</si>
  <si>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</si>
  <si>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</si>
  <si>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</si>
  <si>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</si>
  <si>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</si>
  <si>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</si>
  <si>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</si>
  <si>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</si>
  <si>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</si>
  <si>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</si>
  <si>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</si>
  <si>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</si>
  <si>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</si>
  <si>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</si>
  <si>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</si>
  <si>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</si>
  <si>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</si>
  <si>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</si>
  <si>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</si>
  <si>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</si>
  <si>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</si>
  <si>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</si>
  <si>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</si>
  <si>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</si>
  <si>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</si>
  <si>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</si>
  <si>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</si>
  <si>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</si>
  <si>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</si>
  <si>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</si>
  <si>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</si>
  <si>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</si>
  <si>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</si>
  <si>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</si>
  <si>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</si>
  <si>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</si>
  <si>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</si>
  <si>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</si>
  <si>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</si>
  <si>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</si>
  <si>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</si>
  <si>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</si>
  <si>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</si>
  <si>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</si>
  <si>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</si>
  <si>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</si>
  <si>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</si>
  <si>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</si>
  <si>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</si>
  <si>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東京都　神津島村</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</si>
  <si>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</si>
  <si>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</si>
  <si>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</si>
  <si>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</si>
  <si>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</si>
  <si>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</si>
  <si>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</si>
  <si>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</si>
  <si>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</si>
  <si>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</si>
  <si>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</si>
  <si>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</si>
  <si>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は平成27年度に使用料の改定（増額）を行い、⑤経費回収率が向上したが、昨年度に続いて平成30年度も総収益が減少したため、収益的収支比率は下がった。加入率は年々増加しているが、夏季の観光シーズンの天候や来島者数に左右されてしまう傾向にあるので、加入率の増加がそのまま収益に繋がらない状態にある。
④企業債残高対事業規模比率は平成15年度以降起債を行っていない為、年々減少していく。
⑤経費回収率は類似団体を上回っている状況にあ
るが、一般会計からの繰入で賄われている割合が高いこと等を踏まえ、今後も料金収入の確保、経費節減が必要となる。
⑥類似団体や全国平均より比較的高い値を示しており、効率的な汚水処理が実施が必要である。
⑦施設利用率については夏の繁忙期に対応した計画処理能力となっていることが原因ではあるが、処理能力の低下を考慮すれば過大スペックとはならない。
⑧水洗化率は83.34％と類似団体と比較して同程度である。
少子高齢化などにより人口が減少傾向にあり、また離島という立地により転入は見込みは少ないため、今後も横ばいで推移すると思われる。
また建物毎の加入率は増加しているが、単身世帯が増えており水洗化率は横ばいとなる。</t>
    <rPh sb="43" eb="46">
      <t>サクネンド</t>
    </rPh>
    <rPh sb="47" eb="48">
      <t>ツヅ</t>
    </rPh>
    <rPh sb="81" eb="83">
      <t>カニュウ</t>
    </rPh>
    <rPh sb="83" eb="84">
      <t>リツ</t>
    </rPh>
    <rPh sb="85" eb="87">
      <t>ネンネン</t>
    </rPh>
    <rPh sb="87" eb="89">
      <t>ゾウカ</t>
    </rPh>
    <rPh sb="95" eb="97">
      <t>カキ</t>
    </rPh>
    <rPh sb="98" eb="100">
      <t>カンコウ</t>
    </rPh>
    <rPh sb="105" eb="107">
      <t>テンコウ</t>
    </rPh>
    <rPh sb="108" eb="110">
      <t>ライトウ</t>
    </rPh>
    <rPh sb="110" eb="111">
      <t>シャ</t>
    </rPh>
    <rPh sb="111" eb="112">
      <t>スウ</t>
    </rPh>
    <rPh sb="113" eb="115">
      <t>サユウ</t>
    </rPh>
    <rPh sb="121" eb="123">
      <t>ケイコウ</t>
    </rPh>
    <rPh sb="129" eb="131">
      <t>カニュウ</t>
    </rPh>
    <rPh sb="131" eb="132">
      <t>リツ</t>
    </rPh>
    <rPh sb="133" eb="135">
      <t>ゾウカ</t>
    </rPh>
    <rPh sb="140" eb="142">
      <t>シュウエキ</t>
    </rPh>
    <rPh sb="143" eb="144">
      <t>ツナ</t>
    </rPh>
    <rPh sb="148" eb="150">
      <t>ジョウタイ</t>
    </rPh>
    <rPh sb="413" eb="416">
      <t>ドウテイド</t>
    </rPh>
    <rPh sb="461" eb="462">
      <t>スク</t>
    </rPh>
    <rPh sb="479" eb="480">
      <t>オモ</t>
    </rPh>
    <rPh sb="487" eb="489">
      <t>タテモノ</t>
    </rPh>
    <rPh sb="489" eb="490">
      <t>ゴト</t>
    </rPh>
    <rPh sb="491" eb="493">
      <t>カニュウ</t>
    </rPh>
    <rPh sb="493" eb="494">
      <t>リツ</t>
    </rPh>
    <rPh sb="495" eb="497">
      <t>ゾウカ</t>
    </rPh>
    <rPh sb="503" eb="505">
      <t>タンシン</t>
    </rPh>
    <rPh sb="505" eb="507">
      <t>セタイ</t>
    </rPh>
    <rPh sb="508" eb="509">
      <t>フ</t>
    </rPh>
    <rPh sb="513" eb="516">
      <t>スイセンカ</t>
    </rPh>
    <rPh sb="516" eb="517">
      <t>リツ</t>
    </rPh>
    <rPh sb="518" eb="519">
      <t>ヨコ</t>
    </rPh>
    <phoneticPr fontId="4"/>
  </si>
  <si>
    <t>使用料改定により使用料収入は一時的に増加したが、供用開始から15年以上が経過し機械設備等の故障が頻発している。このため今後の修繕費・更新費の増加が懸念される。
また、加入率増加により使用料収入は増加するはずが、夏季観光シーズンの天候・来島客数に左右されて過去２年は前年割れとなっている。
加入率や来島客数の増加により処理量も比例して増加するので、今後はより効率の良い維持管理に努めていくことが重要である。</t>
    <rPh sb="14" eb="17">
      <t>イチジテキ</t>
    </rPh>
    <rPh sb="105" eb="107">
      <t>カキ</t>
    </rPh>
    <rPh sb="107" eb="109">
      <t>カンコウ</t>
    </rPh>
    <rPh sb="114" eb="116">
      <t>テンコウ</t>
    </rPh>
    <rPh sb="117" eb="119">
      <t>ライトウ</t>
    </rPh>
    <rPh sb="119" eb="121">
      <t>キャクスウ</t>
    </rPh>
    <rPh sb="122" eb="124">
      <t>サユウ</t>
    </rPh>
    <rPh sb="127" eb="129">
      <t>カコ</t>
    </rPh>
    <rPh sb="130" eb="131">
      <t>ネン</t>
    </rPh>
    <rPh sb="132" eb="135">
      <t>ゼンネンワ</t>
    </rPh>
    <rPh sb="144" eb="146">
      <t>カニュウ</t>
    </rPh>
    <rPh sb="146" eb="147">
      <t>リツ</t>
    </rPh>
    <rPh sb="148" eb="150">
      <t>ライトウ</t>
    </rPh>
    <rPh sb="150" eb="152">
      <t>キャクスウ</t>
    </rPh>
    <rPh sb="153" eb="155">
      <t>ゾウカ</t>
    </rPh>
    <rPh sb="173" eb="175">
      <t>コンゴ</t>
    </rPh>
    <phoneticPr fontId="4"/>
  </si>
  <si>
    <t>平成15年度完成で供用開始から15年以上経過しているため、処理施設の機械設備の補修・更新が年々増加している。
耐用年数が15～20年程度の機械設備が多い為、今後数年に集中して補修・更新が起こる見込みである。
③管渠改善率については管渠は地中にあるため、塩害を受けにくいことと対応年数が50年となっていることから、修繕については問題視していない。</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</si>
</sst>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81A-477D-976D-29E7F20ED80E}"/>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0.02</c:v>
                </c:pt>
                <c:pt idx="2">
                  <c:v>0.03</c:v>
                </c:pt>
                <c:pt idx="3" formatCode="#,##0.00;&quot;△&quot;#,##0.00">
                  <c:v>0</c:v>
                </c:pt>
                <c:pt idx="4">
                  <c:v>0.01</c:v>
                </c:pt>
              </c:numCache>
            </c:numRef>
          </c:val>
          <c:smooth val="0"/>
          <c:extLst>
            <c:ext xmlns:c16="http://schemas.microsoft.com/office/drawing/2014/chart" uri="{C3380CC4-5D6E-409C-BE32-E72D297353CC}">
              <c16:uniqueId val="{00000001-581A-477D-976D-29E7F20ED80E}"/>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23.51</c:v>
                </c:pt>
                <c:pt idx="1">
                  <c:v>26.27</c:v>
                </c:pt>
                <c:pt idx="2">
                  <c:v>30.55</c:v>
                </c:pt>
                <c:pt idx="3">
                  <c:v>30.21</c:v>
                </c:pt>
                <c:pt idx="4">
                  <c:v>22.77</c:v>
                </c:pt>
              </c:numCache>
            </c:numRef>
          </c:val>
          <c:extLst>
            <c:ext xmlns:c16="http://schemas.microsoft.com/office/drawing/2014/chart" uri="{C3380CC4-5D6E-409C-BE32-E72D297353CC}">
              <c16:uniqueId val="{00000000-C357-4B77-AD1D-5FCB53656C70}"/>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44.69</c:v>
                </c:pt>
                <c:pt idx="1">
                  <c:v>44.69</c:v>
                </c:pt>
                <c:pt idx="2">
                  <c:v>42.84</c:v>
                </c:pt>
                <c:pt idx="3">
                  <c:v>40.93</c:v>
                </c:pt>
                <c:pt idx="4">
                  <c:v>50.68</c:v>
                </c:pt>
              </c:numCache>
            </c:numRef>
          </c:val>
          <c:smooth val="0"/>
          <c:extLst>
            <c:ext xmlns:c16="http://schemas.microsoft.com/office/drawing/2014/chart" uri="{C3380CC4-5D6E-409C-BE32-E72D297353CC}">
              <c16:uniqueId val="{00000001-C357-4B77-AD1D-5FCB53656C70}"/>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85.6</c:v>
                </c:pt>
                <c:pt idx="1">
                  <c:v>83.23</c:v>
                </c:pt>
                <c:pt idx="2">
                  <c:v>83.7</c:v>
                </c:pt>
                <c:pt idx="3">
                  <c:v>83.74</c:v>
                </c:pt>
                <c:pt idx="4">
                  <c:v>83.34</c:v>
                </c:pt>
              </c:numCache>
            </c:numRef>
          </c:val>
          <c:extLst>
            <c:ext xmlns:c16="http://schemas.microsoft.com/office/drawing/2014/chart" uri="{C3380CC4-5D6E-409C-BE32-E72D297353CC}">
              <c16:uniqueId val="{00000000-E6E9-4168-BF71-FE6DDF690EC6}"/>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70.59</c:v>
                </c:pt>
                <c:pt idx="1">
                  <c:v>69.67</c:v>
                </c:pt>
                <c:pt idx="2">
                  <c:v>66.3</c:v>
                </c:pt>
                <c:pt idx="3">
                  <c:v>62.73</c:v>
                </c:pt>
                <c:pt idx="4">
                  <c:v>84.86</c:v>
                </c:pt>
              </c:numCache>
            </c:numRef>
          </c:val>
          <c:smooth val="0"/>
          <c:extLst>
            <c:ext xmlns:c16="http://schemas.microsoft.com/office/drawing/2014/chart" uri="{C3380CC4-5D6E-409C-BE32-E72D297353CC}">
              <c16:uniqueId val="{00000001-E6E9-4168-BF71-FE6DDF690EC6}"/>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93.34</c:v>
                </c:pt>
                <c:pt idx="1">
                  <c:v>101.85</c:v>
                </c:pt>
                <c:pt idx="2">
                  <c:v>101.18</c:v>
                </c:pt>
                <c:pt idx="3">
                  <c:v>95.51</c:v>
                </c:pt>
                <c:pt idx="4">
                  <c:v>94.29</c:v>
                </c:pt>
              </c:numCache>
            </c:numRef>
          </c:val>
          <c:extLst>
            <c:ext xmlns:c16="http://schemas.microsoft.com/office/drawing/2014/chart" uri="{C3380CC4-5D6E-409C-BE32-E72D297353CC}">
              <c16:uniqueId val="{00000000-F9AF-48C3-8A52-E14BF1048C7E}"/>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9AF-48C3-8A52-E14BF1048C7E}"/>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786-4039-A62F-88A21C8BD8F5}"/>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786-4039-A62F-88A21C8BD8F5}"/>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8F9-42FC-B2DF-4C973E9D59C7}"/>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8F9-42FC-B2DF-4C973E9D59C7}"/>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A66-414F-BE6A-6920FB54DC60}"/>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A66-414F-BE6A-6920FB54DC60}"/>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E3E-46D7-BC2F-C92CE1D59984}"/>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E3E-46D7-BC2F-C92CE1D59984}"/>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261.39999999999998</c:v>
                </c:pt>
                <c:pt idx="1">
                  <c:v>472.06</c:v>
                </c:pt>
                <c:pt idx="2">
                  <c:v>349.24</c:v>
                </c:pt>
                <c:pt idx="3">
                  <c:v>396.87</c:v>
                </c:pt>
                <c:pt idx="4">
                  <c:v>396.2</c:v>
                </c:pt>
              </c:numCache>
            </c:numRef>
          </c:val>
          <c:extLst>
            <c:ext xmlns:c16="http://schemas.microsoft.com/office/drawing/2014/chart" uri="{C3380CC4-5D6E-409C-BE32-E72D297353CC}">
              <c16:uniqueId val="{00000000-6E34-4AD3-8872-5F8A22DF5A35}"/>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1161.05</c:v>
                </c:pt>
                <c:pt idx="1">
                  <c:v>979.89</c:v>
                </c:pt>
                <c:pt idx="2">
                  <c:v>1051.43</c:v>
                </c:pt>
                <c:pt idx="3">
                  <c:v>982.29</c:v>
                </c:pt>
                <c:pt idx="4">
                  <c:v>789.46</c:v>
                </c:pt>
              </c:numCache>
            </c:numRef>
          </c:val>
          <c:smooth val="0"/>
          <c:extLst>
            <c:ext xmlns:c16="http://schemas.microsoft.com/office/drawing/2014/chart" uri="{C3380CC4-5D6E-409C-BE32-E72D297353CC}">
              <c16:uniqueId val="{00000001-6E34-4AD3-8872-5F8A22DF5A35}"/>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53.63</c:v>
                </c:pt>
                <c:pt idx="1">
                  <c:v>63.02</c:v>
                </c:pt>
                <c:pt idx="2">
                  <c:v>57.67</c:v>
                </c:pt>
                <c:pt idx="3">
                  <c:v>65.69</c:v>
                </c:pt>
                <c:pt idx="4">
                  <c:v>64.19</c:v>
                </c:pt>
              </c:numCache>
            </c:numRef>
          </c:val>
          <c:extLst>
            <c:ext xmlns:c16="http://schemas.microsoft.com/office/drawing/2014/chart" uri="{C3380CC4-5D6E-409C-BE32-E72D297353CC}">
              <c16:uniqueId val="{00000000-625F-4887-825E-2604F4058CC3}"/>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41.08</c:v>
                </c:pt>
                <c:pt idx="1">
                  <c:v>41.34</c:v>
                </c:pt>
                <c:pt idx="2">
                  <c:v>40.06</c:v>
                </c:pt>
                <c:pt idx="3">
                  <c:v>41.25</c:v>
                </c:pt>
                <c:pt idx="4">
                  <c:v>57.77</c:v>
                </c:pt>
              </c:numCache>
            </c:numRef>
          </c:val>
          <c:smooth val="0"/>
          <c:extLst>
            <c:ext xmlns:c16="http://schemas.microsoft.com/office/drawing/2014/chart" uri="{C3380CC4-5D6E-409C-BE32-E72D297353CC}">
              <c16:uniqueId val="{00000001-625F-4887-825E-2604F4058CC3}"/>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509.27</c:v>
                </c:pt>
                <c:pt idx="1">
                  <c:v>470.63</c:v>
                </c:pt>
                <c:pt idx="2">
                  <c:v>480.55</c:v>
                </c:pt>
                <c:pt idx="3">
                  <c:v>426.35</c:v>
                </c:pt>
                <c:pt idx="4">
                  <c:v>401.54</c:v>
                </c:pt>
              </c:numCache>
            </c:numRef>
          </c:val>
          <c:extLst>
            <c:ext xmlns:c16="http://schemas.microsoft.com/office/drawing/2014/chart" uri="{C3380CC4-5D6E-409C-BE32-E72D297353CC}">
              <c16:uniqueId val="{00000000-9062-4061-8172-3B370AD522CB}"/>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378.08</c:v>
                </c:pt>
                <c:pt idx="1">
                  <c:v>357.49</c:v>
                </c:pt>
                <c:pt idx="2">
                  <c:v>355.22</c:v>
                </c:pt>
                <c:pt idx="3">
                  <c:v>334.48</c:v>
                </c:pt>
                <c:pt idx="4">
                  <c:v>274.35000000000002</c:v>
                </c:pt>
              </c:numCache>
            </c:numRef>
          </c:val>
          <c:smooth val="0"/>
          <c:extLst>
            <c:ext xmlns:c16="http://schemas.microsoft.com/office/drawing/2014/chart" uri="{C3380CC4-5D6E-409C-BE32-E72D297353CC}">
              <c16:uniqueId val="{00000001-9062-4061-8172-3B370AD522CB}"/>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K42" zoomScale="154" zoomScaleNormal="154" workbookViewId="0">
      <selection activeCell="BL64" sqref="BL64:BZ6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
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
データ!H6</f>
        <v>
東京都　神津島村</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
1</v>
      </c>
      <c r="C7" s="64"/>
      <c r="D7" s="64"/>
      <c r="E7" s="64"/>
      <c r="F7" s="64"/>
      <c r="G7" s="64"/>
      <c r="H7" s="64"/>
      <c r="I7" s="64" t="s">
        <v>
2</v>
      </c>
      <c r="J7" s="64"/>
      <c r="K7" s="64"/>
      <c r="L7" s="64"/>
      <c r="M7" s="64"/>
      <c r="N7" s="64"/>
      <c r="O7" s="64"/>
      <c r="P7" s="64" t="s">
        <v>
3</v>
      </c>
      <c r="Q7" s="64"/>
      <c r="R7" s="64"/>
      <c r="S7" s="64"/>
      <c r="T7" s="64"/>
      <c r="U7" s="64"/>
      <c r="V7" s="64"/>
      <c r="W7" s="64" t="s">
        <v>
4</v>
      </c>
      <c r="X7" s="64"/>
      <c r="Y7" s="64"/>
      <c r="Z7" s="64"/>
      <c r="AA7" s="64"/>
      <c r="AB7" s="64"/>
      <c r="AC7" s="64"/>
      <c r="AD7" s="64" t="s">
        <v>
5</v>
      </c>
      <c r="AE7" s="64"/>
      <c r="AF7" s="64"/>
      <c r="AG7" s="64"/>
      <c r="AH7" s="64"/>
      <c r="AI7" s="64"/>
      <c r="AJ7" s="64"/>
      <c r="AK7" s="3"/>
      <c r="AL7" s="64" t="s">
        <v>
6</v>
      </c>
      <c r="AM7" s="64"/>
      <c r="AN7" s="64"/>
      <c r="AO7" s="64"/>
      <c r="AP7" s="64"/>
      <c r="AQ7" s="64"/>
      <c r="AR7" s="64"/>
      <c r="AS7" s="64"/>
      <c r="AT7" s="64" t="s">
        <v>
7</v>
      </c>
      <c r="AU7" s="64"/>
      <c r="AV7" s="64"/>
      <c r="AW7" s="64"/>
      <c r="AX7" s="64"/>
      <c r="AY7" s="64"/>
      <c r="AZ7" s="64"/>
      <c r="BA7" s="64"/>
      <c r="BB7" s="64" t="s">
        <v>
8</v>
      </c>
      <c r="BC7" s="64"/>
      <c r="BD7" s="64"/>
      <c r="BE7" s="64"/>
      <c r="BF7" s="64"/>
      <c r="BG7" s="64"/>
      <c r="BH7" s="64"/>
      <c r="BI7" s="64"/>
      <c r="BJ7" s="3"/>
      <c r="BK7" s="3"/>
      <c r="BL7" s="4" t="s">
        <v>
9</v>
      </c>
      <c r="BM7" s="5"/>
      <c r="BN7" s="5"/>
      <c r="BO7" s="5"/>
      <c r="BP7" s="5"/>
      <c r="BQ7" s="5"/>
      <c r="BR7" s="5"/>
      <c r="BS7" s="5"/>
      <c r="BT7" s="5"/>
      <c r="BU7" s="5"/>
      <c r="BV7" s="5"/>
      <c r="BW7" s="5"/>
      <c r="BX7" s="5"/>
      <c r="BY7" s="6"/>
    </row>
    <row r="8" spans="1:78" ht="18.75" customHeight="1" x14ac:dyDescent="0.15">
      <c r="A8" s="2"/>
      <c r="B8" s="71" t="str">
        <f>
データ!I6</f>
        <v>
法非適用</v>
      </c>
      <c r="C8" s="71"/>
      <c r="D8" s="71"/>
      <c r="E8" s="71"/>
      <c r="F8" s="71"/>
      <c r="G8" s="71"/>
      <c r="H8" s="71"/>
      <c r="I8" s="71" t="str">
        <f>
データ!J6</f>
        <v>
下水道事業</v>
      </c>
      <c r="J8" s="71"/>
      <c r="K8" s="71"/>
      <c r="L8" s="71"/>
      <c r="M8" s="71"/>
      <c r="N8" s="71"/>
      <c r="O8" s="71"/>
      <c r="P8" s="71" t="str">
        <f>
データ!K6</f>
        <v>
農業集落排水</v>
      </c>
      <c r="Q8" s="71"/>
      <c r="R8" s="71"/>
      <c r="S8" s="71"/>
      <c r="T8" s="71"/>
      <c r="U8" s="71"/>
      <c r="V8" s="71"/>
      <c r="W8" s="71" t="str">
        <f>
データ!L6</f>
        <v>
F2</v>
      </c>
      <c r="X8" s="71"/>
      <c r="Y8" s="71"/>
      <c r="Z8" s="71"/>
      <c r="AA8" s="71"/>
      <c r="AB8" s="71"/>
      <c r="AC8" s="71"/>
      <c r="AD8" s="72" t="str">
        <f>
データ!$M$6</f>
        <v>
非設置</v>
      </c>
      <c r="AE8" s="72"/>
      <c r="AF8" s="72"/>
      <c r="AG8" s="72"/>
      <c r="AH8" s="72"/>
      <c r="AI8" s="72"/>
      <c r="AJ8" s="72"/>
      <c r="AK8" s="3"/>
      <c r="AL8" s="68">
        <f>
データ!S6</f>
        <v>
1898</v>
      </c>
      <c r="AM8" s="68"/>
      <c r="AN8" s="68"/>
      <c r="AO8" s="68"/>
      <c r="AP8" s="68"/>
      <c r="AQ8" s="68"/>
      <c r="AR8" s="68"/>
      <c r="AS8" s="68"/>
      <c r="AT8" s="67">
        <f>
データ!T6</f>
        <v>
18.579999999999998</v>
      </c>
      <c r="AU8" s="67"/>
      <c r="AV8" s="67"/>
      <c r="AW8" s="67"/>
      <c r="AX8" s="67"/>
      <c r="AY8" s="67"/>
      <c r="AZ8" s="67"/>
      <c r="BA8" s="67"/>
      <c r="BB8" s="67">
        <f>
データ!U6</f>
        <v>
102.15</v>
      </c>
      <c r="BC8" s="67"/>
      <c r="BD8" s="67"/>
      <c r="BE8" s="67"/>
      <c r="BF8" s="67"/>
      <c r="BG8" s="67"/>
      <c r="BH8" s="67"/>
      <c r="BI8" s="67"/>
      <c r="BJ8" s="3"/>
      <c r="BK8" s="3"/>
      <c r="BL8" s="69" t="s">
        <v>
10</v>
      </c>
      <c r="BM8" s="70"/>
      <c r="BN8" s="7" t="s">
        <v>
11</v>
      </c>
      <c r="BO8" s="8"/>
      <c r="BP8" s="8"/>
      <c r="BQ8" s="8"/>
      <c r="BR8" s="8"/>
      <c r="BS8" s="8"/>
      <c r="BT8" s="8"/>
      <c r="BU8" s="8"/>
      <c r="BV8" s="8"/>
      <c r="BW8" s="8"/>
      <c r="BX8" s="8"/>
      <c r="BY8" s="9"/>
    </row>
    <row r="9" spans="1:78" ht="18.75" customHeight="1" x14ac:dyDescent="0.15">
      <c r="A9" s="2"/>
      <c r="B9" s="64" t="s">
        <v>
12</v>
      </c>
      <c r="C9" s="64"/>
      <c r="D9" s="64"/>
      <c r="E9" s="64"/>
      <c r="F9" s="64"/>
      <c r="G9" s="64"/>
      <c r="H9" s="64"/>
      <c r="I9" s="64" t="s">
        <v>
13</v>
      </c>
      <c r="J9" s="64"/>
      <c r="K9" s="64"/>
      <c r="L9" s="64"/>
      <c r="M9" s="64"/>
      <c r="N9" s="64"/>
      <c r="O9" s="64"/>
      <c r="P9" s="64" t="s">
        <v>
14</v>
      </c>
      <c r="Q9" s="64"/>
      <c r="R9" s="64"/>
      <c r="S9" s="64"/>
      <c r="T9" s="64"/>
      <c r="U9" s="64"/>
      <c r="V9" s="64"/>
      <c r="W9" s="64" t="s">
        <v>
15</v>
      </c>
      <c r="X9" s="64"/>
      <c r="Y9" s="64"/>
      <c r="Z9" s="64"/>
      <c r="AA9" s="64"/>
      <c r="AB9" s="64"/>
      <c r="AC9" s="64"/>
      <c r="AD9" s="64" t="s">
        <v>
16</v>
      </c>
      <c r="AE9" s="64"/>
      <c r="AF9" s="64"/>
      <c r="AG9" s="64"/>
      <c r="AH9" s="64"/>
      <c r="AI9" s="64"/>
      <c r="AJ9" s="64"/>
      <c r="AK9" s="3"/>
      <c r="AL9" s="64" t="s">
        <v>
17</v>
      </c>
      <c r="AM9" s="64"/>
      <c r="AN9" s="64"/>
      <c r="AO9" s="64"/>
      <c r="AP9" s="64"/>
      <c r="AQ9" s="64"/>
      <c r="AR9" s="64"/>
      <c r="AS9" s="64"/>
      <c r="AT9" s="64" t="s">
        <v>
18</v>
      </c>
      <c r="AU9" s="64"/>
      <c r="AV9" s="64"/>
      <c r="AW9" s="64"/>
      <c r="AX9" s="64"/>
      <c r="AY9" s="64"/>
      <c r="AZ9" s="64"/>
      <c r="BA9" s="64"/>
      <c r="BB9" s="64" t="s">
        <v>
19</v>
      </c>
      <c r="BC9" s="64"/>
      <c r="BD9" s="64"/>
      <c r="BE9" s="64"/>
      <c r="BF9" s="64"/>
      <c r="BG9" s="64"/>
      <c r="BH9" s="64"/>
      <c r="BI9" s="64"/>
      <c r="BJ9" s="3"/>
      <c r="BK9" s="3"/>
      <c r="BL9" s="65" t="s">
        <v>
20</v>
      </c>
      <c r="BM9" s="66"/>
      <c r="BN9" s="10" t="s">
        <v>
21</v>
      </c>
      <c r="BO9" s="11"/>
      <c r="BP9" s="11"/>
      <c r="BQ9" s="11"/>
      <c r="BR9" s="11"/>
      <c r="BS9" s="11"/>
      <c r="BT9" s="11"/>
      <c r="BU9" s="11"/>
      <c r="BV9" s="11"/>
      <c r="BW9" s="11"/>
      <c r="BX9" s="11"/>
      <c r="BY9" s="12"/>
    </row>
    <row r="10" spans="1:78" ht="18.75" customHeight="1" x14ac:dyDescent="0.15">
      <c r="A10" s="2"/>
      <c r="B10" s="67" t="str">
        <f>
データ!N6</f>
        <v>
-</v>
      </c>
      <c r="C10" s="67"/>
      <c r="D10" s="67"/>
      <c r="E10" s="67"/>
      <c r="F10" s="67"/>
      <c r="G10" s="67"/>
      <c r="H10" s="67"/>
      <c r="I10" s="67" t="str">
        <f>
データ!O6</f>
        <v>
該当数値なし</v>
      </c>
      <c r="J10" s="67"/>
      <c r="K10" s="67"/>
      <c r="L10" s="67"/>
      <c r="M10" s="67"/>
      <c r="N10" s="67"/>
      <c r="O10" s="67"/>
      <c r="P10" s="67">
        <f>
データ!P6</f>
        <v>
96.1</v>
      </c>
      <c r="Q10" s="67"/>
      <c r="R10" s="67"/>
      <c r="S10" s="67"/>
      <c r="T10" s="67"/>
      <c r="U10" s="67"/>
      <c r="V10" s="67"/>
      <c r="W10" s="67">
        <f>
データ!Q6</f>
        <v>
100</v>
      </c>
      <c r="X10" s="67"/>
      <c r="Y10" s="67"/>
      <c r="Z10" s="67"/>
      <c r="AA10" s="67"/>
      <c r="AB10" s="67"/>
      <c r="AC10" s="67"/>
      <c r="AD10" s="68">
        <f>
データ!R6</f>
        <v>
3450</v>
      </c>
      <c r="AE10" s="68"/>
      <c r="AF10" s="68"/>
      <c r="AG10" s="68"/>
      <c r="AH10" s="68"/>
      <c r="AI10" s="68"/>
      <c r="AJ10" s="68"/>
      <c r="AK10" s="2"/>
      <c r="AL10" s="68">
        <f>
データ!V6</f>
        <v>
1801</v>
      </c>
      <c r="AM10" s="68"/>
      <c r="AN10" s="68"/>
      <c r="AO10" s="68"/>
      <c r="AP10" s="68"/>
      <c r="AQ10" s="68"/>
      <c r="AR10" s="68"/>
      <c r="AS10" s="68"/>
      <c r="AT10" s="67">
        <f>
データ!W6</f>
        <v>
0.41</v>
      </c>
      <c r="AU10" s="67"/>
      <c r="AV10" s="67"/>
      <c r="AW10" s="67"/>
      <c r="AX10" s="67"/>
      <c r="AY10" s="67"/>
      <c r="AZ10" s="67"/>
      <c r="BA10" s="67"/>
      <c r="BB10" s="67">
        <f>
データ!X6</f>
        <v>
4392.68</v>
      </c>
      <c r="BC10" s="67"/>
      <c r="BD10" s="67"/>
      <c r="BE10" s="67"/>
      <c r="BF10" s="67"/>
      <c r="BG10" s="67"/>
      <c r="BH10" s="67"/>
      <c r="BI10" s="67"/>
      <c r="BJ10" s="2"/>
      <c r="BK10" s="2"/>
      <c r="BL10" s="57" t="s">
        <v>
22</v>
      </c>
      <c r="BM10" s="58"/>
      <c r="BN10" s="13" t="s">
        <v>
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
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
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
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
111</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
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
113</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
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
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
112</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
30</v>
      </c>
    </row>
    <row r="84" spans="1:78" x14ac:dyDescent="0.15">
      <c r="C84" s="2"/>
    </row>
    <row r="85" spans="1:78" hidden="1" x14ac:dyDescent="0.15">
      <c r="B85" s="26" t="s">
        <v>
31</v>
      </c>
      <c r="C85" s="26"/>
      <c r="D85" s="26"/>
      <c r="E85" s="26" t="s">
        <v>
32</v>
      </c>
      <c r="F85" s="26" t="s">
        <v>
33</v>
      </c>
      <c r="G85" s="26" t="s">
        <v>
34</v>
      </c>
      <c r="H85" s="26" t="s">
        <v>
35</v>
      </c>
      <c r="I85" s="26" t="s">
        <v>
36</v>
      </c>
      <c r="J85" s="26" t="s">
        <v>
37</v>
      </c>
      <c r="K85" s="26" t="s">
        <v>
38</v>
      </c>
      <c r="L85" s="26" t="s">
        <v>
39</v>
      </c>
      <c r="M85" s="26" t="s">
        <v>
40</v>
      </c>
      <c r="N85" s="26" t="s">
        <v>
41</v>
      </c>
      <c r="O85" s="26" t="s">
        <v>
42</v>
      </c>
    </row>
    <row r="86" spans="1:78" hidden="1" x14ac:dyDescent="0.15">
      <c r="B86" s="26"/>
      <c r="C86" s="26"/>
      <c r="D86" s="26"/>
      <c r="E86" s="26" t="str">
        <f>
データ!AI6</f>
        <v/>
      </c>
      <c r="F86" s="26" t="s">
        <v>
43</v>
      </c>
      <c r="G86" s="26" t="s">
        <v>
44</v>
      </c>
      <c r="H86" s="26" t="str">
        <f>
データ!BP6</f>
        <v>
【747.76】</v>
      </c>
      <c r="I86" s="26" t="str">
        <f>
データ!CA6</f>
        <v>
【59.51】</v>
      </c>
      <c r="J86" s="26" t="str">
        <f>
データ!CL6</f>
        <v>
【261.46】</v>
      </c>
      <c r="K86" s="26" t="str">
        <f>
データ!CW6</f>
        <v>
【52.23】</v>
      </c>
      <c r="L86" s="26" t="str">
        <f>
データ!DH6</f>
        <v>
【85.82】</v>
      </c>
      <c r="M86" s="26" t="s">
        <v>
45</v>
      </c>
      <c r="N86" s="26" t="s">
        <v>
45</v>
      </c>
      <c r="O86" s="26" t="str">
        <f>
データ!EO6</f>
        <v>
【0.02】</v>
      </c>
    </row>
  </sheetData>
  <sheetProtection algorithmName="SHA-512" hashValue="b6nojLU1I14OsAZ9AxeE7fpRNfo4hzPXVlJAZwyyNY2ooFapd4GNcGs6dNkS6AwqDua9MUc5FbVbQpcLcNPUvQ==" saltValue="aLC5L2BAgcQ1zpUvfQ2PJ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0"/>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6" t="s">
        <v>55</v>
      </c>
      <c r="I3" s="77"/>
      <c r="J3" s="77"/>
      <c r="K3" s="77"/>
      <c r="L3" s="77"/>
      <c r="M3" s="77"/>
      <c r="N3" s="77"/>
      <c r="O3" s="77"/>
      <c r="P3" s="77"/>
      <c r="Q3" s="77"/>
      <c r="R3" s="77"/>
      <c r="S3" s="77"/>
      <c r="T3" s="77"/>
      <c r="U3" s="77"/>
      <c r="V3" s="77"/>
      <c r="W3" s="77"/>
      <c r="X3" s="78"/>
      <c r="Y3" s="82" t="s">
        <v>56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28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133647</v>
      </c>
      <c r="D6" s="33">
        <f t="shared" si="3"/>
        <v>47</v>
      </c>
      <c r="E6" s="33">
        <f t="shared" si="3"/>
        <v>17</v>
      </c>
      <c r="F6" s="33">
        <f t="shared" si="3"/>
        <v>5</v>
      </c>
      <c r="G6" s="33">
        <f t="shared" si="3"/>
        <v>0</v>
      </c>
      <c r="H6" s="33" t="str">
        <f t="shared" si="3"/>
        <v>東京都　神津島村</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96.1</v>
      </c>
      <c r="Q6" s="34">
        <f t="shared" si="3"/>
        <v>100</v>
      </c>
      <c r="R6" s="34">
        <f t="shared" si="3"/>
        <v>3450</v>
      </c>
      <c r="S6" s="34">
        <f t="shared" si="3"/>
        <v>1898</v>
      </c>
      <c r="T6" s="34">
        <f t="shared" si="3"/>
        <v>18.579999999999998</v>
      </c>
      <c r="U6" s="34">
        <f t="shared" si="3"/>
        <v>102.15</v>
      </c>
      <c r="V6" s="34">
        <f t="shared" si="3"/>
        <v>1801</v>
      </c>
      <c r="W6" s="34">
        <f t="shared" si="3"/>
        <v>0.41</v>
      </c>
      <c r="X6" s="34">
        <f t="shared" si="3"/>
        <v>4392.68</v>
      </c>
      <c r="Y6" s="35">
        <f>IF(Y7="",NA(),Y7)</f>
        <v>93.34</v>
      </c>
      <c r="Z6" s="35">
        <f t="shared" ref="Z6:AH6" si="4">IF(Z7="",NA(),Z7)</f>
        <v>101.85</v>
      </c>
      <c r="AA6" s="35">
        <f t="shared" si="4"/>
        <v>101.18</v>
      </c>
      <c r="AB6" s="35">
        <f t="shared" si="4"/>
        <v>95.51</v>
      </c>
      <c r="AC6" s="35">
        <f t="shared" si="4"/>
        <v>94.29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261.39999999999998</v>
      </c>
      <c r="BG6" s="35">
        <f t="shared" ref="BG6:BO6" si="7">IF(BG7="",NA(),BG7)</f>
        <v>472.06</v>
      </c>
      <c r="BH6" s="35">
        <f t="shared" si="7"/>
        <v>349.24</v>
      </c>
      <c r="BI6" s="35">
        <f t="shared" si="7"/>
        <v>396.87</v>
      </c>
      <c r="BJ6" s="35">
        <f t="shared" si="7"/>
        <v>396.2</v>
      </c>
      <c r="BK6" s="35">
        <f t="shared" si="7"/>
        <v>1161.05</v>
      </c>
      <c r="BL6" s="35">
        <f t="shared" si="7"/>
        <v>979.89</v>
      </c>
      <c r="BM6" s="35">
        <f t="shared" si="7"/>
        <v>1051.43</v>
      </c>
      <c r="BN6" s="35">
        <f t="shared" si="7"/>
        <v>982.29</v>
      </c>
      <c r="BO6" s="35">
        <f t="shared" si="7"/>
        <v>789.46</v>
      </c>
      <c r="BP6" s="34" t="str">
        <f>IF(BP7="","",IF(BP7="-","【-】","【"&amp;SUBSTITUTE(TEXT(BP7,"#,##0.00"),"-","△")&amp;"】"))</f>
        <v>【747.76】</v>
      </c>
      <c r="BQ6" s="35">
        <f>IF(BQ7="",NA(),BQ7)</f>
        <v>53.63</v>
      </c>
      <c r="BR6" s="35">
        <f t="shared" ref="BR6:BZ6" si="8">IF(BR7="",NA(),BR7)</f>
        <v>63.02</v>
      </c>
      <c r="BS6" s="35">
        <f t="shared" si="8"/>
        <v>57.67</v>
      </c>
      <c r="BT6" s="35">
        <f t="shared" si="8"/>
        <v>65.69</v>
      </c>
      <c r="BU6" s="35">
        <f t="shared" si="8"/>
        <v>64.19</v>
      </c>
      <c r="BV6" s="35">
        <f t="shared" si="8"/>
        <v>41.08</v>
      </c>
      <c r="BW6" s="35">
        <f t="shared" si="8"/>
        <v>41.34</v>
      </c>
      <c r="BX6" s="35">
        <f t="shared" si="8"/>
        <v>40.06</v>
      </c>
      <c r="BY6" s="35">
        <f t="shared" si="8"/>
        <v>41.25</v>
      </c>
      <c r="BZ6" s="35">
        <f t="shared" si="8"/>
        <v>57.77</v>
      </c>
      <c r="CA6" s="34" t="str">
        <f>IF(CA7="","",IF(CA7="-","【-】","【"&amp;SUBSTITUTE(TEXT(CA7,"#,##0.00"),"-","△")&amp;"】"))</f>
        <v>【59.51】</v>
      </c>
      <c r="CB6" s="35">
        <f>IF(CB7="",NA(),CB7)</f>
        <v>509.27</v>
      </c>
      <c r="CC6" s="35">
        <f t="shared" ref="CC6:CK6" si="9">IF(CC7="",NA(),CC7)</f>
        <v>470.63</v>
      </c>
      <c r="CD6" s="35">
        <f t="shared" si="9"/>
        <v>480.55</v>
      </c>
      <c r="CE6" s="35">
        <f t="shared" si="9"/>
        <v>426.35</v>
      </c>
      <c r="CF6" s="35">
        <f t="shared" si="9"/>
        <v>401.54</v>
      </c>
      <c r="CG6" s="35">
        <f t="shared" si="9"/>
        <v>378.08</v>
      </c>
      <c r="CH6" s="35">
        <f t="shared" si="9"/>
        <v>357.49</v>
      </c>
      <c r="CI6" s="35">
        <f t="shared" si="9"/>
        <v>355.22</v>
      </c>
      <c r="CJ6" s="35">
        <f t="shared" si="9"/>
        <v>334.48</v>
      </c>
      <c r="CK6" s="35">
        <f t="shared" si="9"/>
        <v>274.35000000000002</v>
      </c>
      <c r="CL6" s="34" t="str">
        <f>IF(CL7="","",IF(CL7="-","【-】","【"&amp;SUBSTITUTE(TEXT(CL7,"#,##0.00"),"-","△")&amp;"】"))</f>
        <v>【261.46】</v>
      </c>
      <c r="CM6" s="35">
        <f>IF(CM7="",NA(),CM7)</f>
        <v>23.51</v>
      </c>
      <c r="CN6" s="35">
        <f t="shared" ref="CN6:CV6" si="10">IF(CN7="",NA(),CN7)</f>
        <v>26.27</v>
      </c>
      <c r="CO6" s="35">
        <f t="shared" si="10"/>
        <v>30.55</v>
      </c>
      <c r="CP6" s="35">
        <f t="shared" si="10"/>
        <v>30.21</v>
      </c>
      <c r="CQ6" s="35">
        <f t="shared" si="10"/>
        <v>22.77</v>
      </c>
      <c r="CR6" s="35">
        <f t="shared" si="10"/>
        <v>44.69</v>
      </c>
      <c r="CS6" s="35">
        <f t="shared" si="10"/>
        <v>44.69</v>
      </c>
      <c r="CT6" s="35">
        <f t="shared" si="10"/>
        <v>42.84</v>
      </c>
      <c r="CU6" s="35">
        <f t="shared" si="10"/>
        <v>40.93</v>
      </c>
      <c r="CV6" s="35">
        <f t="shared" si="10"/>
        <v>50.68</v>
      </c>
      <c r="CW6" s="34" t="str">
        <f>IF(CW7="","",IF(CW7="-","【-】","【"&amp;SUBSTITUTE(TEXT(CW7,"#,##0.00"),"-","△")&amp;"】"))</f>
        <v>【52.23】</v>
      </c>
      <c r="CX6" s="35">
        <f>IF(CX7="",NA(),CX7)</f>
        <v>85.6</v>
      </c>
      <c r="CY6" s="35">
        <f t="shared" ref="CY6:DG6" si="11">IF(CY7="",NA(),CY7)</f>
        <v>83.23</v>
      </c>
      <c r="CZ6" s="35">
        <f t="shared" si="11"/>
        <v>83.7</v>
      </c>
      <c r="DA6" s="35">
        <f t="shared" si="11"/>
        <v>83.74</v>
      </c>
      <c r="DB6" s="35">
        <f t="shared" si="11"/>
        <v>83.34</v>
      </c>
      <c r="DC6" s="35">
        <f t="shared" si="11"/>
        <v>70.59</v>
      </c>
      <c r="DD6" s="35">
        <f t="shared" si="11"/>
        <v>69.67</v>
      </c>
      <c r="DE6" s="35">
        <f t="shared" si="11"/>
        <v>66.3</v>
      </c>
      <c r="DF6" s="35">
        <f t="shared" si="11"/>
        <v>62.73</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7.0000000000000007E-2</v>
      </c>
      <c r="EK6" s="35">
        <f t="shared" si="14"/>
        <v>0.02</v>
      </c>
      <c r="EL6" s="35">
        <f t="shared" si="14"/>
        <v>0.03</v>
      </c>
      <c r="EM6" s="34">
        <f t="shared" si="14"/>
        <v>0</v>
      </c>
      <c r="EN6" s="35">
        <f t="shared" si="14"/>
        <v>0.01</v>
      </c>
      <c r="EO6" s="34" t="str">
        <f>IF(EO7="","",IF(EO7="-","【-】","【"&amp;SUBSTITUTE(TEXT(EO7,"#,##0.00"),"-","△")&amp;"】"))</f>
        <v>【0.02】</v>
      </c>
    </row>
    <row r="7" spans="1:145" s="36" customFormat="1" x14ac:dyDescent="0.15">
      <c r="A7" s="28"/>
      <c r="B7" s="37">
        <v>2018</v>
      </c>
      <c r="C7" s="37">
        <v>133647</v>
      </c>
      <c r="D7" s="37">
        <v>47</v>
      </c>
      <c r="E7" s="37">
        <v>17</v>
      </c>
      <c r="F7" s="37">
        <v>5</v>
      </c>
      <c r="G7" s="37">
        <v>0</v>
      </c>
      <c r="H7" s="37" t="s">
        <v>98</v>
      </c>
      <c r="I7" s="37" t="s">
        <v>99</v>
      </c>
      <c r="J7" s="37" t="s">
        <v>100</v>
      </c>
      <c r="K7" s="37" t="s">
        <v>101</v>
      </c>
      <c r="L7" s="37" t="s">
        <v>102</v>
      </c>
      <c r="M7" s="37" t="s">
        <v>103</v>
      </c>
      <c r="N7" s="38" t="s">
        <v>104</v>
      </c>
      <c r="O7" s="38" t="s">
        <v>105</v>
      </c>
      <c r="P7" s="38">
        <v>96.1</v>
      </c>
      <c r="Q7" s="38">
        <v>100</v>
      </c>
      <c r="R7" s="38">
        <v>3450</v>
      </c>
      <c r="S7" s="38">
        <v>1898</v>
      </c>
      <c r="T7" s="38">
        <v>18.579999999999998</v>
      </c>
      <c r="U7" s="38">
        <v>102.15</v>
      </c>
      <c r="V7" s="38">
        <v>1801</v>
      </c>
      <c r="W7" s="38">
        <v>0.41</v>
      </c>
      <c r="X7" s="38">
        <v>4392.68</v>
      </c>
      <c r="Y7" s="38">
        <v>93.34</v>
      </c>
      <c r="Z7" s="38">
        <v>101.85</v>
      </c>
      <c r="AA7" s="38">
        <v>101.18</v>
      </c>
      <c r="AB7" s="38">
        <v>95.51</v>
      </c>
      <c r="AC7" s="38">
        <v>94.29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261.39999999999998</v>
      </c>
      <c r="BG7" s="38">
        <v>472.06</v>
      </c>
      <c r="BH7" s="38">
        <v>349.24</v>
      </c>
      <c r="BI7" s="38">
        <v>396.87</v>
      </c>
      <c r="BJ7" s="38">
        <v>396.2</v>
      </c>
      <c r="BK7" s="38">
        <v>1161.05</v>
      </c>
      <c r="BL7" s="38">
        <v>979.89</v>
      </c>
      <c r="BM7" s="38">
        <v>1051.43</v>
      </c>
      <c r="BN7" s="38">
        <v>982.29</v>
      </c>
      <c r="BO7" s="38">
        <v>789.46</v>
      </c>
      <c r="BP7" s="38">
        <v>747.76</v>
      </c>
      <c r="BQ7" s="38">
        <v>53.63</v>
      </c>
      <c r="BR7" s="38">
        <v>63.02</v>
      </c>
      <c r="BS7" s="38">
        <v>57.67</v>
      </c>
      <c r="BT7" s="38">
        <v>65.69</v>
      </c>
      <c r="BU7" s="38">
        <v>64.19</v>
      </c>
      <c r="BV7" s="38">
        <v>41.08</v>
      </c>
      <c r="BW7" s="38">
        <v>41.34</v>
      </c>
      <c r="BX7" s="38">
        <v>40.06</v>
      </c>
      <c r="BY7" s="38">
        <v>41.25</v>
      </c>
      <c r="BZ7" s="38">
        <v>57.77</v>
      </c>
      <c r="CA7" s="38">
        <v>59.51</v>
      </c>
      <c r="CB7" s="38">
        <v>509.27</v>
      </c>
      <c r="CC7" s="38">
        <v>470.63</v>
      </c>
      <c r="CD7" s="38">
        <v>480.55</v>
      </c>
      <c r="CE7" s="38">
        <v>426.35</v>
      </c>
      <c r="CF7" s="38">
        <v>401.54</v>
      </c>
      <c r="CG7" s="38">
        <v>378.08</v>
      </c>
      <c r="CH7" s="38">
        <v>357.49</v>
      </c>
      <c r="CI7" s="38">
        <v>355.22</v>
      </c>
      <c r="CJ7" s="38">
        <v>334.48</v>
      </c>
      <c r="CK7" s="38">
        <v>274.35000000000002</v>
      </c>
      <c r="CL7" s="38">
        <v>261.45999999999998</v>
      </c>
      <c r="CM7" s="38">
        <v>23.51</v>
      </c>
      <c r="CN7" s="38">
        <v>26.27</v>
      </c>
      <c r="CO7" s="38">
        <v>30.55</v>
      </c>
      <c r="CP7" s="38">
        <v>30.21</v>
      </c>
      <c r="CQ7" s="38">
        <v>22.77</v>
      </c>
      <c r="CR7" s="38">
        <v>44.69</v>
      </c>
      <c r="CS7" s="38">
        <v>44.69</v>
      </c>
      <c r="CT7" s="38">
        <v>42.84</v>
      </c>
      <c r="CU7" s="38">
        <v>40.93</v>
      </c>
      <c r="CV7" s="38">
        <v>50.68</v>
      </c>
      <c r="CW7" s="38">
        <v>52.23</v>
      </c>
      <c r="CX7" s="38">
        <v>85.6</v>
      </c>
      <c r="CY7" s="38">
        <v>83.23</v>
      </c>
      <c r="CZ7" s="38">
        <v>83.7</v>
      </c>
      <c r="DA7" s="38">
        <v>83.74</v>
      </c>
      <c r="DB7" s="38">
        <v>83.34</v>
      </c>
      <c r="DC7" s="38">
        <v>70.59</v>
      </c>
      <c r="DD7" s="38">
        <v>69.67</v>
      </c>
      <c r="DE7" s="38">
        <v>66.3</v>
      </c>
      <c r="DF7" s="38">
        <v>62.73</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7.0000000000000007E-2</v>
      </c>
      <c r="EK7" s="38">
        <v>0.02</v>
      </c>
      <c r="EL7" s="38">
        <v>0.03</v>
      </c>
      <c r="EM7" s="38">
        <v>0</v>
      </c>
      <c r="EN7" s="38">
        <v>0.01</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IGARASHI</cp:lastModifiedBy>
  <cp:lastPrinted>2020-01-20T02:27:40Z</cp:lastPrinted>
  <dcterms:created xsi:type="dcterms:W3CDTF">2019-12-05T05:18:45Z</dcterms:created>
  <dcterms:modified xsi:type="dcterms:W3CDTF">2020-01-24T06:46:51Z</dcterms:modified>
  <cp:category/>
</cp:coreProperties>
</file>