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ogashima58\Desktop\経営分析\経営比較分析表（青ヶ島村）\経営比較分析表（青ヶ島村）\"/>
    </mc:Choice>
  </mc:AlternateContent>
  <workbookProtection workbookAlgorithmName="SHA-512" workbookHashValue="BLrX0XGF5zyI9WVu8b5jL5Kjg2oVvwkDRfdvARtBTJ7OnxoGqr7Q3ZwTk1XnQ8OsD5CfIUNw8Y44DCsmTFW7Lw==" workbookSaltValue="iPjjDs982FC4MG0vBepCVw=="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<sst xmlns="http://schemas.openxmlformats.org/spreadsheetml/2006/main" count="239" uniqueCount="114">
  <si>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</si>
  <si>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</si>
  <si>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</si>
  <si>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</si>
  <si>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</si>
  <si>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</si>
  <si>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</si>
  <si>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</si>
  <si>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</si>
  <si>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</si>
  <si>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</si>
  <si>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</si>
  <si>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</si>
  <si>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</si>
  <si>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</si>
  <si>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</si>
  <si>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</si>
  <si>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</si>
  <si>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</si>
  <si>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</si>
  <si>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</si>
  <si>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</si>
  <si>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</si>
  <si>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</si>
  <si>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</si>
  <si>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</si>
  <si>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</si>
  <si>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</si>
  <si>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</si>
  <si>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</si>
  <si>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</si>
  <si>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</si>
  <si>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</si>
  <si>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</si>
  <si>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</si>
  <si>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</si>
  <si>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</si>
  <si>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</si>
  <si>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</si>
  <si>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</si>
  <si>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</si>
  <si>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</si>
  <si>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</si>
  <si>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</si>
  <si>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</si>
  <si>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</si>
  <si>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</si>
  <si>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</si>
  <si>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</si>
  <si>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</si>
  <si>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</si>
  <si>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</si>
  <si>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</si>
  <si>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</si>
  <si>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</si>
  <si>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</si>
  <si>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</si>
  <si>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</si>
  <si>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</si>
  <si>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</si>
  <si>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</si>
  <si>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</si>
  <si>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</si>
  <si>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</si>
  <si>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</si>
  <si>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</si>
  <si>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</si>
  <si>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</si>
  <si>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</si>
  <si>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</si>
  <si>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</si>
  <si>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</si>
  <si>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</si>
  <si>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</si>
  <si>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</si>
  <si>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</si>
  <si>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</si>
  <si>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</si>
  <si>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</si>
  <si>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</si>
  <si>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</si>
  <si>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</si>
  <si>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</si>
  <si>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</si>
  <si>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</si>
  <si>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</si>
  <si>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</si>
  <si>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</si>
  <si>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</si>
  <si>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</si>
  <si>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</si>
  <si>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</si>
  <si>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</si>
  <si>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</si>
  <si>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</si>
  <si>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</si>
  <si>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</si>
  <si>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</si>
  <si>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東京都　青ヶ島村</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</si>
  <si>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</si>
  <si>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</si>
  <si>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</si>
  <si>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</si>
  <si>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</si>
  <si>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</si>
  <si>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</si>
  <si>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</si>
  <si>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</si>
  <si>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</si>
  <si>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</si>
  <si>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</si>
  <si>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汚泥処理施設及び合併処理浄化槽は年に数回程度、定期的なメンテナンスを行うことにより、施設の機能は十分に維持されている。
　青ヶ島村の合併処理浄化槽事業は、平成15年度に供用を開始しており、当面、老朽化による大規模な更新予定はない。
　浄化槽のため、管路はない。</t>
    <rPh sb="1" eb="3">
      <t>オデイ</t>
    </rPh>
    <rPh sb="3" eb="5">
      <t>ショリ</t>
    </rPh>
    <rPh sb="5" eb="7">
      <t>シセツ</t>
    </rPh>
    <rPh sb="7" eb="8">
      <t>オヨ</t>
    </rPh>
    <rPh sb="9" eb="11">
      <t>ガッペイ</t>
    </rPh>
    <rPh sb="11" eb="13">
      <t>ショリ</t>
    </rPh>
    <rPh sb="13" eb="16">
      <t>ジョウカソウ</t>
    </rPh>
    <rPh sb="17" eb="18">
      <t>ネン</t>
    </rPh>
    <rPh sb="19" eb="21">
      <t>スウカイ</t>
    </rPh>
    <rPh sb="21" eb="23">
      <t>テイド</t>
    </rPh>
    <rPh sb="24" eb="27">
      <t>テイキテキ</t>
    </rPh>
    <rPh sb="35" eb="36">
      <t>オコナ</t>
    </rPh>
    <rPh sb="43" eb="45">
      <t>シセツ</t>
    </rPh>
    <rPh sb="46" eb="48">
      <t>キノウ</t>
    </rPh>
    <rPh sb="49" eb="51">
      <t>ジュウブン</t>
    </rPh>
    <rPh sb="52" eb="54">
      <t>イジ</t>
    </rPh>
    <rPh sb="62" eb="66">
      <t>アオガシマムラ</t>
    </rPh>
    <rPh sb="67" eb="69">
      <t>ガッペイ</t>
    </rPh>
    <rPh sb="69" eb="71">
      <t>ショリ</t>
    </rPh>
    <rPh sb="71" eb="74">
      <t>ジョウカソウ</t>
    </rPh>
    <rPh sb="74" eb="76">
      <t>ジギョウ</t>
    </rPh>
    <rPh sb="78" eb="80">
      <t>ヘイセイ</t>
    </rPh>
    <rPh sb="82" eb="83">
      <t>ネン</t>
    </rPh>
    <rPh sb="83" eb="84">
      <t>ド</t>
    </rPh>
    <rPh sb="85" eb="87">
      <t>キョウヨウ</t>
    </rPh>
    <rPh sb="88" eb="90">
      <t>カイシ</t>
    </rPh>
    <rPh sb="95" eb="97">
      <t>トウメン</t>
    </rPh>
    <rPh sb="98" eb="101">
      <t>ロウキュウカ</t>
    </rPh>
    <rPh sb="104" eb="105">
      <t>オオ</t>
    </rPh>
    <rPh sb="105" eb="107">
      <t>キボ</t>
    </rPh>
    <rPh sb="108" eb="110">
      <t>コウシン</t>
    </rPh>
    <rPh sb="110" eb="112">
      <t>ヨテイ</t>
    </rPh>
    <phoneticPr fontId="4"/>
  </si>
  <si>
    <t>　人口が極端に少ないため、施設の維持に対する住居一人当たりの費用負担は大きくなっているが、定期的なメンテナンス等により大規模な修繕等は発生しておらず、効率的な運営ができている。
　当面、更新の予定はなく、修繕を中心に維持していく予定である。
　企業債については、平成28年度に償還が終了した。今後の起債は予定していない。</t>
    <rPh sb="1" eb="3">
      <t>ジンコウ</t>
    </rPh>
    <rPh sb="4" eb="6">
      <t>キョクタン</t>
    </rPh>
    <rPh sb="7" eb="8">
      <t>スク</t>
    </rPh>
    <rPh sb="13" eb="15">
      <t>シセツ</t>
    </rPh>
    <rPh sb="16" eb="18">
      <t>イジ</t>
    </rPh>
    <rPh sb="19" eb="20">
      <t>タイ</t>
    </rPh>
    <rPh sb="22" eb="24">
      <t>ジュウキョ</t>
    </rPh>
    <rPh sb="24" eb="26">
      <t>ヒトリ</t>
    </rPh>
    <rPh sb="26" eb="27">
      <t>ア</t>
    </rPh>
    <rPh sb="30" eb="32">
      <t>ヒヨウ</t>
    </rPh>
    <rPh sb="32" eb="34">
      <t>フタン</t>
    </rPh>
    <rPh sb="35" eb="36">
      <t>オオ</t>
    </rPh>
    <rPh sb="45" eb="48">
      <t>テイキテキ</t>
    </rPh>
    <rPh sb="55" eb="56">
      <t>ナド</t>
    </rPh>
    <rPh sb="59" eb="62">
      <t>ダイキボ</t>
    </rPh>
    <rPh sb="63" eb="65">
      <t>シュウゼン</t>
    </rPh>
    <rPh sb="65" eb="66">
      <t>ナド</t>
    </rPh>
    <rPh sb="67" eb="69">
      <t>ハッセイ</t>
    </rPh>
    <rPh sb="75" eb="78">
      <t>コウリツテキ</t>
    </rPh>
    <rPh sb="79" eb="81">
      <t>ウンエイ</t>
    </rPh>
    <rPh sb="90" eb="92">
      <t>トウメン</t>
    </rPh>
    <rPh sb="93" eb="95">
      <t>コウシン</t>
    </rPh>
    <rPh sb="96" eb="98">
      <t>ヨテイ</t>
    </rPh>
    <rPh sb="102" eb="104">
      <t>シュウゼン</t>
    </rPh>
    <rPh sb="105" eb="107">
      <t>チュウシン</t>
    </rPh>
    <rPh sb="108" eb="110">
      <t>イジ</t>
    </rPh>
    <rPh sb="114" eb="116">
      <t>ヨテイ</t>
    </rPh>
    <rPh sb="122" eb="124">
      <t>キギョウ</t>
    </rPh>
    <rPh sb="124" eb="125">
      <t>サイ</t>
    </rPh>
    <rPh sb="131" eb="133">
      <t>ヘイセイ</t>
    </rPh>
    <rPh sb="135" eb="137">
      <t>ネンド</t>
    </rPh>
    <rPh sb="138" eb="140">
      <t>ショウカン</t>
    </rPh>
    <rPh sb="141" eb="143">
      <t>シュウリョウ</t>
    </rPh>
    <rPh sb="146" eb="148">
      <t>コンゴ</t>
    </rPh>
    <rPh sb="149" eb="151">
      <t>キサイ</t>
    </rPh>
    <rPh sb="152" eb="154">
      <t>ヨテイ</t>
    </rPh>
    <phoneticPr fontId="4"/>
  </si>
  <si>
    <t>①収益的収支比率
　平成26年度からの収益的収支比率の低下は、一般会計繰入金の減少による。
　平成27年度以降は、企業債償還が終了したことにより上昇した。平成30年度は工事費用の減少により大きく上昇した。
④企業債残高対事業規模比率
　企業債償還が平成28年度に終了したことにともない、0％となった。
⑤経費回収率
　平成29年度から100％以上を維持している。平成30年度は修繕費が減少したことにより経費回収率も上昇した。
⑥汚水処理原価
　企業債償還が平成28年度に終了したことにともない、汚水処理原価も減少した。
⑦施設利用率
　類似団体平均値とほぼ同じ数値である。
⑧水洗化率
　村内全戸に設置されているため、水洗化率100％を達成している。</t>
    <rPh sb="1" eb="4">
      <t>シュウエキテキ</t>
    </rPh>
    <rPh sb="4" eb="6">
      <t>シュウシ</t>
    </rPh>
    <rPh sb="6" eb="8">
      <t>ヒリツ</t>
    </rPh>
    <rPh sb="10" eb="12">
      <t>ヘイセイ</t>
    </rPh>
    <rPh sb="14" eb="16">
      <t>ネンド</t>
    </rPh>
    <rPh sb="19" eb="22">
      <t>シュウエキテキ</t>
    </rPh>
    <rPh sb="22" eb="24">
      <t>シュウシ</t>
    </rPh>
    <rPh sb="24" eb="26">
      <t>ヒリツ</t>
    </rPh>
    <rPh sb="27" eb="29">
      <t>テイカ</t>
    </rPh>
    <rPh sb="31" eb="33">
      <t>イッパン</t>
    </rPh>
    <rPh sb="33" eb="35">
      <t>カイケイ</t>
    </rPh>
    <rPh sb="35" eb="37">
      <t>クリイレ</t>
    </rPh>
    <rPh sb="37" eb="38">
      <t>キン</t>
    </rPh>
    <rPh sb="39" eb="41">
      <t>ゲンショウ</t>
    </rPh>
    <rPh sb="47" eb="49">
      <t>ヘイセイ</t>
    </rPh>
    <rPh sb="51" eb="53">
      <t>ネンド</t>
    </rPh>
    <rPh sb="53" eb="55">
      <t>イコウ</t>
    </rPh>
    <rPh sb="57" eb="59">
      <t>キギョウ</t>
    </rPh>
    <rPh sb="59" eb="60">
      <t>サイ</t>
    </rPh>
    <rPh sb="60" eb="62">
      <t>ショウカン</t>
    </rPh>
    <rPh sb="63" eb="65">
      <t>シュウリョウ</t>
    </rPh>
    <rPh sb="72" eb="74">
      <t>ジョウショウ</t>
    </rPh>
    <rPh sb="77" eb="79">
      <t>ヘイセイ</t>
    </rPh>
    <rPh sb="81" eb="83">
      <t>ネンド</t>
    </rPh>
    <rPh sb="84" eb="86">
      <t>コウジ</t>
    </rPh>
    <rPh sb="86" eb="88">
      <t>ヒヨウ</t>
    </rPh>
    <rPh sb="89" eb="91">
      <t>ゲンショウ</t>
    </rPh>
    <rPh sb="94" eb="95">
      <t>オオ</t>
    </rPh>
    <rPh sb="97" eb="99">
      <t>ジョウショウ</t>
    </rPh>
    <rPh sb="105" eb="107">
      <t>キギョウ</t>
    </rPh>
    <rPh sb="107" eb="108">
      <t>サイ</t>
    </rPh>
    <rPh sb="108" eb="110">
      <t>ザンダカ</t>
    </rPh>
    <rPh sb="110" eb="111">
      <t>タイ</t>
    </rPh>
    <rPh sb="111" eb="113">
      <t>ジギョウ</t>
    </rPh>
    <rPh sb="113" eb="115">
      <t>キボ</t>
    </rPh>
    <rPh sb="115" eb="117">
      <t>ヒリツ</t>
    </rPh>
    <rPh sb="119" eb="121">
      <t>キギョウ</t>
    </rPh>
    <rPh sb="121" eb="122">
      <t>サイ</t>
    </rPh>
    <rPh sb="122" eb="124">
      <t>ショウカン</t>
    </rPh>
    <rPh sb="125" eb="127">
      <t>ヘイセイ</t>
    </rPh>
    <rPh sb="129" eb="131">
      <t>ネンド</t>
    </rPh>
    <rPh sb="132" eb="134">
      <t>シュウリョウ</t>
    </rPh>
    <rPh sb="154" eb="156">
      <t>ケイヒ</t>
    </rPh>
    <rPh sb="156" eb="158">
      <t>カイシュウ</t>
    </rPh>
    <rPh sb="158" eb="159">
      <t>リツ</t>
    </rPh>
    <rPh sb="161" eb="163">
      <t>ヘイセイ</t>
    </rPh>
    <rPh sb="165" eb="167">
      <t>ネンド</t>
    </rPh>
    <rPh sb="173" eb="175">
      <t>イジョウ</t>
    </rPh>
    <rPh sb="176" eb="178">
      <t>イジ</t>
    </rPh>
    <rPh sb="183" eb="185">
      <t>ヘイセイ</t>
    </rPh>
    <rPh sb="187" eb="189">
      <t>ネンド</t>
    </rPh>
    <rPh sb="190" eb="192">
      <t>シュウゼン</t>
    </rPh>
    <rPh sb="192" eb="193">
      <t>ヒ</t>
    </rPh>
    <rPh sb="194" eb="196">
      <t>ゲンショウ</t>
    </rPh>
    <rPh sb="203" eb="205">
      <t>ケイヒ</t>
    </rPh>
    <rPh sb="205" eb="207">
      <t>カイシュウ</t>
    </rPh>
    <rPh sb="207" eb="208">
      <t>リツ</t>
    </rPh>
    <rPh sb="209" eb="211">
      <t>ジョウショウ</t>
    </rPh>
    <rPh sb="217" eb="219">
      <t>オスイ</t>
    </rPh>
    <rPh sb="219" eb="221">
      <t>ショリ</t>
    </rPh>
    <rPh sb="221" eb="223">
      <t>ゲンカ</t>
    </rPh>
    <rPh sb="225" eb="227">
      <t>キギョウ</t>
    </rPh>
    <rPh sb="227" eb="228">
      <t>サイ</t>
    </rPh>
    <rPh sb="228" eb="230">
      <t>ショウカン</t>
    </rPh>
    <rPh sb="231" eb="233">
      <t>ヘイセイ</t>
    </rPh>
    <rPh sb="235" eb="237">
      <t>ネンド</t>
    </rPh>
    <rPh sb="238" eb="240">
      <t>シュウリョウ</t>
    </rPh>
    <rPh sb="250" eb="252">
      <t>オスイ</t>
    </rPh>
    <rPh sb="252" eb="254">
      <t>ショリ</t>
    </rPh>
    <rPh sb="254" eb="256">
      <t>ゲンカ</t>
    </rPh>
    <rPh sb="257" eb="259">
      <t>ゲンショウ</t>
    </rPh>
    <rPh sb="265" eb="267">
      <t>シセツ</t>
    </rPh>
    <rPh sb="267" eb="269">
      <t>リヨウ</t>
    </rPh>
    <rPh sb="269" eb="270">
      <t>リツ</t>
    </rPh>
    <rPh sb="272" eb="274">
      <t>ルイジ</t>
    </rPh>
    <rPh sb="274" eb="276">
      <t>ダンタイ</t>
    </rPh>
    <rPh sb="276" eb="279">
      <t>ヘイキンチ</t>
    </rPh>
    <rPh sb="282" eb="283">
      <t>オナ</t>
    </rPh>
    <rPh sb="284" eb="286">
      <t>スウチ</t>
    </rPh>
    <rPh sb="293" eb="296">
      <t>スイセンカ</t>
    </rPh>
    <rPh sb="296" eb="297">
      <t>リツ</t>
    </rPh>
    <rPh sb="299" eb="300">
      <t>ムラ</t>
    </rPh>
    <rPh sb="300" eb="301">
      <t>ナイ</t>
    </rPh>
    <rPh sb="301" eb="303">
      <t>ゼンコ</t>
    </rPh>
    <rPh sb="304" eb="306">
      <t>セッチ</t>
    </rPh>
    <rPh sb="314" eb="317">
      <t>スイセンカ</t>
    </rPh>
    <rPh sb="317" eb="318">
      <t>リツ</t>
    </rPh>
    <rPh sb="323" eb="325">
      <t>タッセイ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</si>
</sst>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E64-4480-A83C-C7FEEAFE331B}"/>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4E64-4480-A83C-C7FEEAFE331B}"/>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77.319999999999993</c:v>
                </c:pt>
                <c:pt idx="1">
                  <c:v>77.319999999999993</c:v>
                </c:pt>
                <c:pt idx="2">
                  <c:v>82.47</c:v>
                </c:pt>
                <c:pt idx="3">
                  <c:v>77.319999999999993</c:v>
                </c:pt>
                <c:pt idx="4">
                  <c:v>60.82</c:v>
                </c:pt>
              </c:numCache>
            </c:numRef>
          </c:val>
          <c:extLst>
            <c:ext xmlns:c16="http://schemas.microsoft.com/office/drawing/2014/chart" uri="{C3380CC4-5D6E-409C-BE32-E72D297353CC}">
              <c16:uniqueId val="{00000000-4792-45B3-AD0B-23DE16543A1C}"/>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59.08</c:v>
                </c:pt>
                <c:pt idx="1">
                  <c:v>58.25</c:v>
                </c:pt>
                <c:pt idx="2">
                  <c:v>61.55</c:v>
                </c:pt>
                <c:pt idx="3">
                  <c:v>57.22</c:v>
                </c:pt>
                <c:pt idx="4">
                  <c:v>59.94</c:v>
                </c:pt>
              </c:numCache>
            </c:numRef>
          </c:val>
          <c:smooth val="0"/>
          <c:extLst>
            <c:ext xmlns:c16="http://schemas.microsoft.com/office/drawing/2014/chart" uri="{C3380CC4-5D6E-409C-BE32-E72D297353CC}">
              <c16:uniqueId val="{00000001-4792-45B3-AD0B-23DE16543A1C}"/>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A71E-44DD-8B4E-9843E224C43A}"/>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77.12</c:v>
                </c:pt>
                <c:pt idx="1">
                  <c:v>68.150000000000006</c:v>
                </c:pt>
                <c:pt idx="2">
                  <c:v>67.489999999999995</c:v>
                </c:pt>
                <c:pt idx="3">
                  <c:v>67.290000000000006</c:v>
                </c:pt>
                <c:pt idx="4">
                  <c:v>89.66</c:v>
                </c:pt>
              </c:numCache>
            </c:numRef>
          </c:val>
          <c:smooth val="0"/>
          <c:extLst>
            <c:ext xmlns:c16="http://schemas.microsoft.com/office/drawing/2014/chart" uri="{C3380CC4-5D6E-409C-BE32-E72D297353CC}">
              <c16:uniqueId val="{00000001-A71E-44DD-8B4E-9843E224C43A}"/>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78.650000000000006</c:v>
                </c:pt>
                <c:pt idx="1">
                  <c:v>38.950000000000003</c:v>
                </c:pt>
                <c:pt idx="2">
                  <c:v>56.87</c:v>
                </c:pt>
                <c:pt idx="3">
                  <c:v>114.87</c:v>
                </c:pt>
                <c:pt idx="4">
                  <c:v>244.33</c:v>
                </c:pt>
              </c:numCache>
            </c:numRef>
          </c:val>
          <c:extLst>
            <c:ext xmlns:c16="http://schemas.microsoft.com/office/drawing/2014/chart" uri="{C3380CC4-5D6E-409C-BE32-E72D297353CC}">
              <c16:uniqueId val="{00000000-A687-4B5F-9E9E-D4604D1E7C1F}"/>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687-4B5F-9E9E-D4604D1E7C1F}"/>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5B9-4522-9BA5-293E90B9B7FF}"/>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5B9-4522-9BA5-293E90B9B7FF}"/>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887-49F8-9585-D08BA5CD0FA4}"/>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887-49F8-9585-D08BA5CD0FA4}"/>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046-4A3E-9144-3F9FB5CC3696}"/>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046-4A3E-9144-3F9FB5CC3696}"/>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FB6-4DBE-92ED-40AC82438600}"/>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FB6-4DBE-92ED-40AC82438600}"/>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82.26</c:v>
                </c:pt>
                <c:pt idx="1">
                  <c:v>27.84</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AF5E-47DE-A68E-DD1FF0B1C272}"/>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416.91</c:v>
                </c:pt>
                <c:pt idx="1">
                  <c:v>392.19</c:v>
                </c:pt>
                <c:pt idx="2">
                  <c:v>413.5</c:v>
                </c:pt>
                <c:pt idx="3">
                  <c:v>407.42</c:v>
                </c:pt>
                <c:pt idx="4">
                  <c:v>296.89</c:v>
                </c:pt>
              </c:numCache>
            </c:numRef>
          </c:val>
          <c:smooth val="0"/>
          <c:extLst>
            <c:ext xmlns:c16="http://schemas.microsoft.com/office/drawing/2014/chart" uri="{C3380CC4-5D6E-409C-BE32-E72D297353CC}">
              <c16:uniqueId val="{00000001-AF5E-47DE-A68E-DD1FF0B1C272}"/>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65.86</c:v>
                </c:pt>
                <c:pt idx="1">
                  <c:v>63.29</c:v>
                </c:pt>
                <c:pt idx="2">
                  <c:v>81.73</c:v>
                </c:pt>
                <c:pt idx="3">
                  <c:v>104.76</c:v>
                </c:pt>
                <c:pt idx="4">
                  <c:v>137.52000000000001</c:v>
                </c:pt>
              </c:numCache>
            </c:numRef>
          </c:val>
          <c:extLst>
            <c:ext xmlns:c16="http://schemas.microsoft.com/office/drawing/2014/chart" uri="{C3380CC4-5D6E-409C-BE32-E72D297353CC}">
              <c16:uniqueId val="{00000000-BADD-4753-B294-9E97DA7F4C42}"/>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57.93</c:v>
                </c:pt>
                <c:pt idx="1">
                  <c:v>57.03</c:v>
                </c:pt>
                <c:pt idx="2">
                  <c:v>55.84</c:v>
                </c:pt>
                <c:pt idx="3">
                  <c:v>57.08</c:v>
                </c:pt>
                <c:pt idx="4">
                  <c:v>63.06</c:v>
                </c:pt>
              </c:numCache>
            </c:numRef>
          </c:val>
          <c:smooth val="0"/>
          <c:extLst>
            <c:ext xmlns:c16="http://schemas.microsoft.com/office/drawing/2014/chart" uri="{C3380CC4-5D6E-409C-BE32-E72D297353CC}">
              <c16:uniqueId val="{00000001-BADD-4753-B294-9E97DA7F4C42}"/>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318.97000000000003</c:v>
                </c:pt>
                <c:pt idx="1">
                  <c:v>332.01</c:v>
                </c:pt>
                <c:pt idx="2">
                  <c:v>255.94</c:v>
                </c:pt>
                <c:pt idx="3">
                  <c:v>200.72</c:v>
                </c:pt>
                <c:pt idx="4">
                  <c:v>192.62</c:v>
                </c:pt>
              </c:numCache>
            </c:numRef>
          </c:val>
          <c:extLst>
            <c:ext xmlns:c16="http://schemas.microsoft.com/office/drawing/2014/chart" uri="{C3380CC4-5D6E-409C-BE32-E72D297353CC}">
              <c16:uniqueId val="{00000000-99B3-4044-9DF9-FAAC92239B8E}"/>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276.93</c:v>
                </c:pt>
                <c:pt idx="1">
                  <c:v>283.73</c:v>
                </c:pt>
                <c:pt idx="2">
                  <c:v>287.57</c:v>
                </c:pt>
                <c:pt idx="3">
                  <c:v>286.86</c:v>
                </c:pt>
                <c:pt idx="4">
                  <c:v>264.77</c:v>
                </c:pt>
              </c:numCache>
            </c:numRef>
          </c:val>
          <c:smooth val="0"/>
          <c:extLst>
            <c:ext xmlns:c16="http://schemas.microsoft.com/office/drawing/2014/chart" uri="{C3380CC4-5D6E-409C-BE32-E72D297353CC}">
              <c16:uniqueId val="{00000001-99B3-4044-9DF9-FAAC92239B8E}"/>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【325.02】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【270.94】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C43" zoomScale="85" zoomScaleNormal="85"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
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
データ!H6</f>
        <v>
東京都　青ヶ島村</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
1</v>
      </c>
      <c r="C7" s="44"/>
      <c r="D7" s="44"/>
      <c r="E7" s="44"/>
      <c r="F7" s="44"/>
      <c r="G7" s="44"/>
      <c r="H7" s="44"/>
      <c r="I7" s="44" t="s">
        <v>
2</v>
      </c>
      <c r="J7" s="44"/>
      <c r="K7" s="44"/>
      <c r="L7" s="44"/>
      <c r="M7" s="44"/>
      <c r="N7" s="44"/>
      <c r="O7" s="44"/>
      <c r="P7" s="44" t="s">
        <v>
3</v>
      </c>
      <c r="Q7" s="44"/>
      <c r="R7" s="44"/>
      <c r="S7" s="44"/>
      <c r="T7" s="44"/>
      <c r="U7" s="44"/>
      <c r="V7" s="44"/>
      <c r="W7" s="44" t="s">
        <v>
4</v>
      </c>
      <c r="X7" s="44"/>
      <c r="Y7" s="44"/>
      <c r="Z7" s="44"/>
      <c r="AA7" s="44"/>
      <c r="AB7" s="44"/>
      <c r="AC7" s="44"/>
      <c r="AD7" s="44" t="s">
        <v>
5</v>
      </c>
      <c r="AE7" s="44"/>
      <c r="AF7" s="44"/>
      <c r="AG7" s="44"/>
      <c r="AH7" s="44"/>
      <c r="AI7" s="44"/>
      <c r="AJ7" s="44"/>
      <c r="AK7" s="3"/>
      <c r="AL7" s="44" t="s">
        <v>
6</v>
      </c>
      <c r="AM7" s="44"/>
      <c r="AN7" s="44"/>
      <c r="AO7" s="44"/>
      <c r="AP7" s="44"/>
      <c r="AQ7" s="44"/>
      <c r="AR7" s="44"/>
      <c r="AS7" s="44"/>
      <c r="AT7" s="44" t="s">
        <v>
7</v>
      </c>
      <c r="AU7" s="44"/>
      <c r="AV7" s="44"/>
      <c r="AW7" s="44"/>
      <c r="AX7" s="44"/>
      <c r="AY7" s="44"/>
      <c r="AZ7" s="44"/>
      <c r="BA7" s="44"/>
      <c r="BB7" s="44" t="s">
        <v>
8</v>
      </c>
      <c r="BC7" s="44"/>
      <c r="BD7" s="44"/>
      <c r="BE7" s="44"/>
      <c r="BF7" s="44"/>
      <c r="BG7" s="44"/>
      <c r="BH7" s="44"/>
      <c r="BI7" s="44"/>
      <c r="BJ7" s="3"/>
      <c r="BK7" s="3"/>
      <c r="BL7" s="4" t="s">
        <v>
9</v>
      </c>
      <c r="BM7" s="5"/>
      <c r="BN7" s="5"/>
      <c r="BO7" s="5"/>
      <c r="BP7" s="5"/>
      <c r="BQ7" s="5"/>
      <c r="BR7" s="5"/>
      <c r="BS7" s="5"/>
      <c r="BT7" s="5"/>
      <c r="BU7" s="5"/>
      <c r="BV7" s="5"/>
      <c r="BW7" s="5"/>
      <c r="BX7" s="5"/>
      <c r="BY7" s="6"/>
    </row>
    <row r="8" spans="1:78" ht="18.75" customHeight="1" x14ac:dyDescent="0.15">
      <c r="A8" s="2"/>
      <c r="B8" s="48" t="str">
        <f>
データ!I6</f>
        <v>
法非適用</v>
      </c>
      <c r="C8" s="48"/>
      <c r="D8" s="48"/>
      <c r="E8" s="48"/>
      <c r="F8" s="48"/>
      <c r="G8" s="48"/>
      <c r="H8" s="48"/>
      <c r="I8" s="48" t="str">
        <f>
データ!J6</f>
        <v>
下水道事業</v>
      </c>
      <c r="J8" s="48"/>
      <c r="K8" s="48"/>
      <c r="L8" s="48"/>
      <c r="M8" s="48"/>
      <c r="N8" s="48"/>
      <c r="O8" s="48"/>
      <c r="P8" s="48" t="str">
        <f>
データ!K6</f>
        <v>
特定地域生活排水処理</v>
      </c>
      <c r="Q8" s="48"/>
      <c r="R8" s="48"/>
      <c r="S8" s="48"/>
      <c r="T8" s="48"/>
      <c r="U8" s="48"/>
      <c r="V8" s="48"/>
      <c r="W8" s="48" t="str">
        <f>
データ!L6</f>
        <v>
K2</v>
      </c>
      <c r="X8" s="48"/>
      <c r="Y8" s="48"/>
      <c r="Z8" s="48"/>
      <c r="AA8" s="48"/>
      <c r="AB8" s="48"/>
      <c r="AC8" s="48"/>
      <c r="AD8" s="49" t="str">
        <f>
データ!$M$6</f>
        <v>
非設置</v>
      </c>
      <c r="AE8" s="49"/>
      <c r="AF8" s="49"/>
      <c r="AG8" s="49"/>
      <c r="AH8" s="49"/>
      <c r="AI8" s="49"/>
      <c r="AJ8" s="49"/>
      <c r="AK8" s="3"/>
      <c r="AL8" s="50">
        <f>
データ!S6</f>
        <v>
159</v>
      </c>
      <c r="AM8" s="50"/>
      <c r="AN8" s="50"/>
      <c r="AO8" s="50"/>
      <c r="AP8" s="50"/>
      <c r="AQ8" s="50"/>
      <c r="AR8" s="50"/>
      <c r="AS8" s="50"/>
      <c r="AT8" s="45">
        <f>
データ!T6</f>
        <v>
5.96</v>
      </c>
      <c r="AU8" s="45"/>
      <c r="AV8" s="45"/>
      <c r="AW8" s="45"/>
      <c r="AX8" s="45"/>
      <c r="AY8" s="45"/>
      <c r="AZ8" s="45"/>
      <c r="BA8" s="45"/>
      <c r="BB8" s="45">
        <f>
データ!U6</f>
        <v>
26.68</v>
      </c>
      <c r="BC8" s="45"/>
      <c r="BD8" s="45"/>
      <c r="BE8" s="45"/>
      <c r="BF8" s="45"/>
      <c r="BG8" s="45"/>
      <c r="BH8" s="45"/>
      <c r="BI8" s="45"/>
      <c r="BJ8" s="3"/>
      <c r="BK8" s="3"/>
      <c r="BL8" s="46" t="s">
        <v>
10</v>
      </c>
      <c r="BM8" s="47"/>
      <c r="BN8" s="7" t="s">
        <v>
11</v>
      </c>
      <c r="BO8" s="8"/>
      <c r="BP8" s="8"/>
      <c r="BQ8" s="8"/>
      <c r="BR8" s="8"/>
      <c r="BS8" s="8"/>
      <c r="BT8" s="8"/>
      <c r="BU8" s="8"/>
      <c r="BV8" s="8"/>
      <c r="BW8" s="8"/>
      <c r="BX8" s="8"/>
      <c r="BY8" s="9"/>
    </row>
    <row r="9" spans="1:78" ht="18.75" customHeight="1" x14ac:dyDescent="0.15">
      <c r="A9" s="2"/>
      <c r="B9" s="44" t="s">
        <v>
12</v>
      </c>
      <c r="C9" s="44"/>
      <c r="D9" s="44"/>
      <c r="E9" s="44"/>
      <c r="F9" s="44"/>
      <c r="G9" s="44"/>
      <c r="H9" s="44"/>
      <c r="I9" s="44" t="s">
        <v>
13</v>
      </c>
      <c r="J9" s="44"/>
      <c r="K9" s="44"/>
      <c r="L9" s="44"/>
      <c r="M9" s="44"/>
      <c r="N9" s="44"/>
      <c r="O9" s="44"/>
      <c r="P9" s="44" t="s">
        <v>
14</v>
      </c>
      <c r="Q9" s="44"/>
      <c r="R9" s="44"/>
      <c r="S9" s="44"/>
      <c r="T9" s="44"/>
      <c r="U9" s="44"/>
      <c r="V9" s="44"/>
      <c r="W9" s="44" t="s">
        <v>
15</v>
      </c>
      <c r="X9" s="44"/>
      <c r="Y9" s="44"/>
      <c r="Z9" s="44"/>
      <c r="AA9" s="44"/>
      <c r="AB9" s="44"/>
      <c r="AC9" s="44"/>
      <c r="AD9" s="44" t="s">
        <v>
16</v>
      </c>
      <c r="AE9" s="44"/>
      <c r="AF9" s="44"/>
      <c r="AG9" s="44"/>
      <c r="AH9" s="44"/>
      <c r="AI9" s="44"/>
      <c r="AJ9" s="44"/>
      <c r="AK9" s="3"/>
      <c r="AL9" s="44" t="s">
        <v>
17</v>
      </c>
      <c r="AM9" s="44"/>
      <c r="AN9" s="44"/>
      <c r="AO9" s="44"/>
      <c r="AP9" s="44"/>
      <c r="AQ9" s="44"/>
      <c r="AR9" s="44"/>
      <c r="AS9" s="44"/>
      <c r="AT9" s="44" t="s">
        <v>
18</v>
      </c>
      <c r="AU9" s="44"/>
      <c r="AV9" s="44"/>
      <c r="AW9" s="44"/>
      <c r="AX9" s="44"/>
      <c r="AY9" s="44"/>
      <c r="AZ9" s="44"/>
      <c r="BA9" s="44"/>
      <c r="BB9" s="44" t="s">
        <v>
19</v>
      </c>
      <c r="BC9" s="44"/>
      <c r="BD9" s="44"/>
      <c r="BE9" s="44"/>
      <c r="BF9" s="44"/>
      <c r="BG9" s="44"/>
      <c r="BH9" s="44"/>
      <c r="BI9" s="44"/>
      <c r="BJ9" s="3"/>
      <c r="BK9" s="3"/>
      <c r="BL9" s="51" t="s">
        <v>
20</v>
      </c>
      <c r="BM9" s="52"/>
      <c r="BN9" s="10" t="s">
        <v>
21</v>
      </c>
      <c r="BO9" s="11"/>
      <c r="BP9" s="11"/>
      <c r="BQ9" s="11"/>
      <c r="BR9" s="11"/>
      <c r="BS9" s="11"/>
      <c r="BT9" s="11"/>
      <c r="BU9" s="11"/>
      <c r="BV9" s="11"/>
      <c r="BW9" s="11"/>
      <c r="BX9" s="11"/>
      <c r="BY9" s="12"/>
    </row>
    <row r="10" spans="1:78" ht="18.75" customHeight="1" x14ac:dyDescent="0.15">
      <c r="A10" s="2"/>
      <c r="B10" s="45" t="str">
        <f>
データ!N6</f>
        <v>
-</v>
      </c>
      <c r="C10" s="45"/>
      <c r="D10" s="45"/>
      <c r="E10" s="45"/>
      <c r="F10" s="45"/>
      <c r="G10" s="45"/>
      <c r="H10" s="45"/>
      <c r="I10" s="45" t="str">
        <f>
データ!O6</f>
        <v>
該当数値なし</v>
      </c>
      <c r="J10" s="45"/>
      <c r="K10" s="45"/>
      <c r="L10" s="45"/>
      <c r="M10" s="45"/>
      <c r="N10" s="45"/>
      <c r="O10" s="45"/>
      <c r="P10" s="45">
        <f>
データ!P6</f>
        <v>
100</v>
      </c>
      <c r="Q10" s="45"/>
      <c r="R10" s="45"/>
      <c r="S10" s="45"/>
      <c r="T10" s="45"/>
      <c r="U10" s="45"/>
      <c r="V10" s="45"/>
      <c r="W10" s="45">
        <f>
データ!Q6</f>
        <v>
100</v>
      </c>
      <c r="X10" s="45"/>
      <c r="Y10" s="45"/>
      <c r="Z10" s="45"/>
      <c r="AA10" s="45"/>
      <c r="AB10" s="45"/>
      <c r="AC10" s="45"/>
      <c r="AD10" s="50">
        <f>
データ!R6</f>
        <v>
4320</v>
      </c>
      <c r="AE10" s="50"/>
      <c r="AF10" s="50"/>
      <c r="AG10" s="50"/>
      <c r="AH10" s="50"/>
      <c r="AI10" s="50"/>
      <c r="AJ10" s="50"/>
      <c r="AK10" s="2"/>
      <c r="AL10" s="50">
        <f>
データ!V6</f>
        <v>
148</v>
      </c>
      <c r="AM10" s="50"/>
      <c r="AN10" s="50"/>
      <c r="AO10" s="50"/>
      <c r="AP10" s="50"/>
      <c r="AQ10" s="50"/>
      <c r="AR10" s="50"/>
      <c r="AS10" s="50"/>
      <c r="AT10" s="45">
        <f>
データ!W6</f>
        <v>
0.45</v>
      </c>
      <c r="AU10" s="45"/>
      <c r="AV10" s="45"/>
      <c r="AW10" s="45"/>
      <c r="AX10" s="45"/>
      <c r="AY10" s="45"/>
      <c r="AZ10" s="45"/>
      <c r="BA10" s="45"/>
      <c r="BB10" s="45">
        <f>
データ!X6</f>
        <v>
328.89</v>
      </c>
      <c r="BC10" s="45"/>
      <c r="BD10" s="45"/>
      <c r="BE10" s="45"/>
      <c r="BF10" s="45"/>
      <c r="BG10" s="45"/>
      <c r="BH10" s="45"/>
      <c r="BI10" s="45"/>
      <c r="BJ10" s="2"/>
      <c r="BK10" s="2"/>
      <c r="BL10" s="68" t="s">
        <v>
22</v>
      </c>
      <c r="BM10" s="69"/>
      <c r="BN10" s="13" t="s">
        <v>
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
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
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
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
113</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
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
111</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
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
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
112</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
30</v>
      </c>
    </row>
    <row r="84" spans="1:78" x14ac:dyDescent="0.15">
      <c r="C84" s="2"/>
    </row>
    <row r="85" spans="1:78" hidden="1" x14ac:dyDescent="0.15">
      <c r="B85" s="26" t="s">
        <v>
31</v>
      </c>
      <c r="C85" s="26"/>
      <c r="D85" s="26"/>
      <c r="E85" s="26" t="s">
        <v>
32</v>
      </c>
      <c r="F85" s="26" t="s">
        <v>
33</v>
      </c>
      <c r="G85" s="26" t="s">
        <v>
34</v>
      </c>
      <c r="H85" s="26" t="s">
        <v>
35</v>
      </c>
      <c r="I85" s="26" t="s">
        <v>
36</v>
      </c>
      <c r="J85" s="26" t="s">
        <v>
37</v>
      </c>
      <c r="K85" s="26" t="s">
        <v>
38</v>
      </c>
      <c r="L85" s="26" t="s">
        <v>
39</v>
      </c>
      <c r="M85" s="26" t="s">
        <v>
40</v>
      </c>
      <c r="N85" s="26" t="s">
        <v>
41</v>
      </c>
      <c r="O85" s="26" t="s">
        <v>
42</v>
      </c>
    </row>
    <row r="86" spans="1:78" hidden="1" x14ac:dyDescent="0.15">
      <c r="B86" s="26"/>
      <c r="C86" s="26"/>
      <c r="D86" s="26"/>
      <c r="E86" s="26" t="str">
        <f>
データ!AI6</f>
        <v/>
      </c>
      <c r="F86" s="26" t="s">
        <v>
43</v>
      </c>
      <c r="G86" s="26" t="s">
        <v>
43</v>
      </c>
      <c r="H86" s="26" t="str">
        <f>
データ!BP6</f>
        <v>
【325.02】</v>
      </c>
      <c r="I86" s="26" t="str">
        <f>
データ!CA6</f>
        <v>
【60.61】</v>
      </c>
      <c r="J86" s="26" t="str">
        <f>
データ!CL6</f>
        <v>
【270.94】</v>
      </c>
      <c r="K86" s="26" t="str">
        <f>
データ!CW6</f>
        <v>
【57.80】</v>
      </c>
      <c r="L86" s="26" t="str">
        <f>
データ!DH6</f>
        <v>
【78.90】</v>
      </c>
      <c r="M86" s="26" t="s">
        <v>
44</v>
      </c>
      <c r="N86" s="26" t="s">
        <v>
44</v>
      </c>
      <c r="O86" s="26" t="str">
        <f>
データ!EO6</f>
        <v>
【-】</v>
      </c>
    </row>
  </sheetData>
  <sheetProtection algorithmName="SHA-512" hashValue="C6Hgigfiuk5sqtOkb+b+xgLzgb2WC0KjKzDVwdDORe51ipRJ+T4SdXDuyoyuX8fwXU/fz6u1ewbl9LoBJbd1tA==" saltValue="KZae9iTiTQ4KDgVIiVEpx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134023</v>
      </c>
      <c r="D6" s="33">
        <f t="shared" si="3"/>
        <v>47</v>
      </c>
      <c r="E6" s="33">
        <f t="shared" si="3"/>
        <v>18</v>
      </c>
      <c r="F6" s="33">
        <f t="shared" si="3"/>
        <v>0</v>
      </c>
      <c r="G6" s="33">
        <f t="shared" si="3"/>
        <v>0</v>
      </c>
      <c r="H6" s="33" t="str">
        <f t="shared" si="3"/>
        <v>東京都　青ヶ島村</v>
      </c>
      <c r="I6" s="33" t="str">
        <f t="shared" si="3"/>
        <v>法非適用</v>
      </c>
      <c r="J6" s="33" t="str">
        <f t="shared" si="3"/>
        <v>下水道事業</v>
      </c>
      <c r="K6" s="33" t="str">
        <f t="shared" si="3"/>
        <v>特定地域生活排水処理</v>
      </c>
      <c r="L6" s="33" t="str">
        <f t="shared" si="3"/>
        <v>K2</v>
      </c>
      <c r="M6" s="33" t="str">
        <f t="shared" si="3"/>
        <v>非設置</v>
      </c>
      <c r="N6" s="34" t="str">
        <f t="shared" si="3"/>
        <v>-</v>
      </c>
      <c r="O6" s="34" t="str">
        <f t="shared" si="3"/>
        <v>該当数値なし</v>
      </c>
      <c r="P6" s="34">
        <f t="shared" si="3"/>
        <v>100</v>
      </c>
      <c r="Q6" s="34">
        <f t="shared" si="3"/>
        <v>100</v>
      </c>
      <c r="R6" s="34">
        <f t="shared" si="3"/>
        <v>4320</v>
      </c>
      <c r="S6" s="34">
        <f t="shared" si="3"/>
        <v>159</v>
      </c>
      <c r="T6" s="34">
        <f t="shared" si="3"/>
        <v>5.96</v>
      </c>
      <c r="U6" s="34">
        <f t="shared" si="3"/>
        <v>26.68</v>
      </c>
      <c r="V6" s="34">
        <f t="shared" si="3"/>
        <v>148</v>
      </c>
      <c r="W6" s="34">
        <f t="shared" si="3"/>
        <v>0.45</v>
      </c>
      <c r="X6" s="34">
        <f t="shared" si="3"/>
        <v>328.89</v>
      </c>
      <c r="Y6" s="35">
        <f>IF(Y7="",NA(),Y7)</f>
        <v>78.650000000000006</v>
      </c>
      <c r="Z6" s="35">
        <f t="shared" ref="Z6:AH6" si="4">IF(Z7="",NA(),Z7)</f>
        <v>38.950000000000003</v>
      </c>
      <c r="AA6" s="35">
        <f t="shared" si="4"/>
        <v>56.87</v>
      </c>
      <c r="AB6" s="35">
        <f t="shared" si="4"/>
        <v>114.87</v>
      </c>
      <c r="AC6" s="35">
        <f t="shared" si="4"/>
        <v>244.33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82.26</v>
      </c>
      <c r="BG6" s="35">
        <f t="shared" ref="BG6:BO6" si="7">IF(BG7="",NA(),BG7)</f>
        <v>27.84</v>
      </c>
      <c r="BH6" s="34">
        <f t="shared" si="7"/>
        <v>0</v>
      </c>
      <c r="BI6" s="34">
        <f t="shared" si="7"/>
        <v>0</v>
      </c>
      <c r="BJ6" s="34">
        <f t="shared" si="7"/>
        <v>0</v>
      </c>
      <c r="BK6" s="35">
        <f t="shared" si="7"/>
        <v>416.91</v>
      </c>
      <c r="BL6" s="35">
        <f t="shared" si="7"/>
        <v>392.19</v>
      </c>
      <c r="BM6" s="35">
        <f t="shared" si="7"/>
        <v>413.5</v>
      </c>
      <c r="BN6" s="35">
        <f t="shared" si="7"/>
        <v>407.42</v>
      </c>
      <c r="BO6" s="35">
        <f t="shared" si="7"/>
        <v>296.89</v>
      </c>
      <c r="BP6" s="34" t="str">
        <f>IF(BP7="","",IF(BP7="-","【-】","【"&amp;SUBSTITUTE(TEXT(BP7,"#,##0.00"),"-","△")&amp;"】"))</f>
        <v>【325.02】</v>
      </c>
      <c r="BQ6" s="35">
        <f>IF(BQ7="",NA(),BQ7)</f>
        <v>65.86</v>
      </c>
      <c r="BR6" s="35">
        <f t="shared" ref="BR6:BZ6" si="8">IF(BR7="",NA(),BR7)</f>
        <v>63.29</v>
      </c>
      <c r="BS6" s="35">
        <f t="shared" si="8"/>
        <v>81.73</v>
      </c>
      <c r="BT6" s="35">
        <f t="shared" si="8"/>
        <v>104.76</v>
      </c>
      <c r="BU6" s="35">
        <f t="shared" si="8"/>
        <v>137.52000000000001</v>
      </c>
      <c r="BV6" s="35">
        <f t="shared" si="8"/>
        <v>57.93</v>
      </c>
      <c r="BW6" s="35">
        <f t="shared" si="8"/>
        <v>57.03</v>
      </c>
      <c r="BX6" s="35">
        <f t="shared" si="8"/>
        <v>55.84</v>
      </c>
      <c r="BY6" s="35">
        <f t="shared" si="8"/>
        <v>57.08</v>
      </c>
      <c r="BZ6" s="35">
        <f t="shared" si="8"/>
        <v>63.06</v>
      </c>
      <c r="CA6" s="34" t="str">
        <f>IF(CA7="","",IF(CA7="-","【-】","【"&amp;SUBSTITUTE(TEXT(CA7,"#,##0.00"),"-","△")&amp;"】"))</f>
        <v>【60.61】</v>
      </c>
      <c r="CB6" s="35">
        <f>IF(CB7="",NA(),CB7)</f>
        <v>318.97000000000003</v>
      </c>
      <c r="CC6" s="35">
        <f t="shared" ref="CC6:CK6" si="9">IF(CC7="",NA(),CC7)</f>
        <v>332.01</v>
      </c>
      <c r="CD6" s="35">
        <f t="shared" si="9"/>
        <v>255.94</v>
      </c>
      <c r="CE6" s="35">
        <f t="shared" si="9"/>
        <v>200.72</v>
      </c>
      <c r="CF6" s="35">
        <f t="shared" si="9"/>
        <v>192.62</v>
      </c>
      <c r="CG6" s="35">
        <f t="shared" si="9"/>
        <v>276.93</v>
      </c>
      <c r="CH6" s="35">
        <f t="shared" si="9"/>
        <v>283.73</v>
      </c>
      <c r="CI6" s="35">
        <f t="shared" si="9"/>
        <v>287.57</v>
      </c>
      <c r="CJ6" s="35">
        <f t="shared" si="9"/>
        <v>286.86</v>
      </c>
      <c r="CK6" s="35">
        <f t="shared" si="9"/>
        <v>264.77</v>
      </c>
      <c r="CL6" s="34" t="str">
        <f>IF(CL7="","",IF(CL7="-","【-】","【"&amp;SUBSTITUTE(TEXT(CL7,"#,##0.00"),"-","△")&amp;"】"))</f>
        <v>【270.94】</v>
      </c>
      <c r="CM6" s="35">
        <f>IF(CM7="",NA(),CM7)</f>
        <v>77.319999999999993</v>
      </c>
      <c r="CN6" s="35">
        <f t="shared" ref="CN6:CV6" si="10">IF(CN7="",NA(),CN7)</f>
        <v>77.319999999999993</v>
      </c>
      <c r="CO6" s="35">
        <f t="shared" si="10"/>
        <v>82.47</v>
      </c>
      <c r="CP6" s="35">
        <f t="shared" si="10"/>
        <v>77.319999999999993</v>
      </c>
      <c r="CQ6" s="35">
        <f t="shared" si="10"/>
        <v>60.82</v>
      </c>
      <c r="CR6" s="35">
        <f t="shared" si="10"/>
        <v>59.08</v>
      </c>
      <c r="CS6" s="35">
        <f t="shared" si="10"/>
        <v>58.25</v>
      </c>
      <c r="CT6" s="35">
        <f t="shared" si="10"/>
        <v>61.55</v>
      </c>
      <c r="CU6" s="35">
        <f t="shared" si="10"/>
        <v>57.22</v>
      </c>
      <c r="CV6" s="35">
        <f t="shared" si="10"/>
        <v>59.94</v>
      </c>
      <c r="CW6" s="34" t="str">
        <f>IF(CW7="","",IF(CW7="-","【-】","【"&amp;SUBSTITUTE(TEXT(CW7,"#,##0.00"),"-","△")&amp;"】"))</f>
        <v>【57.80】</v>
      </c>
      <c r="CX6" s="35">
        <f>IF(CX7="",NA(),CX7)</f>
        <v>100</v>
      </c>
      <c r="CY6" s="35">
        <f t="shared" ref="CY6:DG6" si="11">IF(CY7="",NA(),CY7)</f>
        <v>100</v>
      </c>
      <c r="CZ6" s="35">
        <f t="shared" si="11"/>
        <v>100</v>
      </c>
      <c r="DA6" s="35">
        <f t="shared" si="11"/>
        <v>100</v>
      </c>
      <c r="DB6" s="35">
        <f t="shared" si="11"/>
        <v>100</v>
      </c>
      <c r="DC6" s="35">
        <f t="shared" si="11"/>
        <v>77.12</v>
      </c>
      <c r="DD6" s="35">
        <f t="shared" si="11"/>
        <v>68.150000000000006</v>
      </c>
      <c r="DE6" s="35">
        <f t="shared" si="11"/>
        <v>67.489999999999995</v>
      </c>
      <c r="DF6" s="35">
        <f t="shared" si="11"/>
        <v>67.290000000000006</v>
      </c>
      <c r="DG6" s="35">
        <f t="shared" si="11"/>
        <v>89.66</v>
      </c>
      <c r="DH6" s="34" t="str">
        <f>IF(DH7="","",IF(DH7="-","【-】","【"&amp;SUBSTITUTE(TEXT(DH7,"#,##0.00"),"-","△")&amp;"】"))</f>
        <v>【78.90】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2018</v>
      </c>
      <c r="C7" s="37">
        <v>134023</v>
      </c>
      <c r="D7" s="37">
        <v>47</v>
      </c>
      <c r="E7" s="37">
        <v>18</v>
      </c>
      <c r="F7" s="37">
        <v>0</v>
      </c>
      <c r="G7" s="37">
        <v>0</v>
      </c>
      <c r="H7" s="37" t="s">
        <v>98</v>
      </c>
      <c r="I7" s="37" t="s">
        <v>99</v>
      </c>
      <c r="J7" s="37" t="s">
        <v>100</v>
      </c>
      <c r="K7" s="37" t="s">
        <v>101</v>
      </c>
      <c r="L7" s="37" t="s">
        <v>102</v>
      </c>
      <c r="M7" s="37" t="s">
        <v>103</v>
      </c>
      <c r="N7" s="38" t="s">
        <v>104</v>
      </c>
      <c r="O7" s="38" t="s">
        <v>105</v>
      </c>
      <c r="P7" s="38">
        <v>100</v>
      </c>
      <c r="Q7" s="38">
        <v>100</v>
      </c>
      <c r="R7" s="38">
        <v>4320</v>
      </c>
      <c r="S7" s="38">
        <v>159</v>
      </c>
      <c r="T7" s="38">
        <v>5.96</v>
      </c>
      <c r="U7" s="38">
        <v>26.68</v>
      </c>
      <c r="V7" s="38">
        <v>148</v>
      </c>
      <c r="W7" s="38">
        <v>0.45</v>
      </c>
      <c r="X7" s="38">
        <v>328.89</v>
      </c>
      <c r="Y7" s="38">
        <v>78.650000000000006</v>
      </c>
      <c r="Z7" s="38">
        <v>38.950000000000003</v>
      </c>
      <c r="AA7" s="38">
        <v>56.87</v>
      </c>
      <c r="AB7" s="38">
        <v>114.87</v>
      </c>
      <c r="AC7" s="38">
        <v>244.33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82.26</v>
      </c>
      <c r="BG7" s="38">
        <v>27.84</v>
      </c>
      <c r="BH7" s="38">
        <v>0</v>
      </c>
      <c r="BI7" s="38">
        <v>0</v>
      </c>
      <c r="BJ7" s="38">
        <v>0</v>
      </c>
      <c r="BK7" s="38">
        <v>416.91</v>
      </c>
      <c r="BL7" s="38">
        <v>392.19</v>
      </c>
      <c r="BM7" s="38">
        <v>413.5</v>
      </c>
      <c r="BN7" s="38">
        <v>407.42</v>
      </c>
      <c r="BO7" s="38">
        <v>296.89</v>
      </c>
      <c r="BP7" s="38">
        <v>325.02</v>
      </c>
      <c r="BQ7" s="38">
        <v>65.86</v>
      </c>
      <c r="BR7" s="38">
        <v>63.29</v>
      </c>
      <c r="BS7" s="38">
        <v>81.73</v>
      </c>
      <c r="BT7" s="38">
        <v>104.76</v>
      </c>
      <c r="BU7" s="38">
        <v>137.52000000000001</v>
      </c>
      <c r="BV7" s="38">
        <v>57.93</v>
      </c>
      <c r="BW7" s="38">
        <v>57.03</v>
      </c>
      <c r="BX7" s="38">
        <v>55.84</v>
      </c>
      <c r="BY7" s="38">
        <v>57.08</v>
      </c>
      <c r="BZ7" s="38">
        <v>63.06</v>
      </c>
      <c r="CA7" s="38">
        <v>60.61</v>
      </c>
      <c r="CB7" s="38">
        <v>318.97000000000003</v>
      </c>
      <c r="CC7" s="38">
        <v>332.01</v>
      </c>
      <c r="CD7" s="38">
        <v>255.94</v>
      </c>
      <c r="CE7" s="38">
        <v>200.72</v>
      </c>
      <c r="CF7" s="38">
        <v>192.62</v>
      </c>
      <c r="CG7" s="38">
        <v>276.93</v>
      </c>
      <c r="CH7" s="38">
        <v>283.73</v>
      </c>
      <c r="CI7" s="38">
        <v>287.57</v>
      </c>
      <c r="CJ7" s="38">
        <v>286.86</v>
      </c>
      <c r="CK7" s="38">
        <v>264.77</v>
      </c>
      <c r="CL7" s="38">
        <v>270.94</v>
      </c>
      <c r="CM7" s="38">
        <v>77.319999999999993</v>
      </c>
      <c r="CN7" s="38">
        <v>77.319999999999993</v>
      </c>
      <c r="CO7" s="38">
        <v>82.47</v>
      </c>
      <c r="CP7" s="38">
        <v>77.319999999999993</v>
      </c>
      <c r="CQ7" s="38">
        <v>60.82</v>
      </c>
      <c r="CR7" s="38">
        <v>59.08</v>
      </c>
      <c r="CS7" s="38">
        <v>58.25</v>
      </c>
      <c r="CT7" s="38">
        <v>61.55</v>
      </c>
      <c r="CU7" s="38">
        <v>57.22</v>
      </c>
      <c r="CV7" s="38">
        <v>59.94</v>
      </c>
      <c r="CW7" s="38">
        <v>57.8</v>
      </c>
      <c r="CX7" s="38">
        <v>100</v>
      </c>
      <c r="CY7" s="38">
        <v>100</v>
      </c>
      <c r="CZ7" s="38">
        <v>100</v>
      </c>
      <c r="DA7" s="38">
        <v>100</v>
      </c>
      <c r="DB7" s="38">
        <v>100</v>
      </c>
      <c r="DC7" s="38">
        <v>77.12</v>
      </c>
      <c r="DD7" s="38">
        <v>68.150000000000006</v>
      </c>
      <c r="DE7" s="38">
        <v>67.489999999999995</v>
      </c>
      <c r="DF7" s="38">
        <v>67.290000000000006</v>
      </c>
      <c r="DG7" s="38">
        <v>89.66</v>
      </c>
      <c r="DH7" s="38">
        <v>78.900000000000006</v>
      </c>
      <c r="DI7" s="38"/>
      <c r="DJ7" s="38"/>
      <c r="DK7" s="38"/>
      <c r="DL7" s="38"/>
      <c r="DM7" s="38"/>
      <c r="DN7" s="38"/>
      <c r="DO7" s="38"/>
      <c r="DP7" s="38"/>
      <c r="DQ7" s="38"/>
      <c r="DR7" s="38"/>
      <c r="DS7" s="38"/>
      <c r="DT7" s="38"/>
      <c r="DU7" s="38"/>
      <c r="DV7" s="38"/>
      <c r="DW7" s="38"/>
      <c r="DX7" s="38"/>
      <c r="DY7" s="38"/>
      <c r="DZ7" s="38"/>
      <c r="EA7" s="38"/>
      <c r="EB7" s="38"/>
      <c r="EC7" s="38"/>
      <c r="ED7" s="38"/>
      <c r="EE7" s="38" t="s">
        <v>104</v>
      </c>
      <c r="EF7" s="38" t="s">
        <v>104</v>
      </c>
      <c r="EG7" s="38" t="s">
        <v>104</v>
      </c>
      <c r="EH7" s="38" t="s">
        <v>104</v>
      </c>
      <c r="EI7" s="38" t="s">
        <v>104</v>
      </c>
      <c r="EJ7" s="38" t="s">
        <v>104</v>
      </c>
      <c r="EK7" s="38" t="s">
        <v>104</v>
      </c>
      <c r="EL7" s="38" t="s">
        <v>104</v>
      </c>
      <c r="EM7" s="38" t="s">
        <v>104</v>
      </c>
      <c r="EN7" s="38" t="s">
        <v>104</v>
      </c>
      <c r="EO7" s="38" t="s">
        <v>104</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aogashima58</cp:lastModifiedBy>
  <cp:lastPrinted>2020-01-24T01:31:53Z</cp:lastPrinted>
  <dcterms:created xsi:type="dcterms:W3CDTF">2019-12-05T05:28:58Z</dcterms:created>
  <dcterms:modified xsi:type="dcterms:W3CDTF">2020-01-24T02:32:23Z</dcterms:modified>
  <cp:category/>
</cp:coreProperties>
</file>