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5　財政係\一時保存\坪井用\30shiryoshuku\"/>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<sst xmlns="http://schemas.openxmlformats.org/spreadsheetml/2006/main" count="1152" uniqueCount="593">
  <si>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</si>
  <si>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</si>
  <si>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</si>
  <si>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</si>
  <si>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</si>
  <si>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</si>
  <si>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</si>
  <si>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</si>
  <si>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</si>
  <si>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</si>
  <si>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</si>
  <si>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</si>
  <si>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</si>
  <si>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</si>
  <si>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</si>
  <si>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</si>
  <si>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</si>
  <si>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</si>
  <si>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</si>
  <si>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</si>
  <si>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</si>
  <si>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</si>
  <si>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</si>
  <si>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</si>
  <si>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</si>
  <si>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</si>
  <si>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</si>
  <si>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</si>
  <si>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</si>
  <si>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</si>
  <si>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</si>
  <si>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</si>
  <si>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</si>
  <si>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</si>
  <si>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</si>
  <si>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</si>
  <si>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</si>
  <si>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</si>
  <si>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</si>
  <si>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</si>
  <si>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</si>
  <si>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</si>
  <si>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</si>
  <si>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</si>
  <si>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</si>
  <si>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</si>
  <si>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</si>
  <si>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</si>
  <si>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</si>
  <si>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</si>
  <si>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</si>
  <si>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</si>
  <si>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</si>
  <si>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</si>
  <si>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</si>
  <si>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</si>
  <si>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</si>
  <si>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</si>
  <si>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</si>
  <si>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</si>
  <si>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</si>
  <si>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</si>
  <si>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</si>
  <si>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</si>
  <si>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</si>
  <si>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</si>
  <si>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</si>
  <si>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</si>
  <si>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</si>
  <si>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</si>
  <si>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</si>
  <si>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</si>
  <si>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</si>
  <si>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</si>
  <si>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</si>
  <si>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</si>
  <si>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</si>
  <si>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</si>
  <si>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</si>
  <si>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</si>
  <si>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</si>
  <si>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</si>
  <si>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</si>
  <si>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</si>
  <si>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</si>
  <si>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</si>
  <si>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</si>
  <si>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</si>
  <si>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</si>
  <si>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</si>
  <si>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</si>
  <si>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</si>
  <si>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</si>
  <si>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</si>
  <si>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</si>
  <si>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</si>
  <si>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</si>
  <si>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</si>
  <si>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目黒区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</si>
  <si>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</si>
  <si>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</si>
  <si>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</si>
  <si>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</si>
  <si>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</si>
  <si>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</si>
  <si>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</si>
  <si>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</si>
  <si>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</si>
  <si>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</si>
  <si>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</si>
  <si>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</si>
  <si>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</si>
  <si>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</si>
  <si>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</si>
  <si>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</si>
  <si>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</si>
  <si>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</si>
  <si>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</si>
  <si>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</si>
  <si>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</si>
  <si>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</si>
  <si>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</si>
  <si>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</si>
  <si>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</si>
  <si>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</si>
  <si>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</si>
  <si>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</si>
  <si>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</si>
  <si>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</si>
  <si>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</si>
  <si>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</si>
  <si>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</si>
  <si>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</si>
  <si>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</si>
  <si>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</si>
  <si>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</si>
  <si>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</si>
  <si>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</si>
  <si>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</si>
  <si>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</si>
  <si>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</si>
  <si>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</si>
  <si>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</si>
  <si>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</si>
  <si>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</si>
  <si>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</si>
  <si>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</si>
  <si>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</si>
  <si>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</si>
  <si>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</si>
  <si>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</si>
  <si>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</si>
  <si>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</si>
  <si>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</si>
  <si>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</si>
  <si>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</si>
  <si>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</si>
  <si>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</si>
  <si>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</si>
  <si>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</si>
  <si>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</si>
  <si>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</si>
  <si>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</si>
  <si>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</si>
  <si>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</si>
  <si>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</si>
  <si>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</si>
  <si>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</si>
  <si>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</si>
  <si>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</si>
  <si>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</si>
  <si>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</si>
  <si>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</si>
  <si>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</si>
  <si>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</si>
  <si>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</si>
  <si>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</si>
  <si>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</si>
  <si>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</si>
  <si>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</si>
  <si>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</si>
  <si>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</si>
  <si>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</si>
  <si>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</si>
  <si>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</si>
  <si>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</si>
  <si>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</si>
  <si>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</si>
  <si>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</si>
  <si>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</si>
  <si>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</si>
  <si>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</si>
  <si>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</si>
  <si>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</si>
  <si>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</si>
  <si>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</si>
  <si>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</si>
  <si>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</si>
  <si>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</si>
  <si>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</si>
  <si>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</si>
  <si>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</si>
  <si>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</si>
  <si>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</si>
  <si>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</si>
  <si>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</si>
  <si>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</si>
  <si>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</si>
  <si>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</si>
  <si>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</si>
  <si>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</si>
  <si>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東京都目黒区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</si>
  <si>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</si>
  <si>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</si>
  <si>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</si>
  <si>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</si>
  <si>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</si>
  <si>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</si>
  <si>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</si>
  <si>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</si>
  <si>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</si>
  <si>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</si>
  <si>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</si>
  <si>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</si>
  <si>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</si>
  <si>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</si>
  <si>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</si>
  <si>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</si>
  <si>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</si>
  <si>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</si>
  <si>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</si>
  <si>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</si>
  <si>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</si>
  <si>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</si>
  <si>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</si>
  <si>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</si>
  <si>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</si>
  <si>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</si>
  <si>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</si>
  <si>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</si>
  <si>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</si>
  <si>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</si>
  <si>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</si>
  <si>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</si>
  <si>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</si>
  <si>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</si>
  <si>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</si>
  <si>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</si>
  <si>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</si>
  <si>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</si>
  <si>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</si>
  <si>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</si>
  <si>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</si>
  <si>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</si>
  <si>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</si>
  <si>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</si>
  <si>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</si>
  <si>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</si>
  <si>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</si>
  <si>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</si>
  <si>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</si>
  <si>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</si>
  <si>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</si>
  <si>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</si>
  <si>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</si>
  <si>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</si>
  <si>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</si>
  <si>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</si>
  <si>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</si>
  <si>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</si>
  <si>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</si>
  <si>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</si>
  <si>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</si>
  <si>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</si>
  <si>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</si>
  <si>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</si>
  <si>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</si>
  <si>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</si>
  <si>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</si>
  <si>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</si>
  <si>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</si>
  <si>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</si>
  <si>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</si>
  <si>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</si>
  <si>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</si>
  <si>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</si>
  <si>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</si>
  <si>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</si>
  <si>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</si>
  <si>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</si>
  <si>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</si>
  <si>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</si>
  <si>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</si>
  <si>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</si>
  <si>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</si>
  <si>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</si>
  <si>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</si>
  <si>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</si>
  <si>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</si>
  <si>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</si>
  <si>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</si>
  <si>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</si>
  <si>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</si>
  <si>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</si>
  <si>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</si>
  <si>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</si>
  <si>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</si>
  <si>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</si>
  <si>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</si>
  <si>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</si>
  <si>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</si>
  <si>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</si>
  <si>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</si>
  <si>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</si>
  <si>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</si>
  <si>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</si>
  <si>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</si>
  <si>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</si>
  <si>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</si>
  <si>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</si>
  <si>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</si>
  <si>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</si>
  <si>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</si>
  <si>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</si>
  <si>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</si>
  <si>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</si>
  <si>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</si>
  <si>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</si>
  <si>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</si>
  <si>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</si>
  <si>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</si>
  <si>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</si>
  <si>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</si>
  <si>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</si>
  <si>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</si>
  <si>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</si>
  <si>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</si>
  <si>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</si>
  <si>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</si>
  <si>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</si>
  <si>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</si>
  <si>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</si>
  <si>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</si>
  <si>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</si>
  <si>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</si>
  <si>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</si>
  <si>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</si>
  <si>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</si>
  <si>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</si>
  <si>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</si>
  <si>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</si>
  <si>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</si>
  <si>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</si>
  <si>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</si>
  <si>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</si>
  <si>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</si>
  <si>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</si>
  <si>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</si>
  <si>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</si>
  <si>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</si>
  <si>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</si>
  <si>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</si>
  <si>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東京都目黒区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</si>
  <si>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</si>
  <si>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</si>
  <si>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</si>
  <si>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</si>
  <si>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</si>
  <si>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</si>
  <si>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</si>
  <si>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</si>
  <si>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</si>
  <si>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</si>
  <si>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</si>
  <si>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</si>
  <si>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</si>
  <si>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</si>
  <si>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</si>
  <si>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</si>
  <si>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</si>
  <si>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</si>
  <si>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</si>
  <si>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</si>
  <si>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</si>
  <si>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</si>
  <si>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</si>
  <si>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</si>
  <si>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</si>
  <si>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</si>
  <si>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</si>
  <si>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</si>
  <si>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</si>
  <si>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</si>
  <si>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</si>
  <si>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</si>
  <si>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</si>
  <si>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</si>
  <si>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</si>
  <si>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</si>
  <si>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</si>
  <si>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</si>
  <si>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</si>
  <si>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</si>
  <si>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</si>
  <si>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</si>
  <si>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</si>
  <si>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</si>
  <si>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</si>
  <si>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</si>
  <si>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</si>
  <si>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</si>
  <si>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</si>
  <si>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</si>
  <si>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</si>
  <si>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</si>
  <si>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</si>
  <si>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</si>
  <si>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</si>
  <si>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</si>
  <si>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</si>
  <si>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</si>
  <si>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</si>
  <si>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</si>
  <si>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</si>
  <si>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</si>
  <si>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</si>
  <si>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</si>
  <si>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</si>
  <si>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</si>
  <si>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</si>
  <si>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</si>
  <si>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</si>
  <si>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t>
    <phoneticPr fontId="5"/>
  </si>
  <si>
    <t>-</t>
    <phoneticPr fontId="5"/>
  </si>
  <si>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</si>
  <si>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</si>
  <si>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</si>
  <si>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</si>
  <si>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</si>
  <si>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</si>
  <si>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</si>
  <si>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</si>
  <si>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</si>
  <si>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</si>
  <si>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</si>
  <si>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</si>
  <si>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</si>
  <si>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</si>
  <si>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</si>
  <si>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</si>
  <si>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</si>
  <si>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</si>
  <si>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</si>
  <si>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</si>
  <si>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</si>
  <si>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</si>
  <si>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</si>
  <si>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</si>
  <si>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</si>
  <si>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</si>
  <si>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</si>
  <si>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</si>
  <si>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</si>
  <si>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</si>
  <si>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</si>
  <si>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</si>
  <si>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</si>
  <si>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</si>
  <si>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</si>
  <si>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</si>
  <si>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</si>
  <si>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</si>
  <si>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</si>
  <si>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</si>
  <si>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</si>
  <si>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</si>
  <si>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</si>
  <si>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</si>
  <si>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</si>
  <si>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</si>
  <si>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</si>
  <si>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</si>
  <si>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</si>
  <si>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</si>
  <si>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</si>
  <si>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</si>
  <si>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</si>
  <si>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</si>
  <si>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</si>
  <si>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</si>
  <si>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</si>
  <si>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</si>
  <si>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</si>
  <si>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</si>
  <si>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</si>
  <si>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</si>
  <si>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</si>
  <si>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</si>
  <si>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</si>
  <si>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</si>
  <si>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</si>
  <si>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</si>
  <si>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</si>
  <si>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</si>
  <si>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</si>
  <si>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</si>
  <si>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</si>
  <si>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</si>
  <si>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</si>
  <si>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</si>
  <si>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</si>
  <si>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</si>
  <si>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</si>
  <si>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</si>
  <si>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</si>
  <si>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</si>
  <si>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</si>
  <si>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</si>
  <si>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</si>
  <si>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</si>
  <si>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</si>
  <si>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</si>
  <si>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</si>
  <si>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</si>
  <si>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</si>
  <si>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</si>
  <si>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</si>
  <si>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</si>
  <si>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</si>
  <si>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</si>
  <si>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</si>
  <si>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</si>
  <si>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</si>
  <si>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</si>
  <si>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</si>
  <si>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</si>
  <si>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</si>
  <si>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</si>
  <si>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</si>
  <si>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</si>
  <si>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</si>
  <si>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</si>
  <si>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</si>
  <si>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</si>
  <si>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</si>
  <si>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</si>
  <si>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</si>
  <si>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</si>
  <si>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介護保険特別会計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</si>
  <si>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</si>
  <si>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</si>
  <si>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</si>
  <si>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</si>
  <si>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</si>
  <si>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</si>
  <si>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</si>
  <si>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</si>
  <si>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</si>
  <si>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特別区人事・厚生事務組合</t>
    <rPh sb="0" eb="3">
      <t>トクベツク</t>
    </rPh>
    <rPh sb="3" eb="5">
      <t>ジンジ</t>
    </rPh>
    <rPh sb="6" eb="8">
      <t>コウセイ</t>
    </rPh>
    <rPh sb="8" eb="12">
      <t>ジムクミアイ</t>
    </rPh>
    <phoneticPr fontId="2"/>
  </si>
  <si>
    <t>特別区競馬組合</t>
    <rPh sb="0" eb="3">
      <t>トクベツク</t>
    </rPh>
    <rPh sb="3" eb="5">
      <t>ケイバ</t>
    </rPh>
    <rPh sb="5" eb="7">
      <t>クミアイ</t>
    </rPh>
    <phoneticPr fontId="2"/>
  </si>
  <si>
    <t>法適用</t>
    <rPh sb="0" eb="1">
      <t>ホウ</t>
    </rPh>
    <rPh sb="1" eb="3">
      <t>テキヨウ</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</si>
  <si>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</si>
  <si>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</si>
  <si>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</si>
  <si>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</si>
  <si>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（公財）目黒区芸術文化振興財団</t>
    <rPh sb="1" eb="3">
      <t>コウザイ</t>
    </rPh>
    <rPh sb="4" eb="7">
      <t>メグロク</t>
    </rPh>
    <rPh sb="7" eb="9">
      <t>ゲイジュツ</t>
    </rPh>
    <rPh sb="9" eb="11">
      <t>ブンカ</t>
    </rPh>
    <rPh sb="11" eb="13">
      <t>シンコウ</t>
    </rPh>
    <rPh sb="13" eb="15">
      <t>ザイダン</t>
    </rPh>
    <phoneticPr fontId="2"/>
  </si>
  <si>
    <t>（公財）目黒区勤労者サービスセンター</t>
    <rPh sb="1" eb="3">
      <t>コウザイ</t>
    </rPh>
    <rPh sb="4" eb="7">
      <t>メグロク</t>
    </rPh>
    <rPh sb="7" eb="10">
      <t>キンロウシャ</t>
    </rPh>
    <phoneticPr fontId="2"/>
  </si>
  <si>
    <t>（公財）目黒区国際交流協会</t>
    <rPh sb="1" eb="3">
      <t>コウザイ</t>
    </rPh>
    <rPh sb="4" eb="7">
      <t>メグロク</t>
    </rPh>
    <rPh sb="7" eb="9">
      <t>コクサイ</t>
    </rPh>
    <rPh sb="9" eb="11">
      <t>コウリュウ</t>
    </rPh>
    <rPh sb="11" eb="13">
      <t>キョウカイ</t>
    </rPh>
    <phoneticPr fontId="2"/>
  </si>
  <si>
    <t>目黒区土地開発公社</t>
    <rPh sb="0" eb="3">
      <t>メグロク</t>
    </rPh>
    <rPh sb="3" eb="5">
      <t>トチ</t>
    </rPh>
    <rPh sb="5" eb="7">
      <t>カイハツ</t>
    </rPh>
    <rPh sb="7" eb="9">
      <t>コウシャ</t>
    </rPh>
    <phoneticPr fontId="2"/>
  </si>
  <si>
    <t>施設整備基金</t>
    <rPh sb="0" eb="2">
      <t>シセツ</t>
    </rPh>
    <rPh sb="2" eb="4">
      <t>セイビ</t>
    </rPh>
    <rPh sb="4" eb="6">
      <t>キキン</t>
    </rPh>
    <phoneticPr fontId="2"/>
  </si>
  <si>
    <t>サクラ基金</t>
    <rPh sb="3" eb="5">
      <t>キキン</t>
    </rPh>
    <phoneticPr fontId="2"/>
  </si>
  <si>
    <t>区営住宅管理基金</t>
    <rPh sb="0" eb="2">
      <t>クエイ</t>
    </rPh>
    <rPh sb="2" eb="4">
      <t>ジュウタク</t>
    </rPh>
    <rPh sb="4" eb="6">
      <t>カンリ</t>
    </rPh>
    <rPh sb="6" eb="8">
      <t>キキン</t>
    </rPh>
    <phoneticPr fontId="11"/>
  </si>
  <si>
    <t>三田地区街づくり寄付金等積立基金</t>
    <rPh sb="0" eb="2">
      <t>ミタ</t>
    </rPh>
    <rPh sb="2" eb="4">
      <t>チク</t>
    </rPh>
    <rPh sb="4" eb="5">
      <t>マチ</t>
    </rPh>
    <rPh sb="8" eb="10">
      <t>キフ</t>
    </rPh>
    <rPh sb="10" eb="11">
      <t>キン</t>
    </rPh>
    <rPh sb="11" eb="12">
      <t>トウ</t>
    </rPh>
    <rPh sb="12" eb="14">
      <t>ツミタテ</t>
    </rPh>
    <rPh sb="14" eb="16">
      <t>キキン</t>
    </rPh>
    <phoneticPr fontId="18"/>
  </si>
  <si>
    <t>社会福祉施設整備寄付金等積立基金</t>
    <rPh sb="0" eb="2">
      <t>シャカイ</t>
    </rPh>
    <rPh sb="2" eb="4">
      <t>フクシ</t>
    </rPh>
    <rPh sb="4" eb="6">
      <t>シセツ</t>
    </rPh>
    <rPh sb="6" eb="8">
      <t>セイビ</t>
    </rPh>
    <rPh sb="8" eb="10">
      <t>キフ</t>
    </rPh>
    <rPh sb="10" eb="11">
      <t>キン</t>
    </rPh>
    <rPh sb="11" eb="12">
      <t>トウ</t>
    </rPh>
    <rPh sb="12" eb="14">
      <t>ツミタテ</t>
    </rPh>
    <rPh sb="14" eb="1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</si>
  <si>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</si>
  <si>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</si>
  <si>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</si>
  <si>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</si>
  <si>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将来負担額を充当可能財源等が上回ったことにより、将来負担比率はマイナスである。このため、下表では「－」の表示となっている。</t>
    <rPh sb="0" eb="2">
      <t>ショウライ</t>
    </rPh>
    <rPh sb="2" eb="4">
      <t>フタン</t>
    </rPh>
    <rPh sb="4" eb="5">
      <t>ガク</t>
    </rPh>
    <rPh sb="6" eb="8">
      <t>ジュウトウ</t>
    </rPh>
    <rPh sb="8" eb="10">
      <t>カノウ</t>
    </rPh>
    <rPh sb="10" eb="12">
      <t>ザイゲン</t>
    </rPh>
    <rPh sb="12" eb="13">
      <t>トウ</t>
    </rPh>
    <rPh sb="14" eb="16">
      <t>ウワマワ</t>
    </rPh>
    <rPh sb="24" eb="26">
      <t>ショウライ</t>
    </rPh>
    <rPh sb="26" eb="28">
      <t>フタン</t>
    </rPh>
    <rPh sb="28" eb="30">
      <t>ヒリツ</t>
    </rPh>
    <rPh sb="44" eb="46">
      <t>カヒョウ</t>
    </rPh>
    <rPh sb="52" eb="54">
      <t>ヒョウジ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</si>
  <si>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</si>
  <si>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</si>
  <si>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</si>
  <si>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</si>
  <si>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</si>
  <si>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</si>
  <si>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</si>
  <si>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</si>
  <si>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</si>
  <si>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将来負担額を充当可能財源等が上回ったことにより、将来負担比率はマイナスである。このため、下表では「－」の表示となっている。
実質公債費比率については、地方債発行額の抑制や着実な償還により、元利償還金額が減少している。３年間の平均で算出することとされている影響で平成30年度と同じ数値となっている。</t>
    <rPh sb="62" eb="64">
      <t>ジッシツ</t>
    </rPh>
    <rPh sb="64" eb="67">
      <t>コウサイヒ</t>
    </rPh>
    <rPh sb="67" eb="69">
      <t>ヒリツ</t>
    </rPh>
    <rPh sb="85" eb="87">
      <t>チャクジツ</t>
    </rPh>
    <rPh sb="88" eb="90">
      <t>ショウカン</t>
    </rPh>
    <rPh sb="101" eb="103">
      <t>ゲンショウ</t>
    </rPh>
    <rPh sb="109" eb="111">
      <t>ネンカン</t>
    </rPh>
    <rPh sb="112" eb="114">
      <t>ヘイキン</t>
    </rPh>
    <rPh sb="115" eb="117">
      <t>サンシュツ</t>
    </rPh>
    <rPh sb="127" eb="129">
      <t>エイキョウ</t>
    </rPh>
    <rPh sb="130" eb="132">
      <t>ヘイセイ</t>
    </rPh>
    <rPh sb="134" eb="136">
      <t>ネンド</t>
    </rPh>
    <rPh sb="137" eb="138">
      <t>オナ</t>
    </rPh>
    <rPh sb="139" eb="141">
      <t>スウチ</t>
    </rPh>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</si>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</sst>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2D46-49D2-863F-9559317B1B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19687</c:v>
                </c:pt>
                <c:pt idx="1">
                  <c:v>24688</c:v>
                </c:pt>
                <c:pt idx="2">
                  <c:v>32010</c:v>
                </c:pt>
                <c:pt idx="3">
                  <c:v>27850</c:v>
                </c:pt>
                <c:pt idx="4">
                  <c:v>30568</c:v>
                </c:pt>
              </c:numCache>
            </c:numRef>
          </c:val>
          <c:smooth val="0"/>
          <c:extLst>
            <c:ext xmlns:c16="http://schemas.microsoft.com/office/drawing/2014/chart" uri="{C3380CC4-5D6E-409C-BE32-E72D297353CC}">
              <c16:uniqueId val="{00000001-2D46-49D2-863F-9559317B1B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5.44</c:v>
                </c:pt>
                <c:pt idx="1">
                  <c:v>5.76</c:v>
                </c:pt>
                <c:pt idx="2">
                  <c:v>5.46</c:v>
                </c:pt>
                <c:pt idx="3">
                  <c:v>7.61</c:v>
                </c:pt>
                <c:pt idx="4">
                  <c:v>6.03</c:v>
                </c:pt>
              </c:numCache>
            </c:numRef>
          </c:val>
          <c:extLst>
            <c:ext xmlns:c16="http://schemas.microsoft.com/office/drawing/2014/chart" uri="{C3380CC4-5D6E-409C-BE32-E72D297353CC}">
              <c16:uniqueId val="{00000000-A78F-43D5-AE90-9AC0F83AC2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16.739999999999998</c:v>
                </c:pt>
                <c:pt idx="1">
                  <c:v>21.29</c:v>
                </c:pt>
                <c:pt idx="2">
                  <c:v>23.02</c:v>
                </c:pt>
                <c:pt idx="3">
                  <c:v>27.33</c:v>
                </c:pt>
                <c:pt idx="4">
                  <c:v>30.88</c:v>
                </c:pt>
              </c:numCache>
            </c:numRef>
          </c:val>
          <c:extLst>
            <c:ext xmlns:c16="http://schemas.microsoft.com/office/drawing/2014/chart" uri="{C3380CC4-5D6E-409C-BE32-E72D297353CC}">
              <c16:uniqueId val="{00000001-A78F-43D5-AE90-9AC0F83AC2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6.03</c:v>
                </c:pt>
                <c:pt idx="1">
                  <c:v>6.38</c:v>
                </c:pt>
                <c:pt idx="2">
                  <c:v>1.61</c:v>
                </c:pt>
                <c:pt idx="3">
                  <c:v>5.71</c:v>
                </c:pt>
                <c:pt idx="4">
                  <c:v>3.76</c:v>
                </c:pt>
              </c:numCache>
            </c:numRef>
          </c:val>
          <c:smooth val="0"/>
          <c:extLst>
            <c:ext xmlns:c16="http://schemas.microsoft.com/office/drawing/2014/chart" uri="{C3380CC4-5D6E-409C-BE32-E72D297353CC}">
              <c16:uniqueId val="{00000002-A78F-43D5-AE90-9AC0F83AC2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B9-4B3D-942D-0E2CBA26F7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B9-4B3D-942D-0E2CBA26F7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B9-4B3D-942D-0E2CBA26F7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2B9-4B3D-942D-0E2CBA26F7E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2B9-4B3D-942D-0E2CBA26F7E4}"/>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2B9-4B3D-942D-0E2CBA26F7E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0.01</c:v>
                </c:pt>
                <c:pt idx="4">
                  <c:v>#N/A</c:v>
                </c:pt>
                <c:pt idx="5">
                  <c:v>0.03</c:v>
                </c:pt>
                <c:pt idx="6">
                  <c:v>#N/A</c:v>
                </c:pt>
                <c:pt idx="7">
                  <c:v>0.04</c:v>
                </c:pt>
                <c:pt idx="8">
                  <c:v>#N/A</c:v>
                </c:pt>
                <c:pt idx="9">
                  <c:v>0.08</c:v>
                </c:pt>
              </c:numCache>
            </c:numRef>
          </c:val>
          <c:extLst>
            <c:ext xmlns:c16="http://schemas.microsoft.com/office/drawing/2014/chart" uri="{C3380CC4-5D6E-409C-BE32-E72D297353CC}">
              <c16:uniqueId val="{00000006-02B9-4B3D-942D-0E2CBA26F7E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0.49</c:v>
                </c:pt>
                <c:pt idx="2">
                  <c:v>#N/A</c:v>
                </c:pt>
                <c:pt idx="3">
                  <c:v>0.46</c:v>
                </c:pt>
                <c:pt idx="4">
                  <c:v>#N/A</c:v>
                </c:pt>
                <c:pt idx="5">
                  <c:v>0.46</c:v>
                </c:pt>
                <c:pt idx="6">
                  <c:v>#N/A</c:v>
                </c:pt>
                <c:pt idx="7">
                  <c:v>0.47</c:v>
                </c:pt>
                <c:pt idx="8">
                  <c:v>#N/A</c:v>
                </c:pt>
                <c:pt idx="9">
                  <c:v>0.44</c:v>
                </c:pt>
              </c:numCache>
            </c:numRef>
          </c:val>
          <c:extLst>
            <c:ext xmlns:c16="http://schemas.microsoft.com/office/drawing/2014/chart" uri="{C3380CC4-5D6E-409C-BE32-E72D297353CC}">
              <c16:uniqueId val="{00000007-02B9-4B3D-942D-0E2CBA26F7E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0.67</c:v>
                </c:pt>
                <c:pt idx="2">
                  <c:v>#N/A</c:v>
                </c:pt>
                <c:pt idx="3">
                  <c:v>0.98</c:v>
                </c:pt>
                <c:pt idx="4">
                  <c:v>#N/A</c:v>
                </c:pt>
                <c:pt idx="5">
                  <c:v>0.75</c:v>
                </c:pt>
                <c:pt idx="6">
                  <c:v>#N/A</c:v>
                </c:pt>
                <c:pt idx="7">
                  <c:v>0.99</c:v>
                </c:pt>
                <c:pt idx="8">
                  <c:v>#N/A</c:v>
                </c:pt>
                <c:pt idx="9">
                  <c:v>1.1499999999999999</c:v>
                </c:pt>
              </c:numCache>
            </c:numRef>
          </c:val>
          <c:extLst>
            <c:ext xmlns:c16="http://schemas.microsoft.com/office/drawing/2014/chart" uri="{C3380CC4-5D6E-409C-BE32-E72D297353CC}">
              <c16:uniqueId val="{00000008-02B9-4B3D-942D-0E2CBA26F7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5.43</c:v>
                </c:pt>
                <c:pt idx="2">
                  <c:v>#N/A</c:v>
                </c:pt>
                <c:pt idx="3">
                  <c:v>5.76</c:v>
                </c:pt>
                <c:pt idx="4">
                  <c:v>#N/A</c:v>
                </c:pt>
                <c:pt idx="5">
                  <c:v>5.45</c:v>
                </c:pt>
                <c:pt idx="6">
                  <c:v>#N/A</c:v>
                </c:pt>
                <c:pt idx="7">
                  <c:v>7.61</c:v>
                </c:pt>
                <c:pt idx="8">
                  <c:v>#N/A</c:v>
                </c:pt>
                <c:pt idx="9">
                  <c:v>6.02</c:v>
                </c:pt>
              </c:numCache>
            </c:numRef>
          </c:val>
          <c:extLst>
            <c:ext xmlns:c16="http://schemas.microsoft.com/office/drawing/2014/chart" uri="{C3380CC4-5D6E-409C-BE32-E72D297353CC}">
              <c16:uniqueId val="{00000009-02B9-4B3D-942D-0E2CBA26F7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5492</c:v>
                </c:pt>
                <c:pt idx="5">
                  <c:v>5647</c:v>
                </c:pt>
                <c:pt idx="8">
                  <c:v>5441</c:v>
                </c:pt>
                <c:pt idx="11">
                  <c:v>5240</c:v>
                </c:pt>
                <c:pt idx="14">
                  <c:v>5088</c:v>
                </c:pt>
              </c:numCache>
            </c:numRef>
          </c:val>
          <c:extLst>
            <c:ext xmlns:c16="http://schemas.microsoft.com/office/drawing/2014/chart" uri="{C3380CC4-5D6E-409C-BE32-E72D297353CC}">
              <c16:uniqueId val="{00000000-B7AF-48CC-84A9-43FD903516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AF-48CC-84A9-43FD903516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174</c:v>
                </c:pt>
                <c:pt idx="3">
                  <c:v>157</c:v>
                </c:pt>
                <c:pt idx="6">
                  <c:v>135</c:v>
                </c:pt>
                <c:pt idx="9">
                  <c:v>119</c:v>
                </c:pt>
                <c:pt idx="12">
                  <c:v>59</c:v>
                </c:pt>
              </c:numCache>
            </c:numRef>
          </c:val>
          <c:extLst>
            <c:ext xmlns:c16="http://schemas.microsoft.com/office/drawing/2014/chart" uri="{C3380CC4-5D6E-409C-BE32-E72D297353CC}">
              <c16:uniqueId val="{00000002-B7AF-48CC-84A9-43FD903516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179</c:v>
                </c:pt>
                <c:pt idx="3">
                  <c:v>175</c:v>
                </c:pt>
                <c:pt idx="6">
                  <c:v>112</c:v>
                </c:pt>
                <c:pt idx="9">
                  <c:v>91</c:v>
                </c:pt>
                <c:pt idx="12">
                  <c:v>93</c:v>
                </c:pt>
              </c:numCache>
            </c:numRef>
          </c:val>
          <c:extLst>
            <c:ext xmlns:c16="http://schemas.microsoft.com/office/drawing/2014/chart" uri="{C3380CC4-5D6E-409C-BE32-E72D297353CC}">
              <c16:uniqueId val="{00000003-B7AF-48CC-84A9-43FD903516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AF-48CC-84A9-43FD903516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491</c:v>
                </c:pt>
                <c:pt idx="3">
                  <c:v>345</c:v>
                </c:pt>
                <c:pt idx="6">
                  <c:v>280</c:v>
                </c:pt>
                <c:pt idx="9">
                  <c:v>278</c:v>
                </c:pt>
                <c:pt idx="12">
                  <c:v>275</c:v>
                </c:pt>
              </c:numCache>
            </c:numRef>
          </c:val>
          <c:extLst>
            <c:ext xmlns:c16="http://schemas.microsoft.com/office/drawing/2014/chart" uri="{C3380CC4-5D6E-409C-BE32-E72D297353CC}">
              <c16:uniqueId val="{00000005-B7AF-48CC-84A9-43FD903516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39</c:v>
                </c:pt>
                <c:pt idx="3">
                  <c:v>0</c:v>
                </c:pt>
                <c:pt idx="6">
                  <c:v>0</c:v>
                </c:pt>
                <c:pt idx="9">
                  <c:v>0</c:v>
                </c:pt>
                <c:pt idx="12">
                  <c:v>0</c:v>
                </c:pt>
              </c:numCache>
            </c:numRef>
          </c:val>
          <c:extLst>
            <c:ext xmlns:c16="http://schemas.microsoft.com/office/drawing/2014/chart" uri="{C3380CC4-5D6E-409C-BE32-E72D297353CC}">
              <c16:uniqueId val="{00000006-B7AF-48CC-84A9-43FD903516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3350</c:v>
                </c:pt>
                <c:pt idx="3">
                  <c:v>2723</c:v>
                </c:pt>
                <c:pt idx="6">
                  <c:v>2555</c:v>
                </c:pt>
                <c:pt idx="9">
                  <c:v>2278</c:v>
                </c:pt>
                <c:pt idx="12">
                  <c:v>2158</c:v>
                </c:pt>
              </c:numCache>
            </c:numRef>
          </c:val>
          <c:extLst>
            <c:ext xmlns:c16="http://schemas.microsoft.com/office/drawing/2014/chart" uri="{C3380CC4-5D6E-409C-BE32-E72D297353CC}">
              <c16:uniqueId val="{00000007-B7AF-48CC-84A9-43FD903516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-1259</c:v>
                </c:pt>
                <c:pt idx="2">
                  <c:v>#N/A</c:v>
                </c:pt>
                <c:pt idx="3">
                  <c:v>#N/A</c:v>
                </c:pt>
                <c:pt idx="4">
                  <c:v>-2247</c:v>
                </c:pt>
                <c:pt idx="5">
                  <c:v>#N/A</c:v>
                </c:pt>
                <c:pt idx="6">
                  <c:v>#N/A</c:v>
                </c:pt>
                <c:pt idx="7">
                  <c:v>-2359</c:v>
                </c:pt>
                <c:pt idx="8">
                  <c:v>#N/A</c:v>
                </c:pt>
                <c:pt idx="9">
                  <c:v>#N/A</c:v>
                </c:pt>
                <c:pt idx="10">
                  <c:v>-2474</c:v>
                </c:pt>
                <c:pt idx="11">
                  <c:v>#N/A</c:v>
                </c:pt>
                <c:pt idx="12">
                  <c:v>#N/A</c:v>
                </c:pt>
                <c:pt idx="13">
                  <c:v>-2503</c:v>
                </c:pt>
                <c:pt idx="14">
                  <c:v>#N/A</c:v>
                </c:pt>
              </c:numCache>
            </c:numRef>
          </c:val>
          <c:smooth val="0"/>
          <c:extLst>
            <c:ext xmlns:c16="http://schemas.microsoft.com/office/drawing/2014/chart" uri="{C3380CC4-5D6E-409C-BE32-E72D297353CC}">
              <c16:uniqueId val="{00000008-B7AF-48CC-84A9-43FD903516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64263</c:v>
                </c:pt>
                <c:pt idx="5">
                  <c:v>58456</c:v>
                </c:pt>
                <c:pt idx="8">
                  <c:v>53682</c:v>
                </c:pt>
                <c:pt idx="11">
                  <c:v>49108</c:v>
                </c:pt>
                <c:pt idx="14">
                  <c:v>44453</c:v>
                </c:pt>
              </c:numCache>
            </c:numRef>
          </c:val>
          <c:extLst>
            <c:ext xmlns:c16="http://schemas.microsoft.com/office/drawing/2014/chart" uri="{C3380CC4-5D6E-409C-BE32-E72D297353CC}">
              <c16:uniqueId val="{00000000-F6FD-4DBB-93B8-ED2B98F2F2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6FD-4DBB-93B8-ED2B98F2F2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21753</c:v>
                </c:pt>
                <c:pt idx="5">
                  <c:v>32487</c:v>
                </c:pt>
                <c:pt idx="8">
                  <c:v>35227</c:v>
                </c:pt>
                <c:pt idx="11">
                  <c:v>38468</c:v>
                </c:pt>
                <c:pt idx="14">
                  <c:v>45759</c:v>
                </c:pt>
              </c:numCache>
            </c:numRef>
          </c:val>
          <c:extLst>
            <c:ext xmlns:c16="http://schemas.microsoft.com/office/drawing/2014/chart" uri="{C3380CC4-5D6E-409C-BE32-E72D297353CC}">
              <c16:uniqueId val="{00000002-F6FD-4DBB-93B8-ED2B98F2F2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FD-4DBB-93B8-ED2B98F2F2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FD-4DBB-93B8-ED2B98F2F2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FD-4DBB-93B8-ED2B98F2F2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16777</c:v>
                </c:pt>
                <c:pt idx="3">
                  <c:v>16500</c:v>
                </c:pt>
                <c:pt idx="6">
                  <c:v>16323</c:v>
                </c:pt>
                <c:pt idx="9">
                  <c:v>14958</c:v>
                </c:pt>
                <c:pt idx="12">
                  <c:v>13011</c:v>
                </c:pt>
              </c:numCache>
            </c:numRef>
          </c:val>
          <c:extLst>
            <c:ext xmlns:c16="http://schemas.microsoft.com/office/drawing/2014/chart" uri="{C3380CC4-5D6E-409C-BE32-E72D297353CC}">
              <c16:uniqueId val="{00000006-F6FD-4DBB-93B8-ED2B98F2F2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908</c:v>
                </c:pt>
                <c:pt idx="3">
                  <c:v>886</c:v>
                </c:pt>
                <c:pt idx="6">
                  <c:v>901</c:v>
                </c:pt>
                <c:pt idx="9">
                  <c:v>1037</c:v>
                </c:pt>
                <c:pt idx="12">
                  <c:v>1039</c:v>
                </c:pt>
              </c:numCache>
            </c:numRef>
          </c:val>
          <c:extLst>
            <c:ext xmlns:c16="http://schemas.microsoft.com/office/drawing/2014/chart" uri="{C3380CC4-5D6E-409C-BE32-E72D297353CC}">
              <c16:uniqueId val="{00000007-F6FD-4DBB-93B8-ED2B98F2F2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F6FD-4DBB-93B8-ED2B98F2F2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1029</c:v>
                </c:pt>
                <c:pt idx="3">
                  <c:v>1299</c:v>
                </c:pt>
                <c:pt idx="6">
                  <c:v>535</c:v>
                </c:pt>
                <c:pt idx="9">
                  <c:v>334</c:v>
                </c:pt>
                <c:pt idx="12">
                  <c:v>196</c:v>
                </c:pt>
              </c:numCache>
            </c:numRef>
          </c:val>
          <c:extLst>
            <c:ext xmlns:c16="http://schemas.microsoft.com/office/drawing/2014/chart" uri="{C3380CC4-5D6E-409C-BE32-E72D297353CC}">
              <c16:uniqueId val="{00000009-F6FD-4DBB-93B8-ED2B98F2F2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25859</c:v>
                </c:pt>
                <c:pt idx="3">
                  <c:v>22204</c:v>
                </c:pt>
                <c:pt idx="6">
                  <c:v>20598</c:v>
                </c:pt>
                <c:pt idx="9">
                  <c:v>18729</c:v>
                </c:pt>
                <c:pt idx="12">
                  <c:v>16944</c:v>
                </c:pt>
              </c:numCache>
            </c:numRef>
          </c:val>
          <c:extLst>
            <c:ext xmlns:c16="http://schemas.microsoft.com/office/drawing/2014/chart" uri="{C3380CC4-5D6E-409C-BE32-E72D297353CC}">
              <c16:uniqueId val="{0000000A-F6FD-4DBB-93B8-ED2B98F2F2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6FD-4DBB-93B8-ED2B98F2F2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14999</c:v>
                </c:pt>
                <c:pt idx="1">
                  <c:v>17345</c:v>
                </c:pt>
                <c:pt idx="2">
                  <c:v>20658</c:v>
                </c:pt>
              </c:numCache>
            </c:numRef>
          </c:val>
          <c:extLst>
            <c:ext xmlns:c16="http://schemas.microsoft.com/office/drawing/2014/chart" uri="{C3380CC4-5D6E-409C-BE32-E72D297353CC}">
              <c16:uniqueId val="{00000000-8556-46A4-ABEA-83204F00BA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1740</c:v>
                </c:pt>
                <c:pt idx="1">
                  <c:v>1531</c:v>
                </c:pt>
                <c:pt idx="2">
                  <c:v>1320</c:v>
                </c:pt>
              </c:numCache>
            </c:numRef>
          </c:val>
          <c:extLst>
            <c:ext xmlns:c16="http://schemas.microsoft.com/office/drawing/2014/chart" uri="{C3380CC4-5D6E-409C-BE32-E72D297353CC}">
              <c16:uniqueId val="{00000001-8556-46A4-ABEA-83204F00BA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15754</c:v>
                </c:pt>
                <c:pt idx="1">
                  <c:v>16700</c:v>
                </c:pt>
                <c:pt idx="2">
                  <c:v>20505</c:v>
                </c:pt>
              </c:numCache>
            </c:numRef>
          </c:val>
          <c:extLst>
            <c:ext xmlns:c16="http://schemas.microsoft.com/office/drawing/2014/chart" uri="{C3380CC4-5D6E-409C-BE32-E72D297353CC}">
              <c16:uniqueId val="{00000002-8556-46A4-ABEA-83204F00BA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{6EE11811-E2A1-4A46-B6B9-C00766CBD4C9}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DE8-492C-82DA-39672998CC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{4AC5ACD3-8A6A-46B3-BB51-1DF6657E72EE}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E8-492C-82DA-39672998CC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{1821B41E-DB1C-4B72-9546-EEC09FE77EC2}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E8-492C-82DA-39672998CC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{2B4E48AB-928A-4BFE-AE48-4C5B0F8988BF}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E8-492C-82DA-39672998CC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{224A6875-224D-424D-B27D-F5494BEBA73B}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E8-492C-82DA-39672998CCE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{03FCFCF0-506F-4170-AECF-26F9CD857057}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DE8-492C-82DA-39672998CCE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{3E6909D5-7BFE-4C01-80F6-FB78A687711E}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DE8-492C-82DA-39672998CCE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{4DBE28FA-0150-4DD1-B8DD-970330BB41AF}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DE8-492C-82DA-39672998CCE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{EB394C39-D71E-4720-B6D7-024CE0D0BE25}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DE8-492C-82DA-39672998CC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64.400000000000006</c:v>
                </c:pt>
                <c:pt idx="24">
                  <c:v>65.5</c:v>
                </c:pt>
                <c:pt idx="32">
                  <c:v>65.400000000000006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DE8-492C-82DA-39672998CC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{33555D93-A9A8-478C-A0D1-ED4156930B95}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DE8-492C-82DA-39672998CC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{54FEC5D6-0028-41F4-BE82-26BCD2866EA0}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E8-492C-82DA-39672998CC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{3527AEAE-C003-4EAA-AF54-CCA99C8FC6F7}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E8-492C-82DA-39672998CC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{21BB01C0-D549-46AB-85CF-C209D052D334}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E8-492C-82DA-39672998CC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{48E89AC0-33EA-425A-B148-47D3AB8767CF}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E8-492C-82DA-39672998CCE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{A9818F52-776E-4385-A6E2-65658CCF4B47}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DE8-492C-82DA-39672998CCE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{CDB52B5D-1869-4802-A88C-EBC40A3900AD}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DE8-492C-82DA-39672998CCE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{45E14897-DE3D-4069-9B56-4C3880B7D9AC}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DE8-492C-82DA-39672998CCE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{D59A7D3E-F977-4917-A291-954B0A9B9B40}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DE8-492C-82DA-39672998CC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56.9</c:v>
                </c:pt>
                <c:pt idx="32">
                  <c:v>57.7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8DE8-492C-82DA-39672998CCE8}"/>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{0C6098DE-9A48-447B-B53D-6D430CE4C2D2}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1C1-48CE-832D-9BEFC65A2E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{65CAD781-99D5-440D-B718-5204E43A0D44}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C1-48CE-832D-9BEFC65A2E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{4AF8C7A8-ED59-4BCB-A81C-6DCCBC3891D3}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C1-48CE-832D-9BEFC65A2E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{99C674D8-7415-44D9-8725-2C60B36BF5B4}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C1-48CE-832D-9BEFC65A2E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{AA6740B2-99C0-49D9-BC48-36A8C0DD0B68}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C1-48CE-832D-9BEFC65A2E1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{53277755-8997-4C60-A3A2-19C973D0A699}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1C1-48CE-832D-9BEFC65A2E1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{71628D6E-024C-4CC3-BD49-D2C27471E687}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1C1-48CE-832D-9BEFC65A2E1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{BB05A782-4642-40AE-B963-D79E2E26FC90}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1C1-48CE-832D-9BEFC65A2E1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{7C6FF3E2-262F-453B-BFAE-4D237CA346CC}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1C1-48CE-832D-9BEFC65A2E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-2.2999999999999998</c:v>
                </c:pt>
                <c:pt idx="16">
                  <c:v>-3.3</c:v>
                </c:pt>
                <c:pt idx="24">
                  <c:v>-4</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1C1-48CE-832D-9BEFC65A2E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{2522EAD5-419D-445B-8A8D-78F640439DA1}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1C1-48CE-832D-9BEFC65A2E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{DACC766B-CC98-40FB-B957-C3FBCABEB5BC}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C1-48CE-832D-9BEFC65A2E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{46853706-FC9F-4565-9E9A-755F530B6B0D}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C1-48CE-832D-9BEFC65A2E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{2143220E-6385-43A8-84E8-E0E6B4B7BC56}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C1-48CE-832D-9BEFC65A2E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{845E49A9-5032-4882-BADE-6E561E153E2E}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C1-48CE-832D-9BEFC65A2E1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{50EDA201-D49F-4E14-B5FF-BC58EC53B87B}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1C1-48CE-832D-9BEFC65A2E1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{96BBE967-D8FD-4CA1-BE50-ACD4085AB3B9}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1C1-48CE-832D-9BEFC65A2E1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{61A1BC24-0029-422F-8E0C-EBE21C5D9731}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1C1-48CE-832D-9BEFC65A2E1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{A9782B80-2961-4181-82B7-E8852204EF40}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1C1-48CE-832D-9BEFC65A2E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1C1-48CE-832D-9BEFC65A2E17}"/>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地方債の償還が進むとともに、新たな起債を抑制した結果、元利償還金が前年度比</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千万円余の減となったことなどにより、全体では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千万円余の減となりました。ただし、算定ルール上、国の定める算入公債費等の額を、実質の区の負担から大きく減じることとされているため、全国平均と比べ格段に健全性が高い評価となります。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3.3</a:t>
          </a:r>
          <a:r>
            <a:rPr kumimoji="1" lang="ja-JP" altLang="en-US" sz="900">
              <a:latin typeface="ＭＳ ゴシック" pitchFamily="49" charset="-128"/>
              <a:ea typeface="ＭＳ ゴシック" pitchFamily="49" charset="-128"/>
            </a:rPr>
            <a:t>％として設定されているのに対し、当区は</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年償還（</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年据置）で毎年度の積立額を発行額の</a:t>
          </a:r>
          <a:r>
            <a:rPr kumimoji="1" lang="en-US" altLang="ja-JP" sz="900">
              <a:latin typeface="ＭＳ ゴシック" pitchFamily="49" charset="-128"/>
              <a:ea typeface="ＭＳ ゴシック" pitchFamily="49" charset="-128"/>
            </a:rPr>
            <a:t>6.0</a:t>
          </a:r>
          <a:r>
            <a:rPr kumimoji="1" lang="ja-JP" altLang="en-US" sz="900">
              <a:latin typeface="ＭＳ ゴシック" pitchFamily="49" charset="-128"/>
              <a:ea typeface="ＭＳ ゴシック" pitchFamily="49" charset="-128"/>
            </a:rPr>
            <a:t>％を基準としているため、減債基金残高が減債基金積立相当額を上回っています。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地方債の償還が進むとともに、新たな起債を抑制した結果、地方債現在高を始めとする将来負担額（Ａ）が</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億円余の減となり、かつ、基金を始めとする充当可能財源等（Ｂ）が</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億円余の増となったことにより、全体として</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億円余の減となりました。</a:t>
          </a:r>
        </a:p>
        <a:p>
          <a:r>
            <a:rPr kumimoji="1" lang="ja-JP" altLang="en-US" sz="1400">
              <a:latin typeface="ＭＳ ゴシック" pitchFamily="49" charset="-128"/>
              <a:ea typeface="ＭＳ ゴシック" pitchFamily="49" charset="-128"/>
            </a:rPr>
            <a:t>なお、算定ルール上、国の定める基準財政需要額算入見込額を、実質の区の負担から大きく減じることとされているため、将来負担比率が実際よりも低い値となっています。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東京都目黒区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当区の財政運営上のルール（前年度決算剰余金の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の金額を財政調整基金へ、前年度決算剰余金の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の金額を施設整備基金へそれぞれ積立を行う）及び最終補正予算編成時に過去の決算値などを参考に歳出の不用額を徹底的に精査するとともに、見込まれる歳入は最大限に見積もることで確保した財源について、財政調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億円余、施設整備基金に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億円余積み立てた一方、「減債基金」から起債の償還のために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億円余を、「社会福祉施設整備寄付金等積立基金」から特別養護老人ホーム整備のために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億円余を、「区営住宅管理基金」から区営住宅整備・管理のために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千万円余を取り崩したこと等により、基金全体としては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億円余の増となりました。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１以上の金額を施設整備基金に、翌年度の予算までにそれぞれ積み立てることを基本として、持続可能で質の高い区民サービスを提供していくため、景気変動に左右されない柔軟な行財政運営を可能とする安定的な財政基盤を確立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・施設整備基金：目黒区の公共用又は公用に供する施設の建設及び改修その他の整備に要する資金に活用します。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・サクラ基金：目黒区が管理する道路、都市公園等において行う桜の保護、植替え及び植樹、目黒区立目黒天空庭園及びその周辺の空間の維持管理等に要する資金に活用します。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・子ども・子育て応援基金：目黒区における子どもの健やかな成長に資するために活用します。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ることで、翌年度の予算編成での取崩に対応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・施設整備基金：区有施設の今後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年間の更新経費を試算したところ、年間平均額が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億円となることから、将来に備えた計画的な積立が必要となります。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ることで、翌年度の予算編成での取崩に対応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地方交付税不交付団体である特別区は、景気動向による歳入の変動に大きく影響されやすいと言われていることなどから、それに対処するため、財政調整基金残高は最低でも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億円を維持し、さらに特別区の平均的な水準も考慮し、将来に備えて当区の標準財政規模の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％以上を超える財政調整基金残高を維持することを目指していきます。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千万円余を取り崩したことにより、減少しました。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地方債の起債を予定している事業の国・都の補助金の見込みや都区財政調整制度に基づく基準財政需要額の算定状況を踏まえ、必要額を積み立てる予定です。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279,342
270,240
14.67
99,460,961
95,427,640
4,033,321
66,901,982
14,819,925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減価償却累計額の増加に対して、有形固定資産額の増加割合が大きいことから、有形固定資産減価償却率は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有形固定資産が増加した要因としては、建物・設備の更新工事のほか、固定資産台帳を精査した結果、有形固定資産の一部計上漏れがあったため、修正を行ったことによるものである。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今後は、「区有施設見直し計画」に掲げる多機能化、複合化等、施設の効果的・効率的な活用を踏まえた計画的な更新を行っていく。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2" name="直線コネクタ 71"/>
        <xdr:cNvCxnSpPr/>
      </xdr:nvCxnSpPr>
      <xdr:spPr>
        <a:xfrm flipV="1">
          <a:off x="4760595" y="5273252"/>
          <a:ext cx="1270" cy="129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4" name="直線コネクタ 7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5"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6" name="直線コネクタ 75"/>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110930</xdr:rowOff>
    </xdr:from>
    <xdr:ext cx="405111" cy="259045"/>
    <xdr:sp macro="" textlink="">
      <xdr:nvSpPr>
        <xdr:cNvPr id="77" name="有形固定資産減価償却率平均値テキスト"/>
        <xdr:cNvSpPr txBox="1"/>
      </xdr:nvSpPr>
      <xdr:spPr>
        <a:xfrm>
          <a:off x="4813300" y="5683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8" name="フローチャート: 判断 77"/>
        <xdr:cNvSpPr/>
      </xdr:nvSpPr>
      <xdr:spPr>
        <a:xfrm>
          <a:off x="47117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9" name="フローチャート: 判断 78"/>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0" name="フローチャート: 判断 79"/>
        <xdr:cNvSpPr/>
      </xdr:nvSpPr>
      <xdr:spPr>
        <a:xfrm>
          <a:off x="3238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1" name="フローチャート: 判断 80"/>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26882</xdr:rowOff>
    </xdr:from>
    <xdr:to>
      <xdr:col>23</xdr:col>
      <xdr:colOff>136525</xdr:colOff>
      <xdr:row>27</xdr:row>
      <xdr:rowOff>128482</xdr:rowOff>
    </xdr:to>
    <xdr:sp macro="" textlink="">
      <xdr:nvSpPr>
        <xdr:cNvPr id="87" name="楕円 86"/>
        <xdr:cNvSpPr/>
      </xdr:nvSpPr>
      <xdr:spPr>
        <a:xfrm>
          <a:off x="4711700" y="54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49759</xdr:rowOff>
    </xdr:from>
    <xdr:ext cx="405111" cy="259045"/>
    <xdr:sp macro="" textlink="">
      <xdr:nvSpPr>
        <xdr:cNvPr id="88" name="有形固定資産減価償却率該当値テキスト"/>
        <xdr:cNvSpPr txBox="1"/>
      </xdr:nvSpPr>
      <xdr:spPr>
        <a:xfrm>
          <a:off x="4813300" y="5278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23283</xdr:rowOff>
    </xdr:from>
    <xdr:to>
      <xdr:col>19</xdr:col>
      <xdr:colOff>187325</xdr:colOff>
      <xdr:row>27</xdr:row>
      <xdr:rowOff>124883</xdr:rowOff>
    </xdr:to>
    <xdr:sp macro="" textlink="">
      <xdr:nvSpPr>
        <xdr:cNvPr id="89" name="楕円 88"/>
        <xdr:cNvSpPr/>
      </xdr:nvSpPr>
      <xdr:spPr>
        <a:xfrm>
          <a:off x="4000500" y="54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74083</xdr:rowOff>
    </xdr:from>
    <xdr:to>
      <xdr:col>23</xdr:col>
      <xdr:colOff>85725</xdr:colOff>
      <xdr:row>27</xdr:row>
      <xdr:rowOff>77682</xdr:rowOff>
    </xdr:to>
    <xdr:cxnSp macro="">
      <xdr:nvCxnSpPr>
        <xdr:cNvPr id="90" name="直線コネクタ 89"/>
        <xdr:cNvCxnSpPr/>
      </xdr:nvCxnSpPr>
      <xdr:spPr>
        <a:xfrm>
          <a:off x="4051300" y="5474758"/>
          <a:ext cx="711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62865</xdr:rowOff>
    </xdr:from>
    <xdr:to>
      <xdr:col>15</xdr:col>
      <xdr:colOff>187325</xdr:colOff>
      <xdr:row>27</xdr:row>
      <xdr:rowOff>164465</xdr:rowOff>
    </xdr:to>
    <xdr:sp macro="" textlink="">
      <xdr:nvSpPr>
        <xdr:cNvPr id="91" name="楕円 90"/>
        <xdr:cNvSpPr/>
      </xdr:nvSpPr>
      <xdr:spPr>
        <a:xfrm>
          <a:off x="3238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74083</xdr:rowOff>
    </xdr:from>
    <xdr:to>
      <xdr:col>19</xdr:col>
      <xdr:colOff>136525</xdr:colOff>
      <xdr:row>27</xdr:row>
      <xdr:rowOff>113665</xdr:rowOff>
    </xdr:to>
    <xdr:cxnSp macro="">
      <xdr:nvCxnSpPr>
        <xdr:cNvPr id="92" name="直線コネクタ 91"/>
        <xdr:cNvCxnSpPr/>
      </xdr:nvCxnSpPr>
      <xdr:spPr>
        <a:xfrm flipV="1">
          <a:off x="3289300" y="547475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93" name="n_1aveValue有形固定資産減価償却率"/>
        <xdr:cNvSpPr txBox="1"/>
      </xdr:nvSpPr>
      <xdr:spPr>
        <a:xfrm>
          <a:off x="383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86165</xdr:rowOff>
    </xdr:from>
    <xdr:ext cx="405111" cy="259045"/>
    <xdr:sp macro="" textlink="">
      <xdr:nvSpPr>
        <xdr:cNvPr id="94" name="n_2aveValue有形固定資産減価償却率"/>
        <xdr:cNvSpPr txBox="1"/>
      </xdr:nvSpPr>
      <xdr:spPr>
        <a:xfrm>
          <a:off x="3086744"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5" name="n_3aveValue有形固定資産減価償却率"/>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141410</xdr:rowOff>
    </xdr:from>
    <xdr:ext cx="405111" cy="259045"/>
    <xdr:sp macro="" textlink="">
      <xdr:nvSpPr>
        <xdr:cNvPr id="96" name="n_1mainValue有形固定資産減価償却率"/>
        <xdr:cNvSpPr txBox="1"/>
      </xdr:nvSpPr>
      <xdr:spPr>
        <a:xfrm>
          <a:off x="3836044" y="519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9542</xdr:rowOff>
    </xdr:from>
    <xdr:ext cx="405111" cy="259045"/>
    <xdr:sp macro="" textlink="">
      <xdr:nvSpPr>
        <xdr:cNvPr id="97" name="n_2mainValue有形固定資産減価償却率"/>
        <xdr:cNvSpPr txBox="1"/>
      </xdr:nvSpPr>
      <xdr:spPr>
        <a:xfrm>
          <a:off x="3086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0" name="正方形/長方形 9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将来負担額を充当可能財源等が上回ったことにより実質債務はマイナスである。このため、債務償還比率は「－」となっている。</a:t>
          </a:r>
        </a:p>
        <a:p>
          <a:r>
            <a:rPr kumimoji="1" lang="ja-JP" altLang="en-US" sz="1100">
              <a:latin typeface="ＭＳ Ｐゴシック" panose="020B0600070205080204" pitchFamily="50" charset="-128"/>
              <a:ea typeface="ＭＳ Ｐゴシック" panose="020B0600070205080204" pitchFamily="50" charset="-128"/>
            </a:rPr>
            <a:t>これは、地方債発行額の抑制や着実な償還の実施、職員定数の適正化などに取り組むとともに、基金への積立を進めているためである。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4" name="テキスト ボックス 113"/>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16" name="テキスト ボックス 115"/>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2" name="テキスト ボックス 121"/>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4" name="直線コネクタ 123"/>
        <xdr:cNvCxnSpPr/>
      </xdr:nvCxnSpPr>
      <xdr:spPr>
        <a:xfrm flipV="1">
          <a:off x="14793595" y="5282895"/>
          <a:ext cx="1269" cy="13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5" name="債務償還比率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6" name="直線コネクタ 125"/>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27" name="債務償還比率最大値テキスト"/>
        <xdr:cNvSpPr txBox="1"/>
      </xdr:nvSpPr>
      <xdr:spPr>
        <a:xfrm>
          <a:off x="14846300" y="5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28" name="直線コネクタ 127"/>
        <xdr:cNvCxnSpPr/>
      </xdr:nvCxnSpPr>
      <xdr:spPr>
        <a:xfrm>
          <a:off x="14706600" y="528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9" name="債務償還比率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0" name="フローチャート: 判断 129"/>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31" name="フローチャート: 判断 130"/>
        <xdr:cNvSpPr/>
      </xdr:nvSpPr>
      <xdr:spPr>
        <a:xfrm>
          <a:off x="1403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32</xdr:row>
      <xdr:rowOff>146702</xdr:rowOff>
    </xdr:from>
    <xdr:ext cx="340478" cy="259045"/>
    <xdr:sp macro="" textlink="">
      <xdr:nvSpPr>
        <xdr:cNvPr id="137" name="n_1aveValue債務償還比率"/>
        <xdr:cNvSpPr txBox="1"/>
      </xdr:nvSpPr>
      <xdr:spPr>
        <a:xfrm>
          <a:off x="13901361" y="6404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279,342
270,240
14.67
99,460,961
95,427,640
4,033,321
66,901,982
14,819,925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634865"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673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119760</xdr:rowOff>
    </xdr:from>
    <xdr:ext cx="405111" cy="259045"/>
    <xdr:sp macro="" textlink="">
      <xdr:nvSpPr>
        <xdr:cNvPr id="62" name="【道路】&#10;有形固定資産減価償却率平均値テキスト"/>
        <xdr:cNvSpPr txBox="1"/>
      </xdr:nvSpPr>
      <xdr:spPr>
        <a:xfrm>
          <a:off x="4673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584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746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968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54792</xdr:rowOff>
    </xdr:from>
    <xdr:to>
      <xdr:col>24</xdr:col>
      <xdr:colOff>114300</xdr:colOff>
      <xdr:row>34</xdr:row>
      <xdr:rowOff>156392</xdr:rowOff>
    </xdr:to>
    <xdr:sp macro="" textlink="">
      <xdr:nvSpPr>
        <xdr:cNvPr id="72" name="楕円 71"/>
        <xdr:cNvSpPr/>
      </xdr:nvSpPr>
      <xdr:spPr>
        <a:xfrm>
          <a:off x="45847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77669</xdr:rowOff>
    </xdr:from>
    <xdr:ext cx="405111" cy="259045"/>
    <xdr:sp macro="" textlink="">
      <xdr:nvSpPr>
        <xdr:cNvPr id="73" name="【道路】&#10;有形固定資産減価償却率該当値テキスト"/>
        <xdr:cNvSpPr txBox="1"/>
      </xdr:nvSpPr>
      <xdr:spPr>
        <a:xfrm>
          <a:off x="4673600" y="57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58057</xdr:rowOff>
    </xdr:from>
    <xdr:to>
      <xdr:col>20</xdr:col>
      <xdr:colOff>38100</xdr:colOff>
      <xdr:row>34</xdr:row>
      <xdr:rowOff>159657</xdr:rowOff>
    </xdr:to>
    <xdr:sp macro="" textlink="">
      <xdr:nvSpPr>
        <xdr:cNvPr id="74" name="楕円 73"/>
        <xdr:cNvSpPr/>
      </xdr:nvSpPr>
      <xdr:spPr>
        <a:xfrm>
          <a:off x="37465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105592</xdr:rowOff>
    </xdr:from>
    <xdr:to>
      <xdr:col>24</xdr:col>
      <xdr:colOff>63500</xdr:colOff>
      <xdr:row>34</xdr:row>
      <xdr:rowOff>108857</xdr:rowOff>
    </xdr:to>
    <xdr:cxnSp macro="">
      <xdr:nvCxnSpPr>
        <xdr:cNvPr id="75" name="直線コネクタ 74"/>
        <xdr:cNvCxnSpPr/>
      </xdr:nvCxnSpPr>
      <xdr:spPr>
        <a:xfrm flipV="1">
          <a:off x="3797300" y="59348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64589</xdr:rowOff>
    </xdr:from>
    <xdr:to>
      <xdr:col>15</xdr:col>
      <xdr:colOff>101600</xdr:colOff>
      <xdr:row>34</xdr:row>
      <xdr:rowOff>166189</xdr:rowOff>
    </xdr:to>
    <xdr:sp macro="" textlink="">
      <xdr:nvSpPr>
        <xdr:cNvPr id="76" name="楕円 75"/>
        <xdr:cNvSpPr/>
      </xdr:nvSpPr>
      <xdr:spPr>
        <a:xfrm>
          <a:off x="2857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108857</xdr:rowOff>
    </xdr:from>
    <xdr:to>
      <xdr:col>19</xdr:col>
      <xdr:colOff>177800</xdr:colOff>
      <xdr:row>34</xdr:row>
      <xdr:rowOff>115389</xdr:rowOff>
    </xdr:to>
    <xdr:cxnSp macro="">
      <xdr:nvCxnSpPr>
        <xdr:cNvPr id="77" name="直線コネクタ 76"/>
        <xdr:cNvCxnSpPr/>
      </xdr:nvCxnSpPr>
      <xdr:spPr>
        <a:xfrm flipV="1">
          <a:off x="2908300" y="593815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101799</xdr:rowOff>
    </xdr:from>
    <xdr:ext cx="405111" cy="259045"/>
    <xdr:sp macro="" textlink="">
      <xdr:nvSpPr>
        <xdr:cNvPr id="78" name="n_1aveValue【道路】&#10;有形固定資産減価償却率"/>
        <xdr:cNvSpPr txBox="1"/>
      </xdr:nvSpPr>
      <xdr:spPr>
        <a:xfrm>
          <a:off x="35820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16890</xdr:rowOff>
    </xdr:from>
    <xdr:ext cx="405111" cy="259045"/>
    <xdr:sp macro="" textlink="">
      <xdr:nvSpPr>
        <xdr:cNvPr id="79" name="n_2aveValue【道路】&#10;有形固定資産減価償却率"/>
        <xdr:cNvSpPr txBox="1"/>
      </xdr:nvSpPr>
      <xdr:spPr>
        <a:xfrm>
          <a:off x="27057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80" name="n_3aveValue【道路】&#10;有形固定資産減価償却率"/>
        <xdr:cNvSpPr txBox="1"/>
      </xdr:nvSpPr>
      <xdr:spPr>
        <a:xfrm>
          <a:off x="1816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4734</xdr:rowOff>
    </xdr:from>
    <xdr:ext cx="405111" cy="259045"/>
    <xdr:sp macro="" textlink="">
      <xdr:nvSpPr>
        <xdr:cNvPr id="81" name="n_1mainValue【道路】&#10;有形固定資産減価償却率"/>
        <xdr:cNvSpPr txBox="1"/>
      </xdr:nvSpPr>
      <xdr:spPr>
        <a:xfrm>
          <a:off x="3582044" y="566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11266</xdr:rowOff>
    </xdr:from>
    <xdr:ext cx="405111" cy="259045"/>
    <xdr:sp macro="" textlink="">
      <xdr:nvSpPr>
        <xdr:cNvPr id="82" name="n_2mainValue【道路】&#10;有形固定資産減価償却率"/>
        <xdr:cNvSpPr txBox="1"/>
      </xdr:nvSpPr>
      <xdr:spPr>
        <a:xfrm>
          <a:off x="2705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6" name="直線コネクタ 105"/>
        <xdr:cNvCxnSpPr/>
      </xdr:nvCxnSpPr>
      <xdr:spPr>
        <a:xfrm flipV="1">
          <a:off x="10476865" y="5688406"/>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07" name="【道路】&#10;一人当たり延長最小値テキスト"/>
        <xdr:cNvSpPr txBox="1"/>
      </xdr:nvSpPr>
      <xdr:spPr>
        <a:xfrm>
          <a:off x="10515600" y="718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08" name="直線コネクタ 107"/>
        <xdr:cNvCxnSpPr/>
      </xdr:nvCxnSpPr>
      <xdr:spPr>
        <a:xfrm>
          <a:off x="10388600" y="718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09" name="【道路】&#10;一人当たり延長最大値テキスト"/>
        <xdr:cNvSpPr txBox="1"/>
      </xdr:nvSpPr>
      <xdr:spPr>
        <a:xfrm>
          <a:off x="10515600" y="54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10" name="直線コネクタ 109"/>
        <xdr:cNvCxnSpPr/>
      </xdr:nvCxnSpPr>
      <xdr:spPr>
        <a:xfrm>
          <a:off x="10388600" y="568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11" name="【道路】&#10;一人当たり延長平均値テキスト"/>
        <xdr:cNvSpPr txBox="1"/>
      </xdr:nvSpPr>
      <xdr:spPr>
        <a:xfrm>
          <a:off x="10515600" y="6909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12" name="フローチャート: 判断 111"/>
        <xdr:cNvSpPr/>
      </xdr:nvSpPr>
      <xdr:spPr>
        <a:xfrm>
          <a:off x="10426700" y="70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3" name="フローチャート: 判断 112"/>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4" name="フローチャート: 判断 113"/>
        <xdr:cNvSpPr/>
      </xdr:nvSpPr>
      <xdr:spPr>
        <a:xfrm>
          <a:off x="8699500" y="709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5" name="フローチャート: 判断 114"/>
        <xdr:cNvSpPr/>
      </xdr:nvSpPr>
      <xdr:spPr>
        <a:xfrm>
          <a:off x="7810500" y="6992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68376</xdr:rowOff>
    </xdr:from>
    <xdr:to>
      <xdr:col>55</xdr:col>
      <xdr:colOff>50800</xdr:colOff>
      <xdr:row>41</xdr:row>
      <xdr:rowOff>169976</xdr:rowOff>
    </xdr:to>
    <xdr:sp macro="" textlink="">
      <xdr:nvSpPr>
        <xdr:cNvPr id="121" name="楕円 120"/>
        <xdr:cNvSpPr/>
      </xdr:nvSpPr>
      <xdr:spPr>
        <a:xfrm>
          <a:off x="10426700" y="709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7103</xdr:rowOff>
    </xdr:from>
    <xdr:ext cx="469744" cy="259045"/>
    <xdr:sp macro="" textlink="">
      <xdr:nvSpPr>
        <xdr:cNvPr id="122" name="【道路】&#10;一人当たり延長該当値テキスト"/>
        <xdr:cNvSpPr txBox="1"/>
      </xdr:nvSpPr>
      <xdr:spPr>
        <a:xfrm>
          <a:off x="10515600" y="70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67387</xdr:rowOff>
    </xdr:from>
    <xdr:to>
      <xdr:col>50</xdr:col>
      <xdr:colOff>165100</xdr:colOff>
      <xdr:row>41</xdr:row>
      <xdr:rowOff>168987</xdr:rowOff>
    </xdr:to>
    <xdr:sp macro="" textlink="">
      <xdr:nvSpPr>
        <xdr:cNvPr id="123" name="楕円 122"/>
        <xdr:cNvSpPr/>
      </xdr:nvSpPr>
      <xdr:spPr>
        <a:xfrm>
          <a:off x="9588500" y="70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118187</xdr:rowOff>
    </xdr:from>
    <xdr:to>
      <xdr:col>55</xdr:col>
      <xdr:colOff>0</xdr:colOff>
      <xdr:row>41</xdr:row>
      <xdr:rowOff>119176</xdr:rowOff>
    </xdr:to>
    <xdr:cxnSp macro="">
      <xdr:nvCxnSpPr>
        <xdr:cNvPr id="124" name="直線コネクタ 123"/>
        <xdr:cNvCxnSpPr/>
      </xdr:nvCxnSpPr>
      <xdr:spPr>
        <a:xfrm>
          <a:off x="9639300" y="7147637"/>
          <a:ext cx="8382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66396</xdr:rowOff>
    </xdr:from>
    <xdr:to>
      <xdr:col>46</xdr:col>
      <xdr:colOff>38100</xdr:colOff>
      <xdr:row>41</xdr:row>
      <xdr:rowOff>167996</xdr:rowOff>
    </xdr:to>
    <xdr:sp macro="" textlink="">
      <xdr:nvSpPr>
        <xdr:cNvPr id="125" name="楕円 124"/>
        <xdr:cNvSpPr/>
      </xdr:nvSpPr>
      <xdr:spPr>
        <a:xfrm>
          <a:off x="8699500" y="70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117196</xdr:rowOff>
    </xdr:from>
    <xdr:to>
      <xdr:col>50</xdr:col>
      <xdr:colOff>114300</xdr:colOff>
      <xdr:row>41</xdr:row>
      <xdr:rowOff>118187</xdr:rowOff>
    </xdr:to>
    <xdr:cxnSp macro="">
      <xdr:nvCxnSpPr>
        <xdr:cNvPr id="126" name="直線コネクタ 125"/>
        <xdr:cNvCxnSpPr/>
      </xdr:nvCxnSpPr>
      <xdr:spPr>
        <a:xfrm>
          <a:off x="8750300" y="714664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27" name="n_1aveValue【道路】&#10;一人当たり延長"/>
        <xdr:cNvSpPr txBox="1"/>
      </xdr:nvSpPr>
      <xdr:spPr>
        <a:xfrm>
          <a:off x="939172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163237</xdr:rowOff>
    </xdr:from>
    <xdr:ext cx="469744" cy="259045"/>
    <xdr:sp macro="" textlink="">
      <xdr:nvSpPr>
        <xdr:cNvPr id="128" name="n_2aveValue【道路】&#10;一人当たり延長"/>
        <xdr:cNvSpPr txBox="1"/>
      </xdr:nvSpPr>
      <xdr:spPr>
        <a:xfrm>
          <a:off x="8515427" y="719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29" name="n_3aveValue【道路】&#10;一人当たり延長"/>
        <xdr:cNvSpPr txBox="1"/>
      </xdr:nvSpPr>
      <xdr:spPr>
        <a:xfrm>
          <a:off x="7626427" y="676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160114</xdr:rowOff>
    </xdr:from>
    <xdr:ext cx="469744" cy="259045"/>
    <xdr:sp macro="" textlink="">
      <xdr:nvSpPr>
        <xdr:cNvPr id="130" name="n_1mainValue【道路】&#10;一人当たり延長"/>
        <xdr:cNvSpPr txBox="1"/>
      </xdr:nvSpPr>
      <xdr:spPr>
        <a:xfrm>
          <a:off x="9391727" y="718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13073</xdr:rowOff>
    </xdr:from>
    <xdr:ext cx="469744" cy="259045"/>
    <xdr:sp macro="" textlink="">
      <xdr:nvSpPr>
        <xdr:cNvPr id="131" name="n_2mainValue【道路】&#10;一人当たり延長"/>
        <xdr:cNvSpPr txBox="1"/>
      </xdr:nvSpPr>
      <xdr:spPr>
        <a:xfrm>
          <a:off x="8515427" y="687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4" name="テキスト ボックス 14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4" name="テキスト ボックス 15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58" name="直線コネクタ 157"/>
        <xdr:cNvCxnSpPr/>
      </xdr:nvCxnSpPr>
      <xdr:spPr>
        <a:xfrm flipV="1">
          <a:off x="4634865" y="9526088"/>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59" name="【橋りょう・トンネル】&#10;有形固定資産減価償却率最小値テキスト"/>
        <xdr:cNvSpPr txBox="1"/>
      </xdr:nvSpPr>
      <xdr:spPr>
        <a:xfrm>
          <a:off x="4673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61" name="【橋りょう・トンネル】&#10;有形固定資産減価償却率最大値テキスト"/>
        <xdr:cNvSpPr txBox="1"/>
      </xdr:nvSpPr>
      <xdr:spPr>
        <a:xfrm>
          <a:off x="4673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62" name="直線コネクタ 161"/>
        <xdr:cNvCxnSpPr/>
      </xdr:nvCxnSpPr>
      <xdr:spPr>
        <a:xfrm>
          <a:off x="4546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28864</xdr:rowOff>
    </xdr:from>
    <xdr:ext cx="405111" cy="259045"/>
    <xdr:sp macro="" textlink="">
      <xdr:nvSpPr>
        <xdr:cNvPr id="163" name="【橋りょう・トンネル】&#10;有形固定資産減価償却率平均値テキスト"/>
        <xdr:cNvSpPr txBox="1"/>
      </xdr:nvSpPr>
      <xdr:spPr>
        <a:xfrm>
          <a:off x="4673600" y="1031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64" name="フローチャート: 判断 163"/>
        <xdr:cNvSpPr/>
      </xdr:nvSpPr>
      <xdr:spPr>
        <a:xfrm>
          <a:off x="4584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65" name="フローチャート: 判断 164"/>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66" name="フローチャート: 判断 165"/>
        <xdr:cNvSpPr/>
      </xdr:nvSpPr>
      <xdr:spPr>
        <a:xfrm>
          <a:off x="2857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67" name="フローチャート: 判断 166"/>
        <xdr:cNvSpPr/>
      </xdr:nvSpPr>
      <xdr:spPr>
        <a:xfrm>
          <a:off x="1968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1451</xdr:rowOff>
    </xdr:from>
    <xdr:to>
      <xdr:col>24</xdr:col>
      <xdr:colOff>114300</xdr:colOff>
      <xdr:row>58</xdr:row>
      <xdr:rowOff>103051</xdr:rowOff>
    </xdr:to>
    <xdr:sp macro="" textlink="">
      <xdr:nvSpPr>
        <xdr:cNvPr id="173" name="楕円 172"/>
        <xdr:cNvSpPr/>
      </xdr:nvSpPr>
      <xdr:spPr>
        <a:xfrm>
          <a:off x="45847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24328</xdr:rowOff>
    </xdr:from>
    <xdr:ext cx="405111" cy="259045"/>
    <xdr:sp macro="" textlink="">
      <xdr:nvSpPr>
        <xdr:cNvPr id="174" name="【橋りょう・トンネル】&#10;有形固定資産減価償却率該当値テキスト"/>
        <xdr:cNvSpPr txBox="1"/>
      </xdr:nvSpPr>
      <xdr:spPr>
        <a:xfrm>
          <a:off x="4673600"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163104</xdr:rowOff>
    </xdr:from>
    <xdr:to>
      <xdr:col>20</xdr:col>
      <xdr:colOff>38100</xdr:colOff>
      <xdr:row>58</xdr:row>
      <xdr:rowOff>93254</xdr:rowOff>
    </xdr:to>
    <xdr:sp macro="" textlink="">
      <xdr:nvSpPr>
        <xdr:cNvPr id="175" name="楕円 174"/>
        <xdr:cNvSpPr/>
      </xdr:nvSpPr>
      <xdr:spPr>
        <a:xfrm>
          <a:off x="3746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42454</xdr:rowOff>
    </xdr:from>
    <xdr:to>
      <xdr:col>24</xdr:col>
      <xdr:colOff>63500</xdr:colOff>
      <xdr:row>58</xdr:row>
      <xdr:rowOff>52251</xdr:rowOff>
    </xdr:to>
    <xdr:cxnSp macro="">
      <xdr:nvCxnSpPr>
        <xdr:cNvPr id="176" name="直線コネクタ 175"/>
        <xdr:cNvCxnSpPr/>
      </xdr:nvCxnSpPr>
      <xdr:spPr>
        <a:xfrm>
          <a:off x="3797300" y="998655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37374</xdr:rowOff>
    </xdr:from>
    <xdr:to>
      <xdr:col>15</xdr:col>
      <xdr:colOff>101600</xdr:colOff>
      <xdr:row>58</xdr:row>
      <xdr:rowOff>138974</xdr:rowOff>
    </xdr:to>
    <xdr:sp macro="" textlink="">
      <xdr:nvSpPr>
        <xdr:cNvPr id="177" name="楕円 176"/>
        <xdr:cNvSpPr/>
      </xdr:nvSpPr>
      <xdr:spPr>
        <a:xfrm>
          <a:off x="2857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42454</xdr:rowOff>
    </xdr:from>
    <xdr:to>
      <xdr:col>19</xdr:col>
      <xdr:colOff>177800</xdr:colOff>
      <xdr:row>58</xdr:row>
      <xdr:rowOff>88174</xdr:rowOff>
    </xdr:to>
    <xdr:cxnSp macro="">
      <xdr:nvCxnSpPr>
        <xdr:cNvPr id="178" name="直線コネクタ 177"/>
        <xdr:cNvCxnSpPr/>
      </xdr:nvCxnSpPr>
      <xdr:spPr>
        <a:xfrm flipV="1">
          <a:off x="2908300" y="99865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79" name="n_1aveValue【橋りょう・トンネル】&#10;有形固定資産減価償却率"/>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180" name="n_2aveValue【橋りょう・トンネル】&#10;有形固定資産減価償却率"/>
        <xdr:cNvSpPr txBox="1"/>
      </xdr:nvSpPr>
      <xdr:spPr>
        <a:xfrm>
          <a:off x="2705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67327</xdr:rowOff>
    </xdr:from>
    <xdr:ext cx="405111" cy="259045"/>
    <xdr:sp macro="" textlink="">
      <xdr:nvSpPr>
        <xdr:cNvPr id="181" name="n_3aveValue【橋りょう・トンネル】&#10;有形固定資産減価償却率"/>
        <xdr:cNvSpPr txBox="1"/>
      </xdr:nvSpPr>
      <xdr:spPr>
        <a:xfrm>
          <a:off x="1816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109781</xdr:rowOff>
    </xdr:from>
    <xdr:ext cx="405111" cy="259045"/>
    <xdr:sp macro="" textlink="">
      <xdr:nvSpPr>
        <xdr:cNvPr id="182" name="n_1mainValue【橋りょう・トンネル】&#10;有形固定資産減価償却率"/>
        <xdr:cNvSpPr txBox="1"/>
      </xdr:nvSpPr>
      <xdr:spPr>
        <a:xfrm>
          <a:off x="35820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155501</xdr:rowOff>
    </xdr:from>
    <xdr:ext cx="405111" cy="259045"/>
    <xdr:sp macro="" textlink="">
      <xdr:nvSpPr>
        <xdr:cNvPr id="183" name="n_2mainValue【橋りょう・トンネル】&#10;有形固定資産減価償却率"/>
        <xdr:cNvSpPr txBox="1"/>
      </xdr:nvSpPr>
      <xdr:spPr>
        <a:xfrm>
          <a:off x="2705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97" name="テキスト ボックス 196"/>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9" name="テキスト ボックス 19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1" name="テキスト ボックス 20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3" name="テキスト ボックス 20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207" name="直線コネクタ 206"/>
        <xdr:cNvCxnSpPr/>
      </xdr:nvCxnSpPr>
      <xdr:spPr>
        <a:xfrm flipV="1">
          <a:off x="10476865" y="9599151"/>
          <a:ext cx="0" cy="142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208" name="【橋りょう・トンネル】&#10;一人当たり有形固定資産（償却資産）額最小値テキスト"/>
        <xdr:cNvSpPr txBox="1"/>
      </xdr:nvSpPr>
      <xdr:spPr>
        <a:xfrm>
          <a:off x="10515600" y="110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09" name="直線コネクタ 208"/>
        <xdr:cNvCxnSpPr/>
      </xdr:nvCxnSpPr>
      <xdr:spPr>
        <a:xfrm>
          <a:off x="10388600" y="1102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10" name="【橋りょう・トンネル】&#10;一人当たり有形固定資産（償却資産）額最大値テキスト"/>
        <xdr:cNvSpPr txBox="1"/>
      </xdr:nvSpPr>
      <xdr:spPr>
        <a:xfrm>
          <a:off x="10515600" y="937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11" name="直線コネクタ 210"/>
        <xdr:cNvCxnSpPr/>
      </xdr:nvCxnSpPr>
      <xdr:spPr>
        <a:xfrm>
          <a:off x="10388600" y="959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92359</xdr:rowOff>
    </xdr:from>
    <xdr:ext cx="534377" cy="259045"/>
    <xdr:sp macro="" textlink="">
      <xdr:nvSpPr>
        <xdr:cNvPr id="212" name="【橋りょう・トンネル】&#10;一人当たり有形固定資産（償却資産）額平均値テキスト"/>
        <xdr:cNvSpPr txBox="1"/>
      </xdr:nvSpPr>
      <xdr:spPr>
        <a:xfrm>
          <a:off x="10515600" y="1055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13" name="フローチャート: 判断 212"/>
        <xdr:cNvSpPr/>
      </xdr:nvSpPr>
      <xdr:spPr>
        <a:xfrm>
          <a:off x="104267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14" name="フローチャート: 判断 213"/>
        <xdr:cNvSpPr/>
      </xdr:nvSpPr>
      <xdr:spPr>
        <a:xfrm>
          <a:off x="9588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15" name="フローチャート: 判断 214"/>
        <xdr:cNvSpPr/>
      </xdr:nvSpPr>
      <xdr:spPr>
        <a:xfrm>
          <a:off x="8699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16" name="フローチャート: 判断 215"/>
        <xdr:cNvSpPr/>
      </xdr:nvSpPr>
      <xdr:spPr>
        <a:xfrm>
          <a:off x="7810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22230</xdr:rowOff>
    </xdr:from>
    <xdr:to>
      <xdr:col>55</xdr:col>
      <xdr:colOff>50800</xdr:colOff>
      <xdr:row>63</xdr:row>
      <xdr:rowOff>123830</xdr:rowOff>
    </xdr:to>
    <xdr:sp macro="" textlink="">
      <xdr:nvSpPr>
        <xdr:cNvPr id="222" name="楕円 221"/>
        <xdr:cNvSpPr/>
      </xdr:nvSpPr>
      <xdr:spPr>
        <a:xfrm>
          <a:off x="10426700" y="1082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657</xdr:rowOff>
    </xdr:from>
    <xdr:ext cx="534377" cy="259045"/>
    <xdr:sp macro="" textlink="">
      <xdr:nvSpPr>
        <xdr:cNvPr id="223" name="【橋りょう・トンネル】&#10;一人当たり有形固定資産（償却資産）額該当値テキスト"/>
        <xdr:cNvSpPr txBox="1"/>
      </xdr:nvSpPr>
      <xdr:spPr>
        <a:xfrm>
          <a:off x="10515600" y="1080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25225</xdr:rowOff>
    </xdr:from>
    <xdr:to>
      <xdr:col>50</xdr:col>
      <xdr:colOff>165100</xdr:colOff>
      <xdr:row>63</xdr:row>
      <xdr:rowOff>126825</xdr:rowOff>
    </xdr:to>
    <xdr:sp macro="" textlink="">
      <xdr:nvSpPr>
        <xdr:cNvPr id="224" name="楕円 223"/>
        <xdr:cNvSpPr/>
      </xdr:nvSpPr>
      <xdr:spPr>
        <a:xfrm>
          <a:off x="9588500" y="108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73030</xdr:rowOff>
    </xdr:from>
    <xdr:to>
      <xdr:col>55</xdr:col>
      <xdr:colOff>0</xdr:colOff>
      <xdr:row>63</xdr:row>
      <xdr:rowOff>76025</xdr:rowOff>
    </xdr:to>
    <xdr:cxnSp macro="">
      <xdr:nvCxnSpPr>
        <xdr:cNvPr id="225" name="直線コネクタ 224"/>
        <xdr:cNvCxnSpPr/>
      </xdr:nvCxnSpPr>
      <xdr:spPr>
        <a:xfrm flipV="1">
          <a:off x="9639300" y="10874380"/>
          <a:ext cx="8382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23297</xdr:rowOff>
    </xdr:from>
    <xdr:to>
      <xdr:col>46</xdr:col>
      <xdr:colOff>38100</xdr:colOff>
      <xdr:row>63</xdr:row>
      <xdr:rowOff>124897</xdr:rowOff>
    </xdr:to>
    <xdr:sp macro="" textlink="">
      <xdr:nvSpPr>
        <xdr:cNvPr id="226" name="楕円 225"/>
        <xdr:cNvSpPr/>
      </xdr:nvSpPr>
      <xdr:spPr>
        <a:xfrm>
          <a:off x="8699500" y="108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74097</xdr:rowOff>
    </xdr:from>
    <xdr:to>
      <xdr:col>50</xdr:col>
      <xdr:colOff>114300</xdr:colOff>
      <xdr:row>63</xdr:row>
      <xdr:rowOff>76025</xdr:rowOff>
    </xdr:to>
    <xdr:cxnSp macro="">
      <xdr:nvCxnSpPr>
        <xdr:cNvPr id="227" name="直線コネクタ 226"/>
        <xdr:cNvCxnSpPr/>
      </xdr:nvCxnSpPr>
      <xdr:spPr>
        <a:xfrm>
          <a:off x="8750300" y="10875447"/>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28336</xdr:rowOff>
    </xdr:from>
    <xdr:ext cx="534377" cy="259045"/>
    <xdr:sp macro="" textlink="">
      <xdr:nvSpPr>
        <xdr:cNvPr id="228" name="n_1aveValue【橋りょう・トンネル】&#10;一人当たり有形固定資産（償却資産）額"/>
        <xdr:cNvSpPr txBox="1"/>
      </xdr:nvSpPr>
      <xdr:spPr>
        <a:xfrm>
          <a:off x="93594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145729</xdr:rowOff>
    </xdr:from>
    <xdr:ext cx="534377" cy="259045"/>
    <xdr:sp macro="" textlink="">
      <xdr:nvSpPr>
        <xdr:cNvPr id="229" name="n_2aveValue【橋りょう・トンネル】&#10;一人当たり有形固定資産（償却資産）額"/>
        <xdr:cNvSpPr txBox="1"/>
      </xdr:nvSpPr>
      <xdr:spPr>
        <a:xfrm>
          <a:off x="8483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144533</xdr:rowOff>
    </xdr:from>
    <xdr:ext cx="534377" cy="259045"/>
    <xdr:sp macro="" textlink="">
      <xdr:nvSpPr>
        <xdr:cNvPr id="230" name="n_3aveValue【橋りょう・トンネル】&#10;一人当たり有形固定資産（償却資産）額"/>
        <xdr:cNvSpPr txBox="1"/>
      </xdr:nvSpPr>
      <xdr:spPr>
        <a:xfrm>
          <a:off x="7594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117952</xdr:rowOff>
    </xdr:from>
    <xdr:ext cx="534377" cy="259045"/>
    <xdr:sp macro="" textlink="">
      <xdr:nvSpPr>
        <xdr:cNvPr id="231" name="n_1mainValue【橋りょう・トンネル】&#10;一人当たり有形固定資産（償却資産）額"/>
        <xdr:cNvSpPr txBox="1"/>
      </xdr:nvSpPr>
      <xdr:spPr>
        <a:xfrm>
          <a:off x="9359411" y="109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116024</xdr:rowOff>
    </xdr:from>
    <xdr:ext cx="534377" cy="259045"/>
    <xdr:sp macro="" textlink="">
      <xdr:nvSpPr>
        <xdr:cNvPr id="232" name="n_2mainValue【橋りょう・トンネル】&#10;一人当たり有形固定資産（償却資産）額"/>
        <xdr:cNvSpPr txBox="1"/>
      </xdr:nvSpPr>
      <xdr:spPr>
        <a:xfrm>
          <a:off x="8483111" y="1091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1" name="テキスト ボックス 25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55" name="直線コネクタ 254"/>
        <xdr:cNvCxnSpPr/>
      </xdr:nvCxnSpPr>
      <xdr:spPr>
        <a:xfrm flipV="1">
          <a:off x="4634865" y="13466063"/>
          <a:ext cx="0" cy="114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56" name="【公営住宅】&#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7" name="直線コネクタ 256"/>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58" name="【公営住宅】&#10;有形固定資産減価償却率最大値テキスト"/>
        <xdr:cNvSpPr txBox="1"/>
      </xdr:nvSpPr>
      <xdr:spPr>
        <a:xfrm>
          <a:off x="4673600" y="1324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59" name="直線コネクタ 258"/>
        <xdr:cNvCxnSpPr/>
      </xdr:nvCxnSpPr>
      <xdr:spPr>
        <a:xfrm>
          <a:off x="4546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23892</xdr:rowOff>
    </xdr:from>
    <xdr:ext cx="405111" cy="259045"/>
    <xdr:sp macro="" textlink="">
      <xdr:nvSpPr>
        <xdr:cNvPr id="260" name="【公営住宅】&#10;有形固定資産減価償却率平均値テキスト"/>
        <xdr:cNvSpPr txBox="1"/>
      </xdr:nvSpPr>
      <xdr:spPr>
        <a:xfrm>
          <a:off x="4673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61" name="フローチャート: 判断 260"/>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62" name="フローチャート: 判断 261"/>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63" name="フローチャート: 判断 262"/>
        <xdr:cNvSpPr/>
      </xdr:nvSpPr>
      <xdr:spPr>
        <a:xfrm>
          <a:off x="2857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64" name="フローチャート: 判断 263"/>
        <xdr:cNvSpPr/>
      </xdr:nvSpPr>
      <xdr:spPr>
        <a:xfrm>
          <a:off x="1968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145035</xdr:rowOff>
    </xdr:from>
    <xdr:to>
      <xdr:col>24</xdr:col>
      <xdr:colOff>114300</xdr:colOff>
      <xdr:row>84</xdr:row>
      <xdr:rowOff>75185</xdr:rowOff>
    </xdr:to>
    <xdr:sp macro="" textlink="">
      <xdr:nvSpPr>
        <xdr:cNvPr id="270" name="楕円 269"/>
        <xdr:cNvSpPr/>
      </xdr:nvSpPr>
      <xdr:spPr>
        <a:xfrm>
          <a:off x="4584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123462</xdr:rowOff>
    </xdr:from>
    <xdr:ext cx="405111" cy="259045"/>
    <xdr:sp macro="" textlink="">
      <xdr:nvSpPr>
        <xdr:cNvPr id="271" name="【公営住宅】&#10;有形固定資産減価償却率該当値テキスト"/>
        <xdr:cNvSpPr txBox="1"/>
      </xdr:nvSpPr>
      <xdr:spPr>
        <a:xfrm>
          <a:off x="4673600" y="1435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126746</xdr:rowOff>
    </xdr:from>
    <xdr:to>
      <xdr:col>20</xdr:col>
      <xdr:colOff>38100</xdr:colOff>
      <xdr:row>85</xdr:row>
      <xdr:rowOff>56896</xdr:rowOff>
    </xdr:to>
    <xdr:sp macro="" textlink="">
      <xdr:nvSpPr>
        <xdr:cNvPr id="272" name="楕円 271"/>
        <xdr:cNvSpPr/>
      </xdr:nvSpPr>
      <xdr:spPr>
        <a:xfrm>
          <a:off x="3746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24385</xdr:rowOff>
    </xdr:from>
    <xdr:to>
      <xdr:col>24</xdr:col>
      <xdr:colOff>63500</xdr:colOff>
      <xdr:row>85</xdr:row>
      <xdr:rowOff>6096</xdr:rowOff>
    </xdr:to>
    <xdr:cxnSp macro="">
      <xdr:nvCxnSpPr>
        <xdr:cNvPr id="273" name="直線コネクタ 272"/>
        <xdr:cNvCxnSpPr/>
      </xdr:nvCxnSpPr>
      <xdr:spPr>
        <a:xfrm flipV="1">
          <a:off x="3797300" y="14426185"/>
          <a:ext cx="8382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163322</xdr:rowOff>
    </xdr:from>
    <xdr:to>
      <xdr:col>15</xdr:col>
      <xdr:colOff>101600</xdr:colOff>
      <xdr:row>85</xdr:row>
      <xdr:rowOff>93472</xdr:rowOff>
    </xdr:to>
    <xdr:sp macro="" textlink="">
      <xdr:nvSpPr>
        <xdr:cNvPr id="274" name="楕円 273"/>
        <xdr:cNvSpPr/>
      </xdr:nvSpPr>
      <xdr:spPr>
        <a:xfrm>
          <a:off x="2857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6096</xdr:rowOff>
    </xdr:from>
    <xdr:to>
      <xdr:col>19</xdr:col>
      <xdr:colOff>177800</xdr:colOff>
      <xdr:row>85</xdr:row>
      <xdr:rowOff>42672</xdr:rowOff>
    </xdr:to>
    <xdr:cxnSp macro="">
      <xdr:nvCxnSpPr>
        <xdr:cNvPr id="275" name="直線コネクタ 274"/>
        <xdr:cNvCxnSpPr/>
      </xdr:nvCxnSpPr>
      <xdr:spPr>
        <a:xfrm flipV="1">
          <a:off x="2908300" y="145793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2557</xdr:rowOff>
    </xdr:from>
    <xdr:ext cx="405111" cy="259045"/>
    <xdr:sp macro="" textlink="">
      <xdr:nvSpPr>
        <xdr:cNvPr id="276" name="n_1ave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20845</xdr:rowOff>
    </xdr:from>
    <xdr:ext cx="405111" cy="259045"/>
    <xdr:sp macro="" textlink="">
      <xdr:nvSpPr>
        <xdr:cNvPr id="277" name="n_2aveValue【公営住宅】&#10;有形固定資産減価償却率"/>
        <xdr:cNvSpPr txBox="1"/>
      </xdr:nvSpPr>
      <xdr:spPr>
        <a:xfrm>
          <a:off x="27057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78" name="n_3aveValue【公営住宅】&#10;有形固定資産減価償却率"/>
        <xdr:cNvSpPr txBox="1"/>
      </xdr:nvSpPr>
      <xdr:spPr>
        <a:xfrm>
          <a:off x="1816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48023</xdr:rowOff>
    </xdr:from>
    <xdr:ext cx="405111" cy="259045"/>
    <xdr:sp macro="" textlink="">
      <xdr:nvSpPr>
        <xdr:cNvPr id="279" name="n_1mainValue【公営住宅】&#10;有形固定資産減価償却率"/>
        <xdr:cNvSpPr txBox="1"/>
      </xdr:nvSpPr>
      <xdr:spPr>
        <a:xfrm>
          <a:off x="3582044" y="1462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84599</xdr:rowOff>
    </xdr:from>
    <xdr:ext cx="405111" cy="259045"/>
    <xdr:sp macro="" textlink="">
      <xdr:nvSpPr>
        <xdr:cNvPr id="280" name="n_2mainValue【公営住宅】&#10;有形固定資産減価償却率"/>
        <xdr:cNvSpPr txBox="1"/>
      </xdr:nvSpPr>
      <xdr:spPr>
        <a:xfrm>
          <a:off x="2705744" y="1465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306" name="直線コネクタ 305"/>
        <xdr:cNvCxnSpPr/>
      </xdr:nvCxnSpPr>
      <xdr:spPr>
        <a:xfrm flipV="1">
          <a:off x="10476865" y="1349774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07"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08" name="直線コネクタ 307"/>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309" name="【公営住宅】&#10;一人当たり面積最大値テキスト"/>
        <xdr:cNvSpPr txBox="1"/>
      </xdr:nvSpPr>
      <xdr:spPr>
        <a:xfrm>
          <a:off x="10515600" y="132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310" name="直線コネクタ 309"/>
        <xdr:cNvCxnSpPr/>
      </xdr:nvCxnSpPr>
      <xdr:spPr>
        <a:xfrm>
          <a:off x="10388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11"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12" name="フローチャート: 判断 311"/>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313" name="フローチャート: 判断 312"/>
        <xdr:cNvSpPr/>
      </xdr:nvSpPr>
      <xdr:spPr>
        <a:xfrm>
          <a:off x="9588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14" name="フローチャート: 判断 313"/>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15" name="フローチャート: 判断 314"/>
        <xdr:cNvSpPr/>
      </xdr:nvSpPr>
      <xdr:spPr>
        <a:xfrm>
          <a:off x="7810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73842</xdr:rowOff>
    </xdr:from>
    <xdr:to>
      <xdr:col>55</xdr:col>
      <xdr:colOff>50800</xdr:colOff>
      <xdr:row>86</xdr:row>
      <xdr:rowOff>3992</xdr:rowOff>
    </xdr:to>
    <xdr:sp macro="" textlink="">
      <xdr:nvSpPr>
        <xdr:cNvPr id="321" name="楕円 320"/>
        <xdr:cNvSpPr/>
      </xdr:nvSpPr>
      <xdr:spPr>
        <a:xfrm>
          <a:off x="10426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96719</xdr:rowOff>
    </xdr:from>
    <xdr:ext cx="469744" cy="259045"/>
    <xdr:sp macro="" textlink="">
      <xdr:nvSpPr>
        <xdr:cNvPr id="322" name="【公営住宅】&#10;一人当たり面積該当値テキスト"/>
        <xdr:cNvSpPr txBox="1"/>
      </xdr:nvSpPr>
      <xdr:spPr>
        <a:xfrm>
          <a:off x="10515600"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72208</xdr:rowOff>
    </xdr:from>
    <xdr:to>
      <xdr:col>50</xdr:col>
      <xdr:colOff>165100</xdr:colOff>
      <xdr:row>86</xdr:row>
      <xdr:rowOff>2358</xdr:rowOff>
    </xdr:to>
    <xdr:sp macro="" textlink="">
      <xdr:nvSpPr>
        <xdr:cNvPr id="323" name="楕円 322"/>
        <xdr:cNvSpPr/>
      </xdr:nvSpPr>
      <xdr:spPr>
        <a:xfrm>
          <a:off x="9588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123008</xdr:rowOff>
    </xdr:from>
    <xdr:to>
      <xdr:col>55</xdr:col>
      <xdr:colOff>0</xdr:colOff>
      <xdr:row>85</xdr:row>
      <xdr:rowOff>124642</xdr:rowOff>
    </xdr:to>
    <xdr:cxnSp macro="">
      <xdr:nvCxnSpPr>
        <xdr:cNvPr id="324" name="直線コネクタ 323"/>
        <xdr:cNvCxnSpPr/>
      </xdr:nvCxnSpPr>
      <xdr:spPr>
        <a:xfrm>
          <a:off x="9639300" y="1469625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70576</xdr:rowOff>
    </xdr:from>
    <xdr:to>
      <xdr:col>46</xdr:col>
      <xdr:colOff>38100</xdr:colOff>
      <xdr:row>86</xdr:row>
      <xdr:rowOff>726</xdr:rowOff>
    </xdr:to>
    <xdr:sp macro="" textlink="">
      <xdr:nvSpPr>
        <xdr:cNvPr id="325" name="楕円 324"/>
        <xdr:cNvSpPr/>
      </xdr:nvSpPr>
      <xdr:spPr>
        <a:xfrm>
          <a:off x="8699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121376</xdr:rowOff>
    </xdr:from>
    <xdr:to>
      <xdr:col>50</xdr:col>
      <xdr:colOff>114300</xdr:colOff>
      <xdr:row>85</xdr:row>
      <xdr:rowOff>123008</xdr:rowOff>
    </xdr:to>
    <xdr:cxnSp macro="">
      <xdr:nvCxnSpPr>
        <xdr:cNvPr id="326" name="直線コネクタ 325"/>
        <xdr:cNvCxnSpPr/>
      </xdr:nvCxnSpPr>
      <xdr:spPr>
        <a:xfrm>
          <a:off x="8750300" y="146946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50635</xdr:rowOff>
    </xdr:from>
    <xdr:ext cx="469744" cy="259045"/>
    <xdr:sp macro="" textlink="">
      <xdr:nvSpPr>
        <xdr:cNvPr id="327" name="n_1aveValue【公営住宅】&#10;一人当たり面積"/>
        <xdr:cNvSpPr txBox="1"/>
      </xdr:nvSpPr>
      <xdr:spPr>
        <a:xfrm>
          <a:off x="9391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28" name="n_2aveValue【公営住宅】&#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92364</xdr:rowOff>
    </xdr:from>
    <xdr:ext cx="469744" cy="259045"/>
    <xdr:sp macro="" textlink="">
      <xdr:nvSpPr>
        <xdr:cNvPr id="329" name="n_3aveValue【公営住宅】&#10;一人当たり面積"/>
        <xdr:cNvSpPr txBox="1"/>
      </xdr:nvSpPr>
      <xdr:spPr>
        <a:xfrm>
          <a:off x="7626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18885</xdr:rowOff>
    </xdr:from>
    <xdr:ext cx="469744" cy="259045"/>
    <xdr:sp macro="" textlink="">
      <xdr:nvSpPr>
        <xdr:cNvPr id="330" name="n_1mainValue【公営住宅】&#10;一人当たり面積"/>
        <xdr:cNvSpPr txBox="1"/>
      </xdr:nvSpPr>
      <xdr:spPr>
        <a:xfrm>
          <a:off x="9391727" y="144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17253</xdr:rowOff>
    </xdr:from>
    <xdr:ext cx="469744" cy="259045"/>
    <xdr:sp macro="" textlink="">
      <xdr:nvSpPr>
        <xdr:cNvPr id="331" name="n_2mainValue【公営住宅】&#10;一人当たり面積"/>
        <xdr:cNvSpPr txBox="1"/>
      </xdr:nvSpPr>
      <xdr:spPr>
        <a:xfrm>
          <a:off x="8515427" y="1441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3" name="正方形/長方形 33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4" name="正方形/長方形 33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5" name="正方形/長方形 33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6" name="正方形/長方形 33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9" name="正方形/長方形 33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40" name="正方形/長方形 33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41" name="正方形/長方形 34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2" name="正方形/長方形 34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5" name="直線コネクタ 35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6" name="テキスト ボックス 35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7" name="直線コネクタ 35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8" name="テキスト ボックス 35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9" name="直線コネクタ 35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0" name="テキスト ボックス 35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1" name="直線コネクタ 36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2" name="テキスト ボックス 36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66" name="直線コネクタ 365"/>
        <xdr:cNvCxnSpPr/>
      </xdr:nvCxnSpPr>
      <xdr:spPr>
        <a:xfrm flipV="1">
          <a:off x="16318864" y="5800344"/>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67"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68" name="直線コネクタ 367"/>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69"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70" name="直線コネクタ 369"/>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113555</xdr:rowOff>
    </xdr:from>
    <xdr:ext cx="405111" cy="259045"/>
    <xdr:sp macro="" textlink="">
      <xdr:nvSpPr>
        <xdr:cNvPr id="371" name="【認定こども園・幼稚園・保育所】&#10;有形固定資産減価償却率平均値テキスト"/>
        <xdr:cNvSpPr txBox="1"/>
      </xdr:nvSpPr>
      <xdr:spPr>
        <a:xfrm>
          <a:off x="16357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72" name="フローチャート: 判断 371"/>
        <xdr:cNvSpPr/>
      </xdr:nvSpPr>
      <xdr:spPr>
        <a:xfrm>
          <a:off x="16268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3" name="フローチャート: 判断 372"/>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74" name="フローチャート: 判断 373"/>
        <xdr:cNvSpPr/>
      </xdr:nvSpPr>
      <xdr:spPr>
        <a:xfrm>
          <a:off x="14541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75" name="フローチャート: 判断 374"/>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137414</xdr:rowOff>
    </xdr:from>
    <xdr:to>
      <xdr:col>85</xdr:col>
      <xdr:colOff>177800</xdr:colOff>
      <xdr:row>36</xdr:row>
      <xdr:rowOff>67564</xdr:rowOff>
    </xdr:to>
    <xdr:sp macro="" textlink="">
      <xdr:nvSpPr>
        <xdr:cNvPr id="381" name="楕円 380"/>
        <xdr:cNvSpPr/>
      </xdr:nvSpPr>
      <xdr:spPr>
        <a:xfrm>
          <a:off x="162687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160291</xdr:rowOff>
    </xdr:from>
    <xdr:ext cx="405111" cy="259045"/>
    <xdr:sp macro="" textlink="">
      <xdr:nvSpPr>
        <xdr:cNvPr id="382" name="【認定こども園・幼稚園・保育所】&#10;有形固定資産減価償却率該当値テキスト"/>
        <xdr:cNvSpPr txBox="1"/>
      </xdr:nvSpPr>
      <xdr:spPr>
        <a:xfrm>
          <a:off x="16357600" y="598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109982</xdr:rowOff>
    </xdr:from>
    <xdr:to>
      <xdr:col>81</xdr:col>
      <xdr:colOff>101600</xdr:colOff>
      <xdr:row>38</xdr:row>
      <xdr:rowOff>40132</xdr:rowOff>
    </xdr:to>
    <xdr:sp macro="" textlink="">
      <xdr:nvSpPr>
        <xdr:cNvPr id="383" name="楕円 382"/>
        <xdr:cNvSpPr/>
      </xdr:nvSpPr>
      <xdr:spPr>
        <a:xfrm>
          <a:off x="15430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xdr:rowOff>
    </xdr:from>
    <xdr:to>
      <xdr:col>85</xdr:col>
      <xdr:colOff>127000</xdr:colOff>
      <xdr:row>37</xdr:row>
      <xdr:rowOff>160782</xdr:rowOff>
    </xdr:to>
    <xdr:cxnSp macro="">
      <xdr:nvCxnSpPr>
        <xdr:cNvPr id="384" name="直線コネクタ 383"/>
        <xdr:cNvCxnSpPr/>
      </xdr:nvCxnSpPr>
      <xdr:spPr>
        <a:xfrm flipV="1">
          <a:off x="15481300" y="6188964"/>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155702</xdr:rowOff>
    </xdr:from>
    <xdr:to>
      <xdr:col>76</xdr:col>
      <xdr:colOff>165100</xdr:colOff>
      <xdr:row>38</xdr:row>
      <xdr:rowOff>85852</xdr:rowOff>
    </xdr:to>
    <xdr:sp macro="" textlink="">
      <xdr:nvSpPr>
        <xdr:cNvPr id="385" name="楕円 384"/>
        <xdr:cNvSpPr/>
      </xdr:nvSpPr>
      <xdr:spPr>
        <a:xfrm>
          <a:off x="14541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160782</xdr:rowOff>
    </xdr:from>
    <xdr:to>
      <xdr:col>81</xdr:col>
      <xdr:colOff>50800</xdr:colOff>
      <xdr:row>38</xdr:row>
      <xdr:rowOff>35052</xdr:rowOff>
    </xdr:to>
    <xdr:cxnSp macro="">
      <xdr:nvCxnSpPr>
        <xdr:cNvPr id="386" name="直線コネクタ 385"/>
        <xdr:cNvCxnSpPr/>
      </xdr:nvCxnSpPr>
      <xdr:spPr>
        <a:xfrm flipV="1">
          <a:off x="14592300" y="65044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87"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152671</xdr:rowOff>
    </xdr:from>
    <xdr:ext cx="405111" cy="259045"/>
    <xdr:sp macro="" textlink="">
      <xdr:nvSpPr>
        <xdr:cNvPr id="388" name="n_2aveValue【認定こども園・幼稚園・保育所】&#10;有形固定資産減価償却率"/>
        <xdr:cNvSpPr txBox="1"/>
      </xdr:nvSpPr>
      <xdr:spPr>
        <a:xfrm>
          <a:off x="14389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389" name="n_3aveValue【認定こども園・幼稚園・保育所】&#10;有形固定資産減価償却率"/>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31259</xdr:rowOff>
    </xdr:from>
    <xdr:ext cx="405111" cy="259045"/>
    <xdr:sp macro="" textlink="">
      <xdr:nvSpPr>
        <xdr:cNvPr id="390" name="n_1mainValue【認定こども園・幼稚園・保育所】&#10;有形固定資産減価償却率"/>
        <xdr:cNvSpPr txBox="1"/>
      </xdr:nvSpPr>
      <xdr:spPr>
        <a:xfrm>
          <a:off x="15266044"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76979</xdr:rowOff>
    </xdr:from>
    <xdr:ext cx="405111" cy="259045"/>
    <xdr:sp macro="" textlink="">
      <xdr:nvSpPr>
        <xdr:cNvPr id="391" name="n_2mainValue【認定こども園・幼稚園・保育所】&#10;有形固定資産減価償却率"/>
        <xdr:cNvSpPr txBox="1"/>
      </xdr:nvSpPr>
      <xdr:spPr>
        <a:xfrm>
          <a:off x="14389744"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413" name="直線コネクタ 412"/>
        <xdr:cNvCxnSpPr/>
      </xdr:nvCxnSpPr>
      <xdr:spPr>
        <a:xfrm flipV="1">
          <a:off x="22160864" y="579120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414" name="【認定こども園・幼稚園・保育所】&#10;一人当たり面積最小値テキスト"/>
        <xdr:cNvSpPr txBox="1"/>
      </xdr:nvSpPr>
      <xdr:spPr>
        <a:xfrm>
          <a:off x="22199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415" name="直線コネクタ 414"/>
        <xdr:cNvCxnSpPr/>
      </xdr:nvCxnSpPr>
      <xdr:spPr>
        <a:xfrm>
          <a:off x="22072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16"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17" name="直線コネクタ 416"/>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18" name="【認定こども園・幼稚園・保育所】&#10;一人当たり面積平均値テキスト"/>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19" name="フローチャート: 判断 418"/>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20" name="フローチャート: 判断 419"/>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21" name="フローチャート: 判断 420"/>
        <xdr:cNvSpPr/>
      </xdr:nvSpPr>
      <xdr:spPr>
        <a:xfrm>
          <a:off x="20383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22" name="フローチャート: 判断 421"/>
        <xdr:cNvSpPr/>
      </xdr:nvSpPr>
      <xdr:spPr>
        <a:xfrm>
          <a:off x="19494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73406</xdr:rowOff>
    </xdr:from>
    <xdr:to>
      <xdr:col>116</xdr:col>
      <xdr:colOff>114300</xdr:colOff>
      <xdr:row>40</xdr:row>
      <xdr:rowOff>3556</xdr:rowOff>
    </xdr:to>
    <xdr:sp macro="" textlink="">
      <xdr:nvSpPr>
        <xdr:cNvPr id="428" name="楕円 427"/>
        <xdr:cNvSpPr/>
      </xdr:nvSpPr>
      <xdr:spPr>
        <a:xfrm>
          <a:off x="22110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96283</xdr:rowOff>
    </xdr:from>
    <xdr:ext cx="469744" cy="259045"/>
    <xdr:sp macro="" textlink="">
      <xdr:nvSpPr>
        <xdr:cNvPr id="429" name="【認定こども園・幼稚園・保育所】&#10;一人当たり面積該当値テキスト"/>
        <xdr:cNvSpPr txBox="1"/>
      </xdr:nvSpPr>
      <xdr:spPr>
        <a:xfrm>
          <a:off x="22199600"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64262</xdr:rowOff>
    </xdr:from>
    <xdr:to>
      <xdr:col>112</xdr:col>
      <xdr:colOff>38100</xdr:colOff>
      <xdr:row>39</xdr:row>
      <xdr:rowOff>165862</xdr:rowOff>
    </xdr:to>
    <xdr:sp macro="" textlink="">
      <xdr:nvSpPr>
        <xdr:cNvPr id="430" name="楕円 429"/>
        <xdr:cNvSpPr/>
      </xdr:nvSpPr>
      <xdr:spPr>
        <a:xfrm>
          <a:off x="21272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115062</xdr:rowOff>
    </xdr:from>
    <xdr:to>
      <xdr:col>116</xdr:col>
      <xdr:colOff>63500</xdr:colOff>
      <xdr:row>39</xdr:row>
      <xdr:rowOff>124206</xdr:rowOff>
    </xdr:to>
    <xdr:cxnSp macro="">
      <xdr:nvCxnSpPr>
        <xdr:cNvPr id="431" name="直線コネクタ 430"/>
        <xdr:cNvCxnSpPr/>
      </xdr:nvCxnSpPr>
      <xdr:spPr>
        <a:xfrm>
          <a:off x="21323300" y="6801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32" name="楕円 431"/>
        <xdr:cNvSpPr/>
      </xdr:nvSpPr>
      <xdr:spPr>
        <a:xfrm>
          <a:off x="20383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101346</xdr:rowOff>
    </xdr:from>
    <xdr:to>
      <xdr:col>111</xdr:col>
      <xdr:colOff>177800</xdr:colOff>
      <xdr:row>39</xdr:row>
      <xdr:rowOff>115062</xdr:rowOff>
    </xdr:to>
    <xdr:cxnSp macro="">
      <xdr:nvCxnSpPr>
        <xdr:cNvPr id="433" name="直線コネクタ 432"/>
        <xdr:cNvCxnSpPr/>
      </xdr:nvCxnSpPr>
      <xdr:spPr>
        <a:xfrm>
          <a:off x="20434300" y="6787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34"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435" name="n_2aveValue【認定こども園・幼稚園・保育所】&#10;一人当たり面積"/>
        <xdr:cNvSpPr txBox="1"/>
      </xdr:nvSpPr>
      <xdr:spPr>
        <a:xfrm>
          <a:off x="20199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436" name="n_3aveValue【認定こども園・幼稚園・保育所】&#10;一人当たり面積"/>
        <xdr:cNvSpPr txBox="1"/>
      </xdr:nvSpPr>
      <xdr:spPr>
        <a:xfrm>
          <a:off x="19310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10939</xdr:rowOff>
    </xdr:from>
    <xdr:ext cx="469744" cy="259045"/>
    <xdr:sp macro="" textlink="">
      <xdr:nvSpPr>
        <xdr:cNvPr id="437" name="n_1mainValue【認定こども園・幼稚園・保育所】&#10;一人当たり面積"/>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38" name="n_2main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9" name="テキスト ボックス 4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0" name="直線コネクタ 4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1" name="テキスト ボックス 45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2" name="直線コネクタ 4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3" name="テキスト ボックス 4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4" name="直線コネクタ 4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5" name="テキスト ボックス 4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6" name="直線コネクタ 4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7" name="テキスト ボックス 4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8" name="直線コネクタ 4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9" name="テキスト ボックス 4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0" name="直線コネクタ 4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1" name="テキスト ボックス 46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3" name="テキスト ボックス 46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65" name="直線コネクタ 464"/>
        <xdr:cNvCxnSpPr/>
      </xdr:nvCxnSpPr>
      <xdr:spPr>
        <a:xfrm flipV="1">
          <a:off x="16318864" y="96436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66"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67" name="直線コネクタ 466"/>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68" name="【学校施設】&#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69" name="直線コネクタ 468"/>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166024</xdr:rowOff>
    </xdr:from>
    <xdr:ext cx="405111" cy="259045"/>
    <xdr:sp macro="" textlink="">
      <xdr:nvSpPr>
        <xdr:cNvPr id="470" name="【学校施設】&#10;有形固定資産減価償却率平均値テキスト"/>
        <xdr:cNvSpPr txBox="1"/>
      </xdr:nvSpPr>
      <xdr:spPr>
        <a:xfrm>
          <a:off x="16357600" y="1011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71" name="フローチャート: 判断 470"/>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72" name="フローチャート: 判断 471"/>
        <xdr:cNvSpPr/>
      </xdr:nvSpPr>
      <xdr:spPr>
        <a:xfrm>
          <a:off x="15430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73" name="フローチャート: 判断 472"/>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74" name="フローチャート: 判断 473"/>
        <xdr:cNvSpPr/>
      </xdr:nvSpPr>
      <xdr:spPr>
        <a:xfrm>
          <a:off x="13652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50437</xdr:rowOff>
    </xdr:from>
    <xdr:to>
      <xdr:col>85</xdr:col>
      <xdr:colOff>177800</xdr:colOff>
      <xdr:row>58</xdr:row>
      <xdr:rowOff>152037</xdr:rowOff>
    </xdr:to>
    <xdr:sp macro="" textlink="">
      <xdr:nvSpPr>
        <xdr:cNvPr id="480" name="楕円 479"/>
        <xdr:cNvSpPr/>
      </xdr:nvSpPr>
      <xdr:spPr>
        <a:xfrm>
          <a:off x="16268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73314</xdr:rowOff>
    </xdr:from>
    <xdr:ext cx="405111" cy="259045"/>
    <xdr:sp macro="" textlink="">
      <xdr:nvSpPr>
        <xdr:cNvPr id="481" name="【学校施設】&#10;有形固定資産減価償却率該当値テキスト"/>
        <xdr:cNvSpPr txBox="1"/>
      </xdr:nvSpPr>
      <xdr:spPr>
        <a:xfrm>
          <a:off x="163576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73297</xdr:rowOff>
    </xdr:from>
    <xdr:to>
      <xdr:col>81</xdr:col>
      <xdr:colOff>101600</xdr:colOff>
      <xdr:row>59</xdr:row>
      <xdr:rowOff>3447</xdr:rowOff>
    </xdr:to>
    <xdr:sp macro="" textlink="">
      <xdr:nvSpPr>
        <xdr:cNvPr id="482" name="楕円 481"/>
        <xdr:cNvSpPr/>
      </xdr:nvSpPr>
      <xdr:spPr>
        <a:xfrm>
          <a:off x="15430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58</xdr:row>
      <xdr:rowOff>124097</xdr:rowOff>
    </xdr:to>
    <xdr:cxnSp macro="">
      <xdr:nvCxnSpPr>
        <xdr:cNvPr id="483" name="直線コネクタ 482"/>
        <xdr:cNvCxnSpPr/>
      </xdr:nvCxnSpPr>
      <xdr:spPr>
        <a:xfrm flipV="1">
          <a:off x="15481300" y="100453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484" name="楕円 483"/>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58</xdr:row>
      <xdr:rowOff>124097</xdr:rowOff>
    </xdr:to>
    <xdr:cxnSp macro="">
      <xdr:nvCxnSpPr>
        <xdr:cNvPr id="485" name="直線コネクタ 484"/>
        <xdr:cNvCxnSpPr/>
      </xdr:nvCxnSpPr>
      <xdr:spPr>
        <a:xfrm>
          <a:off x="14592300" y="989838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72951</xdr:rowOff>
    </xdr:from>
    <xdr:ext cx="405111" cy="259045"/>
    <xdr:sp macro="" textlink="">
      <xdr:nvSpPr>
        <xdr:cNvPr id="486" name="n_1aveValue【学校施設】&#10;有形固定資産減価償却率"/>
        <xdr:cNvSpPr txBox="1"/>
      </xdr:nvSpPr>
      <xdr:spPr>
        <a:xfrm>
          <a:off x="15266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487" name="n_2aveValue【学校施設】&#10;有形固定資産減価償却率"/>
        <xdr:cNvSpPr txBox="1"/>
      </xdr:nvSpPr>
      <xdr:spPr>
        <a:xfrm>
          <a:off x="14389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144071</xdr:rowOff>
    </xdr:from>
    <xdr:ext cx="405111" cy="259045"/>
    <xdr:sp macro="" textlink="">
      <xdr:nvSpPr>
        <xdr:cNvPr id="488" name="n_3aveValue【学校施設】&#10;有形固定資産減価償却率"/>
        <xdr:cNvSpPr txBox="1"/>
      </xdr:nvSpPr>
      <xdr:spPr>
        <a:xfrm>
          <a:off x="13500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19974</xdr:rowOff>
    </xdr:from>
    <xdr:ext cx="405111" cy="259045"/>
    <xdr:sp macro="" textlink="">
      <xdr:nvSpPr>
        <xdr:cNvPr id="489" name="n_1mainValue【学校施設】&#10;有形固定資産減価償却率"/>
        <xdr:cNvSpPr txBox="1"/>
      </xdr:nvSpPr>
      <xdr:spPr>
        <a:xfrm>
          <a:off x="152660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490" name="n_2mainValue【学校施設】&#10;有形固定資産減価償却率"/>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1" name="テキスト ボックス 5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2" name="直線コネクタ 5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3" name="テキスト ボックス 5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4" name="直線コネクタ 5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5" name="テキスト ボックス 5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6" name="直線コネクタ 5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7" name="テキスト ボックス 5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8" name="直線コネクタ 5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9" name="テキスト ボックス 5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0" name="直線コネクタ 5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1" name="テキスト ボックス 5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515" name="直線コネクタ 514"/>
        <xdr:cNvCxnSpPr/>
      </xdr:nvCxnSpPr>
      <xdr:spPr>
        <a:xfrm flipV="1">
          <a:off x="22160864" y="948436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16" name="【学校施設】&#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17" name="直線コネクタ 516"/>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18"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19" name="直線コネクタ 518"/>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33037</xdr:rowOff>
    </xdr:from>
    <xdr:ext cx="469744" cy="259045"/>
    <xdr:sp macro="" textlink="">
      <xdr:nvSpPr>
        <xdr:cNvPr id="520" name="【学校施設】&#10;一人当たり面積平均値テキスト"/>
        <xdr:cNvSpPr txBox="1"/>
      </xdr:nvSpPr>
      <xdr:spPr>
        <a:xfrm>
          <a:off x="22199600" y="10491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21" name="フローチャート: 判断 520"/>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22" name="フローチャート: 判断 521"/>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23" name="フローチャート: 判断 522"/>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24" name="フローチャート: 判断 523"/>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160020</xdr:rowOff>
    </xdr:from>
    <xdr:to>
      <xdr:col>116</xdr:col>
      <xdr:colOff>114300</xdr:colOff>
      <xdr:row>63</xdr:row>
      <xdr:rowOff>90170</xdr:rowOff>
    </xdr:to>
    <xdr:sp macro="" textlink="">
      <xdr:nvSpPr>
        <xdr:cNvPr id="530" name="楕円 529"/>
        <xdr:cNvSpPr/>
      </xdr:nvSpPr>
      <xdr:spPr>
        <a:xfrm>
          <a:off x="221107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531" name="【学校施設】&#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151130</xdr:rowOff>
    </xdr:from>
    <xdr:to>
      <xdr:col>112</xdr:col>
      <xdr:colOff>38100</xdr:colOff>
      <xdr:row>63</xdr:row>
      <xdr:rowOff>81280</xdr:rowOff>
    </xdr:to>
    <xdr:sp macro="" textlink="">
      <xdr:nvSpPr>
        <xdr:cNvPr id="532" name="楕円 531"/>
        <xdr:cNvSpPr/>
      </xdr:nvSpPr>
      <xdr:spPr>
        <a:xfrm>
          <a:off x="21272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39370</xdr:rowOff>
    </xdr:to>
    <xdr:cxnSp macro="">
      <xdr:nvCxnSpPr>
        <xdr:cNvPr id="533" name="直線コネクタ 532"/>
        <xdr:cNvCxnSpPr/>
      </xdr:nvCxnSpPr>
      <xdr:spPr>
        <a:xfrm>
          <a:off x="21323300" y="1083183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534" name="楕円 533"/>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30480</xdr:rowOff>
    </xdr:to>
    <xdr:cxnSp macro="">
      <xdr:nvCxnSpPr>
        <xdr:cNvPr id="535" name="直線コネクタ 534"/>
        <xdr:cNvCxnSpPr/>
      </xdr:nvCxnSpPr>
      <xdr:spPr>
        <a:xfrm>
          <a:off x="20434300" y="10824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134637</xdr:rowOff>
    </xdr:from>
    <xdr:ext cx="469744" cy="259045"/>
    <xdr:sp macro="" textlink="">
      <xdr:nvSpPr>
        <xdr:cNvPr id="536" name="n_1aveValue【学校施設】&#10;一人当たり面積"/>
        <xdr:cNvSpPr txBox="1"/>
      </xdr:nvSpPr>
      <xdr:spPr>
        <a:xfrm>
          <a:off x="210757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37" name="n_2aveValue【学校施設】&#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120667</xdr:rowOff>
    </xdr:from>
    <xdr:ext cx="469744" cy="259045"/>
    <xdr:sp macro="" textlink="">
      <xdr:nvSpPr>
        <xdr:cNvPr id="538" name="n_3aveValue【学校施設】&#10;一人当たり面積"/>
        <xdr:cNvSpPr txBox="1"/>
      </xdr:nvSpPr>
      <xdr:spPr>
        <a:xfrm>
          <a:off x="19310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72407</xdr:rowOff>
    </xdr:from>
    <xdr:ext cx="469744" cy="259045"/>
    <xdr:sp macro="" textlink="">
      <xdr:nvSpPr>
        <xdr:cNvPr id="539" name="n_1mainValue【学校施設】&#10;一人当たり面積"/>
        <xdr:cNvSpPr txBox="1"/>
      </xdr:nvSpPr>
      <xdr:spPr>
        <a:xfrm>
          <a:off x="21075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540" name="n_2mainValue【学校施設】&#10;一人当たり面積"/>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66" name="直線コネクタ 565"/>
        <xdr:cNvCxnSpPr/>
      </xdr:nvCxnSpPr>
      <xdr:spPr>
        <a:xfrm flipV="1">
          <a:off x="16318864" y="1349774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67" name="【児童館】&#10;有形固定資産減価償却率最小値テキスト"/>
        <xdr:cNvSpPr txBox="1"/>
      </xdr:nvSpPr>
      <xdr:spPr>
        <a:xfrm>
          <a:off x="16357600" y="1477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68" name="直線コネクタ 567"/>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69" name="【児童館】&#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70" name="直線コネクタ 569"/>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571" name="【児童館】&#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72" name="フローチャート: 判断 571"/>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573" name="フローチャート: 判断 572"/>
        <xdr:cNvSpPr/>
      </xdr:nvSpPr>
      <xdr:spPr>
        <a:xfrm>
          <a:off x="15430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574" name="フローチャート: 判断 573"/>
        <xdr:cNvSpPr/>
      </xdr:nvSpPr>
      <xdr:spPr>
        <a:xfrm>
          <a:off x="14541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75" name="フローチャート: 判断 574"/>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121194</xdr:rowOff>
    </xdr:from>
    <xdr:to>
      <xdr:col>85</xdr:col>
      <xdr:colOff>177800</xdr:colOff>
      <xdr:row>82</xdr:row>
      <xdr:rowOff>51344</xdr:rowOff>
    </xdr:to>
    <xdr:sp macro="" textlink="">
      <xdr:nvSpPr>
        <xdr:cNvPr id="581" name="楕円 580"/>
        <xdr:cNvSpPr/>
      </xdr:nvSpPr>
      <xdr:spPr>
        <a:xfrm>
          <a:off x="162687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99621</xdr:rowOff>
    </xdr:from>
    <xdr:ext cx="405111" cy="259045"/>
    <xdr:sp macro="" textlink="">
      <xdr:nvSpPr>
        <xdr:cNvPr id="582" name="【児童館】&#10;有形固定資産減価償却率該当値テキスト"/>
        <xdr:cNvSpPr txBox="1"/>
      </xdr:nvSpPr>
      <xdr:spPr>
        <a:xfrm>
          <a:off x="16357600" y="1398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170180</xdr:rowOff>
    </xdr:from>
    <xdr:to>
      <xdr:col>81</xdr:col>
      <xdr:colOff>101600</xdr:colOff>
      <xdr:row>82</xdr:row>
      <xdr:rowOff>100330</xdr:rowOff>
    </xdr:to>
    <xdr:sp macro="" textlink="">
      <xdr:nvSpPr>
        <xdr:cNvPr id="583" name="楕円 582"/>
        <xdr:cNvSpPr/>
      </xdr:nvSpPr>
      <xdr:spPr>
        <a:xfrm>
          <a:off x="15430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xdr:rowOff>
    </xdr:from>
    <xdr:to>
      <xdr:col>85</xdr:col>
      <xdr:colOff>127000</xdr:colOff>
      <xdr:row>82</xdr:row>
      <xdr:rowOff>49530</xdr:rowOff>
    </xdr:to>
    <xdr:cxnSp macro="">
      <xdr:nvCxnSpPr>
        <xdr:cNvPr id="584" name="直線コネクタ 583"/>
        <xdr:cNvCxnSpPr/>
      </xdr:nvCxnSpPr>
      <xdr:spPr>
        <a:xfrm flipV="1">
          <a:off x="15481300" y="1405944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34652</xdr:rowOff>
    </xdr:from>
    <xdr:to>
      <xdr:col>76</xdr:col>
      <xdr:colOff>165100</xdr:colOff>
      <xdr:row>82</xdr:row>
      <xdr:rowOff>136252</xdr:rowOff>
    </xdr:to>
    <xdr:sp macro="" textlink="">
      <xdr:nvSpPr>
        <xdr:cNvPr id="585" name="楕円 584"/>
        <xdr:cNvSpPr/>
      </xdr:nvSpPr>
      <xdr:spPr>
        <a:xfrm>
          <a:off x="14541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85452</xdr:rowOff>
    </xdr:to>
    <xdr:cxnSp macro="">
      <xdr:nvCxnSpPr>
        <xdr:cNvPr id="586" name="直線コネクタ 585"/>
        <xdr:cNvCxnSpPr/>
      </xdr:nvCxnSpPr>
      <xdr:spPr>
        <a:xfrm flipV="1">
          <a:off x="14592300" y="141084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165843</xdr:rowOff>
    </xdr:from>
    <xdr:ext cx="405111" cy="259045"/>
    <xdr:sp macro="" textlink="">
      <xdr:nvSpPr>
        <xdr:cNvPr id="587" name="n_1aveValue【児童館】&#10;有形固定資産減価償却率"/>
        <xdr:cNvSpPr txBox="1"/>
      </xdr:nvSpPr>
      <xdr:spPr>
        <a:xfrm>
          <a:off x="15266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156046</xdr:rowOff>
    </xdr:from>
    <xdr:ext cx="405111" cy="259045"/>
    <xdr:sp macro="" textlink="">
      <xdr:nvSpPr>
        <xdr:cNvPr id="588" name="n_2aveValue【児童館】&#10;有形固定資産減価償却率"/>
        <xdr:cNvSpPr txBox="1"/>
      </xdr:nvSpPr>
      <xdr:spPr>
        <a:xfrm>
          <a:off x="14389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89" name="n_3aveValue【児童館】&#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91457</xdr:rowOff>
    </xdr:from>
    <xdr:ext cx="405111" cy="259045"/>
    <xdr:sp macro="" textlink="">
      <xdr:nvSpPr>
        <xdr:cNvPr id="590" name="n_1mainValue【児童館】&#10;有形固定資産減価償却率"/>
        <xdr:cNvSpPr txBox="1"/>
      </xdr:nvSpPr>
      <xdr:spPr>
        <a:xfrm>
          <a:off x="15266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127379</xdr:rowOff>
    </xdr:from>
    <xdr:ext cx="405111" cy="259045"/>
    <xdr:sp macro="" textlink="">
      <xdr:nvSpPr>
        <xdr:cNvPr id="591" name="n_2mainValue【児童館】&#10;有形固定資産減価償却率"/>
        <xdr:cNvSpPr txBox="1"/>
      </xdr:nvSpPr>
      <xdr:spPr>
        <a:xfrm>
          <a:off x="14389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2" name="直線コネクタ 60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3" name="テキスト ボックス 60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4" name="直線コネクタ 60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5" name="テキスト ボックス 60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6" name="直線コネクタ 60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7" name="テキスト ボックス 60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8" name="直線コネクタ 60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9" name="テキスト ボックス 60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0" name="直線コネクタ 60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1" name="テキスト ボックス 61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2" name="直線コネクタ 61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3" name="テキスト ボックス 61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617" name="直線コネクタ 616"/>
        <xdr:cNvCxnSpPr/>
      </xdr:nvCxnSpPr>
      <xdr:spPr>
        <a:xfrm flipV="1">
          <a:off x="22160864" y="1349284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18"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19" name="直線コネクタ 618"/>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20"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21" name="直線コネクタ 620"/>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622"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23" name="フローチャート: 判断 622"/>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4" name="フローチャート: 判断 62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25" name="フローチャート: 判断 62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26" name="フローチャート: 判断 62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117929</xdr:rowOff>
    </xdr:from>
    <xdr:to>
      <xdr:col>116</xdr:col>
      <xdr:colOff>114300</xdr:colOff>
      <xdr:row>83</xdr:row>
      <xdr:rowOff>48079</xdr:rowOff>
    </xdr:to>
    <xdr:sp macro="" textlink="">
      <xdr:nvSpPr>
        <xdr:cNvPr id="632" name="楕円 631"/>
        <xdr:cNvSpPr/>
      </xdr:nvSpPr>
      <xdr:spPr>
        <a:xfrm>
          <a:off x="22110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140806</xdr:rowOff>
    </xdr:from>
    <xdr:ext cx="469744" cy="259045"/>
    <xdr:sp macro="" textlink="">
      <xdr:nvSpPr>
        <xdr:cNvPr id="633" name="【児童館】&#10;一人当たり面積該当値テキスト"/>
        <xdr:cNvSpPr txBox="1"/>
      </xdr:nvSpPr>
      <xdr:spPr>
        <a:xfrm>
          <a:off x="22199600"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28121</xdr:rowOff>
    </xdr:from>
    <xdr:to>
      <xdr:col>112</xdr:col>
      <xdr:colOff>38100</xdr:colOff>
      <xdr:row>83</xdr:row>
      <xdr:rowOff>129721</xdr:rowOff>
    </xdr:to>
    <xdr:sp macro="" textlink="">
      <xdr:nvSpPr>
        <xdr:cNvPr id="634" name="楕円 633"/>
        <xdr:cNvSpPr/>
      </xdr:nvSpPr>
      <xdr:spPr>
        <a:xfrm>
          <a:off x="21272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168729</xdr:rowOff>
    </xdr:from>
    <xdr:to>
      <xdr:col>116</xdr:col>
      <xdr:colOff>63500</xdr:colOff>
      <xdr:row>83</xdr:row>
      <xdr:rowOff>78921</xdr:rowOff>
    </xdr:to>
    <xdr:cxnSp macro="">
      <xdr:nvCxnSpPr>
        <xdr:cNvPr id="635" name="直線コネクタ 634"/>
        <xdr:cNvCxnSpPr/>
      </xdr:nvCxnSpPr>
      <xdr:spPr>
        <a:xfrm flipV="1">
          <a:off x="21323300" y="1422762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60779</xdr:rowOff>
    </xdr:from>
    <xdr:to>
      <xdr:col>107</xdr:col>
      <xdr:colOff>101600</xdr:colOff>
      <xdr:row>83</xdr:row>
      <xdr:rowOff>162379</xdr:rowOff>
    </xdr:to>
    <xdr:sp macro="" textlink="">
      <xdr:nvSpPr>
        <xdr:cNvPr id="636" name="楕円 635"/>
        <xdr:cNvSpPr/>
      </xdr:nvSpPr>
      <xdr:spPr>
        <a:xfrm>
          <a:off x="20383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78921</xdr:rowOff>
    </xdr:from>
    <xdr:to>
      <xdr:col>111</xdr:col>
      <xdr:colOff>177800</xdr:colOff>
      <xdr:row>83</xdr:row>
      <xdr:rowOff>111579</xdr:rowOff>
    </xdr:to>
    <xdr:cxnSp macro="">
      <xdr:nvCxnSpPr>
        <xdr:cNvPr id="637" name="直線コネクタ 636"/>
        <xdr:cNvCxnSpPr/>
      </xdr:nvCxnSpPr>
      <xdr:spPr>
        <a:xfrm flipV="1">
          <a:off x="20434300" y="14309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38"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39"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640"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146248</xdr:rowOff>
    </xdr:from>
    <xdr:ext cx="469744" cy="259045"/>
    <xdr:sp macro="" textlink="">
      <xdr:nvSpPr>
        <xdr:cNvPr id="641" name="n_1mainValue【児童館】&#10;一人当たり面積"/>
        <xdr:cNvSpPr txBox="1"/>
      </xdr:nvSpPr>
      <xdr:spPr>
        <a:xfrm>
          <a:off x="210757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7456</xdr:rowOff>
    </xdr:from>
    <xdr:ext cx="469744" cy="259045"/>
    <xdr:sp macro="" textlink="">
      <xdr:nvSpPr>
        <xdr:cNvPr id="642" name="n_2mainValue【児童館】&#10;一人当たり面積"/>
        <xdr:cNvSpPr txBox="1"/>
      </xdr:nvSpPr>
      <xdr:spPr>
        <a:xfrm>
          <a:off x="201994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44" name="正方形/長方形 64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45" name="正方形/長方形 64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46" name="正方形/長方形 64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47" name="正方形/長方形 64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50" name="正方形/長方形 649"/>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51" name="正方形/長方形 650"/>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52" name="正方形/長方形 651"/>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53" name="正方形/長方形 652"/>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固定資産台帳を精査した結果、有形固定資産の一部計上漏れがあったため、修正を行ったことから、有形固定資産減価償却率の上昇率が鈍化した。ただし、区が管理する道路延長に係る道路補修工事のサイクルが約</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年度実績）となっており、道路舗装に係る耐用年数（</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年）を大きく上回っていることなどから、有形固定資産減価償却率が高い値となっている。今後も引き続き、平成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月に策定した「目黒区道路舗装維持管理方針」に基づき、限られた財源の中で、区道等の維持管理を効果的且つ効率的に行っていく。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固定資産台帳を精査した結果、有形固定資産の一部計上漏れがあったため、修正を行ったことから、有形固定資産減価償却率が減少に転じた。ただし、区が管理する橋りょうのうち、橋りょうの架替の目安となる架設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年以上経過する橋りょうが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年時点）となっており、類似団体と比較しても老朽化が進んでいる。今後も引き続き、平成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策定した「目黒区橋梁長寿命化修繕計画」に基づき、予防保全型の維持管理により長寿命化を図るとともに、計画的に耐震化及び修繕を進め、橋りょうの継続的な安全性と信頼性を確保していく。（なお、区が管理するトンネルは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279,342
270,240
14.67
99,460,961
95,427,640
4,033,321
66,901,982
14,819,925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634865" y="598093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673600" y="575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546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27703</xdr:rowOff>
    </xdr:from>
    <xdr:ext cx="405111" cy="259045"/>
    <xdr:sp macro="" textlink="">
      <xdr:nvSpPr>
        <xdr:cNvPr id="59" name="【図書館】&#10;有形固定資産減価償却率平均値テキスト"/>
        <xdr:cNvSpPr txBox="1"/>
      </xdr:nvSpPr>
      <xdr:spPr>
        <a:xfrm>
          <a:off x="4673600" y="637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5847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857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160274</xdr:rowOff>
    </xdr:from>
    <xdr:to>
      <xdr:col>24</xdr:col>
      <xdr:colOff>114300</xdr:colOff>
      <xdr:row>39</xdr:row>
      <xdr:rowOff>90424</xdr:rowOff>
    </xdr:to>
    <xdr:sp macro="" textlink="">
      <xdr:nvSpPr>
        <xdr:cNvPr id="69" name="楕円 68"/>
        <xdr:cNvSpPr/>
      </xdr:nvSpPr>
      <xdr:spPr>
        <a:xfrm>
          <a:off x="45847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138701</xdr:rowOff>
    </xdr:from>
    <xdr:ext cx="405111" cy="259045"/>
    <xdr:sp macro="" textlink="">
      <xdr:nvSpPr>
        <xdr:cNvPr id="70" name="【図書館】&#10;有形固定資産減価償却率該当値テキスト"/>
        <xdr:cNvSpPr txBox="1"/>
      </xdr:nvSpPr>
      <xdr:spPr>
        <a:xfrm>
          <a:off x="46736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1" name="楕円 70"/>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39624</xdr:rowOff>
    </xdr:from>
    <xdr:to>
      <xdr:col>24</xdr:col>
      <xdr:colOff>63500</xdr:colOff>
      <xdr:row>39</xdr:row>
      <xdr:rowOff>133350</xdr:rowOff>
    </xdr:to>
    <xdr:cxnSp macro="">
      <xdr:nvCxnSpPr>
        <xdr:cNvPr id="72" name="直線コネクタ 71"/>
        <xdr:cNvCxnSpPr/>
      </xdr:nvCxnSpPr>
      <xdr:spPr>
        <a:xfrm flipV="1">
          <a:off x="3797300" y="6726174"/>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130556</xdr:rowOff>
    </xdr:from>
    <xdr:to>
      <xdr:col>15</xdr:col>
      <xdr:colOff>101600</xdr:colOff>
      <xdr:row>40</xdr:row>
      <xdr:rowOff>60706</xdr:rowOff>
    </xdr:to>
    <xdr:sp macro="" textlink="">
      <xdr:nvSpPr>
        <xdr:cNvPr id="73" name="楕円 72"/>
        <xdr:cNvSpPr/>
      </xdr:nvSpPr>
      <xdr:spPr>
        <a:xfrm>
          <a:off x="2857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133350</xdr:rowOff>
    </xdr:from>
    <xdr:to>
      <xdr:col>19</xdr:col>
      <xdr:colOff>177800</xdr:colOff>
      <xdr:row>40</xdr:row>
      <xdr:rowOff>9906</xdr:rowOff>
    </xdr:to>
    <xdr:cxnSp macro="">
      <xdr:nvCxnSpPr>
        <xdr:cNvPr id="74" name="直線コネクタ 73"/>
        <xdr:cNvCxnSpPr/>
      </xdr:nvCxnSpPr>
      <xdr:spPr>
        <a:xfrm flipV="1">
          <a:off x="2908300" y="68199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4081</xdr:rowOff>
    </xdr:from>
    <xdr:ext cx="405111" cy="259045"/>
    <xdr:sp macro="" textlink="">
      <xdr:nvSpPr>
        <xdr:cNvPr id="75" name="n_1aveValue【図書館】&#10;有形固定資産減価償却率"/>
        <xdr:cNvSpPr txBox="1"/>
      </xdr:nvSpPr>
      <xdr:spPr>
        <a:xfrm>
          <a:off x="3582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152671</xdr:rowOff>
    </xdr:from>
    <xdr:ext cx="405111" cy="259045"/>
    <xdr:sp macro="" textlink="">
      <xdr:nvSpPr>
        <xdr:cNvPr id="76" name="n_2aveValue【図書館】&#10;有形固定資産減価償却率"/>
        <xdr:cNvSpPr txBox="1"/>
      </xdr:nvSpPr>
      <xdr:spPr>
        <a:xfrm>
          <a:off x="2705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93235</xdr:rowOff>
    </xdr:from>
    <xdr:ext cx="405111" cy="259045"/>
    <xdr:sp macro="" textlink="">
      <xdr:nvSpPr>
        <xdr:cNvPr id="77" name="n_3aveValue【図書館】&#10;有形固定資産減価償却率"/>
        <xdr:cNvSpPr txBox="1"/>
      </xdr:nvSpPr>
      <xdr:spPr>
        <a:xfrm>
          <a:off x="1816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78" name="n_1mainValue【図書館】&#10;有形固定資産減価償却率"/>
        <xdr:cNvSpPr txBox="1"/>
      </xdr:nvSpPr>
      <xdr:spPr>
        <a:xfrm>
          <a:off x="3582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51833</xdr:rowOff>
    </xdr:from>
    <xdr:ext cx="405111" cy="259045"/>
    <xdr:sp macro="" textlink="">
      <xdr:nvSpPr>
        <xdr:cNvPr id="79" name="n_2mainValue【図書館】&#10;有形固定資産減価償却率"/>
        <xdr:cNvSpPr txBox="1"/>
      </xdr:nvSpPr>
      <xdr:spPr>
        <a:xfrm>
          <a:off x="2705744"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101" name="直線コネクタ 100"/>
        <xdr:cNvCxnSpPr/>
      </xdr:nvCxnSpPr>
      <xdr:spPr>
        <a:xfrm flipV="1">
          <a:off x="10476865" y="604266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2"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3" name="直線コネクタ 102"/>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4"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5" name="直線コネクタ 104"/>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6"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7" name="フローチャート: 判断 106"/>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08" name="フローチャート: 判断 107"/>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09" name="フローチャート: 判断 108"/>
        <xdr:cNvSpPr/>
      </xdr:nvSpPr>
      <xdr:spPr>
        <a:xfrm>
          <a:off x="8699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10" name="フローチャート: 判断 109"/>
        <xdr:cNvSpPr/>
      </xdr:nvSpPr>
      <xdr:spPr>
        <a:xfrm>
          <a:off x="7810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34544</xdr:rowOff>
    </xdr:from>
    <xdr:to>
      <xdr:col>55</xdr:col>
      <xdr:colOff>50800</xdr:colOff>
      <xdr:row>40</xdr:row>
      <xdr:rowOff>136144</xdr:rowOff>
    </xdr:to>
    <xdr:sp macro="" textlink="">
      <xdr:nvSpPr>
        <xdr:cNvPr id="116" name="楕円 115"/>
        <xdr:cNvSpPr/>
      </xdr:nvSpPr>
      <xdr:spPr>
        <a:xfrm>
          <a:off x="10426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57421</xdr:rowOff>
    </xdr:from>
    <xdr:ext cx="469744" cy="259045"/>
    <xdr:sp macro="" textlink="">
      <xdr:nvSpPr>
        <xdr:cNvPr id="117" name="【図書館】&#10;一人当たり面積該当値テキスト"/>
        <xdr:cNvSpPr txBox="1"/>
      </xdr:nvSpPr>
      <xdr:spPr>
        <a:xfrm>
          <a:off x="10515600" y="67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29972</xdr:rowOff>
    </xdr:from>
    <xdr:to>
      <xdr:col>50</xdr:col>
      <xdr:colOff>165100</xdr:colOff>
      <xdr:row>40</xdr:row>
      <xdr:rowOff>131572</xdr:rowOff>
    </xdr:to>
    <xdr:sp macro="" textlink="">
      <xdr:nvSpPr>
        <xdr:cNvPr id="118" name="楕円 117"/>
        <xdr:cNvSpPr/>
      </xdr:nvSpPr>
      <xdr:spPr>
        <a:xfrm>
          <a:off x="9588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80772</xdr:rowOff>
    </xdr:from>
    <xdr:to>
      <xdr:col>55</xdr:col>
      <xdr:colOff>0</xdr:colOff>
      <xdr:row>40</xdr:row>
      <xdr:rowOff>85344</xdr:rowOff>
    </xdr:to>
    <xdr:cxnSp macro="">
      <xdr:nvCxnSpPr>
        <xdr:cNvPr id="119" name="直線コネクタ 118"/>
        <xdr:cNvCxnSpPr/>
      </xdr:nvCxnSpPr>
      <xdr:spPr>
        <a:xfrm>
          <a:off x="9639300" y="693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29972</xdr:rowOff>
    </xdr:from>
    <xdr:to>
      <xdr:col>46</xdr:col>
      <xdr:colOff>38100</xdr:colOff>
      <xdr:row>40</xdr:row>
      <xdr:rowOff>131572</xdr:rowOff>
    </xdr:to>
    <xdr:sp macro="" textlink="">
      <xdr:nvSpPr>
        <xdr:cNvPr id="120" name="楕円 119"/>
        <xdr:cNvSpPr/>
      </xdr:nvSpPr>
      <xdr:spPr>
        <a:xfrm>
          <a:off x="8699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80772</xdr:rowOff>
    </xdr:from>
    <xdr:to>
      <xdr:col>50</xdr:col>
      <xdr:colOff>114300</xdr:colOff>
      <xdr:row>40</xdr:row>
      <xdr:rowOff>80772</xdr:rowOff>
    </xdr:to>
    <xdr:cxnSp macro="">
      <xdr:nvCxnSpPr>
        <xdr:cNvPr id="121" name="直線コネクタ 120"/>
        <xdr:cNvCxnSpPr/>
      </xdr:nvCxnSpPr>
      <xdr:spPr>
        <a:xfrm>
          <a:off x="8750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22" name="n_1aveValue【図書館】&#10;一人当たり面積"/>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1541</xdr:rowOff>
    </xdr:from>
    <xdr:ext cx="469744" cy="259045"/>
    <xdr:sp macro="" textlink="">
      <xdr:nvSpPr>
        <xdr:cNvPr id="123" name="n_2aveValue【図書館】&#10;一人当たり面積"/>
        <xdr:cNvSpPr txBox="1"/>
      </xdr:nvSpPr>
      <xdr:spPr>
        <a:xfrm>
          <a:off x="8515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24" name="n_3aveValue【図書館】&#10;一人当たり面積"/>
        <xdr:cNvSpPr txBox="1"/>
      </xdr:nvSpPr>
      <xdr:spPr>
        <a:xfrm>
          <a:off x="7626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148099</xdr:rowOff>
    </xdr:from>
    <xdr:ext cx="469744" cy="259045"/>
    <xdr:sp macro="" textlink="">
      <xdr:nvSpPr>
        <xdr:cNvPr id="125" name="n_1mainValue【図書館】&#10;一人当たり面積"/>
        <xdr:cNvSpPr txBox="1"/>
      </xdr:nvSpPr>
      <xdr:spPr>
        <a:xfrm>
          <a:off x="93917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148099</xdr:rowOff>
    </xdr:from>
    <xdr:ext cx="469744" cy="259045"/>
    <xdr:sp macro="" textlink="">
      <xdr:nvSpPr>
        <xdr:cNvPr id="126" name="n_2mainValue【図書館】&#10;一人当たり面積"/>
        <xdr:cNvSpPr txBox="1"/>
      </xdr:nvSpPr>
      <xdr:spPr>
        <a:xfrm>
          <a:off x="8515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49" name="直線コネクタ 148"/>
        <xdr:cNvCxnSpPr/>
      </xdr:nvCxnSpPr>
      <xdr:spPr>
        <a:xfrm flipV="1">
          <a:off x="4634865" y="962406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50" name="【体育館・プール】&#10;有形固定資産減価償却率最小値テキスト"/>
        <xdr:cNvSpPr txBox="1"/>
      </xdr:nvSpPr>
      <xdr:spPr>
        <a:xfrm>
          <a:off x="4673600" y="1092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51" name="直線コネクタ 150"/>
        <xdr:cNvCxnSpPr/>
      </xdr:nvCxnSpPr>
      <xdr:spPr>
        <a:xfrm>
          <a:off x="4546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2"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135653</xdr:rowOff>
    </xdr:from>
    <xdr:ext cx="405111" cy="259045"/>
    <xdr:sp macro="" textlink="">
      <xdr:nvSpPr>
        <xdr:cNvPr id="154" name="【体育館・プール】&#10;有形固定資産減価償却率平均値テキスト"/>
        <xdr:cNvSpPr txBox="1"/>
      </xdr:nvSpPr>
      <xdr:spPr>
        <a:xfrm>
          <a:off x="4673600" y="1025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55" name="フローチャート: 判断 154"/>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56" name="フローチャート: 判断 155"/>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57" name="フローチャート: 判断 156"/>
        <xdr:cNvSpPr/>
      </xdr:nvSpPr>
      <xdr:spPr>
        <a:xfrm>
          <a:off x="2857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58" name="フローチャート: 判断 157"/>
        <xdr:cNvSpPr/>
      </xdr:nvSpPr>
      <xdr:spPr>
        <a:xfrm>
          <a:off x="1968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79502</xdr:rowOff>
    </xdr:from>
    <xdr:to>
      <xdr:col>24</xdr:col>
      <xdr:colOff>114300</xdr:colOff>
      <xdr:row>58</xdr:row>
      <xdr:rowOff>9652</xdr:rowOff>
    </xdr:to>
    <xdr:sp macro="" textlink="">
      <xdr:nvSpPr>
        <xdr:cNvPr id="164" name="楕円 163"/>
        <xdr:cNvSpPr/>
      </xdr:nvSpPr>
      <xdr:spPr>
        <a:xfrm>
          <a:off x="45847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102379</xdr:rowOff>
    </xdr:from>
    <xdr:ext cx="405111" cy="259045"/>
    <xdr:sp macro="" textlink="">
      <xdr:nvSpPr>
        <xdr:cNvPr id="165" name="【体育館・プール】&#10;有形固定資産減価償却率該当値テキスト"/>
        <xdr:cNvSpPr txBox="1"/>
      </xdr:nvSpPr>
      <xdr:spPr>
        <a:xfrm>
          <a:off x="4673600" y="970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66" name="楕円 165"/>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130302</xdr:rowOff>
    </xdr:from>
    <xdr:to>
      <xdr:col>24</xdr:col>
      <xdr:colOff>63500</xdr:colOff>
      <xdr:row>58</xdr:row>
      <xdr:rowOff>137160</xdr:rowOff>
    </xdr:to>
    <xdr:cxnSp macro="">
      <xdr:nvCxnSpPr>
        <xdr:cNvPr id="167" name="直線コネクタ 166"/>
        <xdr:cNvCxnSpPr/>
      </xdr:nvCxnSpPr>
      <xdr:spPr>
        <a:xfrm flipV="1">
          <a:off x="3797300" y="990295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136652</xdr:rowOff>
    </xdr:from>
    <xdr:to>
      <xdr:col>15</xdr:col>
      <xdr:colOff>101600</xdr:colOff>
      <xdr:row>59</xdr:row>
      <xdr:rowOff>66802</xdr:rowOff>
    </xdr:to>
    <xdr:sp macro="" textlink="">
      <xdr:nvSpPr>
        <xdr:cNvPr id="168" name="楕円 167"/>
        <xdr:cNvSpPr/>
      </xdr:nvSpPr>
      <xdr:spPr>
        <a:xfrm>
          <a:off x="2857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59</xdr:row>
      <xdr:rowOff>16002</xdr:rowOff>
    </xdr:to>
    <xdr:cxnSp macro="">
      <xdr:nvCxnSpPr>
        <xdr:cNvPr id="169" name="直線コネクタ 168"/>
        <xdr:cNvCxnSpPr/>
      </xdr:nvCxnSpPr>
      <xdr:spPr>
        <a:xfrm flipV="1">
          <a:off x="2908300" y="100812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92219</xdr:rowOff>
    </xdr:from>
    <xdr:ext cx="405111" cy="259045"/>
    <xdr:sp macro="" textlink="">
      <xdr:nvSpPr>
        <xdr:cNvPr id="170" name="n_1aveValue【体育館・プール】&#10;有形固定資産減価償却率"/>
        <xdr:cNvSpPr txBox="1"/>
      </xdr:nvSpPr>
      <xdr:spPr>
        <a:xfrm>
          <a:off x="35820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12209</xdr:rowOff>
    </xdr:from>
    <xdr:ext cx="405111" cy="259045"/>
    <xdr:sp macro="" textlink="">
      <xdr:nvSpPr>
        <xdr:cNvPr id="171" name="n_2aveValue【体育館・プール】&#10;有形固定資産減価償却率"/>
        <xdr:cNvSpPr txBox="1"/>
      </xdr:nvSpPr>
      <xdr:spPr>
        <a:xfrm>
          <a:off x="27057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72" name="n_3aveValue【体育館・プール】&#10;有形固定資産減価償却率"/>
        <xdr:cNvSpPr txBox="1"/>
      </xdr:nvSpPr>
      <xdr:spPr>
        <a:xfrm>
          <a:off x="1816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73" name="n_1main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83329</xdr:rowOff>
    </xdr:from>
    <xdr:ext cx="405111" cy="259045"/>
    <xdr:sp macro="" textlink="">
      <xdr:nvSpPr>
        <xdr:cNvPr id="174" name="n_2mainValue【体育館・プール】&#10;有形固定資産減価償却率"/>
        <xdr:cNvSpPr txBox="1"/>
      </xdr:nvSpPr>
      <xdr:spPr>
        <a:xfrm>
          <a:off x="2705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198" name="直線コネクタ 197"/>
        <xdr:cNvCxnSpPr/>
      </xdr:nvCxnSpPr>
      <xdr:spPr>
        <a:xfrm flipV="1">
          <a:off x="10476865" y="96316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199" name="【体育館・プール】&#10;一人当たり面積最小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0" name="直線コネクタ 199"/>
        <xdr:cNvCxnSpPr/>
      </xdr:nvCxnSpPr>
      <xdr:spPr>
        <a:xfrm>
          <a:off x="10388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01"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02" name="直線コネクタ 201"/>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74947</xdr:rowOff>
    </xdr:from>
    <xdr:ext cx="469744" cy="259045"/>
    <xdr:sp macro="" textlink="">
      <xdr:nvSpPr>
        <xdr:cNvPr id="203" name="【体育館・プール】&#10;一人当たり面積平均値テキスト"/>
        <xdr:cNvSpPr txBox="1"/>
      </xdr:nvSpPr>
      <xdr:spPr>
        <a:xfrm>
          <a:off x="10515600" y="1036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04" name="フローチャート: 判断 203"/>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6" name="フローチャート: 判断 205"/>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207" name="フローチャート: 判断 206"/>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13" name="楕円 212"/>
        <xdr:cNvSpPr/>
      </xdr:nvSpPr>
      <xdr:spPr>
        <a:xfrm>
          <a:off x="10426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30497</xdr:rowOff>
    </xdr:from>
    <xdr:ext cx="469744" cy="259045"/>
    <xdr:sp macro="" textlink="">
      <xdr:nvSpPr>
        <xdr:cNvPr id="214" name="【体育館・プール】&#10;一人当たり面積該当値テキスト"/>
        <xdr:cNvSpPr txBox="1"/>
      </xdr:nvSpPr>
      <xdr:spPr>
        <a:xfrm>
          <a:off x="10515600"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132080</xdr:rowOff>
    </xdr:from>
    <xdr:to>
      <xdr:col>50</xdr:col>
      <xdr:colOff>165100</xdr:colOff>
      <xdr:row>61</xdr:row>
      <xdr:rowOff>62230</xdr:rowOff>
    </xdr:to>
    <xdr:sp macro="" textlink="">
      <xdr:nvSpPr>
        <xdr:cNvPr id="215" name="楕円 214"/>
        <xdr:cNvSpPr/>
      </xdr:nvSpPr>
      <xdr:spPr>
        <a:xfrm>
          <a:off x="958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xdr:rowOff>
    </xdr:from>
    <xdr:to>
      <xdr:col>55</xdr:col>
      <xdr:colOff>0</xdr:colOff>
      <xdr:row>61</xdr:row>
      <xdr:rowOff>102870</xdr:rowOff>
    </xdr:to>
    <xdr:cxnSp macro="">
      <xdr:nvCxnSpPr>
        <xdr:cNvPr id="216" name="直線コネクタ 215"/>
        <xdr:cNvCxnSpPr/>
      </xdr:nvCxnSpPr>
      <xdr:spPr>
        <a:xfrm>
          <a:off x="9639300" y="10469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132080</xdr:rowOff>
    </xdr:from>
    <xdr:to>
      <xdr:col>46</xdr:col>
      <xdr:colOff>38100</xdr:colOff>
      <xdr:row>61</xdr:row>
      <xdr:rowOff>62230</xdr:rowOff>
    </xdr:to>
    <xdr:sp macro="" textlink="">
      <xdr:nvSpPr>
        <xdr:cNvPr id="217" name="楕円 216"/>
        <xdr:cNvSpPr/>
      </xdr:nvSpPr>
      <xdr:spPr>
        <a:xfrm>
          <a:off x="869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xdr:rowOff>
    </xdr:from>
    <xdr:to>
      <xdr:col>50</xdr:col>
      <xdr:colOff>114300</xdr:colOff>
      <xdr:row>61</xdr:row>
      <xdr:rowOff>11430</xdr:rowOff>
    </xdr:to>
    <xdr:cxnSp macro="">
      <xdr:nvCxnSpPr>
        <xdr:cNvPr id="218" name="直線コネクタ 217"/>
        <xdr:cNvCxnSpPr/>
      </xdr:nvCxnSpPr>
      <xdr:spPr>
        <a:xfrm>
          <a:off x="8750300" y="1046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19"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20" name="n_2aveValue【体育館・プール】&#10;一人当たり面積"/>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21" name="n_3aveValue【体育館・プール】&#10;一人当たり面積"/>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78757</xdr:rowOff>
    </xdr:from>
    <xdr:ext cx="469744" cy="259045"/>
    <xdr:sp macro="" textlink="">
      <xdr:nvSpPr>
        <xdr:cNvPr id="222" name="n_1mainValue【体育館・プール】&#10;一人当たり面積"/>
        <xdr:cNvSpPr txBox="1"/>
      </xdr:nvSpPr>
      <xdr:spPr>
        <a:xfrm>
          <a:off x="9391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78757</xdr:rowOff>
    </xdr:from>
    <xdr:ext cx="469744" cy="259045"/>
    <xdr:sp macro="" textlink="">
      <xdr:nvSpPr>
        <xdr:cNvPr id="223" name="n_2mainValue【体育館・プール】&#10;一人当たり面積"/>
        <xdr:cNvSpPr txBox="1"/>
      </xdr:nvSpPr>
      <xdr:spPr>
        <a:xfrm>
          <a:off x="8515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50" name="直線コネクタ 249"/>
        <xdr:cNvCxnSpPr/>
      </xdr:nvCxnSpPr>
      <xdr:spPr>
        <a:xfrm flipV="1">
          <a:off x="4634865" y="13434061"/>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5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52" name="直線コネクタ 25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53"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54" name="直線コネクタ 253"/>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55" name="【福祉施設】&#10;有形固定資産減価償却率平均値テキスト"/>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56" name="フローチャート: 判断 255"/>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57" name="フローチャート: 判断 256"/>
        <xdr:cNvSpPr/>
      </xdr:nvSpPr>
      <xdr:spPr>
        <a:xfrm>
          <a:off x="3746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58" name="フローチャート: 判断 257"/>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59" name="フローチャート: 判断 258"/>
        <xdr:cNvSpPr/>
      </xdr:nvSpPr>
      <xdr:spPr>
        <a:xfrm>
          <a:off x="1968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122827</xdr:rowOff>
    </xdr:from>
    <xdr:to>
      <xdr:col>24</xdr:col>
      <xdr:colOff>114300</xdr:colOff>
      <xdr:row>82</xdr:row>
      <xdr:rowOff>52977</xdr:rowOff>
    </xdr:to>
    <xdr:sp macro="" textlink="">
      <xdr:nvSpPr>
        <xdr:cNvPr id="265" name="楕円 264"/>
        <xdr:cNvSpPr/>
      </xdr:nvSpPr>
      <xdr:spPr>
        <a:xfrm>
          <a:off x="45847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101254</xdr:rowOff>
    </xdr:from>
    <xdr:ext cx="405111" cy="259045"/>
    <xdr:sp macro="" textlink="">
      <xdr:nvSpPr>
        <xdr:cNvPr id="266" name="【福祉施設】&#10;有形固定資産減価償却率該当値テキスト"/>
        <xdr:cNvSpPr txBox="1"/>
      </xdr:nvSpPr>
      <xdr:spPr>
        <a:xfrm>
          <a:off x="4673600"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109764</xdr:rowOff>
    </xdr:from>
    <xdr:to>
      <xdr:col>20</xdr:col>
      <xdr:colOff>38100</xdr:colOff>
      <xdr:row>84</xdr:row>
      <xdr:rowOff>39914</xdr:rowOff>
    </xdr:to>
    <xdr:sp macro="" textlink="">
      <xdr:nvSpPr>
        <xdr:cNvPr id="267" name="楕円 266"/>
        <xdr:cNvSpPr/>
      </xdr:nvSpPr>
      <xdr:spPr>
        <a:xfrm>
          <a:off x="3746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2177</xdr:rowOff>
    </xdr:from>
    <xdr:to>
      <xdr:col>24</xdr:col>
      <xdr:colOff>63500</xdr:colOff>
      <xdr:row>83</xdr:row>
      <xdr:rowOff>160564</xdr:rowOff>
    </xdr:to>
    <xdr:cxnSp macro="">
      <xdr:nvCxnSpPr>
        <xdr:cNvPr id="268" name="直線コネクタ 267"/>
        <xdr:cNvCxnSpPr/>
      </xdr:nvCxnSpPr>
      <xdr:spPr>
        <a:xfrm flipV="1">
          <a:off x="3797300" y="14061077"/>
          <a:ext cx="8382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121194</xdr:rowOff>
    </xdr:from>
    <xdr:to>
      <xdr:col>15</xdr:col>
      <xdr:colOff>101600</xdr:colOff>
      <xdr:row>85</xdr:row>
      <xdr:rowOff>51344</xdr:rowOff>
    </xdr:to>
    <xdr:sp macro="" textlink="">
      <xdr:nvSpPr>
        <xdr:cNvPr id="269" name="楕円 268"/>
        <xdr:cNvSpPr/>
      </xdr:nvSpPr>
      <xdr:spPr>
        <a:xfrm>
          <a:off x="2857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160564</xdr:rowOff>
    </xdr:from>
    <xdr:to>
      <xdr:col>19</xdr:col>
      <xdr:colOff>177800</xdr:colOff>
      <xdr:row>85</xdr:row>
      <xdr:rowOff>544</xdr:rowOff>
    </xdr:to>
    <xdr:cxnSp macro="">
      <xdr:nvCxnSpPr>
        <xdr:cNvPr id="270" name="直線コネクタ 269"/>
        <xdr:cNvCxnSpPr/>
      </xdr:nvCxnSpPr>
      <xdr:spPr>
        <a:xfrm flipV="1">
          <a:off x="2908300" y="1439091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56441</xdr:rowOff>
    </xdr:from>
    <xdr:ext cx="405111" cy="259045"/>
    <xdr:sp macro="" textlink="">
      <xdr:nvSpPr>
        <xdr:cNvPr id="271" name="n_1aveValue【福祉施設】&#10;有形固定資産減価償却率"/>
        <xdr:cNvSpPr txBox="1"/>
      </xdr:nvSpPr>
      <xdr:spPr>
        <a:xfrm>
          <a:off x="3582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272" name="n_2aveValue【福祉施設】&#10;有形固定資産減価償却率"/>
        <xdr:cNvSpPr txBox="1"/>
      </xdr:nvSpPr>
      <xdr:spPr>
        <a:xfrm>
          <a:off x="2705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73" name="n_3aveValue【福祉施設】&#10;有形固定資産減価償却率"/>
        <xdr:cNvSpPr txBox="1"/>
      </xdr:nvSpPr>
      <xdr:spPr>
        <a:xfrm>
          <a:off x="1816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31041</xdr:rowOff>
    </xdr:from>
    <xdr:ext cx="405111" cy="259045"/>
    <xdr:sp macro="" textlink="">
      <xdr:nvSpPr>
        <xdr:cNvPr id="274" name="n_1mainValue【福祉施設】&#10;有形固定資産減価償却率"/>
        <xdr:cNvSpPr txBox="1"/>
      </xdr:nvSpPr>
      <xdr:spPr>
        <a:xfrm>
          <a:off x="35820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42471</xdr:rowOff>
    </xdr:from>
    <xdr:ext cx="405111" cy="259045"/>
    <xdr:sp macro="" textlink="">
      <xdr:nvSpPr>
        <xdr:cNvPr id="275" name="n_2mainValue【福祉施設】&#10;有形固定資産減価償却率"/>
        <xdr:cNvSpPr txBox="1"/>
      </xdr:nvSpPr>
      <xdr:spPr>
        <a:xfrm>
          <a:off x="2705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5" name="テキスト ボックス 29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7" name="テキスト ボックス 29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301" name="直線コネクタ 300"/>
        <xdr:cNvCxnSpPr/>
      </xdr:nvCxnSpPr>
      <xdr:spPr>
        <a:xfrm flipV="1">
          <a:off x="10476865" y="1334588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2"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3" name="直線コネクタ 302"/>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4"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5" name="直線コネクタ 304"/>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06"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07" name="フローチャート: 判断 306"/>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308" name="フローチャート: 判断 307"/>
        <xdr:cNvSpPr/>
      </xdr:nvSpPr>
      <xdr:spPr>
        <a:xfrm>
          <a:off x="9588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309" name="フローチャート: 判断 308"/>
        <xdr:cNvSpPr/>
      </xdr:nvSpPr>
      <xdr:spPr>
        <a:xfrm>
          <a:off x="8699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310" name="フローチャート: 判断 309"/>
        <xdr:cNvSpPr/>
      </xdr:nvSpPr>
      <xdr:spPr>
        <a:xfrm>
          <a:off x="7810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xdr:rowOff>
    </xdr:from>
    <xdr:to>
      <xdr:col>55</xdr:col>
      <xdr:colOff>50800</xdr:colOff>
      <xdr:row>84</xdr:row>
      <xdr:rowOff>108494</xdr:rowOff>
    </xdr:to>
    <xdr:sp macro="" textlink="">
      <xdr:nvSpPr>
        <xdr:cNvPr id="316" name="楕円 315"/>
        <xdr:cNvSpPr/>
      </xdr:nvSpPr>
      <xdr:spPr>
        <a:xfrm>
          <a:off x="104267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29771</xdr:rowOff>
    </xdr:from>
    <xdr:ext cx="469744" cy="259045"/>
    <xdr:sp macro="" textlink="">
      <xdr:nvSpPr>
        <xdr:cNvPr id="317" name="【福祉施設】&#10;一人当たり面積該当値テキスト"/>
        <xdr:cNvSpPr txBox="1"/>
      </xdr:nvSpPr>
      <xdr:spPr>
        <a:xfrm>
          <a:off x="10515600" y="1426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103232</xdr:rowOff>
    </xdr:from>
    <xdr:to>
      <xdr:col>50</xdr:col>
      <xdr:colOff>165100</xdr:colOff>
      <xdr:row>86</xdr:row>
      <xdr:rowOff>33382</xdr:rowOff>
    </xdr:to>
    <xdr:sp macro="" textlink="">
      <xdr:nvSpPr>
        <xdr:cNvPr id="318" name="楕円 317"/>
        <xdr:cNvSpPr/>
      </xdr:nvSpPr>
      <xdr:spPr>
        <a:xfrm>
          <a:off x="9588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57694</xdr:rowOff>
    </xdr:from>
    <xdr:to>
      <xdr:col>55</xdr:col>
      <xdr:colOff>0</xdr:colOff>
      <xdr:row>85</xdr:row>
      <xdr:rowOff>154032</xdr:rowOff>
    </xdr:to>
    <xdr:cxnSp macro="">
      <xdr:nvCxnSpPr>
        <xdr:cNvPr id="319" name="直線コネクタ 318"/>
        <xdr:cNvCxnSpPr/>
      </xdr:nvCxnSpPr>
      <xdr:spPr>
        <a:xfrm flipV="1">
          <a:off x="9639300" y="14459494"/>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103232</xdr:rowOff>
    </xdr:from>
    <xdr:to>
      <xdr:col>46</xdr:col>
      <xdr:colOff>38100</xdr:colOff>
      <xdr:row>86</xdr:row>
      <xdr:rowOff>33382</xdr:rowOff>
    </xdr:to>
    <xdr:sp macro="" textlink="">
      <xdr:nvSpPr>
        <xdr:cNvPr id="320" name="楕円 319"/>
        <xdr:cNvSpPr/>
      </xdr:nvSpPr>
      <xdr:spPr>
        <a:xfrm>
          <a:off x="8699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154032</xdr:rowOff>
    </xdr:from>
    <xdr:to>
      <xdr:col>50</xdr:col>
      <xdr:colOff>114300</xdr:colOff>
      <xdr:row>85</xdr:row>
      <xdr:rowOff>154032</xdr:rowOff>
    </xdr:to>
    <xdr:cxnSp macro="">
      <xdr:nvCxnSpPr>
        <xdr:cNvPr id="321" name="直線コネクタ 320"/>
        <xdr:cNvCxnSpPr/>
      </xdr:nvCxnSpPr>
      <xdr:spPr>
        <a:xfrm>
          <a:off x="8750300" y="1472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139716</xdr:rowOff>
    </xdr:from>
    <xdr:ext cx="469744" cy="259045"/>
    <xdr:sp macro="" textlink="">
      <xdr:nvSpPr>
        <xdr:cNvPr id="322" name="n_1aveValue【福祉施設】&#10;一人当たり面積"/>
        <xdr:cNvSpPr txBox="1"/>
      </xdr:nvSpPr>
      <xdr:spPr>
        <a:xfrm>
          <a:off x="9391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123389</xdr:rowOff>
    </xdr:from>
    <xdr:ext cx="469744" cy="259045"/>
    <xdr:sp macro="" textlink="">
      <xdr:nvSpPr>
        <xdr:cNvPr id="323" name="n_2aveValue【福祉施設】&#10;一人当たり面積"/>
        <xdr:cNvSpPr txBox="1"/>
      </xdr:nvSpPr>
      <xdr:spPr>
        <a:xfrm>
          <a:off x="8515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23784</xdr:rowOff>
    </xdr:from>
    <xdr:ext cx="469744" cy="259045"/>
    <xdr:sp macro="" textlink="">
      <xdr:nvSpPr>
        <xdr:cNvPr id="324" name="n_3aveValue【福祉施設】&#10;一人当たり面積"/>
        <xdr:cNvSpPr txBox="1"/>
      </xdr:nvSpPr>
      <xdr:spPr>
        <a:xfrm>
          <a:off x="7626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24509</xdr:rowOff>
    </xdr:from>
    <xdr:ext cx="469744" cy="259045"/>
    <xdr:sp macro="" textlink="">
      <xdr:nvSpPr>
        <xdr:cNvPr id="325" name="n_1mainValue【福祉施設】&#10;一人当たり面積"/>
        <xdr:cNvSpPr txBox="1"/>
      </xdr:nvSpPr>
      <xdr:spPr>
        <a:xfrm>
          <a:off x="93917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24509</xdr:rowOff>
    </xdr:from>
    <xdr:ext cx="469744" cy="259045"/>
    <xdr:sp macro="" textlink="">
      <xdr:nvSpPr>
        <xdr:cNvPr id="326" name="n_2mainValue【福祉施設】&#10;一人当たり面積"/>
        <xdr:cNvSpPr txBox="1"/>
      </xdr:nvSpPr>
      <xdr:spPr>
        <a:xfrm>
          <a:off x="8515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7" name="テキスト ボックス 33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8" name="直線コネクタ 33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9" name="テキスト ボックス 33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0" name="直線コネクタ 33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1" name="テキスト ボックス 34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2" name="直線コネクタ 34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3" name="テキスト ボックス 34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4" name="直線コネクタ 34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5" name="テキスト ボックス 34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49" name="直線コネクタ 348"/>
        <xdr:cNvCxnSpPr/>
      </xdr:nvCxnSpPr>
      <xdr:spPr>
        <a:xfrm flipV="1">
          <a:off x="4634865" y="172897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50" name="【市民会館】&#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51" name="直線コネクタ 350"/>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52" name="【市民会館】&#10;有形固定資産減価償却率最大値テキスト"/>
        <xdr:cNvSpPr txBox="1"/>
      </xdr:nvSpPr>
      <xdr:spPr>
        <a:xfrm>
          <a:off x="46736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53" name="直線コネクタ 352"/>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11701</xdr:rowOff>
    </xdr:from>
    <xdr:ext cx="405111" cy="259045"/>
    <xdr:sp macro="" textlink="">
      <xdr:nvSpPr>
        <xdr:cNvPr id="354" name="【市民会館】&#10;有形固定資産減価償却率平均値テキスト"/>
        <xdr:cNvSpPr txBox="1"/>
      </xdr:nvSpPr>
      <xdr:spPr>
        <a:xfrm>
          <a:off x="4673600" y="1767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55" name="フローチャート: 判断 354"/>
        <xdr:cNvSpPr/>
      </xdr:nvSpPr>
      <xdr:spPr>
        <a:xfrm>
          <a:off x="45847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6" name="フローチャート: 判断 355"/>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57" name="フローチャート: 判断 356"/>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58" name="フローチャート: 判断 357"/>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364" name="楕円 363"/>
        <xdr:cNvSpPr/>
      </xdr:nvSpPr>
      <xdr:spPr>
        <a:xfrm>
          <a:off x="4584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60977</xdr:rowOff>
    </xdr:from>
    <xdr:ext cx="405111" cy="259045"/>
    <xdr:sp macro="" textlink="">
      <xdr:nvSpPr>
        <xdr:cNvPr id="365" name="【市民会館】&#10;有形固定資産減価償却率該当値テキスト"/>
        <xdr:cNvSpPr txBox="1"/>
      </xdr:nvSpPr>
      <xdr:spPr>
        <a:xfrm>
          <a:off x="4673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89408</xdr:rowOff>
    </xdr:from>
    <xdr:to>
      <xdr:col>20</xdr:col>
      <xdr:colOff>38100</xdr:colOff>
      <xdr:row>107</xdr:row>
      <xdr:rowOff>19558</xdr:rowOff>
    </xdr:to>
    <xdr:sp macro="" textlink="">
      <xdr:nvSpPr>
        <xdr:cNvPr id="366" name="楕円 365"/>
        <xdr:cNvSpPr/>
      </xdr:nvSpPr>
      <xdr:spPr>
        <a:xfrm>
          <a:off x="3746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133350</xdr:rowOff>
    </xdr:from>
    <xdr:to>
      <xdr:col>24</xdr:col>
      <xdr:colOff>63500</xdr:colOff>
      <xdr:row>106</xdr:row>
      <xdr:rowOff>140208</xdr:rowOff>
    </xdr:to>
    <xdr:cxnSp macro="">
      <xdr:nvCxnSpPr>
        <xdr:cNvPr id="367" name="直線コネクタ 366"/>
        <xdr:cNvCxnSpPr/>
      </xdr:nvCxnSpPr>
      <xdr:spPr>
        <a:xfrm flipV="1">
          <a:off x="3797300" y="18135600"/>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112268</xdr:rowOff>
    </xdr:from>
    <xdr:to>
      <xdr:col>15</xdr:col>
      <xdr:colOff>101600</xdr:colOff>
      <xdr:row>107</xdr:row>
      <xdr:rowOff>42418</xdr:rowOff>
    </xdr:to>
    <xdr:sp macro="" textlink="">
      <xdr:nvSpPr>
        <xdr:cNvPr id="368" name="楕円 367"/>
        <xdr:cNvSpPr/>
      </xdr:nvSpPr>
      <xdr:spPr>
        <a:xfrm>
          <a:off x="2857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140208</xdr:rowOff>
    </xdr:from>
    <xdr:to>
      <xdr:col>19</xdr:col>
      <xdr:colOff>177800</xdr:colOff>
      <xdr:row>106</xdr:row>
      <xdr:rowOff>163068</xdr:rowOff>
    </xdr:to>
    <xdr:cxnSp macro="">
      <xdr:nvCxnSpPr>
        <xdr:cNvPr id="369" name="直線コネクタ 368"/>
        <xdr:cNvCxnSpPr/>
      </xdr:nvCxnSpPr>
      <xdr:spPr>
        <a:xfrm flipV="1">
          <a:off x="2908300" y="18313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370"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71"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72"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10685</xdr:rowOff>
    </xdr:from>
    <xdr:ext cx="405111" cy="259045"/>
    <xdr:sp macro="" textlink="">
      <xdr:nvSpPr>
        <xdr:cNvPr id="373" name="n_1mainValue【市民会館】&#10;有形固定資産減価償却率"/>
        <xdr:cNvSpPr txBox="1"/>
      </xdr:nvSpPr>
      <xdr:spPr>
        <a:xfrm>
          <a:off x="3582044" y="1835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33545</xdr:rowOff>
    </xdr:from>
    <xdr:ext cx="405111" cy="259045"/>
    <xdr:sp macro="" textlink="">
      <xdr:nvSpPr>
        <xdr:cNvPr id="374" name="n_2mainValue【市民会館】&#10;有形固定資産減価償却率"/>
        <xdr:cNvSpPr txBox="1"/>
      </xdr:nvSpPr>
      <xdr:spPr>
        <a:xfrm>
          <a:off x="2705744" y="1837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398" name="直線コネクタ 397"/>
        <xdr:cNvCxnSpPr/>
      </xdr:nvCxnSpPr>
      <xdr:spPr>
        <a:xfrm flipV="1">
          <a:off x="10476865" y="17167861"/>
          <a:ext cx="0" cy="14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00" name="直線コネクタ 39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401"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402" name="直線コネクタ 401"/>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03"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04" name="フローチャート: 判断 403"/>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05" name="フローチャート: 判断 404"/>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06" name="フローチャート: 判断 405"/>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407" name="フローチャート: 判断 406"/>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413" name="楕円 412"/>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414" name="【市民会館】&#10;一人当たり面積該当値テキスト"/>
        <xdr:cNvSpPr txBox="1"/>
      </xdr:nvSpPr>
      <xdr:spPr>
        <a:xfrm>
          <a:off x="10515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415" name="楕円 414"/>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83820</xdr:rowOff>
    </xdr:to>
    <xdr:cxnSp macro="">
      <xdr:nvCxnSpPr>
        <xdr:cNvPr id="416" name="直線コネクタ 415"/>
        <xdr:cNvCxnSpPr/>
      </xdr:nvCxnSpPr>
      <xdr:spPr>
        <a:xfrm>
          <a:off x="9639300" y="1824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17" name="楕円 416"/>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76200</xdr:rowOff>
    </xdr:to>
    <xdr:cxnSp macro="">
      <xdr:nvCxnSpPr>
        <xdr:cNvPr id="418" name="直線コネクタ 417"/>
        <xdr:cNvCxnSpPr/>
      </xdr:nvCxnSpPr>
      <xdr:spPr>
        <a:xfrm>
          <a:off x="8750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419" name="n_1aveValue【市民会館】&#10;一人当たり面積"/>
        <xdr:cNvSpPr txBox="1"/>
      </xdr:nvSpPr>
      <xdr:spPr>
        <a:xfrm>
          <a:off x="9391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20"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421" name="n_3aveValue【市民会館】&#10;一人当たり面積"/>
        <xdr:cNvSpPr txBox="1"/>
      </xdr:nvSpPr>
      <xdr:spPr>
        <a:xfrm>
          <a:off x="7626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422" name="n_1mainValue【市民会館】&#10;一人当たり面積"/>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23" name="n_2main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4" name="テキスト ボックス 43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35" name="直線コネクタ 43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36" name="テキスト ボックス 43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37" name="直線コネクタ 43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38" name="テキスト ボックス 43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39" name="直線コネクタ 43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40" name="テキスト ボックス 43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41" name="直線コネクタ 44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42" name="テキスト ボックス 44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4" name="テキスト ボックス 44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762</xdr:rowOff>
    </xdr:from>
    <xdr:to>
      <xdr:col>85</xdr:col>
      <xdr:colOff>126364</xdr:colOff>
      <xdr:row>36</xdr:row>
      <xdr:rowOff>71628</xdr:rowOff>
    </xdr:to>
    <xdr:cxnSp macro="">
      <xdr:nvCxnSpPr>
        <xdr:cNvPr id="446" name="直線コネクタ 445"/>
        <xdr:cNvCxnSpPr/>
      </xdr:nvCxnSpPr>
      <xdr:spPr>
        <a:xfrm flipV="1">
          <a:off x="16318864" y="6001512"/>
          <a:ext cx="0" cy="242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75455</xdr:rowOff>
    </xdr:from>
    <xdr:ext cx="405111" cy="259045"/>
    <xdr:sp macro="" textlink="">
      <xdr:nvSpPr>
        <xdr:cNvPr id="447" name="【一般廃棄物処理施設】&#10;有形固定資産減価償却率最小値テキスト"/>
        <xdr:cNvSpPr txBox="1"/>
      </xdr:nvSpPr>
      <xdr:spPr>
        <a:xfrm>
          <a:off x="16357600" y="624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71628</xdr:rowOff>
    </xdr:from>
    <xdr:to>
      <xdr:col>86</xdr:col>
      <xdr:colOff>25400</xdr:colOff>
      <xdr:row>36</xdr:row>
      <xdr:rowOff>71628</xdr:rowOff>
    </xdr:to>
    <xdr:cxnSp macro="">
      <xdr:nvCxnSpPr>
        <xdr:cNvPr id="448" name="直線コネクタ 447"/>
        <xdr:cNvCxnSpPr/>
      </xdr:nvCxnSpPr>
      <xdr:spPr>
        <a:xfrm>
          <a:off x="16230600" y="624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118889</xdr:rowOff>
    </xdr:from>
    <xdr:ext cx="405111" cy="259045"/>
    <xdr:sp macro="" textlink="">
      <xdr:nvSpPr>
        <xdr:cNvPr id="449" name="【一般廃棄物処理施設】&#10;有形固定資産減価償却率最大値テキスト"/>
        <xdr:cNvSpPr txBox="1"/>
      </xdr:nvSpPr>
      <xdr:spPr>
        <a:xfrm>
          <a:off x="16357600" y="5776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762</xdr:rowOff>
    </xdr:from>
    <xdr:to>
      <xdr:col>86</xdr:col>
      <xdr:colOff>25400</xdr:colOff>
      <xdr:row>35</xdr:row>
      <xdr:rowOff>762</xdr:rowOff>
    </xdr:to>
    <xdr:cxnSp macro="">
      <xdr:nvCxnSpPr>
        <xdr:cNvPr id="450" name="直線コネクタ 449"/>
        <xdr:cNvCxnSpPr/>
      </xdr:nvCxnSpPr>
      <xdr:spPr>
        <a:xfrm>
          <a:off x="16230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74439</xdr:rowOff>
    </xdr:from>
    <xdr:ext cx="405111" cy="259045"/>
    <xdr:sp macro="" textlink="">
      <xdr:nvSpPr>
        <xdr:cNvPr id="451" name="【一般廃棄物処理施設】&#10;有形固定資産減価償却率平均値テキスト"/>
        <xdr:cNvSpPr txBox="1"/>
      </xdr:nvSpPr>
      <xdr:spPr>
        <a:xfrm>
          <a:off x="16357600" y="5903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130556</xdr:rowOff>
    </xdr:from>
    <xdr:to>
      <xdr:col>85</xdr:col>
      <xdr:colOff>177800</xdr:colOff>
      <xdr:row>35</xdr:row>
      <xdr:rowOff>60706</xdr:rowOff>
    </xdr:to>
    <xdr:sp macro="" textlink="">
      <xdr:nvSpPr>
        <xdr:cNvPr id="452" name="フローチャート: 判断 451"/>
        <xdr:cNvSpPr/>
      </xdr:nvSpPr>
      <xdr:spPr>
        <a:xfrm>
          <a:off x="16268700" y="595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87122</xdr:rowOff>
    </xdr:from>
    <xdr:to>
      <xdr:col>81</xdr:col>
      <xdr:colOff>101600</xdr:colOff>
      <xdr:row>36</xdr:row>
      <xdr:rowOff>17272</xdr:rowOff>
    </xdr:to>
    <xdr:sp macro="" textlink="">
      <xdr:nvSpPr>
        <xdr:cNvPr id="453" name="フローチャート: 判断 452"/>
        <xdr:cNvSpPr/>
      </xdr:nvSpPr>
      <xdr:spPr>
        <a:xfrm>
          <a:off x="15430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11684</xdr:rowOff>
    </xdr:from>
    <xdr:to>
      <xdr:col>76</xdr:col>
      <xdr:colOff>165100</xdr:colOff>
      <xdr:row>36</xdr:row>
      <xdr:rowOff>113284</xdr:rowOff>
    </xdr:to>
    <xdr:sp macro="" textlink="">
      <xdr:nvSpPr>
        <xdr:cNvPr id="454" name="フローチャート: 判断 453"/>
        <xdr:cNvSpPr/>
      </xdr:nvSpPr>
      <xdr:spPr>
        <a:xfrm>
          <a:off x="14541500" y="618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130556</xdr:rowOff>
    </xdr:from>
    <xdr:to>
      <xdr:col>85</xdr:col>
      <xdr:colOff>177800</xdr:colOff>
      <xdr:row>35</xdr:row>
      <xdr:rowOff>60706</xdr:rowOff>
    </xdr:to>
    <xdr:sp macro="" textlink="">
      <xdr:nvSpPr>
        <xdr:cNvPr id="460" name="楕円 459"/>
        <xdr:cNvSpPr/>
      </xdr:nvSpPr>
      <xdr:spPr>
        <a:xfrm>
          <a:off x="162687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29989</xdr:rowOff>
    </xdr:from>
    <xdr:ext cx="405111" cy="259045"/>
    <xdr:sp macro="" textlink="">
      <xdr:nvSpPr>
        <xdr:cNvPr id="461" name="【一般廃棄物処理施設】&#10;有形固定資産減価償却率該当値テキスト"/>
        <xdr:cNvSpPr txBox="1"/>
      </xdr:nvSpPr>
      <xdr:spPr>
        <a:xfrm>
          <a:off x="16357600" y="603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87122</xdr:rowOff>
    </xdr:from>
    <xdr:to>
      <xdr:col>81</xdr:col>
      <xdr:colOff>101600</xdr:colOff>
      <xdr:row>36</xdr:row>
      <xdr:rowOff>17272</xdr:rowOff>
    </xdr:to>
    <xdr:sp macro="" textlink="">
      <xdr:nvSpPr>
        <xdr:cNvPr id="462" name="楕円 461"/>
        <xdr:cNvSpPr/>
      </xdr:nvSpPr>
      <xdr:spPr>
        <a:xfrm>
          <a:off x="15430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9906</xdr:rowOff>
    </xdr:from>
    <xdr:to>
      <xdr:col>85</xdr:col>
      <xdr:colOff>127000</xdr:colOff>
      <xdr:row>35</xdr:row>
      <xdr:rowOff>137922</xdr:rowOff>
    </xdr:to>
    <xdr:cxnSp macro="">
      <xdr:nvCxnSpPr>
        <xdr:cNvPr id="463" name="直線コネクタ 462"/>
        <xdr:cNvCxnSpPr/>
      </xdr:nvCxnSpPr>
      <xdr:spPr>
        <a:xfrm flipV="1">
          <a:off x="15481300" y="601065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75692</xdr:rowOff>
    </xdr:from>
    <xdr:to>
      <xdr:col>76</xdr:col>
      <xdr:colOff>165100</xdr:colOff>
      <xdr:row>41</xdr:row>
      <xdr:rowOff>5842</xdr:rowOff>
    </xdr:to>
    <xdr:sp macro="" textlink="">
      <xdr:nvSpPr>
        <xdr:cNvPr id="464" name="楕円 463"/>
        <xdr:cNvSpPr/>
      </xdr:nvSpPr>
      <xdr:spPr>
        <a:xfrm>
          <a:off x="14541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137922</xdr:rowOff>
    </xdr:from>
    <xdr:to>
      <xdr:col>81</xdr:col>
      <xdr:colOff>50800</xdr:colOff>
      <xdr:row>40</xdr:row>
      <xdr:rowOff>126492</xdr:rowOff>
    </xdr:to>
    <xdr:cxnSp macro="">
      <xdr:nvCxnSpPr>
        <xdr:cNvPr id="465" name="直線コネクタ 464"/>
        <xdr:cNvCxnSpPr/>
      </xdr:nvCxnSpPr>
      <xdr:spPr>
        <a:xfrm flipV="1">
          <a:off x="14592300" y="6138672"/>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8399</xdr:rowOff>
    </xdr:from>
    <xdr:ext cx="405111" cy="259045"/>
    <xdr:sp macro="" textlink="">
      <xdr:nvSpPr>
        <xdr:cNvPr id="466" name="n_1aveValue【一般廃棄物処理施設】&#10;有形固定資産減価償却率"/>
        <xdr:cNvSpPr txBox="1"/>
      </xdr:nvSpPr>
      <xdr:spPr>
        <a:xfrm>
          <a:off x="15266044" y="618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129811</xdr:rowOff>
    </xdr:from>
    <xdr:ext cx="405111" cy="259045"/>
    <xdr:sp macro="" textlink="">
      <xdr:nvSpPr>
        <xdr:cNvPr id="467" name="n_2aveValue【一般廃棄物処理施設】&#10;有形固定資産減価償却率"/>
        <xdr:cNvSpPr txBox="1"/>
      </xdr:nvSpPr>
      <xdr:spPr>
        <a:xfrm>
          <a:off x="143897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33799</xdr:rowOff>
    </xdr:from>
    <xdr:ext cx="405111" cy="259045"/>
    <xdr:sp macro="" textlink="">
      <xdr:nvSpPr>
        <xdr:cNvPr id="468" name="n_1mainValue【一般廃棄物処理施設】&#10;有形固定資産減価償却率"/>
        <xdr:cNvSpPr txBox="1"/>
      </xdr:nvSpPr>
      <xdr:spPr>
        <a:xfrm>
          <a:off x="152660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168419</xdr:rowOff>
    </xdr:from>
    <xdr:ext cx="405111" cy="259045"/>
    <xdr:sp macro="" textlink="">
      <xdr:nvSpPr>
        <xdr:cNvPr id="469" name="n_2mainValue【一般廃棄物処理施設】&#10;有形固定資産減価償却率"/>
        <xdr:cNvSpPr txBox="1"/>
      </xdr:nvSpPr>
      <xdr:spPr>
        <a:xfrm>
          <a:off x="14389744" y="702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8" name="テキスト ボックス 4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9" name="直線コネクタ 4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0" name="直線コネクタ 47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1" name="テキスト ボックス 48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2" name="直線コネクタ 48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83" name="テキスト ボックス 482"/>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4" name="直線コネクタ 48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5" name="テキスト ボックス 48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6" name="直線コネクタ 48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7" name="テキスト ボックス 48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9" name="テキスト ボックス 48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491" name="直線コネクタ 490"/>
        <xdr:cNvCxnSpPr/>
      </xdr:nvCxnSpPr>
      <xdr:spPr>
        <a:xfrm flipV="1">
          <a:off x="22160864" y="5774549"/>
          <a:ext cx="0" cy="138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492" name="【一般廃棄物処理施設】&#10;一人当たり有形固定資産（償却資産）額最小値テキスト"/>
        <xdr:cNvSpPr txBox="1"/>
      </xdr:nvSpPr>
      <xdr:spPr>
        <a:xfrm>
          <a:off x="22199600" y="7165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493" name="直線コネクタ 492"/>
        <xdr:cNvCxnSpPr/>
      </xdr:nvCxnSpPr>
      <xdr:spPr>
        <a:xfrm>
          <a:off x="22072600" y="71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494" name="【一般廃棄物処理施設】&#10;一人当たり有形固定資産（償却資産）額最大値テキスト"/>
        <xdr:cNvSpPr txBox="1"/>
      </xdr:nvSpPr>
      <xdr:spPr>
        <a:xfrm>
          <a:off x="22199600" y="554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495" name="直線コネクタ 494"/>
        <xdr:cNvCxnSpPr/>
      </xdr:nvCxnSpPr>
      <xdr:spPr>
        <a:xfrm>
          <a:off x="22072600" y="5774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496" name="【一般廃棄物処理施設】&#10;一人当たり有形固定資産（償却資産）額平均値テキスト"/>
        <xdr:cNvSpPr txBox="1"/>
      </xdr:nvSpPr>
      <xdr:spPr>
        <a:xfrm>
          <a:off x="22199600" y="649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497" name="フローチャート: 判断 496"/>
        <xdr:cNvSpPr/>
      </xdr:nvSpPr>
      <xdr:spPr>
        <a:xfrm>
          <a:off x="221107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498" name="フローチャート: 判断 497"/>
        <xdr:cNvSpPr/>
      </xdr:nvSpPr>
      <xdr:spPr>
        <a:xfrm>
          <a:off x="21272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499" name="フローチャート: 判断 498"/>
        <xdr:cNvSpPr/>
      </xdr:nvSpPr>
      <xdr:spPr>
        <a:xfrm>
          <a:off x="20383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0" name="テキスト ボックス 4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1" name="テキスト ボックス 5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2" name="テキスト ボックス 5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3" name="テキスト ボックス 5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4" name="テキスト ボックス 5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121540</xdr:rowOff>
    </xdr:from>
    <xdr:to>
      <xdr:col>116</xdr:col>
      <xdr:colOff>114300</xdr:colOff>
      <xdr:row>38</xdr:row>
      <xdr:rowOff>51690</xdr:rowOff>
    </xdr:to>
    <xdr:sp macro="" textlink="">
      <xdr:nvSpPr>
        <xdr:cNvPr id="505" name="楕円 504"/>
        <xdr:cNvSpPr/>
      </xdr:nvSpPr>
      <xdr:spPr>
        <a:xfrm>
          <a:off x="22110700" y="64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144417</xdr:rowOff>
    </xdr:from>
    <xdr:ext cx="534377" cy="259045"/>
    <xdr:sp macro="" textlink="">
      <xdr:nvSpPr>
        <xdr:cNvPr id="506" name="【一般廃棄物処理施設】&#10;一人当たり有形固定資産（償却資産）額該当値テキスト"/>
        <xdr:cNvSpPr txBox="1"/>
      </xdr:nvSpPr>
      <xdr:spPr>
        <a:xfrm>
          <a:off x="22199600" y="631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109132</xdr:rowOff>
    </xdr:from>
    <xdr:to>
      <xdr:col>112</xdr:col>
      <xdr:colOff>38100</xdr:colOff>
      <xdr:row>38</xdr:row>
      <xdr:rowOff>39281</xdr:rowOff>
    </xdr:to>
    <xdr:sp macro="" textlink="">
      <xdr:nvSpPr>
        <xdr:cNvPr id="507" name="楕円 506"/>
        <xdr:cNvSpPr/>
      </xdr:nvSpPr>
      <xdr:spPr>
        <a:xfrm>
          <a:off x="21272500" y="6452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159931</xdr:rowOff>
    </xdr:from>
    <xdr:to>
      <xdr:col>116</xdr:col>
      <xdr:colOff>63500</xdr:colOff>
      <xdr:row>38</xdr:row>
      <xdr:rowOff>890</xdr:rowOff>
    </xdr:to>
    <xdr:cxnSp macro="">
      <xdr:nvCxnSpPr>
        <xdr:cNvPr id="508" name="直線コネクタ 507"/>
        <xdr:cNvCxnSpPr/>
      </xdr:nvCxnSpPr>
      <xdr:spPr>
        <a:xfrm>
          <a:off x="21323300" y="6503581"/>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130282</xdr:rowOff>
    </xdr:from>
    <xdr:to>
      <xdr:col>107</xdr:col>
      <xdr:colOff>101600</xdr:colOff>
      <xdr:row>36</xdr:row>
      <xdr:rowOff>60432</xdr:rowOff>
    </xdr:to>
    <xdr:sp macro="" textlink="">
      <xdr:nvSpPr>
        <xdr:cNvPr id="509" name="楕円 508"/>
        <xdr:cNvSpPr/>
      </xdr:nvSpPr>
      <xdr:spPr>
        <a:xfrm>
          <a:off x="20383500" y="613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9632</xdr:rowOff>
    </xdr:from>
    <xdr:to>
      <xdr:col>111</xdr:col>
      <xdr:colOff>177800</xdr:colOff>
      <xdr:row>37</xdr:row>
      <xdr:rowOff>159931</xdr:rowOff>
    </xdr:to>
    <xdr:cxnSp macro="">
      <xdr:nvCxnSpPr>
        <xdr:cNvPr id="510" name="直線コネクタ 509"/>
        <xdr:cNvCxnSpPr/>
      </xdr:nvCxnSpPr>
      <xdr:spPr>
        <a:xfrm>
          <a:off x="20434300" y="6181832"/>
          <a:ext cx="889000" cy="3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49261</xdr:rowOff>
    </xdr:from>
    <xdr:ext cx="534377" cy="259045"/>
    <xdr:sp macro="" textlink="">
      <xdr:nvSpPr>
        <xdr:cNvPr id="511" name="n_1aveValue【一般廃棄物処理施設】&#10;一人当たり有形固定資産（償却資産）額"/>
        <xdr:cNvSpPr txBox="1"/>
      </xdr:nvSpPr>
      <xdr:spPr>
        <a:xfrm>
          <a:off x="210434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26696</xdr:rowOff>
    </xdr:from>
    <xdr:ext cx="534377" cy="259045"/>
    <xdr:sp macro="" textlink="">
      <xdr:nvSpPr>
        <xdr:cNvPr id="512" name="n_2aveValue【一般廃棄物処理施設】&#10;一人当たり有形固定資産（償却資産）額"/>
        <xdr:cNvSpPr txBox="1"/>
      </xdr:nvSpPr>
      <xdr:spPr>
        <a:xfrm>
          <a:off x="20167111" y="654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30408</xdr:rowOff>
    </xdr:from>
    <xdr:ext cx="534377" cy="259045"/>
    <xdr:sp macro="" textlink="">
      <xdr:nvSpPr>
        <xdr:cNvPr id="513" name="n_1mainValue【一般廃棄物処理施設】&#10;一人当たり有形固定資産（償却資産）額"/>
        <xdr:cNvSpPr txBox="1"/>
      </xdr:nvSpPr>
      <xdr:spPr>
        <a:xfrm>
          <a:off x="21043411" y="65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76959</xdr:rowOff>
    </xdr:from>
    <xdr:ext cx="599010" cy="259045"/>
    <xdr:sp macro="" textlink="">
      <xdr:nvSpPr>
        <xdr:cNvPr id="514" name="n_2mainValue【一般廃棄物処理施設】&#10;一人当たり有形固定資産（償却資産）額"/>
        <xdr:cNvSpPr txBox="1"/>
      </xdr:nvSpPr>
      <xdr:spPr>
        <a:xfrm>
          <a:off x="20134795" y="590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5" name="テキスト ボックス 52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7" name="テキスト ボックス 52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5" name="テキスト ボックス 53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7" name="テキスト ボックス 5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39" name="直線コネクタ 538"/>
        <xdr:cNvCxnSpPr/>
      </xdr:nvCxnSpPr>
      <xdr:spPr>
        <a:xfrm flipV="1">
          <a:off x="16318864" y="97745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40"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41" name="直線コネクタ 540"/>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42" name="【保健センター・保健所】&#10;有形固定資産減価償却率最大値テキスト"/>
        <xdr:cNvSpPr txBox="1"/>
      </xdr:nvSpPr>
      <xdr:spPr>
        <a:xfrm>
          <a:off x="1635760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43" name="直線コネクタ 542"/>
        <xdr:cNvCxnSpPr/>
      </xdr:nvCxnSpPr>
      <xdr:spPr>
        <a:xfrm>
          <a:off x="16230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44"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45" name="フローチャート: 判断 544"/>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46" name="フローチャート: 判断 545"/>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47" name="フローチャート: 判断 546"/>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48" name="フローチャート: 判断 547"/>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27305</xdr:rowOff>
    </xdr:from>
    <xdr:to>
      <xdr:col>85</xdr:col>
      <xdr:colOff>177800</xdr:colOff>
      <xdr:row>58</xdr:row>
      <xdr:rowOff>128905</xdr:rowOff>
    </xdr:to>
    <xdr:sp macro="" textlink="">
      <xdr:nvSpPr>
        <xdr:cNvPr id="554" name="楕円 553"/>
        <xdr:cNvSpPr/>
      </xdr:nvSpPr>
      <xdr:spPr>
        <a:xfrm>
          <a:off x="16268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50182</xdr:rowOff>
    </xdr:from>
    <xdr:ext cx="405111" cy="259045"/>
    <xdr:sp macro="" textlink="">
      <xdr:nvSpPr>
        <xdr:cNvPr id="555" name="【保健センター・保健所】&#10;有形固定資産減価償却率該当値テキスト"/>
        <xdr:cNvSpPr txBox="1"/>
      </xdr:nvSpPr>
      <xdr:spPr>
        <a:xfrm>
          <a:off x="16357600"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61595</xdr:rowOff>
    </xdr:from>
    <xdr:to>
      <xdr:col>81</xdr:col>
      <xdr:colOff>101600</xdr:colOff>
      <xdr:row>59</xdr:row>
      <xdr:rowOff>163195</xdr:rowOff>
    </xdr:to>
    <xdr:sp macro="" textlink="">
      <xdr:nvSpPr>
        <xdr:cNvPr id="556" name="楕円 555"/>
        <xdr:cNvSpPr/>
      </xdr:nvSpPr>
      <xdr:spPr>
        <a:xfrm>
          <a:off x="15430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78105</xdr:rowOff>
    </xdr:from>
    <xdr:to>
      <xdr:col>85</xdr:col>
      <xdr:colOff>127000</xdr:colOff>
      <xdr:row>59</xdr:row>
      <xdr:rowOff>112395</xdr:rowOff>
    </xdr:to>
    <xdr:cxnSp macro="">
      <xdr:nvCxnSpPr>
        <xdr:cNvPr id="557" name="直線コネクタ 556"/>
        <xdr:cNvCxnSpPr/>
      </xdr:nvCxnSpPr>
      <xdr:spPr>
        <a:xfrm flipV="1">
          <a:off x="15481300" y="10022205"/>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58" name="楕円 557"/>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112395</xdr:rowOff>
    </xdr:from>
    <xdr:to>
      <xdr:col>81</xdr:col>
      <xdr:colOff>50800</xdr:colOff>
      <xdr:row>59</xdr:row>
      <xdr:rowOff>152400</xdr:rowOff>
    </xdr:to>
    <xdr:cxnSp macro="">
      <xdr:nvCxnSpPr>
        <xdr:cNvPr id="559" name="直線コネクタ 558"/>
        <xdr:cNvCxnSpPr/>
      </xdr:nvCxnSpPr>
      <xdr:spPr>
        <a:xfrm flipV="1">
          <a:off x="14592300" y="10227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60" name="n_1aveValue【保健センター・保健所】&#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66692</xdr:rowOff>
    </xdr:from>
    <xdr:ext cx="405111" cy="259045"/>
    <xdr:sp macro="" textlink="">
      <xdr:nvSpPr>
        <xdr:cNvPr id="561" name="n_2aveValue【保健センター・保健所】&#10;有形固定資産減価償却率"/>
        <xdr:cNvSpPr txBox="1"/>
      </xdr:nvSpPr>
      <xdr:spPr>
        <a:xfrm>
          <a:off x="14389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86377</xdr:rowOff>
    </xdr:from>
    <xdr:ext cx="405111" cy="259045"/>
    <xdr:sp macro="" textlink="">
      <xdr:nvSpPr>
        <xdr:cNvPr id="562" name="n_3aveValue【保健センター・保健所】&#10;有形固定資産減価償却率"/>
        <xdr:cNvSpPr txBox="1"/>
      </xdr:nvSpPr>
      <xdr:spPr>
        <a:xfrm>
          <a:off x="135007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8272</xdr:rowOff>
    </xdr:from>
    <xdr:ext cx="405111" cy="259045"/>
    <xdr:sp macro="" textlink="">
      <xdr:nvSpPr>
        <xdr:cNvPr id="563" name="n_1mainValue【保健センター・保健所】&#10;有形固定資産減価償却率"/>
        <xdr:cNvSpPr txBox="1"/>
      </xdr:nvSpPr>
      <xdr:spPr>
        <a:xfrm>
          <a:off x="152660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4" name="n_2mainValue【保健センター・保健所】&#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590" name="直線コネクタ 589"/>
        <xdr:cNvCxnSpPr/>
      </xdr:nvCxnSpPr>
      <xdr:spPr>
        <a:xfrm flipV="1">
          <a:off x="22160864" y="958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1"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2" name="直線コネクタ 591"/>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593" name="【保健センター・保健所】&#10;一人当たり面積最大値テキスト"/>
        <xdr:cNvSpPr txBox="1"/>
      </xdr:nvSpPr>
      <xdr:spPr>
        <a:xfrm>
          <a:off x="221996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594" name="直線コネクタ 593"/>
        <xdr:cNvCxnSpPr/>
      </xdr:nvCxnSpPr>
      <xdr:spPr>
        <a:xfrm>
          <a:off x="22072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151692</xdr:rowOff>
    </xdr:from>
    <xdr:ext cx="469744" cy="259045"/>
    <xdr:sp macro="" textlink="">
      <xdr:nvSpPr>
        <xdr:cNvPr id="595" name="【保健センター・保健所】&#10;一人当たり面積平均値テキスト"/>
        <xdr:cNvSpPr txBox="1"/>
      </xdr:nvSpPr>
      <xdr:spPr>
        <a:xfrm>
          <a:off x="22199600" y="1061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96" name="フローチャート: 判断 595"/>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597" name="フローチャート: 判断 596"/>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598" name="フローチャート: 判断 597"/>
        <xdr:cNvSpPr/>
      </xdr:nvSpPr>
      <xdr:spPr>
        <a:xfrm>
          <a:off x="20383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599" name="フローチャート: 判断 598"/>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71665</xdr:rowOff>
    </xdr:from>
    <xdr:to>
      <xdr:col>116</xdr:col>
      <xdr:colOff>114300</xdr:colOff>
      <xdr:row>64</xdr:row>
      <xdr:rowOff>1815</xdr:rowOff>
    </xdr:to>
    <xdr:sp macro="" textlink="">
      <xdr:nvSpPr>
        <xdr:cNvPr id="605" name="楕円 604"/>
        <xdr:cNvSpPr/>
      </xdr:nvSpPr>
      <xdr:spPr>
        <a:xfrm>
          <a:off x="221107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50092</xdr:rowOff>
    </xdr:from>
    <xdr:ext cx="469744" cy="259045"/>
    <xdr:sp macro="" textlink="">
      <xdr:nvSpPr>
        <xdr:cNvPr id="606" name="【保健センター・保健所】&#10;一人当たり面積該当値テキスト"/>
        <xdr:cNvSpPr txBox="1"/>
      </xdr:nvSpPr>
      <xdr:spPr>
        <a:xfrm>
          <a:off x="22199600"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71665</xdr:rowOff>
    </xdr:from>
    <xdr:to>
      <xdr:col>112</xdr:col>
      <xdr:colOff>38100</xdr:colOff>
      <xdr:row>64</xdr:row>
      <xdr:rowOff>1815</xdr:rowOff>
    </xdr:to>
    <xdr:sp macro="" textlink="">
      <xdr:nvSpPr>
        <xdr:cNvPr id="607" name="楕円 606"/>
        <xdr:cNvSpPr/>
      </xdr:nvSpPr>
      <xdr:spPr>
        <a:xfrm>
          <a:off x="21272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122465</xdr:rowOff>
    </xdr:from>
    <xdr:to>
      <xdr:col>116</xdr:col>
      <xdr:colOff>63500</xdr:colOff>
      <xdr:row>63</xdr:row>
      <xdr:rowOff>122465</xdr:rowOff>
    </xdr:to>
    <xdr:cxnSp macro="">
      <xdr:nvCxnSpPr>
        <xdr:cNvPr id="608" name="直線コネクタ 607"/>
        <xdr:cNvCxnSpPr/>
      </xdr:nvCxnSpPr>
      <xdr:spPr>
        <a:xfrm>
          <a:off x="21323300" y="10923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71665</xdr:rowOff>
    </xdr:from>
    <xdr:to>
      <xdr:col>107</xdr:col>
      <xdr:colOff>101600</xdr:colOff>
      <xdr:row>64</xdr:row>
      <xdr:rowOff>1815</xdr:rowOff>
    </xdr:to>
    <xdr:sp macro="" textlink="">
      <xdr:nvSpPr>
        <xdr:cNvPr id="609" name="楕円 608"/>
        <xdr:cNvSpPr/>
      </xdr:nvSpPr>
      <xdr:spPr>
        <a:xfrm>
          <a:off x="20383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122465</xdr:rowOff>
    </xdr:from>
    <xdr:to>
      <xdr:col>111</xdr:col>
      <xdr:colOff>177800</xdr:colOff>
      <xdr:row>63</xdr:row>
      <xdr:rowOff>122465</xdr:rowOff>
    </xdr:to>
    <xdr:cxnSp macro="">
      <xdr:nvCxnSpPr>
        <xdr:cNvPr id="610" name="直線コネクタ 609"/>
        <xdr:cNvCxnSpPr/>
      </xdr:nvCxnSpPr>
      <xdr:spPr>
        <a:xfrm>
          <a:off x="20434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108149</xdr:rowOff>
    </xdr:from>
    <xdr:ext cx="469744" cy="259045"/>
    <xdr:sp macro="" textlink="">
      <xdr:nvSpPr>
        <xdr:cNvPr id="611" name="n_1aveValue【保健センター・保健所】&#10;一人当たり面積"/>
        <xdr:cNvSpPr txBox="1"/>
      </xdr:nvSpPr>
      <xdr:spPr>
        <a:xfrm>
          <a:off x="210757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612" name="n_2aveValue【保健センター・保健所】&#10;一人当たり面積"/>
        <xdr:cNvSpPr txBox="1"/>
      </xdr:nvSpPr>
      <xdr:spPr>
        <a:xfrm>
          <a:off x="20199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613" name="n_3aveValue【保健センター・保健所】&#10;一人当たり面積"/>
        <xdr:cNvSpPr txBox="1"/>
      </xdr:nvSpPr>
      <xdr:spPr>
        <a:xfrm>
          <a:off x="19310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164392</xdr:rowOff>
    </xdr:from>
    <xdr:ext cx="469744" cy="259045"/>
    <xdr:sp macro="" textlink="">
      <xdr:nvSpPr>
        <xdr:cNvPr id="614" name="n_1mainValue【保健センター・保健所】&#10;一人当たり面積"/>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615" name="n_2main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17" name="正方形/長方形 61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18" name="正方形/長方形 61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19" name="正方形/長方形 61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20" name="正方形/長方形 61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23" name="正方形/長方形 62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24" name="正方形/長方形 62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25" name="正方形/長方形 62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26" name="正方形/長方形 62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38" name="直線コネクタ 6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39" name="テキスト ボックス 63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0" name="直線コネクタ 6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1" name="テキスト ボックス 6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2" name="直線コネクタ 6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3" name="テキスト ボックス 6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4" name="直線コネクタ 6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5" name="テキスト ボックス 6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6" name="直線コネクタ 6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7" name="テキスト ボックス 6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9" name="テキスト ボックス 6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51" name="直線コネクタ 650"/>
        <xdr:cNvCxnSpPr/>
      </xdr:nvCxnSpPr>
      <xdr:spPr>
        <a:xfrm flipV="1">
          <a:off x="16318864" y="1711261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52" name="【庁舎】&#10;有形固定資産減価償却率最小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53" name="直線コネクタ 652"/>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54"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55" name="直線コネクタ 654"/>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165752</xdr:rowOff>
    </xdr:from>
    <xdr:ext cx="405111" cy="259045"/>
    <xdr:sp macro="" textlink="">
      <xdr:nvSpPr>
        <xdr:cNvPr id="656" name="【庁舎】&#10;有形固定資産減価償却率平均値テキスト"/>
        <xdr:cNvSpPr txBox="1"/>
      </xdr:nvSpPr>
      <xdr:spPr>
        <a:xfrm>
          <a:off x="16357600" y="176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57" name="フローチャート: 判断 656"/>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58" name="フローチャート: 判断 657"/>
        <xdr:cNvSpPr/>
      </xdr:nvSpPr>
      <xdr:spPr>
        <a:xfrm>
          <a:off x="15430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59" name="フローチャート: 判断 658"/>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60" name="フローチャート: 判断 659"/>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88264</xdr:rowOff>
    </xdr:from>
    <xdr:to>
      <xdr:col>85</xdr:col>
      <xdr:colOff>177800</xdr:colOff>
      <xdr:row>100</xdr:row>
      <xdr:rowOff>18414</xdr:rowOff>
    </xdr:to>
    <xdr:sp macro="" textlink="">
      <xdr:nvSpPr>
        <xdr:cNvPr id="666" name="楕円 665"/>
        <xdr:cNvSpPr/>
      </xdr:nvSpPr>
      <xdr:spPr>
        <a:xfrm>
          <a:off x="16268700" y="1706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41291</xdr:rowOff>
    </xdr:from>
    <xdr:ext cx="405111" cy="259045"/>
    <xdr:sp macro="" textlink="">
      <xdr:nvSpPr>
        <xdr:cNvPr id="667" name="【庁舎】&#10;有形固定資産減価償却率該当値テキスト"/>
        <xdr:cNvSpPr txBox="1"/>
      </xdr:nvSpPr>
      <xdr:spPr>
        <a:xfrm>
          <a:off x="16357600" y="1701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84455</xdr:rowOff>
    </xdr:from>
    <xdr:to>
      <xdr:col>81</xdr:col>
      <xdr:colOff>101600</xdr:colOff>
      <xdr:row>100</xdr:row>
      <xdr:rowOff>14605</xdr:rowOff>
    </xdr:to>
    <xdr:sp macro="" textlink="">
      <xdr:nvSpPr>
        <xdr:cNvPr id="668" name="楕円 667"/>
        <xdr:cNvSpPr/>
      </xdr:nvSpPr>
      <xdr:spPr>
        <a:xfrm>
          <a:off x="15430500" y="1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135255</xdr:rowOff>
    </xdr:from>
    <xdr:to>
      <xdr:col>85</xdr:col>
      <xdr:colOff>127000</xdr:colOff>
      <xdr:row>99</xdr:row>
      <xdr:rowOff>139064</xdr:rowOff>
    </xdr:to>
    <xdr:cxnSp macro="">
      <xdr:nvCxnSpPr>
        <xdr:cNvPr id="669" name="直線コネクタ 668"/>
        <xdr:cNvCxnSpPr/>
      </xdr:nvCxnSpPr>
      <xdr:spPr>
        <a:xfrm>
          <a:off x="15481300" y="171088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97789</xdr:rowOff>
    </xdr:from>
    <xdr:to>
      <xdr:col>76</xdr:col>
      <xdr:colOff>165100</xdr:colOff>
      <xdr:row>100</xdr:row>
      <xdr:rowOff>27939</xdr:rowOff>
    </xdr:to>
    <xdr:sp macro="" textlink="">
      <xdr:nvSpPr>
        <xdr:cNvPr id="670" name="楕円 669"/>
        <xdr:cNvSpPr/>
      </xdr:nvSpPr>
      <xdr:spPr>
        <a:xfrm>
          <a:off x="145415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135255</xdr:rowOff>
    </xdr:from>
    <xdr:to>
      <xdr:col>81</xdr:col>
      <xdr:colOff>50800</xdr:colOff>
      <xdr:row>99</xdr:row>
      <xdr:rowOff>148589</xdr:rowOff>
    </xdr:to>
    <xdr:cxnSp macro="">
      <xdr:nvCxnSpPr>
        <xdr:cNvPr id="671" name="直線コネクタ 670"/>
        <xdr:cNvCxnSpPr/>
      </xdr:nvCxnSpPr>
      <xdr:spPr>
        <a:xfrm flipV="1">
          <a:off x="14592300" y="171088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131463</xdr:rowOff>
    </xdr:from>
    <xdr:ext cx="405111" cy="259045"/>
    <xdr:sp macro="" textlink="">
      <xdr:nvSpPr>
        <xdr:cNvPr id="672" name="n_1aveValue【庁舎】&#10;有形固定資産減価償却率"/>
        <xdr:cNvSpPr txBox="1"/>
      </xdr:nvSpPr>
      <xdr:spPr>
        <a:xfrm>
          <a:off x="152660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146702</xdr:rowOff>
    </xdr:from>
    <xdr:ext cx="405111" cy="259045"/>
    <xdr:sp macro="" textlink="">
      <xdr:nvSpPr>
        <xdr:cNvPr id="673" name="n_2aveValue【庁舎】&#10;有形固定資産減価償却率"/>
        <xdr:cNvSpPr txBox="1"/>
      </xdr:nvSpPr>
      <xdr:spPr>
        <a:xfrm>
          <a:off x="14389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674" name="n_3aveValue【庁舎】&#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31132</xdr:rowOff>
    </xdr:from>
    <xdr:ext cx="405111" cy="259045"/>
    <xdr:sp macro="" textlink="">
      <xdr:nvSpPr>
        <xdr:cNvPr id="675" name="n_1mainValue【庁舎】&#10;有形固定資産減価償却率"/>
        <xdr:cNvSpPr txBox="1"/>
      </xdr:nvSpPr>
      <xdr:spPr>
        <a:xfrm>
          <a:off x="15266044"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44466</xdr:rowOff>
    </xdr:from>
    <xdr:ext cx="405111" cy="259045"/>
    <xdr:sp macro="" textlink="">
      <xdr:nvSpPr>
        <xdr:cNvPr id="676" name="n_2mainValue【庁舎】&#10;有形固定資産減価償却率"/>
        <xdr:cNvSpPr txBox="1"/>
      </xdr:nvSpPr>
      <xdr:spPr>
        <a:xfrm>
          <a:off x="14389744" y="1684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7" name="直線コネクタ 6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8" name="テキスト ボックス 6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9" name="直線コネクタ 6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0" name="テキスト ボックス 6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1" name="直線コネクタ 6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2" name="テキスト ボックス 6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3" name="直線コネクタ 6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4" name="テキスト ボックス 6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5" name="直線コネクタ 6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6" name="テキスト ボックス 6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7" name="直線コネクタ 6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8" name="テキスト ボックス 6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9" name="直線コネクタ 6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0" name="テキスト ボックス 6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702" name="直線コネクタ 701"/>
        <xdr:cNvCxnSpPr/>
      </xdr:nvCxnSpPr>
      <xdr:spPr>
        <a:xfrm flipV="1">
          <a:off x="22160864" y="1725385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03"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04" name="直線コネクタ 703"/>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05" name="【庁舎】&#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06" name="直線コネクタ 705"/>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07" name="【庁舎】&#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08" name="フローチャート: 判断 707"/>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709" name="フローチャート: 判断 708"/>
        <xdr:cNvSpPr/>
      </xdr:nvSpPr>
      <xdr:spPr>
        <a:xfrm>
          <a:off x="21272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710" name="フローチャート: 判断 709"/>
        <xdr:cNvSpPr/>
      </xdr:nvSpPr>
      <xdr:spPr>
        <a:xfrm>
          <a:off x="20383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711" name="フローチャート: 判断 710"/>
        <xdr:cNvSpPr/>
      </xdr:nvSpPr>
      <xdr:spPr>
        <a:xfrm>
          <a:off x="19494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76019</xdr:rowOff>
    </xdr:from>
    <xdr:to>
      <xdr:col>116</xdr:col>
      <xdr:colOff>114300</xdr:colOff>
      <xdr:row>106</xdr:row>
      <xdr:rowOff>6169</xdr:rowOff>
    </xdr:to>
    <xdr:sp macro="" textlink="">
      <xdr:nvSpPr>
        <xdr:cNvPr id="717" name="楕円 716"/>
        <xdr:cNvSpPr/>
      </xdr:nvSpPr>
      <xdr:spPr>
        <a:xfrm>
          <a:off x="22110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98896</xdr:rowOff>
    </xdr:from>
    <xdr:ext cx="469744" cy="259045"/>
    <xdr:sp macro="" textlink="">
      <xdr:nvSpPr>
        <xdr:cNvPr id="718" name="【庁舎】&#10;一人当たり面積該当値テキスト"/>
        <xdr:cNvSpPr txBox="1"/>
      </xdr:nvSpPr>
      <xdr:spPr>
        <a:xfrm>
          <a:off x="22199600" y="179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69487</xdr:rowOff>
    </xdr:from>
    <xdr:to>
      <xdr:col>112</xdr:col>
      <xdr:colOff>38100</xdr:colOff>
      <xdr:row>105</xdr:row>
      <xdr:rowOff>171087</xdr:rowOff>
    </xdr:to>
    <xdr:sp macro="" textlink="">
      <xdr:nvSpPr>
        <xdr:cNvPr id="719" name="楕円 718"/>
        <xdr:cNvSpPr/>
      </xdr:nvSpPr>
      <xdr:spPr>
        <a:xfrm>
          <a:off x="2127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120287</xdr:rowOff>
    </xdr:from>
    <xdr:to>
      <xdr:col>116</xdr:col>
      <xdr:colOff>63500</xdr:colOff>
      <xdr:row>105</xdr:row>
      <xdr:rowOff>126819</xdr:rowOff>
    </xdr:to>
    <xdr:cxnSp macro="">
      <xdr:nvCxnSpPr>
        <xdr:cNvPr id="720" name="直線コネクタ 719"/>
        <xdr:cNvCxnSpPr/>
      </xdr:nvCxnSpPr>
      <xdr:spPr>
        <a:xfrm>
          <a:off x="21323300" y="181225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62956</xdr:rowOff>
    </xdr:from>
    <xdr:to>
      <xdr:col>107</xdr:col>
      <xdr:colOff>101600</xdr:colOff>
      <xdr:row>105</xdr:row>
      <xdr:rowOff>164556</xdr:rowOff>
    </xdr:to>
    <xdr:sp macro="" textlink="">
      <xdr:nvSpPr>
        <xdr:cNvPr id="721" name="楕円 720"/>
        <xdr:cNvSpPr/>
      </xdr:nvSpPr>
      <xdr:spPr>
        <a:xfrm>
          <a:off x="20383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113756</xdr:rowOff>
    </xdr:from>
    <xdr:to>
      <xdr:col>111</xdr:col>
      <xdr:colOff>177800</xdr:colOff>
      <xdr:row>105</xdr:row>
      <xdr:rowOff>120287</xdr:rowOff>
    </xdr:to>
    <xdr:cxnSp macro="">
      <xdr:nvCxnSpPr>
        <xdr:cNvPr id="722" name="直線コネクタ 721"/>
        <xdr:cNvCxnSpPr/>
      </xdr:nvCxnSpPr>
      <xdr:spPr>
        <a:xfrm>
          <a:off x="20434300" y="181160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31585</xdr:rowOff>
    </xdr:from>
    <xdr:ext cx="469744" cy="259045"/>
    <xdr:sp macro="" textlink="">
      <xdr:nvSpPr>
        <xdr:cNvPr id="723" name="n_1aveValue【庁舎】&#10;一人当たり面積"/>
        <xdr:cNvSpPr txBox="1"/>
      </xdr:nvSpPr>
      <xdr:spPr>
        <a:xfrm>
          <a:off x="21075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724" name="n_2aveValue【庁舎】&#10;一人当たり面積"/>
        <xdr:cNvSpPr txBox="1"/>
      </xdr:nvSpPr>
      <xdr:spPr>
        <a:xfrm>
          <a:off x="20199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70048</xdr:rowOff>
    </xdr:from>
    <xdr:ext cx="469744" cy="259045"/>
    <xdr:sp macro="" textlink="">
      <xdr:nvSpPr>
        <xdr:cNvPr id="725" name="n_3aveValue【庁舎】&#10;一人当たり面積"/>
        <xdr:cNvSpPr txBox="1"/>
      </xdr:nvSpPr>
      <xdr:spPr>
        <a:xfrm>
          <a:off x="19310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16164</xdr:rowOff>
    </xdr:from>
    <xdr:ext cx="469744" cy="259045"/>
    <xdr:sp macro="" textlink="">
      <xdr:nvSpPr>
        <xdr:cNvPr id="726" name="n_1mainValue【庁舎】&#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9633</xdr:rowOff>
    </xdr:from>
    <xdr:ext cx="469744" cy="259045"/>
    <xdr:sp macro="" textlink="">
      <xdr:nvSpPr>
        <xdr:cNvPr id="727" name="n_2mainValue【庁舎】&#10;一人当たり面積"/>
        <xdr:cNvSpPr txBox="1"/>
      </xdr:nvSpPr>
      <xdr:spPr>
        <a:xfrm>
          <a:off x="20199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体育館・プールについては、特に、中央体育館（昭和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年築）、碑文谷体育館（昭和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年築）や目黒区民センター体育館（昭和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年築）の老朽化が進んでおり、有形固定資産減価償却率を押し上げる主要因となっている。今後は、建物の老朽化対策として、平成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年度に策定した「区有施設見直し計画」に基づき、施設のあり方や適切な更新手法などについて多角的な検討を行っていく。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庁舎については、目黒区総合庁舎の改修工事を行ったことにより、有形固定資産減価償却率の改善が図られたが、目黒区総合庁舎（昭和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年築）や目黒区清掃事務所（昭和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年築）の老朽化が進んでおり、類似団体と比較しても有形固定資産減価償却率が高い値となっている。今後も建物の老朽化対策として、平成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年度に策定した「区有施設見直し計画」に基づき、構造体耐久性調査や耐震診断などを行い、適切な更新手法などの検討を行っていく。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279,342
270,240
14.67
99,460,961
95,427,640
4,033,321
66,901,982
14,819,925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前年度と比べ、分子となる基準財政収入額は特別区税の増などにより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千万円余の増、分母となる基準財政需要額は各種需要の増により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億円余の増となりました。財政力指数は、過去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年平均で計算するため、結果として前年度と同じ値となっています。今後も歳出の徹底した見直しと歳入確保を行うことにより財政の健全化を図り、中長期的に安定した財政運営に努めていきます。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157163</xdr:rowOff>
    </xdr:from>
    <xdr:to>
      <xdr:col>23</xdr:col>
      <xdr:colOff>133350</xdr:colOff>
      <xdr:row>40</xdr:row>
      <xdr:rowOff>157163</xdr:rowOff>
    </xdr:to>
    <xdr:cxnSp macro="">
      <xdr:nvCxnSpPr>
        <xdr:cNvPr id="73" name="直線コネクタ 72"/>
        <xdr:cNvCxnSpPr/>
      </xdr:nvCxnSpPr>
      <xdr:spPr>
        <a:xfrm>
          <a:off x="4114800" y="7015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4"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157163</xdr:rowOff>
    </xdr:from>
    <xdr:to>
      <xdr:col>19</xdr:col>
      <xdr:colOff>133350</xdr:colOff>
      <xdr:row>41</xdr:row>
      <xdr:rowOff>15875</xdr:rowOff>
    </xdr:to>
    <xdr:cxnSp macro="">
      <xdr:nvCxnSpPr>
        <xdr:cNvPr id="76" name="直線コネクタ 75"/>
        <xdr:cNvCxnSpPr/>
      </xdr:nvCxnSpPr>
      <xdr:spPr>
        <a:xfrm flipV="1">
          <a:off x="3225800" y="70151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61119</xdr:rowOff>
    </xdr:to>
    <xdr:cxnSp macro="">
      <xdr:nvCxnSpPr>
        <xdr:cNvPr id="79" name="直線コネクタ 78"/>
        <xdr:cNvCxnSpPr/>
      </xdr:nvCxnSpPr>
      <xdr:spPr>
        <a:xfrm flipV="1">
          <a:off x="2336800" y="7045325"/>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151465</xdr:rowOff>
    </xdr:from>
    <xdr:ext cx="762000" cy="259045"/>
    <xdr:sp macro="" textlink="">
      <xdr:nvSpPr>
        <xdr:cNvPr id="81" name="テキスト ボックス 80"/>
        <xdr:cNvSpPr txBox="1"/>
      </xdr:nvSpPr>
      <xdr:spPr>
        <a:xfrm>
          <a:off x="2844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61119</xdr:rowOff>
    </xdr:from>
    <xdr:to>
      <xdr:col>11</xdr:col>
      <xdr:colOff>31750</xdr:colOff>
      <xdr:row>41</xdr:row>
      <xdr:rowOff>76200</xdr:rowOff>
    </xdr:to>
    <xdr:cxnSp macro="">
      <xdr:nvCxnSpPr>
        <xdr:cNvPr id="82" name="直線コネクタ 81"/>
        <xdr:cNvCxnSpPr/>
      </xdr:nvCxnSpPr>
      <xdr:spPr>
        <a:xfrm flipV="1">
          <a:off x="1447800" y="709056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166546</xdr:rowOff>
    </xdr:from>
    <xdr:ext cx="762000" cy="259045"/>
    <xdr:sp macro="" textlink="">
      <xdr:nvSpPr>
        <xdr:cNvPr id="84" name="テキスト ボックス 83"/>
        <xdr:cNvSpPr txBox="1"/>
      </xdr:nvSpPr>
      <xdr:spPr>
        <a:xfrm>
          <a:off x="1955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6" name="テキスト ボックス 8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106363</xdr:rowOff>
    </xdr:from>
    <xdr:to>
      <xdr:col>23</xdr:col>
      <xdr:colOff>184150</xdr:colOff>
      <xdr:row>41</xdr:row>
      <xdr:rowOff>36513</xdr:rowOff>
    </xdr:to>
    <xdr:sp macro="" textlink="">
      <xdr:nvSpPr>
        <xdr:cNvPr id="92" name="楕円 91"/>
        <xdr:cNvSpPr/>
      </xdr:nvSpPr>
      <xdr:spPr>
        <a:xfrm>
          <a:off x="49022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122890</xdr:rowOff>
    </xdr:from>
    <xdr:ext cx="762000" cy="259045"/>
    <xdr:sp macro="" textlink="">
      <xdr:nvSpPr>
        <xdr:cNvPr id="93" name="財政力該当値テキスト"/>
        <xdr:cNvSpPr txBox="1"/>
      </xdr:nvSpPr>
      <xdr:spPr>
        <a:xfrm>
          <a:off x="5041900" y="680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106363</xdr:rowOff>
    </xdr:from>
    <xdr:to>
      <xdr:col>19</xdr:col>
      <xdr:colOff>184150</xdr:colOff>
      <xdr:row>41</xdr:row>
      <xdr:rowOff>36513</xdr:rowOff>
    </xdr:to>
    <xdr:sp macro="" textlink="">
      <xdr:nvSpPr>
        <xdr:cNvPr id="94" name="楕円 93"/>
        <xdr:cNvSpPr/>
      </xdr:nvSpPr>
      <xdr:spPr>
        <a:xfrm>
          <a:off x="4064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46690</xdr:rowOff>
    </xdr:from>
    <xdr:ext cx="736600" cy="259045"/>
    <xdr:sp macro="" textlink="">
      <xdr:nvSpPr>
        <xdr:cNvPr id="95" name="テキスト ボックス 94"/>
        <xdr:cNvSpPr txBox="1"/>
      </xdr:nvSpPr>
      <xdr:spPr>
        <a:xfrm>
          <a:off x="3733800" y="673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6" name="楕円 95"/>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7" name="テキスト ボックス 9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10319</xdr:rowOff>
    </xdr:from>
    <xdr:to>
      <xdr:col>11</xdr:col>
      <xdr:colOff>82550</xdr:colOff>
      <xdr:row>41</xdr:row>
      <xdr:rowOff>111919</xdr:rowOff>
    </xdr:to>
    <xdr:sp macro="" textlink="">
      <xdr:nvSpPr>
        <xdr:cNvPr id="98" name="楕円 97"/>
        <xdr:cNvSpPr/>
      </xdr:nvSpPr>
      <xdr:spPr>
        <a:xfrm>
          <a:off x="2286000" y="70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122096</xdr:rowOff>
    </xdr:from>
    <xdr:ext cx="762000" cy="259045"/>
    <xdr:sp macro="" textlink="">
      <xdr:nvSpPr>
        <xdr:cNvPr id="99" name="テキスト ボックス 98"/>
        <xdr:cNvSpPr txBox="1"/>
      </xdr:nvSpPr>
      <xdr:spPr>
        <a:xfrm>
          <a:off x="1955800" y="680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100" name="楕円 99"/>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101" name="テキスト ボックス 100"/>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81.6</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ポイントの改善となりました。分子となる歳出が扶助費が増となったことなどにより、対前年度比</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千万円余の増となった一方で、分母となる歳入が特別区税が増となったことなどにより、対前年度比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億円余の増となり、歳入の増が歳出の増を上回ったことによるものです。数値は改善したものの、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年連続で適正範囲である</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類似団体の中で高い数値となっています。今後も社会情勢の変化にフレキシブルに対応できる財政基盤となるよう、歳入確保及びビルドアンドスクラップの視点に立った歳出の抑制を図っていきます。</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46482</xdr:rowOff>
    </xdr:from>
    <xdr:to>
      <xdr:col>23</xdr:col>
      <xdr:colOff>133350</xdr:colOff>
      <xdr:row>66</xdr:row>
      <xdr:rowOff>116332</xdr:rowOff>
    </xdr:to>
    <xdr:cxnSp macro="">
      <xdr:nvCxnSpPr>
        <xdr:cNvPr id="134" name="直線コネクタ 133"/>
        <xdr:cNvCxnSpPr/>
      </xdr:nvCxnSpPr>
      <xdr:spPr>
        <a:xfrm flipV="1">
          <a:off x="4114800" y="1119073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116332</xdr:rowOff>
    </xdr:from>
    <xdr:to>
      <xdr:col>19</xdr:col>
      <xdr:colOff>133350</xdr:colOff>
      <xdr:row>67</xdr:row>
      <xdr:rowOff>89662</xdr:rowOff>
    </xdr:to>
    <xdr:cxnSp macro="">
      <xdr:nvCxnSpPr>
        <xdr:cNvPr id="137" name="直線コネクタ 136"/>
        <xdr:cNvCxnSpPr/>
      </xdr:nvCxnSpPr>
      <xdr:spPr>
        <a:xfrm flipV="1">
          <a:off x="3225800" y="1143203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9" name="テキスト ボックス 138"/>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67</xdr:row>
      <xdr:rowOff>89662</xdr:rowOff>
    </xdr:to>
    <xdr:cxnSp macro="">
      <xdr:nvCxnSpPr>
        <xdr:cNvPr id="140" name="直線コネクタ 139"/>
        <xdr:cNvCxnSpPr/>
      </xdr:nvCxnSpPr>
      <xdr:spPr>
        <a:xfrm>
          <a:off x="2336800" y="10939780"/>
          <a:ext cx="889000" cy="6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67</xdr:row>
      <xdr:rowOff>99314</xdr:rowOff>
    </xdr:to>
    <xdr:cxnSp macro="">
      <xdr:nvCxnSpPr>
        <xdr:cNvPr id="143" name="直線コネクタ 142"/>
        <xdr:cNvCxnSpPr/>
      </xdr:nvCxnSpPr>
      <xdr:spPr>
        <a:xfrm flipV="1">
          <a:off x="1447800" y="10939780"/>
          <a:ext cx="889000" cy="6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45" name="テキスト ボックス 14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20591</xdr:rowOff>
    </xdr:from>
    <xdr:ext cx="762000" cy="259045"/>
    <xdr:sp macro="" textlink="">
      <xdr:nvSpPr>
        <xdr:cNvPr id="147" name="テキスト ボックス 146"/>
        <xdr:cNvSpPr txBox="1"/>
      </xdr:nvSpPr>
      <xdr:spPr>
        <a:xfrm>
          <a:off x="1066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167132</xdr:rowOff>
    </xdr:from>
    <xdr:to>
      <xdr:col>23</xdr:col>
      <xdr:colOff>184150</xdr:colOff>
      <xdr:row>65</xdr:row>
      <xdr:rowOff>97282</xdr:rowOff>
    </xdr:to>
    <xdr:sp macro="" textlink="">
      <xdr:nvSpPr>
        <xdr:cNvPr id="153" name="楕円 152"/>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139209</xdr:rowOff>
    </xdr:from>
    <xdr:ext cx="762000" cy="259045"/>
    <xdr:sp macro="" textlink="">
      <xdr:nvSpPr>
        <xdr:cNvPr id="154" name="財政構造の弾力性該当値テキスト"/>
        <xdr:cNvSpPr txBox="1"/>
      </xdr:nvSpPr>
      <xdr:spPr>
        <a:xfrm>
          <a:off x="5041900" y="1111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65532</xdr:rowOff>
    </xdr:from>
    <xdr:to>
      <xdr:col>19</xdr:col>
      <xdr:colOff>184150</xdr:colOff>
      <xdr:row>66</xdr:row>
      <xdr:rowOff>167132</xdr:rowOff>
    </xdr:to>
    <xdr:sp macro="" textlink="">
      <xdr:nvSpPr>
        <xdr:cNvPr id="155" name="楕円 154"/>
        <xdr:cNvSpPr/>
      </xdr:nvSpPr>
      <xdr:spPr>
        <a:xfrm>
          <a:off x="4064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151909</xdr:rowOff>
    </xdr:from>
    <xdr:ext cx="736600" cy="259045"/>
    <xdr:sp macro="" textlink="">
      <xdr:nvSpPr>
        <xdr:cNvPr id="156" name="テキスト ボックス 155"/>
        <xdr:cNvSpPr txBox="1"/>
      </xdr:nvSpPr>
      <xdr:spPr>
        <a:xfrm>
          <a:off x="3733800" y="1146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38862</xdr:rowOff>
    </xdr:from>
    <xdr:to>
      <xdr:col>15</xdr:col>
      <xdr:colOff>133350</xdr:colOff>
      <xdr:row>67</xdr:row>
      <xdr:rowOff>140462</xdr:rowOff>
    </xdr:to>
    <xdr:sp macro="" textlink="">
      <xdr:nvSpPr>
        <xdr:cNvPr id="157" name="楕円 156"/>
        <xdr:cNvSpPr/>
      </xdr:nvSpPr>
      <xdr:spPr>
        <a:xfrm>
          <a:off x="3175000" y="115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125239</xdr:rowOff>
    </xdr:from>
    <xdr:ext cx="762000" cy="259045"/>
    <xdr:sp macro="" textlink="">
      <xdr:nvSpPr>
        <xdr:cNvPr id="158" name="テキスト ボックス 157"/>
        <xdr:cNvSpPr txBox="1"/>
      </xdr:nvSpPr>
      <xdr:spPr>
        <a:xfrm>
          <a:off x="2844800" y="1161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9" name="楕円 158"/>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60" name="テキスト ボックス 159"/>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48514</xdr:rowOff>
    </xdr:from>
    <xdr:to>
      <xdr:col>7</xdr:col>
      <xdr:colOff>31750</xdr:colOff>
      <xdr:row>67</xdr:row>
      <xdr:rowOff>150114</xdr:rowOff>
    </xdr:to>
    <xdr:sp macro="" textlink="">
      <xdr:nvSpPr>
        <xdr:cNvPr id="161" name="楕円 160"/>
        <xdr:cNvSpPr/>
      </xdr:nvSpPr>
      <xdr:spPr>
        <a:xfrm>
          <a:off x="1397000" y="115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134891</xdr:rowOff>
    </xdr:from>
    <xdr:ext cx="762000" cy="259045"/>
    <xdr:sp macro="" textlink="">
      <xdr:nvSpPr>
        <xdr:cNvPr id="162" name="テキスト ボックス 161"/>
        <xdr:cNvSpPr txBox="1"/>
      </xdr:nvSpPr>
      <xdr:spPr>
        <a:xfrm>
          <a:off x="1066800" y="1162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人口１人当たり人件費・物件費等決算額は対前年度比</a:t>
          </a:r>
          <a:r>
            <a:rPr kumimoji="1" lang="en-US" altLang="ja-JP" sz="1300">
              <a:latin typeface="ＭＳ Ｐゴシック" panose="020B0600070205080204" pitchFamily="50" charset="-128"/>
              <a:ea typeface="ＭＳ Ｐゴシック" panose="020B0600070205080204" pitchFamily="50" charset="-128"/>
            </a:rPr>
            <a:t>1,120</a:t>
          </a:r>
          <a:r>
            <a:rPr kumimoji="1" lang="ja-JP" altLang="en-US" sz="1300">
              <a:latin typeface="ＭＳ Ｐゴシック" panose="020B0600070205080204" pitchFamily="50" charset="-128"/>
              <a:ea typeface="ＭＳ Ｐゴシック" panose="020B0600070205080204" pitchFamily="50" charset="-128"/>
            </a:rPr>
            <a:t>円の減となりましたが、類似団体平均から約</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円上回っています。これは人件費の平均が類似団体平均を上回っていることが主な要因です。</a:t>
          </a:r>
        </a:p>
        <a:p>
          <a:r>
            <a:rPr kumimoji="1" lang="ja-JP" altLang="en-US" sz="1300">
              <a:latin typeface="ＭＳ Ｐゴシック" panose="020B0600070205080204" pitchFamily="50" charset="-128"/>
              <a:ea typeface="ＭＳ Ｐゴシック" panose="020B0600070205080204" pitchFamily="50" charset="-128"/>
            </a:rPr>
            <a:t>引き続き職員定数の適正化に取り組んでいきます。</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136982</xdr:rowOff>
    </xdr:from>
    <xdr:to>
      <xdr:col>23</xdr:col>
      <xdr:colOff>133350</xdr:colOff>
      <xdr:row>81</xdr:row>
      <xdr:rowOff>142387</xdr:rowOff>
    </xdr:to>
    <xdr:cxnSp macro="">
      <xdr:nvCxnSpPr>
        <xdr:cNvPr id="195" name="直線コネクタ 194"/>
        <xdr:cNvCxnSpPr/>
      </xdr:nvCxnSpPr>
      <xdr:spPr>
        <a:xfrm flipV="1">
          <a:off x="4114800" y="14024432"/>
          <a:ext cx="8382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86016</xdr:rowOff>
    </xdr:from>
    <xdr:ext cx="762000" cy="259045"/>
    <xdr:sp macro="" textlink="">
      <xdr:nvSpPr>
        <xdr:cNvPr id="196" name="人件費・物件費等の状況平均値テキスト"/>
        <xdr:cNvSpPr txBox="1"/>
      </xdr:nvSpPr>
      <xdr:spPr>
        <a:xfrm>
          <a:off x="5041900" y="13802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142387</xdr:rowOff>
    </xdr:from>
    <xdr:to>
      <xdr:col>19</xdr:col>
      <xdr:colOff>133350</xdr:colOff>
      <xdr:row>81</xdr:row>
      <xdr:rowOff>148290</xdr:rowOff>
    </xdr:to>
    <xdr:cxnSp macro="">
      <xdr:nvCxnSpPr>
        <xdr:cNvPr id="198" name="直線コネクタ 197"/>
        <xdr:cNvCxnSpPr/>
      </xdr:nvCxnSpPr>
      <xdr:spPr>
        <a:xfrm flipV="1">
          <a:off x="3225800" y="14029837"/>
          <a:ext cx="8890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6191</xdr:rowOff>
    </xdr:from>
    <xdr:ext cx="736600" cy="259045"/>
    <xdr:sp macro="" textlink="">
      <xdr:nvSpPr>
        <xdr:cNvPr id="200" name="テキスト ボックス 199"/>
        <xdr:cNvSpPr txBox="1"/>
      </xdr:nvSpPr>
      <xdr:spPr>
        <a:xfrm>
          <a:off x="3733800" y="1372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148290</xdr:rowOff>
    </xdr:from>
    <xdr:to>
      <xdr:col>15</xdr:col>
      <xdr:colOff>82550</xdr:colOff>
      <xdr:row>81</xdr:row>
      <xdr:rowOff>164379</xdr:rowOff>
    </xdr:to>
    <xdr:cxnSp macro="">
      <xdr:nvCxnSpPr>
        <xdr:cNvPr id="201" name="直線コネクタ 200"/>
        <xdr:cNvCxnSpPr/>
      </xdr:nvCxnSpPr>
      <xdr:spPr>
        <a:xfrm flipV="1">
          <a:off x="2336800" y="14035740"/>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13619</xdr:rowOff>
    </xdr:from>
    <xdr:ext cx="762000" cy="259045"/>
    <xdr:sp macro="" textlink="">
      <xdr:nvSpPr>
        <xdr:cNvPr id="203" name="テキスト ボックス 202"/>
        <xdr:cNvSpPr txBox="1"/>
      </xdr:nvSpPr>
      <xdr:spPr>
        <a:xfrm>
          <a:off x="2844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153029</xdr:rowOff>
    </xdr:from>
    <xdr:to>
      <xdr:col>11</xdr:col>
      <xdr:colOff>31750</xdr:colOff>
      <xdr:row>81</xdr:row>
      <xdr:rowOff>164379</xdr:rowOff>
    </xdr:to>
    <xdr:cxnSp macro="">
      <xdr:nvCxnSpPr>
        <xdr:cNvPr id="204" name="直線コネクタ 203"/>
        <xdr:cNvCxnSpPr/>
      </xdr:nvCxnSpPr>
      <xdr:spPr>
        <a:xfrm>
          <a:off x="1447800" y="14040479"/>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5342</xdr:rowOff>
    </xdr:from>
    <xdr:ext cx="762000" cy="259045"/>
    <xdr:sp macro="" textlink="">
      <xdr:nvSpPr>
        <xdr:cNvPr id="206" name="テキスト ボックス 205"/>
        <xdr:cNvSpPr txBox="1"/>
      </xdr:nvSpPr>
      <xdr:spPr>
        <a:xfrm>
          <a:off x="1955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170558</xdr:rowOff>
    </xdr:from>
    <xdr:ext cx="762000" cy="259045"/>
    <xdr:sp macro="" textlink="">
      <xdr:nvSpPr>
        <xdr:cNvPr id="208" name="テキスト ボックス 207"/>
        <xdr:cNvSpPr txBox="1"/>
      </xdr:nvSpPr>
      <xdr:spPr>
        <a:xfrm>
          <a:off x="1066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86182</xdr:rowOff>
    </xdr:from>
    <xdr:to>
      <xdr:col>23</xdr:col>
      <xdr:colOff>184150</xdr:colOff>
      <xdr:row>82</xdr:row>
      <xdr:rowOff>16332</xdr:rowOff>
    </xdr:to>
    <xdr:sp macro="" textlink="">
      <xdr:nvSpPr>
        <xdr:cNvPr id="214" name="楕円 213"/>
        <xdr:cNvSpPr/>
      </xdr:nvSpPr>
      <xdr:spPr>
        <a:xfrm>
          <a:off x="4902200" y="139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134459</xdr:rowOff>
    </xdr:from>
    <xdr:ext cx="762000" cy="259045"/>
    <xdr:sp macro="" textlink="">
      <xdr:nvSpPr>
        <xdr:cNvPr id="215" name="人件費・物件費等の状況該当値テキスト"/>
        <xdr:cNvSpPr txBox="1"/>
      </xdr:nvSpPr>
      <xdr:spPr>
        <a:xfrm>
          <a:off x="5041900" y="1402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91587</xdr:rowOff>
    </xdr:from>
    <xdr:to>
      <xdr:col>19</xdr:col>
      <xdr:colOff>184150</xdr:colOff>
      <xdr:row>82</xdr:row>
      <xdr:rowOff>21737</xdr:rowOff>
    </xdr:to>
    <xdr:sp macro="" textlink="">
      <xdr:nvSpPr>
        <xdr:cNvPr id="216" name="楕円 215"/>
        <xdr:cNvSpPr/>
      </xdr:nvSpPr>
      <xdr:spPr>
        <a:xfrm>
          <a:off x="4064000" y="13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6514</xdr:rowOff>
    </xdr:from>
    <xdr:ext cx="736600" cy="259045"/>
    <xdr:sp macro="" textlink="">
      <xdr:nvSpPr>
        <xdr:cNvPr id="217" name="テキスト ボックス 216"/>
        <xdr:cNvSpPr txBox="1"/>
      </xdr:nvSpPr>
      <xdr:spPr>
        <a:xfrm>
          <a:off x="3733800" y="1406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97490</xdr:rowOff>
    </xdr:from>
    <xdr:to>
      <xdr:col>15</xdr:col>
      <xdr:colOff>133350</xdr:colOff>
      <xdr:row>82</xdr:row>
      <xdr:rowOff>27640</xdr:rowOff>
    </xdr:to>
    <xdr:sp macro="" textlink="">
      <xdr:nvSpPr>
        <xdr:cNvPr id="218" name="楕円 217"/>
        <xdr:cNvSpPr/>
      </xdr:nvSpPr>
      <xdr:spPr>
        <a:xfrm>
          <a:off x="3175000" y="139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12417</xdr:rowOff>
    </xdr:from>
    <xdr:ext cx="762000" cy="259045"/>
    <xdr:sp macro="" textlink="">
      <xdr:nvSpPr>
        <xdr:cNvPr id="219" name="テキスト ボックス 218"/>
        <xdr:cNvSpPr txBox="1"/>
      </xdr:nvSpPr>
      <xdr:spPr>
        <a:xfrm>
          <a:off x="2844800" y="1407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113579</xdr:rowOff>
    </xdr:from>
    <xdr:to>
      <xdr:col>11</xdr:col>
      <xdr:colOff>82550</xdr:colOff>
      <xdr:row>82</xdr:row>
      <xdr:rowOff>43729</xdr:rowOff>
    </xdr:to>
    <xdr:sp macro="" textlink="">
      <xdr:nvSpPr>
        <xdr:cNvPr id="220" name="楕円 219"/>
        <xdr:cNvSpPr/>
      </xdr:nvSpPr>
      <xdr:spPr>
        <a:xfrm>
          <a:off x="2286000" y="140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28506</xdr:rowOff>
    </xdr:from>
    <xdr:ext cx="762000" cy="259045"/>
    <xdr:sp macro="" textlink="">
      <xdr:nvSpPr>
        <xdr:cNvPr id="221" name="テキスト ボックス 220"/>
        <xdr:cNvSpPr txBox="1"/>
      </xdr:nvSpPr>
      <xdr:spPr>
        <a:xfrm>
          <a:off x="1955800" y="140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102229</xdr:rowOff>
    </xdr:from>
    <xdr:to>
      <xdr:col>7</xdr:col>
      <xdr:colOff>31750</xdr:colOff>
      <xdr:row>82</xdr:row>
      <xdr:rowOff>32379</xdr:rowOff>
    </xdr:to>
    <xdr:sp macro="" textlink="">
      <xdr:nvSpPr>
        <xdr:cNvPr id="222" name="楕円 221"/>
        <xdr:cNvSpPr/>
      </xdr:nvSpPr>
      <xdr:spPr>
        <a:xfrm>
          <a:off x="1397000" y="139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17156</xdr:rowOff>
    </xdr:from>
    <xdr:ext cx="762000" cy="259045"/>
    <xdr:sp macro="" textlink="">
      <xdr:nvSpPr>
        <xdr:cNvPr id="223" name="テキスト ボックス 222"/>
        <xdr:cNvSpPr txBox="1"/>
      </xdr:nvSpPr>
      <xdr:spPr>
        <a:xfrm>
          <a:off x="1066800" y="1407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ラスパイレス指数は、国を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ポイント下回っています。職務・職責を的確に反映した給与制度の推進により年功的な給与上昇を抑制し、合わせて各種手当の見直しを進め、引き続き、給与の適正化に努めていきます。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152400</xdr:rowOff>
    </xdr:to>
    <xdr:cxnSp macro="">
      <xdr:nvCxnSpPr>
        <xdr:cNvPr id="257" name="直線コネクタ 256"/>
        <xdr:cNvCxnSpPr/>
      </xdr:nvCxnSpPr>
      <xdr:spPr>
        <a:xfrm flipV="1">
          <a:off x="16179800" y="14524566"/>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8"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85</xdr:row>
      <xdr:rowOff>152400</xdr:rowOff>
    </xdr:to>
    <xdr:cxnSp macro="">
      <xdr:nvCxnSpPr>
        <xdr:cNvPr id="260" name="直線コネクタ 259"/>
        <xdr:cNvCxnSpPr/>
      </xdr:nvCxnSpPr>
      <xdr:spPr>
        <a:xfrm>
          <a:off x="15290800" y="1440391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42334</xdr:rowOff>
    </xdr:to>
    <xdr:cxnSp macro="">
      <xdr:nvCxnSpPr>
        <xdr:cNvPr id="263" name="直線コネクタ 262"/>
        <xdr:cNvCxnSpPr/>
      </xdr:nvCxnSpPr>
      <xdr:spPr>
        <a:xfrm flipV="1">
          <a:off x="14401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33866</xdr:rowOff>
    </xdr:from>
    <xdr:to>
      <xdr:col>68</xdr:col>
      <xdr:colOff>152400</xdr:colOff>
      <xdr:row>84</xdr:row>
      <xdr:rowOff>42334</xdr:rowOff>
    </xdr:to>
    <xdr:cxnSp macro="">
      <xdr:nvCxnSpPr>
        <xdr:cNvPr id="266" name="直線コネクタ 265"/>
        <xdr:cNvCxnSpPr/>
      </xdr:nvCxnSpPr>
      <xdr:spPr>
        <a:xfrm>
          <a:off x="13512800" y="13921316"/>
          <a:ext cx="889000" cy="5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8" name="テキスト ボックス 267"/>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70" name="テキスト ボックス 269"/>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6" name="楕円 275"/>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44043</xdr:rowOff>
    </xdr:from>
    <xdr:ext cx="762000" cy="259045"/>
    <xdr:sp macro="" textlink="">
      <xdr:nvSpPr>
        <xdr:cNvPr id="277"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9" name="テキスト ボックス 278"/>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0" name="楕円 279"/>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1" name="テキスト ボックス 280"/>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2" name="楕円 281"/>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83" name="テキスト ボックス 282"/>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84" name="楕円 283"/>
        <xdr:cNvSpPr/>
      </xdr:nvSpPr>
      <xdr:spPr>
        <a:xfrm>
          <a:off x="13462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69443</xdr:rowOff>
    </xdr:from>
    <xdr:ext cx="762000" cy="259045"/>
    <xdr:sp macro="" textlink="">
      <xdr:nvSpPr>
        <xdr:cNvPr id="285" name="テキスト ボックス 284"/>
        <xdr:cNvSpPr txBox="1"/>
      </xdr:nvSpPr>
      <xdr:spPr>
        <a:xfrm>
          <a:off x="131318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については、職員定数計画に基づき毎年度着実に削減を進めてきた結果、類似団体の平均に近づいていますが、上回っている状況です。今後は、適正な執行体制の確立と簡素で効率的な組織づくりや民間活力のさらなる活用に向けた検討、地方公務員法・地方自治法の改正に伴う多様な任用・勤務形態の職員の活用、職員の人材育成の推進などの行財政改革を行い、職員定数の適正化に取り組んで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90896</xdr:rowOff>
    </xdr:from>
    <xdr:to>
      <xdr:col>81</xdr:col>
      <xdr:colOff>44450</xdr:colOff>
      <xdr:row>60</xdr:row>
      <xdr:rowOff>100088</xdr:rowOff>
    </xdr:to>
    <xdr:cxnSp macro="">
      <xdr:nvCxnSpPr>
        <xdr:cNvPr id="322" name="直線コネクタ 321"/>
        <xdr:cNvCxnSpPr/>
      </xdr:nvCxnSpPr>
      <xdr:spPr>
        <a:xfrm flipV="1">
          <a:off x="16179800" y="10377896"/>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154533</xdr:rowOff>
    </xdr:from>
    <xdr:ext cx="762000" cy="259045"/>
    <xdr:sp macro="" textlink="">
      <xdr:nvSpPr>
        <xdr:cNvPr id="323" name="定員管理の状況平均値テキスト"/>
        <xdr:cNvSpPr txBox="1"/>
      </xdr:nvSpPr>
      <xdr:spPr>
        <a:xfrm>
          <a:off x="17106900" y="100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100088</xdr:rowOff>
    </xdr:from>
    <xdr:to>
      <xdr:col>77</xdr:col>
      <xdr:colOff>44450</xdr:colOff>
      <xdr:row>60</xdr:row>
      <xdr:rowOff>108131</xdr:rowOff>
    </xdr:to>
    <xdr:cxnSp macro="">
      <xdr:nvCxnSpPr>
        <xdr:cNvPr id="325" name="直線コネクタ 324"/>
        <xdr:cNvCxnSpPr/>
      </xdr:nvCxnSpPr>
      <xdr:spPr>
        <a:xfrm flipV="1">
          <a:off x="15290800" y="103870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77185</xdr:rowOff>
    </xdr:from>
    <xdr:ext cx="736600" cy="259045"/>
    <xdr:sp macro="" textlink="">
      <xdr:nvSpPr>
        <xdr:cNvPr id="327" name="テキスト ボックス 326"/>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108131</xdr:rowOff>
    </xdr:from>
    <xdr:to>
      <xdr:col>72</xdr:col>
      <xdr:colOff>203200</xdr:colOff>
      <xdr:row>60</xdr:row>
      <xdr:rowOff>109280</xdr:rowOff>
    </xdr:to>
    <xdr:cxnSp macro="">
      <xdr:nvCxnSpPr>
        <xdr:cNvPr id="328" name="直線コネクタ 327"/>
        <xdr:cNvCxnSpPr/>
      </xdr:nvCxnSpPr>
      <xdr:spPr>
        <a:xfrm flipV="1">
          <a:off x="14401800" y="1039513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30" name="テキスト ボックス 329"/>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109280</xdr:rowOff>
    </xdr:from>
    <xdr:to>
      <xdr:col>68</xdr:col>
      <xdr:colOff>152400</xdr:colOff>
      <xdr:row>60</xdr:row>
      <xdr:rowOff>120771</xdr:rowOff>
    </xdr:to>
    <xdr:cxnSp macro="">
      <xdr:nvCxnSpPr>
        <xdr:cNvPr id="331" name="直線コネクタ 330"/>
        <xdr:cNvCxnSpPr/>
      </xdr:nvCxnSpPr>
      <xdr:spPr>
        <a:xfrm flipV="1">
          <a:off x="13512800" y="1039628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3" name="テキスト ボックス 332"/>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90973</xdr:rowOff>
    </xdr:from>
    <xdr:ext cx="762000" cy="259045"/>
    <xdr:sp macro="" textlink="">
      <xdr:nvSpPr>
        <xdr:cNvPr id="335" name="テキスト ボックス 334"/>
        <xdr:cNvSpPr txBox="1"/>
      </xdr:nvSpPr>
      <xdr:spPr>
        <a:xfrm>
          <a:off x="13131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40096</xdr:rowOff>
    </xdr:from>
    <xdr:to>
      <xdr:col>81</xdr:col>
      <xdr:colOff>95250</xdr:colOff>
      <xdr:row>60</xdr:row>
      <xdr:rowOff>141696</xdr:rowOff>
    </xdr:to>
    <xdr:sp macro="" textlink="">
      <xdr:nvSpPr>
        <xdr:cNvPr id="341" name="楕円 340"/>
        <xdr:cNvSpPr/>
      </xdr:nvSpPr>
      <xdr:spPr>
        <a:xfrm>
          <a:off x="16967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12173</xdr:rowOff>
    </xdr:from>
    <xdr:ext cx="762000" cy="259045"/>
    <xdr:sp macro="" textlink="">
      <xdr:nvSpPr>
        <xdr:cNvPr id="342" name="定員管理の状況該当値テキスト"/>
        <xdr:cNvSpPr txBox="1"/>
      </xdr:nvSpPr>
      <xdr:spPr>
        <a:xfrm>
          <a:off x="17106900" y="1029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49288</xdr:rowOff>
    </xdr:from>
    <xdr:to>
      <xdr:col>77</xdr:col>
      <xdr:colOff>95250</xdr:colOff>
      <xdr:row>60</xdr:row>
      <xdr:rowOff>150888</xdr:rowOff>
    </xdr:to>
    <xdr:sp macro="" textlink="">
      <xdr:nvSpPr>
        <xdr:cNvPr id="343" name="楕円 342"/>
        <xdr:cNvSpPr/>
      </xdr:nvSpPr>
      <xdr:spPr>
        <a:xfrm>
          <a:off x="16129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135665</xdr:rowOff>
    </xdr:from>
    <xdr:ext cx="736600" cy="259045"/>
    <xdr:sp macro="" textlink="">
      <xdr:nvSpPr>
        <xdr:cNvPr id="344" name="テキスト ボックス 343"/>
        <xdr:cNvSpPr txBox="1"/>
      </xdr:nvSpPr>
      <xdr:spPr>
        <a:xfrm>
          <a:off x="15798800" y="1042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57331</xdr:rowOff>
    </xdr:from>
    <xdr:to>
      <xdr:col>73</xdr:col>
      <xdr:colOff>44450</xdr:colOff>
      <xdr:row>60</xdr:row>
      <xdr:rowOff>158931</xdr:rowOff>
    </xdr:to>
    <xdr:sp macro="" textlink="">
      <xdr:nvSpPr>
        <xdr:cNvPr id="345" name="楕円 344"/>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143708</xdr:rowOff>
    </xdr:from>
    <xdr:ext cx="762000" cy="259045"/>
    <xdr:sp macro="" textlink="">
      <xdr:nvSpPr>
        <xdr:cNvPr id="346" name="テキスト ボックス 345"/>
        <xdr:cNvSpPr txBox="1"/>
      </xdr:nvSpPr>
      <xdr:spPr>
        <a:xfrm>
          <a:off x="14909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58480</xdr:rowOff>
    </xdr:from>
    <xdr:to>
      <xdr:col>68</xdr:col>
      <xdr:colOff>203200</xdr:colOff>
      <xdr:row>60</xdr:row>
      <xdr:rowOff>160080</xdr:rowOff>
    </xdr:to>
    <xdr:sp macro="" textlink="">
      <xdr:nvSpPr>
        <xdr:cNvPr id="347" name="楕円 346"/>
        <xdr:cNvSpPr/>
      </xdr:nvSpPr>
      <xdr:spPr>
        <a:xfrm>
          <a:off x="14351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144857</xdr:rowOff>
    </xdr:from>
    <xdr:ext cx="762000" cy="259045"/>
    <xdr:sp macro="" textlink="">
      <xdr:nvSpPr>
        <xdr:cNvPr id="348" name="テキスト ボックス 347"/>
        <xdr:cNvSpPr txBox="1"/>
      </xdr:nvSpPr>
      <xdr:spPr>
        <a:xfrm>
          <a:off x="14020800" y="104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49" name="楕円 348"/>
        <xdr:cNvSpPr/>
      </xdr:nvSpPr>
      <xdr:spPr>
        <a:xfrm>
          <a:off x="134620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50" name="テキスト ボックス 349"/>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か年平均値で示される実質公債費比率は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年度と同様に△</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ました。類似団体の平均より低くなっています。なお、算定ルール上、国の定める額を、実質の区の負担から大きく減じることとされているため、全国平均と比べると格段に健全性が高い評価となっています。</a:t>
          </a:r>
        </a:p>
        <a:p>
          <a:r>
            <a:rPr kumimoji="1" lang="ja-JP" altLang="en-US" sz="1300">
              <a:latin typeface="ＭＳ Ｐゴシック" panose="020B0600070205080204" pitchFamily="50" charset="-128"/>
              <a:ea typeface="ＭＳ Ｐゴシック" panose="020B0600070205080204" pitchFamily="50" charset="-128"/>
            </a:rPr>
            <a:t>今後も、毎年度の地方債の発行上限額を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億円までとするルール化に基づき、適切な起債管理に努め、数値の改善を図っていきます。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67733</xdr:rowOff>
    </xdr:to>
    <xdr:cxnSp macro="">
      <xdr:nvCxnSpPr>
        <xdr:cNvPr id="381" name="直線コネクタ 380"/>
        <xdr:cNvCxnSpPr/>
      </xdr:nvCxnSpPr>
      <xdr:spPr>
        <a:xfrm>
          <a:off x="16179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39</xdr:row>
      <xdr:rowOff>37042</xdr:rowOff>
    </xdr:to>
    <xdr:cxnSp macro="">
      <xdr:nvCxnSpPr>
        <xdr:cNvPr id="384" name="直線コネクタ 383"/>
        <xdr:cNvCxnSpPr/>
      </xdr:nvCxnSpPr>
      <xdr:spPr>
        <a:xfrm flipV="1">
          <a:off x="15290800" y="658283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37042</xdr:rowOff>
    </xdr:from>
    <xdr:to>
      <xdr:col>72</xdr:col>
      <xdr:colOff>203200</xdr:colOff>
      <xdr:row>40</xdr:row>
      <xdr:rowOff>66675</xdr:rowOff>
    </xdr:to>
    <xdr:cxnSp macro="">
      <xdr:nvCxnSpPr>
        <xdr:cNvPr id="387" name="直線コネクタ 386"/>
        <xdr:cNvCxnSpPr/>
      </xdr:nvCxnSpPr>
      <xdr:spPr>
        <a:xfrm flipV="1">
          <a:off x="14401800" y="672359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89" name="テキスト ボックス 388"/>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66675</xdr:rowOff>
    </xdr:from>
    <xdr:to>
      <xdr:col>68</xdr:col>
      <xdr:colOff>152400</xdr:colOff>
      <xdr:row>42</xdr:row>
      <xdr:rowOff>25400</xdr:rowOff>
    </xdr:to>
    <xdr:cxnSp macro="">
      <xdr:nvCxnSpPr>
        <xdr:cNvPr id="390" name="直線コネクタ 389"/>
        <xdr:cNvCxnSpPr/>
      </xdr:nvCxnSpPr>
      <xdr:spPr>
        <a:xfrm flipV="1">
          <a:off x="13512800" y="692467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392" name="テキスト ボックス 391"/>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4" name="テキスト ボックス 393"/>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0" name="楕円 399"/>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1"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2" name="楕円 401"/>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3" name="テキスト ボックス 402"/>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157692</xdr:rowOff>
    </xdr:from>
    <xdr:to>
      <xdr:col>73</xdr:col>
      <xdr:colOff>44450</xdr:colOff>
      <xdr:row>39</xdr:row>
      <xdr:rowOff>87842</xdr:rowOff>
    </xdr:to>
    <xdr:sp macro="" textlink="">
      <xdr:nvSpPr>
        <xdr:cNvPr id="404" name="楕円 403"/>
        <xdr:cNvSpPr/>
      </xdr:nvSpPr>
      <xdr:spPr>
        <a:xfrm>
          <a:off x="15240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98019</xdr:rowOff>
    </xdr:from>
    <xdr:ext cx="762000" cy="259045"/>
    <xdr:sp macro="" textlink="">
      <xdr:nvSpPr>
        <xdr:cNvPr id="405" name="テキスト ボックス 404"/>
        <xdr:cNvSpPr txBox="1"/>
      </xdr:nvSpPr>
      <xdr:spPr>
        <a:xfrm>
          <a:off x="14909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15875</xdr:rowOff>
    </xdr:from>
    <xdr:to>
      <xdr:col>68</xdr:col>
      <xdr:colOff>203200</xdr:colOff>
      <xdr:row>40</xdr:row>
      <xdr:rowOff>117475</xdr:rowOff>
    </xdr:to>
    <xdr:sp macro="" textlink="">
      <xdr:nvSpPr>
        <xdr:cNvPr id="406" name="楕円 405"/>
        <xdr:cNvSpPr/>
      </xdr:nvSpPr>
      <xdr:spPr>
        <a:xfrm>
          <a:off x="14351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102252</xdr:rowOff>
    </xdr:from>
    <xdr:ext cx="762000" cy="259045"/>
    <xdr:sp macro="" textlink="">
      <xdr:nvSpPr>
        <xdr:cNvPr id="407" name="テキスト ボックス 406"/>
        <xdr:cNvSpPr txBox="1"/>
      </xdr:nvSpPr>
      <xdr:spPr>
        <a:xfrm>
          <a:off x="14020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8" name="楕円 40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9" name="テキスト ボックス 40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また、職員定数の適正化による退職手当支給に係る将来負担額が減少するとともに、将来負担額に充当可能な財源については、総務大臣の定める基準財政需要額算入見込額が減少した一方で、基金への積立を行ったことなど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％となりました。表示上は「－％」となっています。今後も、地方債の発行など、将来負担となる経費の必要性を十分精査し、毎年度の発行上限額を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億円までとするルール化などにより、数値の維持を図っていきます。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279,342
270,240
14.67
99,460,961
95,427,640
4,033,321
66,901,982
14,819,925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ポイントの改善となりました。分子である退職手当が増となった一方で、分母である歳入経常一般財源等が増となったことによるものです。類似団体と比較すると、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歳以上の職員構成が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ポイント上回っていることなどにより、類似団体の平均を上回っており、人件費の負担に大きな影響を与えています。引き続き職員数の適正化に取り組んでいきます。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146050</xdr:rowOff>
    </xdr:from>
    <xdr:to>
      <xdr:col>24</xdr:col>
      <xdr:colOff>25400</xdr:colOff>
      <xdr:row>40</xdr:row>
      <xdr:rowOff>88900</xdr:rowOff>
    </xdr:to>
    <xdr:cxnSp macro="">
      <xdr:nvCxnSpPr>
        <xdr:cNvPr id="66" name="直線コネクタ 65"/>
        <xdr:cNvCxnSpPr/>
      </xdr:nvCxnSpPr>
      <xdr:spPr>
        <a:xfrm flipV="1">
          <a:off x="3987800" y="6832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41</xdr:row>
      <xdr:rowOff>133350</xdr:rowOff>
    </xdr:to>
    <xdr:cxnSp macro="">
      <xdr:nvCxnSpPr>
        <xdr:cNvPr id="69" name="直線コネクタ 68"/>
        <xdr:cNvCxnSpPr/>
      </xdr:nvCxnSpPr>
      <xdr:spPr>
        <a:xfrm flipV="1">
          <a:off x="3098800" y="6946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57150</xdr:rowOff>
    </xdr:from>
    <xdr:to>
      <xdr:col>15</xdr:col>
      <xdr:colOff>98425</xdr:colOff>
      <xdr:row>41</xdr:row>
      <xdr:rowOff>133350</xdr:rowOff>
    </xdr:to>
    <xdr:cxnSp macro="">
      <xdr:nvCxnSpPr>
        <xdr:cNvPr id="72" name="直線コネクタ 71"/>
        <xdr:cNvCxnSpPr/>
      </xdr:nvCxnSpPr>
      <xdr:spPr>
        <a:xfrm>
          <a:off x="2209800" y="67437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57150</xdr:rowOff>
    </xdr:from>
    <xdr:to>
      <xdr:col>11</xdr:col>
      <xdr:colOff>9525</xdr:colOff>
      <xdr:row>40</xdr:row>
      <xdr:rowOff>114300</xdr:rowOff>
    </xdr:to>
    <xdr:cxnSp macro="">
      <xdr:nvCxnSpPr>
        <xdr:cNvPr id="75" name="直線コネクタ 74"/>
        <xdr:cNvCxnSpPr/>
      </xdr:nvCxnSpPr>
      <xdr:spPr>
        <a:xfrm flipV="1">
          <a:off x="1320800" y="6743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95250</xdr:rowOff>
    </xdr:from>
    <xdr:to>
      <xdr:col>24</xdr:col>
      <xdr:colOff>76200</xdr:colOff>
      <xdr:row>40</xdr:row>
      <xdr:rowOff>25400</xdr:rowOff>
    </xdr:to>
    <xdr:sp macro="" textlink="">
      <xdr:nvSpPr>
        <xdr:cNvPr id="85" name="楕円 84"/>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67327</xdr:rowOff>
    </xdr:from>
    <xdr:ext cx="762000" cy="259045"/>
    <xdr:sp macro="" textlink="">
      <xdr:nvSpPr>
        <xdr:cNvPr id="86" name="人件費該当値テキスト"/>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7" name="楕円 86"/>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88" name="テキスト ボックス 87"/>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82550</xdr:rowOff>
    </xdr:from>
    <xdr:to>
      <xdr:col>15</xdr:col>
      <xdr:colOff>149225</xdr:colOff>
      <xdr:row>42</xdr:row>
      <xdr:rowOff>12700</xdr:rowOff>
    </xdr:to>
    <xdr:sp macro="" textlink="">
      <xdr:nvSpPr>
        <xdr:cNvPr id="89" name="楕円 88"/>
        <xdr:cNvSpPr/>
      </xdr:nvSpPr>
      <xdr:spPr>
        <a:xfrm>
          <a:off x="3048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168927</xdr:rowOff>
    </xdr:from>
    <xdr:ext cx="762000" cy="259045"/>
    <xdr:sp macro="" textlink="">
      <xdr:nvSpPr>
        <xdr:cNvPr id="90" name="テキスト ボックス 89"/>
        <xdr:cNvSpPr txBox="1"/>
      </xdr:nvSpPr>
      <xdr:spPr>
        <a:xfrm>
          <a:off x="2717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6350</xdr:rowOff>
    </xdr:from>
    <xdr:to>
      <xdr:col>11</xdr:col>
      <xdr:colOff>60325</xdr:colOff>
      <xdr:row>39</xdr:row>
      <xdr:rowOff>107950</xdr:rowOff>
    </xdr:to>
    <xdr:sp macro="" textlink="">
      <xdr:nvSpPr>
        <xdr:cNvPr id="91" name="楕円 90"/>
        <xdr:cNvSpPr/>
      </xdr:nvSpPr>
      <xdr:spPr>
        <a:xfrm>
          <a:off x="215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92727</xdr:rowOff>
    </xdr:from>
    <xdr:ext cx="762000" cy="259045"/>
    <xdr:sp macro="" textlink="">
      <xdr:nvSpPr>
        <xdr:cNvPr id="92" name="テキスト ボックス 91"/>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63500</xdr:rowOff>
    </xdr:from>
    <xdr:to>
      <xdr:col>6</xdr:col>
      <xdr:colOff>171450</xdr:colOff>
      <xdr:row>40</xdr:row>
      <xdr:rowOff>165100</xdr:rowOff>
    </xdr:to>
    <xdr:sp macro="" textlink="">
      <xdr:nvSpPr>
        <xdr:cNvPr id="93" name="楕円 92"/>
        <xdr:cNvSpPr/>
      </xdr:nvSpPr>
      <xdr:spPr>
        <a:xfrm>
          <a:off x="1270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149877</xdr:rowOff>
    </xdr:from>
    <xdr:ext cx="762000" cy="259045"/>
    <xdr:sp macro="" textlink="">
      <xdr:nvSpPr>
        <xdr:cNvPr id="94" name="テキスト ボックス 93"/>
        <xdr:cNvSpPr txBox="1"/>
      </xdr:nvSpPr>
      <xdr:spPr>
        <a:xfrm>
          <a:off x="939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改善となりました。児童館・学童保育クラブ委託経費や予防接種委託経費の増などにより、分子である経常経費充当一般財源が増となった一方で、分母である歳入経常一般財源等が増となったことによるものです。類似団体の平均を下回っていますが、今後も事業内容の精査や実施方法の工夫を徹底し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120650</xdr:rowOff>
    </xdr:from>
    <xdr:to>
      <xdr:col>82</xdr:col>
      <xdr:colOff>107950</xdr:colOff>
      <xdr:row>14</xdr:row>
      <xdr:rowOff>38100</xdr:rowOff>
    </xdr:to>
    <xdr:cxnSp macro="">
      <xdr:nvCxnSpPr>
        <xdr:cNvPr id="127" name="直線コネクタ 126"/>
        <xdr:cNvCxnSpPr/>
      </xdr:nvCxnSpPr>
      <xdr:spPr>
        <a:xfrm flipV="1">
          <a:off x="15671800" y="2349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22877</xdr:rowOff>
    </xdr:from>
    <xdr:ext cx="762000" cy="259045"/>
    <xdr:sp macro="" textlink="">
      <xdr:nvSpPr>
        <xdr:cNvPr id="128" name="物件費平均値テキスト"/>
        <xdr:cNvSpPr txBox="1"/>
      </xdr:nvSpPr>
      <xdr:spPr>
        <a:xfrm>
          <a:off x="16598900" y="242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25400</xdr:rowOff>
    </xdr:from>
    <xdr:to>
      <xdr:col>78</xdr:col>
      <xdr:colOff>69850</xdr:colOff>
      <xdr:row>14</xdr:row>
      <xdr:rowOff>38100</xdr:rowOff>
    </xdr:to>
    <xdr:cxnSp macro="">
      <xdr:nvCxnSpPr>
        <xdr:cNvPr id="130" name="直線コネクタ 129"/>
        <xdr:cNvCxnSpPr/>
      </xdr:nvCxnSpPr>
      <xdr:spPr>
        <a:xfrm>
          <a:off x="14782800" y="242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19050</xdr:rowOff>
    </xdr:from>
    <xdr:to>
      <xdr:col>73</xdr:col>
      <xdr:colOff>180975</xdr:colOff>
      <xdr:row>14</xdr:row>
      <xdr:rowOff>25400</xdr:rowOff>
    </xdr:to>
    <xdr:cxnSp macro="">
      <xdr:nvCxnSpPr>
        <xdr:cNvPr id="133" name="直線コネクタ 132"/>
        <xdr:cNvCxnSpPr/>
      </xdr:nvCxnSpPr>
      <xdr:spPr>
        <a:xfrm>
          <a:off x="13893800" y="2247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19050</xdr:rowOff>
    </xdr:from>
    <xdr:to>
      <xdr:col>69</xdr:col>
      <xdr:colOff>92075</xdr:colOff>
      <xdr:row>13</xdr:row>
      <xdr:rowOff>57150</xdr:rowOff>
    </xdr:to>
    <xdr:cxnSp macro="">
      <xdr:nvCxnSpPr>
        <xdr:cNvPr id="136" name="直線コネクタ 135"/>
        <xdr:cNvCxnSpPr/>
      </xdr:nvCxnSpPr>
      <xdr:spPr>
        <a:xfrm flipV="1">
          <a:off x="13004800" y="224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8" name="テキスト ボックス 137"/>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69850</xdr:rowOff>
    </xdr:from>
    <xdr:to>
      <xdr:col>82</xdr:col>
      <xdr:colOff>158750</xdr:colOff>
      <xdr:row>14</xdr:row>
      <xdr:rowOff>0</xdr:rowOff>
    </xdr:to>
    <xdr:sp macro="" textlink="">
      <xdr:nvSpPr>
        <xdr:cNvPr id="146" name="楕円 145"/>
        <xdr:cNvSpPr/>
      </xdr:nvSpPr>
      <xdr:spPr>
        <a:xfrm>
          <a:off x="164592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86377</xdr:rowOff>
    </xdr:from>
    <xdr:ext cx="762000" cy="259045"/>
    <xdr:sp macro="" textlink="">
      <xdr:nvSpPr>
        <xdr:cNvPr id="147" name="物件費該当値テキスト"/>
        <xdr:cNvSpPr txBox="1"/>
      </xdr:nvSpPr>
      <xdr:spPr>
        <a:xfrm>
          <a:off x="16598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158750</xdr:rowOff>
    </xdr:from>
    <xdr:to>
      <xdr:col>78</xdr:col>
      <xdr:colOff>120650</xdr:colOff>
      <xdr:row>14</xdr:row>
      <xdr:rowOff>88900</xdr:rowOff>
    </xdr:to>
    <xdr:sp macro="" textlink="">
      <xdr:nvSpPr>
        <xdr:cNvPr id="148" name="楕円 147"/>
        <xdr:cNvSpPr/>
      </xdr:nvSpPr>
      <xdr:spPr>
        <a:xfrm>
          <a:off x="15621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99077</xdr:rowOff>
    </xdr:from>
    <xdr:ext cx="736600" cy="259045"/>
    <xdr:sp macro="" textlink="">
      <xdr:nvSpPr>
        <xdr:cNvPr id="149" name="テキスト ボックス 148"/>
        <xdr:cNvSpPr txBox="1"/>
      </xdr:nvSpPr>
      <xdr:spPr>
        <a:xfrm>
          <a:off x="15290800" y="215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146050</xdr:rowOff>
    </xdr:from>
    <xdr:to>
      <xdr:col>74</xdr:col>
      <xdr:colOff>31750</xdr:colOff>
      <xdr:row>14</xdr:row>
      <xdr:rowOff>76200</xdr:rowOff>
    </xdr:to>
    <xdr:sp macro="" textlink="">
      <xdr:nvSpPr>
        <xdr:cNvPr id="150" name="楕円 149"/>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86377</xdr:rowOff>
    </xdr:from>
    <xdr:ext cx="762000" cy="259045"/>
    <xdr:sp macro="" textlink="">
      <xdr:nvSpPr>
        <xdr:cNvPr id="151" name="テキスト ボックス 150"/>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139700</xdr:rowOff>
    </xdr:from>
    <xdr:to>
      <xdr:col>69</xdr:col>
      <xdr:colOff>142875</xdr:colOff>
      <xdr:row>13</xdr:row>
      <xdr:rowOff>69850</xdr:rowOff>
    </xdr:to>
    <xdr:sp macro="" textlink="">
      <xdr:nvSpPr>
        <xdr:cNvPr id="152" name="楕円 151"/>
        <xdr:cNvSpPr/>
      </xdr:nvSpPr>
      <xdr:spPr>
        <a:xfrm>
          <a:off x="13843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80027</xdr:rowOff>
    </xdr:from>
    <xdr:ext cx="762000" cy="259045"/>
    <xdr:sp macro="" textlink="">
      <xdr:nvSpPr>
        <xdr:cNvPr id="153" name="テキスト ボックス 152"/>
        <xdr:cNvSpPr txBox="1"/>
      </xdr:nvSpPr>
      <xdr:spPr>
        <a:xfrm>
          <a:off x="13512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6350</xdr:rowOff>
    </xdr:from>
    <xdr:to>
      <xdr:col>65</xdr:col>
      <xdr:colOff>53975</xdr:colOff>
      <xdr:row>13</xdr:row>
      <xdr:rowOff>107950</xdr:rowOff>
    </xdr:to>
    <xdr:sp macro="" textlink="">
      <xdr:nvSpPr>
        <xdr:cNvPr id="154" name="楕円 153"/>
        <xdr:cNvSpPr/>
      </xdr:nvSpPr>
      <xdr:spPr>
        <a:xfrm>
          <a:off x="12954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118127</xdr:rowOff>
    </xdr:from>
    <xdr:ext cx="762000" cy="259045"/>
    <xdr:sp macro="" textlink="">
      <xdr:nvSpPr>
        <xdr:cNvPr id="155" name="テキスト ボックス 154"/>
        <xdr:cNvSpPr txBox="1"/>
      </xdr:nvSpPr>
      <xdr:spPr>
        <a:xfrm>
          <a:off x="12623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扶助費は</a:t>
          </a:r>
          <a:r>
            <a:rPr kumimoji="1" lang="en-US" altLang="ja-JP" sz="1250">
              <a:latin typeface="ＭＳ Ｐゴシック" panose="020B0600070205080204" pitchFamily="50" charset="-128"/>
              <a:ea typeface="ＭＳ Ｐゴシック" panose="020B0600070205080204" pitchFamily="50" charset="-128"/>
            </a:rPr>
            <a:t>16.4</a:t>
          </a:r>
          <a:r>
            <a:rPr kumimoji="1" lang="ja-JP" altLang="en-US" sz="1250">
              <a:latin typeface="ＭＳ Ｐゴシック" panose="020B0600070205080204" pitchFamily="50" charset="-128"/>
              <a:ea typeface="ＭＳ Ｐゴシック" panose="020B0600070205080204" pitchFamily="50" charset="-128"/>
            </a:rPr>
            <a:t>％で、類似団体の平均を下回っていますが、前年度比で</a:t>
          </a:r>
          <a:r>
            <a:rPr kumimoji="1" lang="en-US" altLang="ja-JP" sz="1250">
              <a:latin typeface="ＭＳ Ｐゴシック" panose="020B0600070205080204" pitchFamily="50" charset="-128"/>
              <a:ea typeface="ＭＳ Ｐゴシック" panose="020B0600070205080204" pitchFamily="50" charset="-128"/>
            </a:rPr>
            <a:t>0.1</a:t>
          </a:r>
          <a:r>
            <a:rPr kumimoji="1" lang="ja-JP" altLang="en-US" sz="1250">
              <a:latin typeface="ＭＳ Ｐゴシック" panose="020B0600070205080204" pitchFamily="50" charset="-128"/>
              <a:ea typeface="ＭＳ Ｐゴシック" panose="020B0600070205080204" pitchFamily="50" charset="-128"/>
            </a:rPr>
            <a:t>ポイントの増となりました。私立保育所への保育委託経費の増などにより、分子である経常経費充当一般財源が前年度比で</a:t>
          </a:r>
          <a:r>
            <a:rPr kumimoji="1" lang="en-US" altLang="ja-JP" sz="1250">
              <a:latin typeface="ＭＳ Ｐゴシック" panose="020B0600070205080204" pitchFamily="50" charset="-128"/>
              <a:ea typeface="ＭＳ Ｐゴシック" panose="020B0600070205080204" pitchFamily="50" charset="-128"/>
            </a:rPr>
            <a:t>4.8</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億円余の増となったことによるものです。今後も保育施設整備に伴う運営経費や障害福祉サービス等による社会福祉費の増加が見込まれることから、歳入確保及びビルドアンドスクラップにより活用可能な行政資源を生み出し、重要課題や新たな課題へ再配分する取り組みを行っていき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58965</xdr:rowOff>
    </xdr:to>
    <xdr:cxnSp macro="">
      <xdr:nvCxnSpPr>
        <xdr:cNvPr id="190" name="直線コネクタ 189"/>
        <xdr:cNvCxnSpPr/>
      </xdr:nvCxnSpPr>
      <xdr:spPr>
        <a:xfrm>
          <a:off x="3987800" y="9820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157134</xdr:rowOff>
    </xdr:from>
    <xdr:ext cx="762000" cy="259045"/>
    <xdr:sp macro="" textlink="">
      <xdr:nvSpPr>
        <xdr:cNvPr id="191" name="扶助費平均値テキスト"/>
        <xdr:cNvSpPr txBox="1"/>
      </xdr:nvSpPr>
      <xdr:spPr>
        <a:xfrm>
          <a:off x="4914900" y="1010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57</xdr:row>
      <xdr:rowOff>48078</xdr:rowOff>
    </xdr:to>
    <xdr:cxnSp macro="">
      <xdr:nvCxnSpPr>
        <xdr:cNvPr id="193" name="直線コネクタ 192"/>
        <xdr:cNvCxnSpPr/>
      </xdr:nvCxnSpPr>
      <xdr:spPr>
        <a:xfrm>
          <a:off x="3098800" y="9700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195" name="テキスト ボックス 194"/>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56</xdr:row>
      <xdr:rowOff>99785</xdr:rowOff>
    </xdr:to>
    <xdr:cxnSp macro="">
      <xdr:nvCxnSpPr>
        <xdr:cNvPr id="196" name="直線コネクタ 195"/>
        <xdr:cNvCxnSpPr/>
      </xdr:nvCxnSpPr>
      <xdr:spPr>
        <a:xfrm>
          <a:off x="2209800" y="95050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198" name="テキスト ボックス 197"/>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55</xdr:row>
      <xdr:rowOff>75293</xdr:rowOff>
    </xdr:to>
    <xdr:cxnSp macro="">
      <xdr:nvCxnSpPr>
        <xdr:cNvPr id="199" name="直線コネクタ 198"/>
        <xdr:cNvCxnSpPr/>
      </xdr:nvCxnSpPr>
      <xdr:spPr>
        <a:xfrm>
          <a:off x="1320800" y="9374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01" name="テキスト ボックス 200"/>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09" name="楕円 208"/>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24692</xdr:rowOff>
    </xdr:from>
    <xdr:ext cx="762000" cy="259045"/>
    <xdr:sp macro="" textlink="">
      <xdr:nvSpPr>
        <xdr:cNvPr id="210" name="扶助費該当値テキスト"/>
        <xdr:cNvSpPr txBox="1"/>
      </xdr:nvSpPr>
      <xdr:spPr>
        <a:xfrm>
          <a:off x="49149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1" name="楕円 210"/>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212" name="テキスト ボックス 211"/>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3" name="楕円 212"/>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14" name="テキスト ボックス 213"/>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5" name="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6" name="テキスト ボックス 215"/>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7" name="楕円 216"/>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18" name="テキスト ボックス 217"/>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％で、類似団体の平均を上回っていますが、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りました。繰出金の増などにより、分子である経常経費充当一般財源が増となった一方で、分母である歳入経常一般財源等が増となったことによるものです。主な増額要因である特別会計への繰出金については、国民健康保険料・介護保険料などの収入率向上に努めながら、繰出金負担の抑制を図っていき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31750</xdr:rowOff>
    </xdr:to>
    <xdr:cxnSp macro="">
      <xdr:nvCxnSpPr>
        <xdr:cNvPr id="251" name="直線コネクタ 250"/>
        <xdr:cNvCxnSpPr/>
      </xdr:nvCxnSpPr>
      <xdr:spPr>
        <a:xfrm flipV="1">
          <a:off x="15671800" y="10261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73677</xdr:rowOff>
    </xdr:from>
    <xdr:ext cx="762000" cy="259045"/>
    <xdr:sp macro="" textlink="">
      <xdr:nvSpPr>
        <xdr:cNvPr id="252"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31750</xdr:rowOff>
    </xdr:to>
    <xdr:cxnSp macro="">
      <xdr:nvCxnSpPr>
        <xdr:cNvPr id="254" name="直線コネクタ 253"/>
        <xdr:cNvCxnSpPr/>
      </xdr:nvCxnSpPr>
      <xdr:spPr>
        <a:xfrm>
          <a:off x="14782800" y="10299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6" name="テキスト ボックス 255"/>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50800</xdr:rowOff>
    </xdr:from>
    <xdr:to>
      <xdr:col>73</xdr:col>
      <xdr:colOff>180975</xdr:colOff>
      <xdr:row>60</xdr:row>
      <xdr:rowOff>12700</xdr:rowOff>
    </xdr:to>
    <xdr:cxnSp macro="">
      <xdr:nvCxnSpPr>
        <xdr:cNvPr id="257" name="直線コネクタ 256"/>
        <xdr:cNvCxnSpPr/>
      </xdr:nvCxnSpPr>
      <xdr:spPr>
        <a:xfrm>
          <a:off x="13893800" y="10166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50800</xdr:rowOff>
    </xdr:to>
    <xdr:cxnSp macro="">
      <xdr:nvCxnSpPr>
        <xdr:cNvPr id="260" name="直線コネクタ 259"/>
        <xdr:cNvCxnSpPr/>
      </xdr:nvCxnSpPr>
      <xdr:spPr>
        <a:xfrm>
          <a:off x="13004800" y="1012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4" name="テキスト ボックス 263"/>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70" name="楕円 269"/>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71"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152400</xdr:rowOff>
    </xdr:from>
    <xdr:to>
      <xdr:col>78</xdr:col>
      <xdr:colOff>120650</xdr:colOff>
      <xdr:row>60</xdr:row>
      <xdr:rowOff>82550</xdr:rowOff>
    </xdr:to>
    <xdr:sp macro="" textlink="">
      <xdr:nvSpPr>
        <xdr:cNvPr id="272" name="楕円 271"/>
        <xdr:cNvSpPr/>
      </xdr:nvSpPr>
      <xdr:spPr>
        <a:xfrm>
          <a:off x="15621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67327</xdr:rowOff>
    </xdr:from>
    <xdr:ext cx="736600" cy="259045"/>
    <xdr:sp macro="" textlink="">
      <xdr:nvSpPr>
        <xdr:cNvPr id="273" name="テキスト ボックス 272"/>
        <xdr:cNvSpPr txBox="1"/>
      </xdr:nvSpPr>
      <xdr:spPr>
        <a:xfrm>
          <a:off x="15290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4" name="楕円 273"/>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5" name="テキスト ボックス 274"/>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0</xdr:rowOff>
    </xdr:from>
    <xdr:to>
      <xdr:col>69</xdr:col>
      <xdr:colOff>142875</xdr:colOff>
      <xdr:row>59</xdr:row>
      <xdr:rowOff>101600</xdr:rowOff>
    </xdr:to>
    <xdr:sp macro="" textlink="">
      <xdr:nvSpPr>
        <xdr:cNvPr id="276" name="楕円 275"/>
        <xdr:cNvSpPr/>
      </xdr:nvSpPr>
      <xdr:spPr>
        <a:xfrm>
          <a:off x="13843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86377</xdr:rowOff>
    </xdr:from>
    <xdr:ext cx="762000" cy="259045"/>
    <xdr:sp macro="" textlink="">
      <xdr:nvSpPr>
        <xdr:cNvPr id="277" name="テキスト ボックス 276"/>
        <xdr:cNvSpPr txBox="1"/>
      </xdr:nvSpPr>
      <xdr:spPr>
        <a:xfrm>
          <a:off x="13512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78" name="楕円 277"/>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79" name="テキスト ボックス 278"/>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％で、類似団体の平均を上回っていますが、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改善となりました。特別支援教育支援経費の増などにより、分子である経常経費充当一般財源が増となった一方で、分母である歳入経常一般財源等が増となったことによるものです。今後も、補助対象事業の精査を徹底していきま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5" name="直線コネクタ 304"/>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6"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7" name="直線コネクタ 306"/>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08"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09" name="直線コネクタ 308"/>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39</xdr:row>
      <xdr:rowOff>46990</xdr:rowOff>
    </xdr:to>
    <xdr:cxnSp macro="">
      <xdr:nvCxnSpPr>
        <xdr:cNvPr id="310" name="直線コネクタ 309"/>
        <xdr:cNvCxnSpPr/>
      </xdr:nvCxnSpPr>
      <xdr:spPr>
        <a:xfrm flipV="1">
          <a:off x="15671800" y="6642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1"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2" name="フローチャート: 判断 311"/>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39</xdr:row>
      <xdr:rowOff>46990</xdr:rowOff>
    </xdr:to>
    <xdr:cxnSp macro="">
      <xdr:nvCxnSpPr>
        <xdr:cNvPr id="313" name="直線コネクタ 312"/>
        <xdr:cNvCxnSpPr/>
      </xdr:nvCxnSpPr>
      <xdr:spPr>
        <a:xfrm>
          <a:off x="14782800" y="668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4" name="フローチャート: 判断 313"/>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5" name="テキスト ボックス 314"/>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39</xdr:row>
      <xdr:rowOff>1270</xdr:rowOff>
    </xdr:to>
    <xdr:cxnSp macro="">
      <xdr:nvCxnSpPr>
        <xdr:cNvPr id="316" name="直線コネクタ 315"/>
        <xdr:cNvCxnSpPr/>
      </xdr:nvCxnSpPr>
      <xdr:spPr>
        <a:xfrm>
          <a:off x="13893800" y="6596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7" name="フローチャート: 判断 316"/>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50817</xdr:rowOff>
    </xdr:from>
    <xdr:ext cx="762000" cy="259045"/>
    <xdr:sp macro="" textlink="">
      <xdr:nvSpPr>
        <xdr:cNvPr id="318" name="テキスト ボックス 317"/>
        <xdr:cNvSpPr txBox="1"/>
      </xdr:nvSpPr>
      <xdr:spPr>
        <a:xfrm>
          <a:off x="14401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41</xdr:row>
      <xdr:rowOff>69850</xdr:rowOff>
    </xdr:to>
    <xdr:cxnSp macro="">
      <xdr:nvCxnSpPr>
        <xdr:cNvPr id="319" name="直線コネクタ 318"/>
        <xdr:cNvCxnSpPr/>
      </xdr:nvCxnSpPr>
      <xdr:spPr>
        <a:xfrm flipV="1">
          <a:off x="13004800" y="659638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0" name="フローチャート: 判断 319"/>
        <xdr:cNvSpPr/>
      </xdr:nvSpPr>
      <xdr:spPr>
        <a:xfrm>
          <a:off x="13843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142257</xdr:rowOff>
    </xdr:from>
    <xdr:ext cx="762000" cy="259045"/>
    <xdr:sp macro="" textlink="">
      <xdr:nvSpPr>
        <xdr:cNvPr id="321" name="テキスト ボックス 320"/>
        <xdr:cNvSpPr txBox="1"/>
      </xdr:nvSpPr>
      <xdr:spPr>
        <a:xfrm>
          <a:off x="13512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2" name="フローチャート: 判断 321"/>
        <xdr:cNvSpPr/>
      </xdr:nvSpPr>
      <xdr:spPr>
        <a:xfrm>
          <a:off x="12954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151147</xdr:rowOff>
    </xdr:from>
    <xdr:ext cx="762000" cy="259045"/>
    <xdr:sp macro="" textlink="">
      <xdr:nvSpPr>
        <xdr:cNvPr id="323" name="テキスト ボックス 322"/>
        <xdr:cNvSpPr txBox="1"/>
      </xdr:nvSpPr>
      <xdr:spPr>
        <a:xfrm>
          <a:off x="12623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29" name="楕円 328"/>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0"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1" name="楕円 330"/>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2" name="テキスト ボックス 331"/>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3" name="楕円 332"/>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4" name="テキスト ボックス 333"/>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5" name="楕円 334"/>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6" name="テキスト ボックス 335"/>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19050</xdr:rowOff>
    </xdr:from>
    <xdr:to>
      <xdr:col>65</xdr:col>
      <xdr:colOff>53975</xdr:colOff>
      <xdr:row>41</xdr:row>
      <xdr:rowOff>120650</xdr:rowOff>
    </xdr:to>
    <xdr:sp macro="" textlink="">
      <xdr:nvSpPr>
        <xdr:cNvPr id="337" name="楕円 336"/>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130827</xdr:rowOff>
    </xdr:from>
    <xdr:ext cx="762000" cy="259045"/>
    <xdr:sp macro="" textlink="">
      <xdr:nvSpPr>
        <xdr:cNvPr id="338" name="テキスト ボックス 337"/>
        <xdr:cNvSpPr txBox="1"/>
      </xdr:nvSpPr>
      <xdr:spPr>
        <a:xfrm>
          <a:off x="12623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年度で駒場野公園拡張整備（</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年度発行分）の償還が終了となったことなどから、分子である経常経費充当一般財源が前年度比で</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千万円余の減となったため、公債費は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％で、前年度に比べ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ポイントの減となりましたが、類似団体の平均を上回っています。今後も、毎年度の地方債の発行上限額を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億円までとするルール化に基づき、適切な起債管理に努め、数値の改善を図っていきます。</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44450</xdr:rowOff>
    </xdr:from>
    <xdr:to>
      <xdr:col>24</xdr:col>
      <xdr:colOff>25400</xdr:colOff>
      <xdr:row>76</xdr:row>
      <xdr:rowOff>139700</xdr:rowOff>
    </xdr:to>
    <xdr:cxnSp macro="">
      <xdr:nvCxnSpPr>
        <xdr:cNvPr id="365" name="直線コネクタ 364"/>
        <xdr:cNvCxnSpPr/>
      </xdr:nvCxnSpPr>
      <xdr:spPr>
        <a:xfrm flipV="1">
          <a:off x="4826000" y="12560300"/>
          <a:ext cx="0" cy="60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66" name="公債費最小値テキスト"/>
        <xdr:cNvSpPr txBox="1"/>
      </xdr:nvSpPr>
      <xdr:spPr>
        <a:xfrm>
          <a:off x="4914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76</xdr:row>
      <xdr:rowOff>139700</xdr:rowOff>
    </xdr:from>
    <xdr:to>
      <xdr:col>24</xdr:col>
      <xdr:colOff>114300</xdr:colOff>
      <xdr:row>76</xdr:row>
      <xdr:rowOff>139700</xdr:rowOff>
    </xdr:to>
    <xdr:cxnSp macro="">
      <xdr:nvCxnSpPr>
        <xdr:cNvPr id="367" name="直線コネクタ 366"/>
        <xdr:cNvCxnSpPr/>
      </xdr:nvCxnSpPr>
      <xdr:spPr>
        <a:xfrm>
          <a:off x="4737100" y="1316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130827</xdr:rowOff>
    </xdr:from>
    <xdr:ext cx="762000" cy="259045"/>
    <xdr:sp macro="" textlink="">
      <xdr:nvSpPr>
        <xdr:cNvPr id="368" name="公債費最大値テキスト"/>
        <xdr:cNvSpPr txBox="1"/>
      </xdr:nvSpPr>
      <xdr:spPr>
        <a:xfrm>
          <a:off x="4914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44450</xdr:rowOff>
    </xdr:from>
    <xdr:to>
      <xdr:col>24</xdr:col>
      <xdr:colOff>114300</xdr:colOff>
      <xdr:row>73</xdr:row>
      <xdr:rowOff>44450</xdr:rowOff>
    </xdr:to>
    <xdr:cxnSp macro="">
      <xdr:nvCxnSpPr>
        <xdr:cNvPr id="369" name="直線コネクタ 368"/>
        <xdr:cNvCxnSpPr/>
      </xdr:nvCxnSpPr>
      <xdr:spPr>
        <a:xfrm>
          <a:off x="4737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120650</xdr:rowOff>
    </xdr:from>
    <xdr:to>
      <xdr:col>24</xdr:col>
      <xdr:colOff>25400</xdr:colOff>
      <xdr:row>76</xdr:row>
      <xdr:rowOff>12700</xdr:rowOff>
    </xdr:to>
    <xdr:cxnSp macro="">
      <xdr:nvCxnSpPr>
        <xdr:cNvPr id="370" name="直線コネクタ 369"/>
        <xdr:cNvCxnSpPr/>
      </xdr:nvCxnSpPr>
      <xdr:spPr>
        <a:xfrm flipV="1">
          <a:off x="3987800" y="12979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92727</xdr:rowOff>
    </xdr:from>
    <xdr:ext cx="762000" cy="259045"/>
    <xdr:sp macro="" textlink="">
      <xdr:nvSpPr>
        <xdr:cNvPr id="371" name="公債費平均値テキスト"/>
        <xdr:cNvSpPr txBox="1"/>
      </xdr:nvSpPr>
      <xdr:spPr>
        <a:xfrm>
          <a:off x="4914900" y="1260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72" name="フローチャート: 判断 371"/>
        <xdr:cNvSpPr/>
      </xdr:nvSpPr>
      <xdr:spPr>
        <a:xfrm>
          <a:off x="47752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165100</xdr:rowOff>
    </xdr:to>
    <xdr:cxnSp macro="">
      <xdr:nvCxnSpPr>
        <xdr:cNvPr id="373" name="直線コネクタ 372"/>
        <xdr:cNvCxnSpPr/>
      </xdr:nvCxnSpPr>
      <xdr:spPr>
        <a:xfrm flipV="1">
          <a:off x="3098800" y="13042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139700</xdr:rowOff>
    </xdr:from>
    <xdr:to>
      <xdr:col>20</xdr:col>
      <xdr:colOff>38100</xdr:colOff>
      <xdr:row>75</xdr:row>
      <xdr:rowOff>69850</xdr:rowOff>
    </xdr:to>
    <xdr:sp macro="" textlink="">
      <xdr:nvSpPr>
        <xdr:cNvPr id="374" name="フローチャート: 判断 373"/>
        <xdr:cNvSpPr/>
      </xdr:nvSpPr>
      <xdr:spPr>
        <a:xfrm>
          <a:off x="3937000" y="1282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80027</xdr:rowOff>
    </xdr:from>
    <xdr:ext cx="736600" cy="259045"/>
    <xdr:sp macro="" textlink="">
      <xdr:nvSpPr>
        <xdr:cNvPr id="375" name="テキスト ボックス 374"/>
        <xdr:cNvSpPr txBox="1"/>
      </xdr:nvSpPr>
      <xdr:spPr>
        <a:xfrm>
          <a:off x="3606800" y="1259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95250</xdr:rowOff>
    </xdr:to>
    <xdr:cxnSp macro="">
      <xdr:nvCxnSpPr>
        <xdr:cNvPr id="376" name="直線コネクタ 375"/>
        <xdr:cNvCxnSpPr/>
      </xdr:nvCxnSpPr>
      <xdr:spPr>
        <a:xfrm flipV="1">
          <a:off x="2209800" y="1319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165100</xdr:rowOff>
    </xdr:from>
    <xdr:to>
      <xdr:col>15</xdr:col>
      <xdr:colOff>149225</xdr:colOff>
      <xdr:row>75</xdr:row>
      <xdr:rowOff>95250</xdr:rowOff>
    </xdr:to>
    <xdr:sp macro="" textlink="">
      <xdr:nvSpPr>
        <xdr:cNvPr id="377" name="フローチャート: 判断 376"/>
        <xdr:cNvSpPr/>
      </xdr:nvSpPr>
      <xdr:spPr>
        <a:xfrm>
          <a:off x="3048000" y="128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105427</xdr:rowOff>
    </xdr:from>
    <xdr:ext cx="762000" cy="259045"/>
    <xdr:sp macro="" textlink="">
      <xdr:nvSpPr>
        <xdr:cNvPr id="378" name="テキスト ボックス 377"/>
        <xdr:cNvSpPr txBox="1"/>
      </xdr:nvSpPr>
      <xdr:spPr>
        <a:xfrm>
          <a:off x="27178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95250</xdr:rowOff>
    </xdr:from>
    <xdr:to>
      <xdr:col>11</xdr:col>
      <xdr:colOff>9525</xdr:colOff>
      <xdr:row>81</xdr:row>
      <xdr:rowOff>31750</xdr:rowOff>
    </xdr:to>
    <xdr:cxnSp macro="">
      <xdr:nvCxnSpPr>
        <xdr:cNvPr id="379" name="直線コネクタ 378"/>
        <xdr:cNvCxnSpPr/>
      </xdr:nvCxnSpPr>
      <xdr:spPr>
        <a:xfrm flipV="1">
          <a:off x="1320800" y="1329690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57150</xdr:rowOff>
    </xdr:from>
    <xdr:to>
      <xdr:col>11</xdr:col>
      <xdr:colOff>60325</xdr:colOff>
      <xdr:row>75</xdr:row>
      <xdr:rowOff>158750</xdr:rowOff>
    </xdr:to>
    <xdr:sp macro="" textlink="">
      <xdr:nvSpPr>
        <xdr:cNvPr id="380" name="フローチャート: 判断 379"/>
        <xdr:cNvSpPr/>
      </xdr:nvSpPr>
      <xdr:spPr>
        <a:xfrm>
          <a:off x="2159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81" name="テキスト ボックス 380"/>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2" name="フローチャート: 判断 381"/>
        <xdr:cNvSpPr/>
      </xdr:nvSpPr>
      <xdr:spPr>
        <a:xfrm>
          <a:off x="1270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83" name="テキスト ボックス 382"/>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69850</xdr:rowOff>
    </xdr:from>
    <xdr:to>
      <xdr:col>24</xdr:col>
      <xdr:colOff>76200</xdr:colOff>
      <xdr:row>76</xdr:row>
      <xdr:rowOff>0</xdr:rowOff>
    </xdr:to>
    <xdr:sp macro="" textlink="">
      <xdr:nvSpPr>
        <xdr:cNvPr id="389" name="楕円 388"/>
        <xdr:cNvSpPr/>
      </xdr:nvSpPr>
      <xdr:spPr>
        <a:xfrm>
          <a:off x="47752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41927</xdr:rowOff>
    </xdr:from>
    <xdr:ext cx="762000" cy="259045"/>
    <xdr:sp macro="" textlink="">
      <xdr:nvSpPr>
        <xdr:cNvPr id="390" name="公債費該当値テキスト"/>
        <xdr:cNvSpPr txBox="1"/>
      </xdr:nvSpPr>
      <xdr:spPr>
        <a:xfrm>
          <a:off x="49149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1" name="楕円 390"/>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48277</xdr:rowOff>
    </xdr:from>
    <xdr:ext cx="736600" cy="259045"/>
    <xdr:sp macro="" textlink="">
      <xdr:nvSpPr>
        <xdr:cNvPr id="392" name="テキスト ボックス 391"/>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3" name="楕円 392"/>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94" name="テキスト ボックス 393"/>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44450</xdr:rowOff>
    </xdr:from>
    <xdr:to>
      <xdr:col>11</xdr:col>
      <xdr:colOff>60325</xdr:colOff>
      <xdr:row>77</xdr:row>
      <xdr:rowOff>146050</xdr:rowOff>
    </xdr:to>
    <xdr:sp macro="" textlink="">
      <xdr:nvSpPr>
        <xdr:cNvPr id="395" name="楕円 394"/>
        <xdr:cNvSpPr/>
      </xdr:nvSpPr>
      <xdr:spPr>
        <a:xfrm>
          <a:off x="2159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96" name="テキスト ボックス 395"/>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397" name="楕円 396"/>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398" name="テキスト ボックス 397"/>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a:t>
          </a:r>
          <a:r>
            <a:rPr kumimoji="1" lang="en-US" altLang="ja-JP" sz="1300">
              <a:latin typeface="ＭＳ Ｐゴシック" panose="020B0600070205080204" pitchFamily="50" charset="-128"/>
              <a:ea typeface="ＭＳ Ｐゴシック" panose="020B0600070205080204" pitchFamily="50" charset="-128"/>
            </a:rPr>
            <a:t>77.9</a:t>
          </a:r>
          <a:r>
            <a:rPr kumimoji="1" lang="ja-JP" altLang="en-US" sz="1300">
              <a:latin typeface="ＭＳ Ｐゴシック" panose="020B0600070205080204" pitchFamily="50" charset="-128"/>
              <a:ea typeface="ＭＳ Ｐゴシック" panose="020B0600070205080204" pitchFamily="50" charset="-128"/>
            </a:rPr>
            <a:t>％で、類似団体の平均を上回っていますが、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改善となりました。扶助費の増などにより、分子である経常経費充当一般財源が増となった一方で、分母である歳入経常一般財源が増となったことによるものです。今後も、事業内容の精査や実施方法の工夫を徹底していきます。</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28" name="直線コネクタ 427"/>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29"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0" name="直線コネクタ 429"/>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1"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2" name="直線コネクタ 431"/>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34471</xdr:rowOff>
    </xdr:from>
    <xdr:to>
      <xdr:col>82</xdr:col>
      <xdr:colOff>107950</xdr:colOff>
      <xdr:row>81</xdr:row>
      <xdr:rowOff>80736</xdr:rowOff>
    </xdr:to>
    <xdr:cxnSp macro="">
      <xdr:nvCxnSpPr>
        <xdr:cNvPr id="433" name="直線コネクタ 432"/>
        <xdr:cNvCxnSpPr/>
      </xdr:nvCxnSpPr>
      <xdr:spPr>
        <a:xfrm flipV="1">
          <a:off x="15671800" y="13750471"/>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62791</xdr:rowOff>
    </xdr:from>
    <xdr:ext cx="762000" cy="259045"/>
    <xdr:sp macro="" textlink="">
      <xdr:nvSpPr>
        <xdr:cNvPr id="434" name="公債費以外平均値テキスト"/>
        <xdr:cNvSpPr txBox="1"/>
      </xdr:nvSpPr>
      <xdr:spPr>
        <a:xfrm>
          <a:off x="16598900" y="13435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5" name="フローチャート: 判断 434"/>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80736</xdr:rowOff>
    </xdr:from>
    <xdr:to>
      <xdr:col>78</xdr:col>
      <xdr:colOff>69850</xdr:colOff>
      <xdr:row>81</xdr:row>
      <xdr:rowOff>113393</xdr:rowOff>
    </xdr:to>
    <xdr:cxnSp macro="">
      <xdr:nvCxnSpPr>
        <xdr:cNvPr id="436" name="直線コネクタ 435"/>
        <xdr:cNvCxnSpPr/>
      </xdr:nvCxnSpPr>
      <xdr:spPr>
        <a:xfrm flipV="1">
          <a:off x="14782800" y="13968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37" name="フローチャート: 判断 436"/>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41020</xdr:rowOff>
    </xdr:from>
    <xdr:ext cx="736600" cy="259045"/>
    <xdr:sp macro="" textlink="">
      <xdr:nvSpPr>
        <xdr:cNvPr id="438" name="テキスト ボックス 437"/>
        <xdr:cNvSpPr txBox="1"/>
      </xdr:nvSpPr>
      <xdr:spPr>
        <a:xfrm>
          <a:off x="15290800" y="1341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81</xdr:row>
      <xdr:rowOff>113393</xdr:rowOff>
    </xdr:to>
    <xdr:cxnSp macro="">
      <xdr:nvCxnSpPr>
        <xdr:cNvPr id="439" name="直線コネクタ 438"/>
        <xdr:cNvCxnSpPr/>
      </xdr:nvCxnSpPr>
      <xdr:spPr>
        <a:xfrm>
          <a:off x="13893800" y="13195300"/>
          <a:ext cx="889000" cy="8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0" name="フローチャート: 判断 439"/>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41" name="テキスト ボックス 440"/>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78</xdr:row>
      <xdr:rowOff>18143</xdr:rowOff>
    </xdr:to>
    <xdr:cxnSp macro="">
      <xdr:nvCxnSpPr>
        <xdr:cNvPr id="442" name="直線コネクタ 441"/>
        <xdr:cNvCxnSpPr/>
      </xdr:nvCxnSpPr>
      <xdr:spPr>
        <a:xfrm flipV="1">
          <a:off x="13004800" y="131953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3" name="フローチャート: 判断 442"/>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4" name="テキスト ボックス 443"/>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5" name="フローチャート: 判断 444"/>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56441</xdr:rowOff>
    </xdr:from>
    <xdr:ext cx="762000" cy="259045"/>
    <xdr:sp macro="" textlink="">
      <xdr:nvSpPr>
        <xdr:cNvPr id="446" name="テキスト ボックス 445"/>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155121</xdr:rowOff>
    </xdr:from>
    <xdr:to>
      <xdr:col>82</xdr:col>
      <xdr:colOff>158750</xdr:colOff>
      <xdr:row>80</xdr:row>
      <xdr:rowOff>85271</xdr:rowOff>
    </xdr:to>
    <xdr:sp macro="" textlink="">
      <xdr:nvSpPr>
        <xdr:cNvPr id="452" name="楕円 451"/>
        <xdr:cNvSpPr/>
      </xdr:nvSpPr>
      <xdr:spPr>
        <a:xfrm>
          <a:off x="164592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127198</xdr:rowOff>
    </xdr:from>
    <xdr:ext cx="762000" cy="259045"/>
    <xdr:sp macro="" textlink="">
      <xdr:nvSpPr>
        <xdr:cNvPr id="453" name="公債費以外該当値テキスト"/>
        <xdr:cNvSpPr txBox="1"/>
      </xdr:nvSpPr>
      <xdr:spPr>
        <a:xfrm>
          <a:off x="16598900" y="1367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29936</xdr:rowOff>
    </xdr:from>
    <xdr:to>
      <xdr:col>78</xdr:col>
      <xdr:colOff>120650</xdr:colOff>
      <xdr:row>81</xdr:row>
      <xdr:rowOff>131536</xdr:rowOff>
    </xdr:to>
    <xdr:sp macro="" textlink="">
      <xdr:nvSpPr>
        <xdr:cNvPr id="454" name="楕円 453"/>
        <xdr:cNvSpPr/>
      </xdr:nvSpPr>
      <xdr:spPr>
        <a:xfrm>
          <a:off x="15621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116313</xdr:rowOff>
    </xdr:from>
    <xdr:ext cx="736600" cy="259045"/>
    <xdr:sp macro="" textlink="">
      <xdr:nvSpPr>
        <xdr:cNvPr id="455" name="テキスト ボックス 454"/>
        <xdr:cNvSpPr txBox="1"/>
      </xdr:nvSpPr>
      <xdr:spPr>
        <a:xfrm>
          <a:off x="15290800" y="140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62593</xdr:rowOff>
    </xdr:from>
    <xdr:to>
      <xdr:col>74</xdr:col>
      <xdr:colOff>31750</xdr:colOff>
      <xdr:row>81</xdr:row>
      <xdr:rowOff>164193</xdr:rowOff>
    </xdr:to>
    <xdr:sp macro="" textlink="">
      <xdr:nvSpPr>
        <xdr:cNvPr id="456" name="楕円 455"/>
        <xdr:cNvSpPr/>
      </xdr:nvSpPr>
      <xdr:spPr>
        <a:xfrm>
          <a:off x="14732000" y="139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148970</xdr:rowOff>
    </xdr:from>
    <xdr:ext cx="762000" cy="259045"/>
    <xdr:sp macro="" textlink="">
      <xdr:nvSpPr>
        <xdr:cNvPr id="457" name="テキスト ボックス 456"/>
        <xdr:cNvSpPr txBox="1"/>
      </xdr:nvSpPr>
      <xdr:spPr>
        <a:xfrm>
          <a:off x="14401800" y="1403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58" name="楕円 457"/>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59" name="テキスト ボックス 458"/>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60" name="楕円 459"/>
        <xdr:cNvSpPr/>
      </xdr:nvSpPr>
      <xdr:spPr>
        <a:xfrm>
          <a:off x="12954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79120</xdr:rowOff>
    </xdr:from>
    <xdr:ext cx="762000" cy="259045"/>
    <xdr:sp macro="" textlink="">
      <xdr:nvSpPr>
        <xdr:cNvPr id="461" name="テキスト ボックス 460"/>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170739</xdr:rowOff>
    </xdr:from>
    <xdr:to>
      <xdr:col>29</xdr:col>
      <xdr:colOff>127000</xdr:colOff>
      <xdr:row>18</xdr:row>
      <xdr:rowOff>14692</xdr:rowOff>
    </xdr:to>
    <xdr:cxnSp macro="">
      <xdr:nvCxnSpPr>
        <xdr:cNvPr id="52" name="直線コネクタ 51"/>
        <xdr:cNvCxnSpPr/>
      </xdr:nvCxnSpPr>
      <xdr:spPr bwMode="auto">
        <a:xfrm>
          <a:off x="5003800" y="3133014"/>
          <a:ext cx="647700" cy="1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42029</xdr:rowOff>
    </xdr:from>
    <xdr:ext cx="762000" cy="259045"/>
    <xdr:sp macro="" textlink="">
      <xdr:nvSpPr>
        <xdr:cNvPr id="53" name="人口1人当たり決算額の推移平均値テキスト130"/>
        <xdr:cNvSpPr txBox="1"/>
      </xdr:nvSpPr>
      <xdr:spPr>
        <a:xfrm>
          <a:off x="5740400" y="3175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152375</xdr:rowOff>
    </xdr:from>
    <xdr:to>
      <xdr:col>26</xdr:col>
      <xdr:colOff>50800</xdr:colOff>
      <xdr:row>17</xdr:row>
      <xdr:rowOff>170739</xdr:rowOff>
    </xdr:to>
    <xdr:cxnSp macro="">
      <xdr:nvCxnSpPr>
        <xdr:cNvPr id="55" name="直線コネクタ 54"/>
        <xdr:cNvCxnSpPr/>
      </xdr:nvCxnSpPr>
      <xdr:spPr bwMode="auto">
        <a:xfrm>
          <a:off x="4305300" y="3114650"/>
          <a:ext cx="698500" cy="1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141186</xdr:rowOff>
    </xdr:from>
    <xdr:ext cx="736600" cy="259045"/>
    <xdr:sp macro="" textlink="">
      <xdr:nvSpPr>
        <xdr:cNvPr id="57" name="テキスト ボックス 56"/>
        <xdr:cNvSpPr txBox="1"/>
      </xdr:nvSpPr>
      <xdr:spPr>
        <a:xfrm>
          <a:off x="4622800" y="327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143481</xdr:rowOff>
    </xdr:from>
    <xdr:to>
      <xdr:col>22</xdr:col>
      <xdr:colOff>114300</xdr:colOff>
      <xdr:row>17</xdr:row>
      <xdr:rowOff>152375</xdr:rowOff>
    </xdr:to>
    <xdr:cxnSp macro="">
      <xdr:nvCxnSpPr>
        <xdr:cNvPr id="58" name="直線コネクタ 57"/>
        <xdr:cNvCxnSpPr/>
      </xdr:nvCxnSpPr>
      <xdr:spPr bwMode="auto">
        <a:xfrm>
          <a:off x="3606800" y="3105756"/>
          <a:ext cx="698500" cy="8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135188</xdr:rowOff>
    </xdr:from>
    <xdr:ext cx="762000" cy="259045"/>
    <xdr:sp macro="" textlink="">
      <xdr:nvSpPr>
        <xdr:cNvPr id="60" name="テキスト ボックス 59"/>
        <xdr:cNvSpPr txBox="1"/>
      </xdr:nvSpPr>
      <xdr:spPr>
        <a:xfrm>
          <a:off x="3924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142066</xdr:rowOff>
    </xdr:from>
    <xdr:to>
      <xdr:col>18</xdr:col>
      <xdr:colOff>177800</xdr:colOff>
      <xdr:row>17</xdr:row>
      <xdr:rowOff>143481</xdr:rowOff>
    </xdr:to>
    <xdr:cxnSp macro="">
      <xdr:nvCxnSpPr>
        <xdr:cNvPr id="61" name="直線コネクタ 60"/>
        <xdr:cNvCxnSpPr/>
      </xdr:nvCxnSpPr>
      <xdr:spPr bwMode="auto">
        <a:xfrm>
          <a:off x="2908300" y="3104341"/>
          <a:ext cx="698500" cy="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134971</xdr:rowOff>
    </xdr:from>
    <xdr:ext cx="762000" cy="259045"/>
    <xdr:sp macro="" textlink="">
      <xdr:nvSpPr>
        <xdr:cNvPr id="63" name="テキスト ボックス 62"/>
        <xdr:cNvSpPr txBox="1"/>
      </xdr:nvSpPr>
      <xdr:spPr>
        <a:xfrm>
          <a:off x="32258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129125</xdr:rowOff>
    </xdr:from>
    <xdr:ext cx="762000" cy="259045"/>
    <xdr:sp macro="" textlink="">
      <xdr:nvSpPr>
        <xdr:cNvPr id="65" name="テキスト ボックス 64"/>
        <xdr:cNvSpPr txBox="1"/>
      </xdr:nvSpPr>
      <xdr:spPr>
        <a:xfrm>
          <a:off x="2527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135342</xdr:rowOff>
    </xdr:from>
    <xdr:to>
      <xdr:col>29</xdr:col>
      <xdr:colOff>177800</xdr:colOff>
      <xdr:row>18</xdr:row>
      <xdr:rowOff>65492</xdr:rowOff>
    </xdr:to>
    <xdr:sp macro="" textlink="">
      <xdr:nvSpPr>
        <xdr:cNvPr id="71" name="楕円 70"/>
        <xdr:cNvSpPr/>
      </xdr:nvSpPr>
      <xdr:spPr bwMode="auto">
        <a:xfrm>
          <a:off x="5600700" y="3097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151869</xdr:rowOff>
    </xdr:from>
    <xdr:ext cx="762000" cy="259045"/>
    <xdr:sp macro="" textlink="">
      <xdr:nvSpPr>
        <xdr:cNvPr id="72" name="人口1人当たり決算額の推移該当値テキスト130"/>
        <xdr:cNvSpPr txBox="1"/>
      </xdr:nvSpPr>
      <xdr:spPr>
        <a:xfrm>
          <a:off x="5740400" y="294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119939</xdr:rowOff>
    </xdr:from>
    <xdr:to>
      <xdr:col>26</xdr:col>
      <xdr:colOff>101600</xdr:colOff>
      <xdr:row>18</xdr:row>
      <xdr:rowOff>50089</xdr:rowOff>
    </xdr:to>
    <xdr:sp macro="" textlink="">
      <xdr:nvSpPr>
        <xdr:cNvPr id="73" name="楕円 72"/>
        <xdr:cNvSpPr/>
      </xdr:nvSpPr>
      <xdr:spPr bwMode="auto">
        <a:xfrm>
          <a:off x="4953000" y="308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60266</xdr:rowOff>
    </xdr:from>
    <xdr:ext cx="736600" cy="259045"/>
    <xdr:sp macro="" textlink="">
      <xdr:nvSpPr>
        <xdr:cNvPr id="74" name="テキスト ボックス 73"/>
        <xdr:cNvSpPr txBox="1"/>
      </xdr:nvSpPr>
      <xdr:spPr>
        <a:xfrm>
          <a:off x="4622800" y="285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101575</xdr:rowOff>
    </xdr:from>
    <xdr:to>
      <xdr:col>22</xdr:col>
      <xdr:colOff>165100</xdr:colOff>
      <xdr:row>18</xdr:row>
      <xdr:rowOff>31725</xdr:rowOff>
    </xdr:to>
    <xdr:sp macro="" textlink="">
      <xdr:nvSpPr>
        <xdr:cNvPr id="75" name="楕円 74"/>
        <xdr:cNvSpPr/>
      </xdr:nvSpPr>
      <xdr:spPr bwMode="auto">
        <a:xfrm>
          <a:off x="4254500" y="306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41902</xdr:rowOff>
    </xdr:from>
    <xdr:ext cx="762000" cy="259045"/>
    <xdr:sp macro="" textlink="">
      <xdr:nvSpPr>
        <xdr:cNvPr id="76" name="テキスト ボックス 75"/>
        <xdr:cNvSpPr txBox="1"/>
      </xdr:nvSpPr>
      <xdr:spPr>
        <a:xfrm>
          <a:off x="3924300" y="283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92681</xdr:rowOff>
    </xdr:from>
    <xdr:to>
      <xdr:col>19</xdr:col>
      <xdr:colOff>38100</xdr:colOff>
      <xdr:row>18</xdr:row>
      <xdr:rowOff>22831</xdr:rowOff>
    </xdr:to>
    <xdr:sp macro="" textlink="">
      <xdr:nvSpPr>
        <xdr:cNvPr id="77" name="楕円 76"/>
        <xdr:cNvSpPr/>
      </xdr:nvSpPr>
      <xdr:spPr bwMode="auto">
        <a:xfrm>
          <a:off x="3556000" y="305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33008</xdr:rowOff>
    </xdr:from>
    <xdr:ext cx="762000" cy="259045"/>
    <xdr:sp macro="" textlink="">
      <xdr:nvSpPr>
        <xdr:cNvPr id="78" name="テキスト ボックス 77"/>
        <xdr:cNvSpPr txBox="1"/>
      </xdr:nvSpPr>
      <xdr:spPr>
        <a:xfrm>
          <a:off x="3225800" y="282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91266</xdr:rowOff>
    </xdr:from>
    <xdr:to>
      <xdr:col>15</xdr:col>
      <xdr:colOff>101600</xdr:colOff>
      <xdr:row>18</xdr:row>
      <xdr:rowOff>21416</xdr:rowOff>
    </xdr:to>
    <xdr:sp macro="" textlink="">
      <xdr:nvSpPr>
        <xdr:cNvPr id="79" name="楕円 78"/>
        <xdr:cNvSpPr/>
      </xdr:nvSpPr>
      <xdr:spPr bwMode="auto">
        <a:xfrm>
          <a:off x="2857500" y="305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31593</xdr:rowOff>
    </xdr:from>
    <xdr:ext cx="762000" cy="259045"/>
    <xdr:sp macro="" textlink="">
      <xdr:nvSpPr>
        <xdr:cNvPr id="80" name="テキスト ボックス 79"/>
        <xdr:cNvSpPr txBox="1"/>
      </xdr:nvSpPr>
      <xdr:spPr>
        <a:xfrm>
          <a:off x="2527300" y="282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141097</xdr:rowOff>
    </xdr:from>
    <xdr:to>
      <xdr:col>29</xdr:col>
      <xdr:colOff>127000</xdr:colOff>
      <xdr:row>36</xdr:row>
      <xdr:rowOff>143231</xdr:rowOff>
    </xdr:to>
    <xdr:cxnSp macro="">
      <xdr:nvCxnSpPr>
        <xdr:cNvPr id="111" name="直線コネクタ 110"/>
        <xdr:cNvCxnSpPr/>
      </xdr:nvCxnSpPr>
      <xdr:spPr bwMode="auto">
        <a:xfrm>
          <a:off x="5003800" y="7094347"/>
          <a:ext cx="6477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226153</xdr:rowOff>
    </xdr:from>
    <xdr:ext cx="762000" cy="259045"/>
    <xdr:sp macro="" textlink="">
      <xdr:nvSpPr>
        <xdr:cNvPr id="112" name="人口1人当たり決算額の推移平均値テキスト445"/>
        <xdr:cNvSpPr txBox="1"/>
      </xdr:nvSpPr>
      <xdr:spPr>
        <a:xfrm>
          <a:off x="5740400" y="683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116942</xdr:rowOff>
    </xdr:from>
    <xdr:to>
      <xdr:col>26</xdr:col>
      <xdr:colOff>50800</xdr:colOff>
      <xdr:row>36</xdr:row>
      <xdr:rowOff>141097</xdr:rowOff>
    </xdr:to>
    <xdr:cxnSp macro="">
      <xdr:nvCxnSpPr>
        <xdr:cNvPr id="114" name="直線コネクタ 113"/>
        <xdr:cNvCxnSpPr/>
      </xdr:nvCxnSpPr>
      <xdr:spPr bwMode="auto">
        <a:xfrm>
          <a:off x="4305300" y="7070192"/>
          <a:ext cx="698500" cy="24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113301</xdr:rowOff>
    </xdr:from>
    <xdr:ext cx="736600" cy="259045"/>
    <xdr:sp macro="" textlink="">
      <xdr:nvSpPr>
        <xdr:cNvPr id="116" name="テキスト ボックス 115"/>
        <xdr:cNvSpPr txBox="1"/>
      </xdr:nvSpPr>
      <xdr:spPr>
        <a:xfrm>
          <a:off x="4622800" y="672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90881</xdr:rowOff>
    </xdr:from>
    <xdr:to>
      <xdr:col>22</xdr:col>
      <xdr:colOff>114300</xdr:colOff>
      <xdr:row>36</xdr:row>
      <xdr:rowOff>116942</xdr:rowOff>
    </xdr:to>
    <xdr:cxnSp macro="">
      <xdr:nvCxnSpPr>
        <xdr:cNvPr id="117" name="直線コネクタ 116"/>
        <xdr:cNvCxnSpPr/>
      </xdr:nvCxnSpPr>
      <xdr:spPr bwMode="auto">
        <a:xfrm>
          <a:off x="3606800" y="7044131"/>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66971</xdr:rowOff>
    </xdr:from>
    <xdr:ext cx="762000" cy="259045"/>
    <xdr:sp macro="" textlink="">
      <xdr:nvSpPr>
        <xdr:cNvPr id="119" name="テキスト ボックス 118"/>
        <xdr:cNvSpPr txBox="1"/>
      </xdr:nvSpPr>
      <xdr:spPr>
        <a:xfrm>
          <a:off x="3924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158928</xdr:rowOff>
    </xdr:from>
    <xdr:to>
      <xdr:col>18</xdr:col>
      <xdr:colOff>177800</xdr:colOff>
      <xdr:row>36</xdr:row>
      <xdr:rowOff>90881</xdr:rowOff>
    </xdr:to>
    <xdr:cxnSp macro="">
      <xdr:nvCxnSpPr>
        <xdr:cNvPr id="120" name="直線コネクタ 119"/>
        <xdr:cNvCxnSpPr/>
      </xdr:nvCxnSpPr>
      <xdr:spPr bwMode="auto">
        <a:xfrm>
          <a:off x="2908300" y="6769278"/>
          <a:ext cx="698500" cy="274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36720</xdr:rowOff>
    </xdr:from>
    <xdr:ext cx="762000" cy="259045"/>
    <xdr:sp macro="" textlink="">
      <xdr:nvSpPr>
        <xdr:cNvPr id="122" name="テキスト ボックス 121"/>
        <xdr:cNvSpPr txBox="1"/>
      </xdr:nvSpPr>
      <xdr:spPr>
        <a:xfrm>
          <a:off x="3225800" y="66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198467</xdr:rowOff>
    </xdr:from>
    <xdr:ext cx="762000" cy="259045"/>
    <xdr:sp macro="" textlink="">
      <xdr:nvSpPr>
        <xdr:cNvPr id="124" name="テキスト ボックス 123"/>
        <xdr:cNvSpPr txBox="1"/>
      </xdr:nvSpPr>
      <xdr:spPr>
        <a:xfrm>
          <a:off x="2527300" y="68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92431</xdr:rowOff>
    </xdr:from>
    <xdr:to>
      <xdr:col>29</xdr:col>
      <xdr:colOff>177800</xdr:colOff>
      <xdr:row>37</xdr:row>
      <xdr:rowOff>22581</xdr:rowOff>
    </xdr:to>
    <xdr:sp macro="" textlink="">
      <xdr:nvSpPr>
        <xdr:cNvPr id="130" name="楕円 129"/>
        <xdr:cNvSpPr/>
      </xdr:nvSpPr>
      <xdr:spPr bwMode="auto">
        <a:xfrm>
          <a:off x="5600700" y="704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64508</xdr:rowOff>
    </xdr:from>
    <xdr:ext cx="762000" cy="259045"/>
    <xdr:sp macro="" textlink="">
      <xdr:nvSpPr>
        <xdr:cNvPr id="131" name="人口1人当たり決算額の推移該当値テキスト445"/>
        <xdr:cNvSpPr txBox="1"/>
      </xdr:nvSpPr>
      <xdr:spPr>
        <a:xfrm>
          <a:off x="5740400" y="701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90297</xdr:rowOff>
    </xdr:from>
    <xdr:to>
      <xdr:col>26</xdr:col>
      <xdr:colOff>101600</xdr:colOff>
      <xdr:row>37</xdr:row>
      <xdr:rowOff>20447</xdr:rowOff>
    </xdr:to>
    <xdr:sp macro="" textlink="">
      <xdr:nvSpPr>
        <xdr:cNvPr id="132" name="楕円 131"/>
        <xdr:cNvSpPr/>
      </xdr:nvSpPr>
      <xdr:spPr bwMode="auto">
        <a:xfrm>
          <a:off x="4953000" y="704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5224</xdr:rowOff>
    </xdr:from>
    <xdr:ext cx="736600" cy="259045"/>
    <xdr:sp macro="" textlink="">
      <xdr:nvSpPr>
        <xdr:cNvPr id="133" name="テキスト ボックス 132"/>
        <xdr:cNvSpPr txBox="1"/>
      </xdr:nvSpPr>
      <xdr:spPr>
        <a:xfrm>
          <a:off x="4622800" y="7129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66142</xdr:rowOff>
    </xdr:from>
    <xdr:to>
      <xdr:col>22</xdr:col>
      <xdr:colOff>165100</xdr:colOff>
      <xdr:row>36</xdr:row>
      <xdr:rowOff>167742</xdr:rowOff>
    </xdr:to>
    <xdr:sp macro="" textlink="">
      <xdr:nvSpPr>
        <xdr:cNvPr id="134" name="楕円 133"/>
        <xdr:cNvSpPr/>
      </xdr:nvSpPr>
      <xdr:spPr bwMode="auto">
        <a:xfrm>
          <a:off x="4254500" y="701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152519</xdr:rowOff>
    </xdr:from>
    <xdr:ext cx="762000" cy="259045"/>
    <xdr:sp macro="" textlink="">
      <xdr:nvSpPr>
        <xdr:cNvPr id="135" name="テキスト ボックス 134"/>
        <xdr:cNvSpPr txBox="1"/>
      </xdr:nvSpPr>
      <xdr:spPr>
        <a:xfrm>
          <a:off x="3924300" y="71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40081</xdr:rowOff>
    </xdr:from>
    <xdr:to>
      <xdr:col>19</xdr:col>
      <xdr:colOff>38100</xdr:colOff>
      <xdr:row>36</xdr:row>
      <xdr:rowOff>141681</xdr:rowOff>
    </xdr:to>
    <xdr:sp macro="" textlink="">
      <xdr:nvSpPr>
        <xdr:cNvPr id="136" name="楕円 135"/>
        <xdr:cNvSpPr/>
      </xdr:nvSpPr>
      <xdr:spPr bwMode="auto">
        <a:xfrm>
          <a:off x="3556000" y="699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126458</xdr:rowOff>
    </xdr:from>
    <xdr:ext cx="762000" cy="259045"/>
    <xdr:sp macro="" textlink="">
      <xdr:nvSpPr>
        <xdr:cNvPr id="137" name="テキスト ボックス 136"/>
        <xdr:cNvSpPr txBox="1"/>
      </xdr:nvSpPr>
      <xdr:spPr>
        <a:xfrm>
          <a:off x="3225800" y="707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108128</xdr:rowOff>
    </xdr:from>
    <xdr:to>
      <xdr:col>15</xdr:col>
      <xdr:colOff>101600</xdr:colOff>
      <xdr:row>35</xdr:row>
      <xdr:rowOff>209728</xdr:rowOff>
    </xdr:to>
    <xdr:sp macro="" textlink="">
      <xdr:nvSpPr>
        <xdr:cNvPr id="138" name="楕円 137"/>
        <xdr:cNvSpPr/>
      </xdr:nvSpPr>
      <xdr:spPr bwMode="auto">
        <a:xfrm>
          <a:off x="2857500" y="671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219905</xdr:rowOff>
    </xdr:from>
    <xdr:ext cx="762000" cy="259045"/>
    <xdr:sp macro="" textlink="">
      <xdr:nvSpPr>
        <xdr:cNvPr id="139" name="テキスト ボックス 138"/>
        <xdr:cNvSpPr txBox="1"/>
      </xdr:nvSpPr>
      <xdr:spPr>
        <a:xfrm>
          <a:off x="2527300" y="648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279,342
270,240
14.67
99,460,961
95,427,640
4,033,321
66,901,982
14,819,925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132319</xdr:rowOff>
    </xdr:from>
    <xdr:to>
      <xdr:col>24</xdr:col>
      <xdr:colOff>63500</xdr:colOff>
      <xdr:row>36</xdr:row>
      <xdr:rowOff>139667</xdr:rowOff>
    </xdr:to>
    <xdr:cxnSp macro="">
      <xdr:nvCxnSpPr>
        <xdr:cNvPr id="63" name="直線コネクタ 62"/>
        <xdr:cNvCxnSpPr/>
      </xdr:nvCxnSpPr>
      <xdr:spPr>
        <a:xfrm>
          <a:off x="3797300" y="6304519"/>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21084</xdr:rowOff>
    </xdr:from>
    <xdr:ext cx="534377" cy="259045"/>
    <xdr:sp macro="" textlink="">
      <xdr:nvSpPr>
        <xdr:cNvPr id="64" name="人件費平均値テキスト"/>
        <xdr:cNvSpPr txBox="1"/>
      </xdr:nvSpPr>
      <xdr:spPr>
        <a:xfrm>
          <a:off x="4686300" y="6364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93109</xdr:rowOff>
    </xdr:from>
    <xdr:to>
      <xdr:col>19</xdr:col>
      <xdr:colOff>177800</xdr:colOff>
      <xdr:row>36</xdr:row>
      <xdr:rowOff>132319</xdr:rowOff>
    </xdr:to>
    <xdr:cxnSp macro="">
      <xdr:nvCxnSpPr>
        <xdr:cNvPr id="66" name="直線コネクタ 65"/>
        <xdr:cNvCxnSpPr/>
      </xdr:nvCxnSpPr>
      <xdr:spPr>
        <a:xfrm>
          <a:off x="2908300" y="6265309"/>
          <a:ext cx="889000" cy="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125871</xdr:rowOff>
    </xdr:from>
    <xdr:ext cx="534377" cy="259045"/>
    <xdr:sp macro="" textlink="">
      <xdr:nvSpPr>
        <xdr:cNvPr id="68" name="テキスト ボックス 67"/>
        <xdr:cNvSpPr txBox="1"/>
      </xdr:nvSpPr>
      <xdr:spPr>
        <a:xfrm>
          <a:off x="3530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93109</xdr:rowOff>
    </xdr:from>
    <xdr:to>
      <xdr:col>15</xdr:col>
      <xdr:colOff>50800</xdr:colOff>
      <xdr:row>36</xdr:row>
      <xdr:rowOff>113509</xdr:rowOff>
    </xdr:to>
    <xdr:cxnSp macro="">
      <xdr:nvCxnSpPr>
        <xdr:cNvPr id="69" name="直線コネクタ 68"/>
        <xdr:cNvCxnSpPr/>
      </xdr:nvCxnSpPr>
      <xdr:spPr>
        <a:xfrm flipV="1">
          <a:off x="2019300" y="6265309"/>
          <a:ext cx="8890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110391</xdr:rowOff>
    </xdr:from>
    <xdr:ext cx="534377" cy="259045"/>
    <xdr:sp macro="" textlink="">
      <xdr:nvSpPr>
        <xdr:cNvPr id="71" name="テキスト ボックス 70"/>
        <xdr:cNvSpPr txBox="1"/>
      </xdr:nvSpPr>
      <xdr:spPr>
        <a:xfrm>
          <a:off x="2641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101393</xdr:rowOff>
    </xdr:from>
    <xdr:to>
      <xdr:col>10</xdr:col>
      <xdr:colOff>114300</xdr:colOff>
      <xdr:row>36</xdr:row>
      <xdr:rowOff>113509</xdr:rowOff>
    </xdr:to>
    <xdr:cxnSp macro="">
      <xdr:nvCxnSpPr>
        <xdr:cNvPr id="72" name="直線コネクタ 71"/>
        <xdr:cNvCxnSpPr/>
      </xdr:nvCxnSpPr>
      <xdr:spPr>
        <a:xfrm>
          <a:off x="1130300" y="6273593"/>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112786</xdr:rowOff>
    </xdr:from>
    <xdr:ext cx="534377" cy="259045"/>
    <xdr:sp macro="" textlink="">
      <xdr:nvSpPr>
        <xdr:cNvPr id="74" name="テキスト ボックス 73"/>
        <xdr:cNvSpPr txBox="1"/>
      </xdr:nvSpPr>
      <xdr:spPr>
        <a:xfrm>
          <a:off x="1752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98972</xdr:rowOff>
    </xdr:from>
    <xdr:ext cx="534377" cy="259045"/>
    <xdr:sp macro="" textlink="">
      <xdr:nvSpPr>
        <xdr:cNvPr id="76" name="テキスト ボックス 75"/>
        <xdr:cNvSpPr txBox="1"/>
      </xdr:nvSpPr>
      <xdr:spPr>
        <a:xfrm>
          <a:off x="863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88867</xdr:rowOff>
    </xdr:from>
    <xdr:to>
      <xdr:col>24</xdr:col>
      <xdr:colOff>114300</xdr:colOff>
      <xdr:row>37</xdr:row>
      <xdr:rowOff>19017</xdr:rowOff>
    </xdr:to>
    <xdr:sp macro="" textlink="">
      <xdr:nvSpPr>
        <xdr:cNvPr id="82" name="楕円 81"/>
        <xdr:cNvSpPr/>
      </xdr:nvSpPr>
      <xdr:spPr>
        <a:xfrm>
          <a:off x="4584700" y="62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111744</xdr:rowOff>
    </xdr:from>
    <xdr:ext cx="534377" cy="259045"/>
    <xdr:sp macro="" textlink="">
      <xdr:nvSpPr>
        <xdr:cNvPr id="83" name="人件費該当値テキスト"/>
        <xdr:cNvSpPr txBox="1"/>
      </xdr:nvSpPr>
      <xdr:spPr>
        <a:xfrm>
          <a:off x="4686300" y="61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81519</xdr:rowOff>
    </xdr:from>
    <xdr:to>
      <xdr:col>20</xdr:col>
      <xdr:colOff>38100</xdr:colOff>
      <xdr:row>37</xdr:row>
      <xdr:rowOff>11669</xdr:rowOff>
    </xdr:to>
    <xdr:sp macro="" textlink="">
      <xdr:nvSpPr>
        <xdr:cNvPr id="84" name="楕円 83"/>
        <xdr:cNvSpPr/>
      </xdr:nvSpPr>
      <xdr:spPr>
        <a:xfrm>
          <a:off x="3746500" y="62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28196</xdr:rowOff>
    </xdr:from>
    <xdr:ext cx="534377" cy="259045"/>
    <xdr:sp macro="" textlink="">
      <xdr:nvSpPr>
        <xdr:cNvPr id="85" name="テキスト ボックス 84"/>
        <xdr:cNvSpPr txBox="1"/>
      </xdr:nvSpPr>
      <xdr:spPr>
        <a:xfrm>
          <a:off x="3530111" y="602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42309</xdr:rowOff>
    </xdr:from>
    <xdr:to>
      <xdr:col>15</xdr:col>
      <xdr:colOff>101600</xdr:colOff>
      <xdr:row>36</xdr:row>
      <xdr:rowOff>143909</xdr:rowOff>
    </xdr:to>
    <xdr:sp macro="" textlink="">
      <xdr:nvSpPr>
        <xdr:cNvPr id="86" name="楕円 85"/>
        <xdr:cNvSpPr/>
      </xdr:nvSpPr>
      <xdr:spPr>
        <a:xfrm>
          <a:off x="2857500" y="62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160436</xdr:rowOff>
    </xdr:from>
    <xdr:ext cx="534377" cy="259045"/>
    <xdr:sp macro="" textlink="">
      <xdr:nvSpPr>
        <xdr:cNvPr id="87" name="テキスト ボックス 86"/>
        <xdr:cNvSpPr txBox="1"/>
      </xdr:nvSpPr>
      <xdr:spPr>
        <a:xfrm>
          <a:off x="2641111" y="59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62709</xdr:rowOff>
    </xdr:from>
    <xdr:to>
      <xdr:col>10</xdr:col>
      <xdr:colOff>165100</xdr:colOff>
      <xdr:row>36</xdr:row>
      <xdr:rowOff>164309</xdr:rowOff>
    </xdr:to>
    <xdr:sp macro="" textlink="">
      <xdr:nvSpPr>
        <xdr:cNvPr id="88" name="楕円 87"/>
        <xdr:cNvSpPr/>
      </xdr:nvSpPr>
      <xdr:spPr>
        <a:xfrm>
          <a:off x="1968500" y="62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9386</xdr:rowOff>
    </xdr:from>
    <xdr:ext cx="534377" cy="259045"/>
    <xdr:sp macro="" textlink="">
      <xdr:nvSpPr>
        <xdr:cNvPr id="89" name="テキスト ボックス 88"/>
        <xdr:cNvSpPr txBox="1"/>
      </xdr:nvSpPr>
      <xdr:spPr>
        <a:xfrm>
          <a:off x="1752111" y="60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50593</xdr:rowOff>
    </xdr:from>
    <xdr:to>
      <xdr:col>6</xdr:col>
      <xdr:colOff>38100</xdr:colOff>
      <xdr:row>36</xdr:row>
      <xdr:rowOff>152193</xdr:rowOff>
    </xdr:to>
    <xdr:sp macro="" textlink="">
      <xdr:nvSpPr>
        <xdr:cNvPr id="90" name="楕円 89"/>
        <xdr:cNvSpPr/>
      </xdr:nvSpPr>
      <xdr:spPr>
        <a:xfrm>
          <a:off x="1079500" y="62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168720</xdr:rowOff>
    </xdr:from>
    <xdr:ext cx="534377" cy="259045"/>
    <xdr:sp macro="" textlink="">
      <xdr:nvSpPr>
        <xdr:cNvPr id="91" name="テキスト ボックス 90"/>
        <xdr:cNvSpPr txBox="1"/>
      </xdr:nvSpPr>
      <xdr:spPr>
        <a:xfrm>
          <a:off x="863111" y="59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18" name="直線コネクタ 117"/>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19"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0" name="直線コネクタ 119"/>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1"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2" name="直線コネクタ 121"/>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129631</xdr:rowOff>
    </xdr:from>
    <xdr:to>
      <xdr:col>24</xdr:col>
      <xdr:colOff>63500</xdr:colOff>
      <xdr:row>59</xdr:row>
      <xdr:rowOff>130284</xdr:rowOff>
    </xdr:to>
    <xdr:cxnSp macro="">
      <xdr:nvCxnSpPr>
        <xdr:cNvPr id="123" name="直線コネクタ 122"/>
        <xdr:cNvCxnSpPr/>
      </xdr:nvCxnSpPr>
      <xdr:spPr>
        <a:xfrm flipV="1">
          <a:off x="3797300" y="10245181"/>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29165</xdr:rowOff>
    </xdr:from>
    <xdr:ext cx="534377" cy="259045"/>
    <xdr:sp macro="" textlink="">
      <xdr:nvSpPr>
        <xdr:cNvPr id="124" name="物件費平均値テキスト"/>
        <xdr:cNvSpPr txBox="1"/>
      </xdr:nvSpPr>
      <xdr:spPr>
        <a:xfrm>
          <a:off x="4686300" y="997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5" name="フローチャート: 判断 124"/>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128705</xdr:rowOff>
    </xdr:from>
    <xdr:to>
      <xdr:col>19</xdr:col>
      <xdr:colOff>177800</xdr:colOff>
      <xdr:row>59</xdr:row>
      <xdr:rowOff>130284</xdr:rowOff>
    </xdr:to>
    <xdr:cxnSp macro="">
      <xdr:nvCxnSpPr>
        <xdr:cNvPr id="126" name="直線コネクタ 125"/>
        <xdr:cNvCxnSpPr/>
      </xdr:nvCxnSpPr>
      <xdr:spPr>
        <a:xfrm>
          <a:off x="2908300" y="10244255"/>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7" name="フローチャート: 判断 126"/>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142910</xdr:rowOff>
    </xdr:from>
    <xdr:ext cx="534377" cy="259045"/>
    <xdr:sp macro="" textlink="">
      <xdr:nvSpPr>
        <xdr:cNvPr id="128" name="テキスト ボックス 127"/>
        <xdr:cNvSpPr txBox="1"/>
      </xdr:nvSpPr>
      <xdr:spPr>
        <a:xfrm>
          <a:off x="3530111" y="99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103940</xdr:rowOff>
    </xdr:from>
    <xdr:to>
      <xdr:col>15</xdr:col>
      <xdr:colOff>50800</xdr:colOff>
      <xdr:row>59</xdr:row>
      <xdr:rowOff>128705</xdr:rowOff>
    </xdr:to>
    <xdr:cxnSp macro="">
      <xdr:nvCxnSpPr>
        <xdr:cNvPr id="129" name="直線コネクタ 128"/>
        <xdr:cNvCxnSpPr/>
      </xdr:nvCxnSpPr>
      <xdr:spPr>
        <a:xfrm>
          <a:off x="2019300" y="102194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0" name="フローチャート: 判断 129"/>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129651</xdr:rowOff>
    </xdr:from>
    <xdr:ext cx="534377" cy="259045"/>
    <xdr:sp macro="" textlink="">
      <xdr:nvSpPr>
        <xdr:cNvPr id="131" name="テキスト ボックス 130"/>
        <xdr:cNvSpPr txBox="1"/>
      </xdr:nvSpPr>
      <xdr:spPr>
        <a:xfrm>
          <a:off x="2641111" y="990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103940</xdr:rowOff>
    </xdr:from>
    <xdr:to>
      <xdr:col>10</xdr:col>
      <xdr:colOff>114300</xdr:colOff>
      <xdr:row>59</xdr:row>
      <xdr:rowOff>126550</xdr:rowOff>
    </xdr:to>
    <xdr:cxnSp macro="">
      <xdr:nvCxnSpPr>
        <xdr:cNvPr id="132" name="直線コネクタ 131"/>
        <xdr:cNvCxnSpPr/>
      </xdr:nvCxnSpPr>
      <xdr:spPr>
        <a:xfrm flipV="1">
          <a:off x="1130300" y="10219490"/>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3" name="フローチャート: 判断 132"/>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148810</xdr:rowOff>
    </xdr:from>
    <xdr:ext cx="534377" cy="259045"/>
    <xdr:sp macro="" textlink="">
      <xdr:nvSpPr>
        <xdr:cNvPr id="134" name="テキスト ボックス 133"/>
        <xdr:cNvSpPr txBox="1"/>
      </xdr:nvSpPr>
      <xdr:spPr>
        <a:xfrm>
          <a:off x="1752111" y="99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5" name="フローチャート: 判断 134"/>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168394</xdr:rowOff>
    </xdr:from>
    <xdr:ext cx="534377" cy="259045"/>
    <xdr:sp macro="" textlink="">
      <xdr:nvSpPr>
        <xdr:cNvPr id="136" name="テキスト ボックス 135"/>
        <xdr:cNvSpPr txBox="1"/>
      </xdr:nvSpPr>
      <xdr:spPr>
        <a:xfrm>
          <a:off x="863111" y="99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78831</xdr:rowOff>
    </xdr:from>
    <xdr:to>
      <xdr:col>24</xdr:col>
      <xdr:colOff>114300</xdr:colOff>
      <xdr:row>60</xdr:row>
      <xdr:rowOff>8981</xdr:rowOff>
    </xdr:to>
    <xdr:sp macro="" textlink="">
      <xdr:nvSpPr>
        <xdr:cNvPr id="142" name="楕円 141"/>
        <xdr:cNvSpPr/>
      </xdr:nvSpPr>
      <xdr:spPr>
        <a:xfrm>
          <a:off x="45847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165208</xdr:rowOff>
    </xdr:from>
    <xdr:ext cx="534377" cy="259045"/>
    <xdr:sp macro="" textlink="">
      <xdr:nvSpPr>
        <xdr:cNvPr id="143" name="物件費該当値テキスト"/>
        <xdr:cNvSpPr txBox="1"/>
      </xdr:nvSpPr>
      <xdr:spPr>
        <a:xfrm>
          <a:off x="4686300" y="101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79484</xdr:rowOff>
    </xdr:from>
    <xdr:to>
      <xdr:col>20</xdr:col>
      <xdr:colOff>38100</xdr:colOff>
      <xdr:row>60</xdr:row>
      <xdr:rowOff>9634</xdr:rowOff>
    </xdr:to>
    <xdr:sp macro="" textlink="">
      <xdr:nvSpPr>
        <xdr:cNvPr id="144" name="楕円 143"/>
        <xdr:cNvSpPr/>
      </xdr:nvSpPr>
      <xdr:spPr>
        <a:xfrm>
          <a:off x="3746500" y="101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761</xdr:rowOff>
    </xdr:from>
    <xdr:ext cx="534377" cy="259045"/>
    <xdr:sp macro="" textlink="">
      <xdr:nvSpPr>
        <xdr:cNvPr id="145" name="テキスト ボックス 144"/>
        <xdr:cNvSpPr txBox="1"/>
      </xdr:nvSpPr>
      <xdr:spPr>
        <a:xfrm>
          <a:off x="3530111" y="102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77905</xdr:rowOff>
    </xdr:from>
    <xdr:to>
      <xdr:col>15</xdr:col>
      <xdr:colOff>101600</xdr:colOff>
      <xdr:row>60</xdr:row>
      <xdr:rowOff>8055</xdr:rowOff>
    </xdr:to>
    <xdr:sp macro="" textlink="">
      <xdr:nvSpPr>
        <xdr:cNvPr id="146" name="楕円 145"/>
        <xdr:cNvSpPr/>
      </xdr:nvSpPr>
      <xdr:spPr>
        <a:xfrm>
          <a:off x="2857500" y="1019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170632</xdr:rowOff>
    </xdr:from>
    <xdr:ext cx="534377" cy="259045"/>
    <xdr:sp macro="" textlink="">
      <xdr:nvSpPr>
        <xdr:cNvPr id="147" name="テキスト ボックス 146"/>
        <xdr:cNvSpPr txBox="1"/>
      </xdr:nvSpPr>
      <xdr:spPr>
        <a:xfrm>
          <a:off x="2641111" y="1028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53140</xdr:rowOff>
    </xdr:from>
    <xdr:to>
      <xdr:col>10</xdr:col>
      <xdr:colOff>165100</xdr:colOff>
      <xdr:row>59</xdr:row>
      <xdr:rowOff>154740</xdr:rowOff>
    </xdr:to>
    <xdr:sp macro="" textlink="">
      <xdr:nvSpPr>
        <xdr:cNvPr id="148" name="楕円 147"/>
        <xdr:cNvSpPr/>
      </xdr:nvSpPr>
      <xdr:spPr>
        <a:xfrm>
          <a:off x="1968500" y="101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145867</xdr:rowOff>
    </xdr:from>
    <xdr:ext cx="534377" cy="259045"/>
    <xdr:sp macro="" textlink="">
      <xdr:nvSpPr>
        <xdr:cNvPr id="149" name="テキスト ボックス 148"/>
        <xdr:cNvSpPr txBox="1"/>
      </xdr:nvSpPr>
      <xdr:spPr>
        <a:xfrm>
          <a:off x="1752111" y="1026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75750</xdr:rowOff>
    </xdr:from>
    <xdr:to>
      <xdr:col>6</xdr:col>
      <xdr:colOff>38100</xdr:colOff>
      <xdr:row>60</xdr:row>
      <xdr:rowOff>5900</xdr:rowOff>
    </xdr:to>
    <xdr:sp macro="" textlink="">
      <xdr:nvSpPr>
        <xdr:cNvPr id="150" name="楕円 149"/>
        <xdr:cNvSpPr/>
      </xdr:nvSpPr>
      <xdr:spPr>
        <a:xfrm>
          <a:off x="1079500" y="101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168477</xdr:rowOff>
    </xdr:from>
    <xdr:ext cx="534377" cy="259045"/>
    <xdr:sp macro="" textlink="">
      <xdr:nvSpPr>
        <xdr:cNvPr id="151" name="テキスト ボックス 150"/>
        <xdr:cNvSpPr txBox="1"/>
      </xdr:nvSpPr>
      <xdr:spPr>
        <a:xfrm>
          <a:off x="863111" y="1028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7" name="直線コネクタ 176"/>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78"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79" name="直線コネクタ 178"/>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0"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1" name="直線コネクタ 180"/>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80809</xdr:rowOff>
    </xdr:from>
    <xdr:to>
      <xdr:col>24</xdr:col>
      <xdr:colOff>63500</xdr:colOff>
      <xdr:row>76</xdr:row>
      <xdr:rowOff>87774</xdr:rowOff>
    </xdr:to>
    <xdr:cxnSp macro="">
      <xdr:nvCxnSpPr>
        <xdr:cNvPr id="182" name="直線コネクタ 181"/>
        <xdr:cNvCxnSpPr/>
      </xdr:nvCxnSpPr>
      <xdr:spPr>
        <a:xfrm flipV="1">
          <a:off x="3797300" y="13111009"/>
          <a:ext cx="838200" cy="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123824</xdr:rowOff>
    </xdr:from>
    <xdr:ext cx="469744" cy="259045"/>
    <xdr:sp macro="" textlink="">
      <xdr:nvSpPr>
        <xdr:cNvPr id="183" name="維持補修費平均値テキスト"/>
        <xdr:cNvSpPr txBox="1"/>
      </xdr:nvSpPr>
      <xdr:spPr>
        <a:xfrm>
          <a:off x="4686300" y="1315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4" name="フローチャート: 判断 183"/>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87774</xdr:rowOff>
    </xdr:from>
    <xdr:to>
      <xdr:col>19</xdr:col>
      <xdr:colOff>177800</xdr:colOff>
      <xdr:row>76</xdr:row>
      <xdr:rowOff>126637</xdr:rowOff>
    </xdr:to>
    <xdr:cxnSp macro="">
      <xdr:nvCxnSpPr>
        <xdr:cNvPr id="185" name="直線コネクタ 184"/>
        <xdr:cNvCxnSpPr/>
      </xdr:nvCxnSpPr>
      <xdr:spPr>
        <a:xfrm flipV="1">
          <a:off x="2908300" y="1311797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6" name="フローチャート: 判断 185"/>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95739</xdr:rowOff>
    </xdr:from>
    <xdr:ext cx="469744" cy="259045"/>
    <xdr:sp macro="" textlink="">
      <xdr:nvSpPr>
        <xdr:cNvPr id="187" name="テキスト ボックス 186"/>
        <xdr:cNvSpPr txBox="1"/>
      </xdr:nvSpPr>
      <xdr:spPr>
        <a:xfrm>
          <a:off x="3562428" y="132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94306</xdr:rowOff>
    </xdr:from>
    <xdr:to>
      <xdr:col>15</xdr:col>
      <xdr:colOff>50800</xdr:colOff>
      <xdr:row>76</xdr:row>
      <xdr:rowOff>126637</xdr:rowOff>
    </xdr:to>
    <xdr:cxnSp macro="">
      <xdr:nvCxnSpPr>
        <xdr:cNvPr id="188" name="直線コネクタ 187"/>
        <xdr:cNvCxnSpPr/>
      </xdr:nvCxnSpPr>
      <xdr:spPr>
        <a:xfrm>
          <a:off x="2019300" y="13124506"/>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89" name="フローチャート: 判断 188"/>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115659</xdr:rowOff>
    </xdr:from>
    <xdr:ext cx="469744" cy="259045"/>
    <xdr:sp macro="" textlink="">
      <xdr:nvSpPr>
        <xdr:cNvPr id="190" name="テキスト ボックス 189"/>
        <xdr:cNvSpPr txBox="1"/>
      </xdr:nvSpPr>
      <xdr:spPr>
        <a:xfrm>
          <a:off x="2673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94306</xdr:rowOff>
    </xdr:from>
    <xdr:to>
      <xdr:col>10</xdr:col>
      <xdr:colOff>114300</xdr:colOff>
      <xdr:row>76</xdr:row>
      <xdr:rowOff>143619</xdr:rowOff>
    </xdr:to>
    <xdr:cxnSp macro="">
      <xdr:nvCxnSpPr>
        <xdr:cNvPr id="191" name="直線コネクタ 190"/>
        <xdr:cNvCxnSpPr/>
      </xdr:nvCxnSpPr>
      <xdr:spPr>
        <a:xfrm flipV="1">
          <a:off x="1130300" y="13124506"/>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2" name="フローチャート: 判断 191"/>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121211</xdr:rowOff>
    </xdr:from>
    <xdr:ext cx="469744" cy="259045"/>
    <xdr:sp macro="" textlink="">
      <xdr:nvSpPr>
        <xdr:cNvPr id="193" name="テキスト ボックス 192"/>
        <xdr:cNvSpPr txBox="1"/>
      </xdr:nvSpPr>
      <xdr:spPr>
        <a:xfrm>
          <a:off x="1784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4" name="フローチャート: 判断 193"/>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5" name="テキスト ボックス 194"/>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30009</xdr:rowOff>
    </xdr:from>
    <xdr:to>
      <xdr:col>24</xdr:col>
      <xdr:colOff>114300</xdr:colOff>
      <xdr:row>76</xdr:row>
      <xdr:rowOff>131609</xdr:rowOff>
    </xdr:to>
    <xdr:sp macro="" textlink="">
      <xdr:nvSpPr>
        <xdr:cNvPr id="201" name="楕円 200"/>
        <xdr:cNvSpPr/>
      </xdr:nvSpPr>
      <xdr:spPr>
        <a:xfrm>
          <a:off x="4584700" y="130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52885</xdr:rowOff>
    </xdr:from>
    <xdr:ext cx="469744" cy="259045"/>
    <xdr:sp macro="" textlink="">
      <xdr:nvSpPr>
        <xdr:cNvPr id="202" name="維持補修費該当値テキスト"/>
        <xdr:cNvSpPr txBox="1"/>
      </xdr:nvSpPr>
      <xdr:spPr>
        <a:xfrm>
          <a:off x="4686300" y="129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36974</xdr:rowOff>
    </xdr:from>
    <xdr:to>
      <xdr:col>20</xdr:col>
      <xdr:colOff>38100</xdr:colOff>
      <xdr:row>76</xdr:row>
      <xdr:rowOff>138574</xdr:rowOff>
    </xdr:to>
    <xdr:sp macro="" textlink="">
      <xdr:nvSpPr>
        <xdr:cNvPr id="203" name="楕円 202"/>
        <xdr:cNvSpPr/>
      </xdr:nvSpPr>
      <xdr:spPr>
        <a:xfrm>
          <a:off x="3746500" y="130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155102</xdr:rowOff>
    </xdr:from>
    <xdr:ext cx="469744" cy="259045"/>
    <xdr:sp macro="" textlink="">
      <xdr:nvSpPr>
        <xdr:cNvPr id="204" name="テキスト ボックス 203"/>
        <xdr:cNvSpPr txBox="1"/>
      </xdr:nvSpPr>
      <xdr:spPr>
        <a:xfrm>
          <a:off x="3562428" y="1284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75837</xdr:rowOff>
    </xdr:from>
    <xdr:to>
      <xdr:col>15</xdr:col>
      <xdr:colOff>101600</xdr:colOff>
      <xdr:row>77</xdr:row>
      <xdr:rowOff>5987</xdr:rowOff>
    </xdr:to>
    <xdr:sp macro="" textlink="">
      <xdr:nvSpPr>
        <xdr:cNvPr id="205" name="楕円 204"/>
        <xdr:cNvSpPr/>
      </xdr:nvSpPr>
      <xdr:spPr>
        <a:xfrm>
          <a:off x="2857500" y="13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22514</xdr:rowOff>
    </xdr:from>
    <xdr:ext cx="469744" cy="259045"/>
    <xdr:sp macro="" textlink="">
      <xdr:nvSpPr>
        <xdr:cNvPr id="206" name="テキスト ボックス 205"/>
        <xdr:cNvSpPr txBox="1"/>
      </xdr:nvSpPr>
      <xdr:spPr>
        <a:xfrm>
          <a:off x="2673428" y="1288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43506</xdr:rowOff>
    </xdr:from>
    <xdr:to>
      <xdr:col>10</xdr:col>
      <xdr:colOff>165100</xdr:colOff>
      <xdr:row>76</xdr:row>
      <xdr:rowOff>145106</xdr:rowOff>
    </xdr:to>
    <xdr:sp macro="" textlink="">
      <xdr:nvSpPr>
        <xdr:cNvPr id="207" name="楕円 206"/>
        <xdr:cNvSpPr/>
      </xdr:nvSpPr>
      <xdr:spPr>
        <a:xfrm>
          <a:off x="1968500" y="130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161634</xdr:rowOff>
    </xdr:from>
    <xdr:ext cx="469744" cy="259045"/>
    <xdr:sp macro="" textlink="">
      <xdr:nvSpPr>
        <xdr:cNvPr id="208" name="テキスト ボックス 207"/>
        <xdr:cNvSpPr txBox="1"/>
      </xdr:nvSpPr>
      <xdr:spPr>
        <a:xfrm>
          <a:off x="1784428" y="128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92819</xdr:rowOff>
    </xdr:from>
    <xdr:to>
      <xdr:col>6</xdr:col>
      <xdr:colOff>38100</xdr:colOff>
      <xdr:row>77</xdr:row>
      <xdr:rowOff>22969</xdr:rowOff>
    </xdr:to>
    <xdr:sp macro="" textlink="">
      <xdr:nvSpPr>
        <xdr:cNvPr id="209" name="楕円 208"/>
        <xdr:cNvSpPr/>
      </xdr:nvSpPr>
      <xdr:spPr>
        <a:xfrm>
          <a:off x="1079500" y="131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39496</xdr:rowOff>
    </xdr:from>
    <xdr:ext cx="469744" cy="259045"/>
    <xdr:sp macro="" textlink="">
      <xdr:nvSpPr>
        <xdr:cNvPr id="210" name="テキスト ボックス 209"/>
        <xdr:cNvSpPr txBox="1"/>
      </xdr:nvSpPr>
      <xdr:spPr>
        <a:xfrm>
          <a:off x="895428" y="128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118275</xdr:rowOff>
    </xdr:from>
    <xdr:to>
      <xdr:col>24</xdr:col>
      <xdr:colOff>62865</xdr:colOff>
      <xdr:row>97</xdr:row>
      <xdr:rowOff>33210</xdr:rowOff>
    </xdr:to>
    <xdr:cxnSp macro="">
      <xdr:nvCxnSpPr>
        <xdr:cNvPr id="235" name="直線コネクタ 234"/>
        <xdr:cNvCxnSpPr/>
      </xdr:nvCxnSpPr>
      <xdr:spPr>
        <a:xfrm flipV="1">
          <a:off x="4633595" y="15548775"/>
          <a:ext cx="1270" cy="11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37037</xdr:rowOff>
    </xdr:from>
    <xdr:ext cx="534377" cy="259045"/>
    <xdr:sp macro="" textlink="">
      <xdr:nvSpPr>
        <xdr:cNvPr id="236" name="扶助費最小値テキスト"/>
        <xdr:cNvSpPr txBox="1"/>
      </xdr:nvSpPr>
      <xdr:spPr>
        <a:xfrm>
          <a:off x="4686300" y="166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33210</xdr:rowOff>
    </xdr:from>
    <xdr:to>
      <xdr:col>24</xdr:col>
      <xdr:colOff>152400</xdr:colOff>
      <xdr:row>97</xdr:row>
      <xdr:rowOff>33210</xdr:rowOff>
    </xdr:to>
    <xdr:cxnSp macro="">
      <xdr:nvCxnSpPr>
        <xdr:cNvPr id="237" name="直線コネクタ 236"/>
        <xdr:cNvCxnSpPr/>
      </xdr:nvCxnSpPr>
      <xdr:spPr>
        <a:xfrm>
          <a:off x="4546600" y="1666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64952</xdr:rowOff>
    </xdr:from>
    <xdr:ext cx="599010" cy="259045"/>
    <xdr:sp macro="" textlink="">
      <xdr:nvSpPr>
        <xdr:cNvPr id="238" name="扶助費最大値テキスト"/>
        <xdr:cNvSpPr txBox="1"/>
      </xdr:nvSpPr>
      <xdr:spPr>
        <a:xfrm>
          <a:off x="4686300" y="153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118275</xdr:rowOff>
    </xdr:from>
    <xdr:to>
      <xdr:col>24</xdr:col>
      <xdr:colOff>152400</xdr:colOff>
      <xdr:row>90</xdr:row>
      <xdr:rowOff>118275</xdr:rowOff>
    </xdr:to>
    <xdr:cxnSp macro="">
      <xdr:nvCxnSpPr>
        <xdr:cNvPr id="239" name="直線コネクタ 238"/>
        <xdr:cNvCxnSpPr/>
      </xdr:nvCxnSpPr>
      <xdr:spPr>
        <a:xfrm>
          <a:off x="4546600" y="15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33210</xdr:rowOff>
    </xdr:from>
    <xdr:to>
      <xdr:col>24</xdr:col>
      <xdr:colOff>63500</xdr:colOff>
      <xdr:row>97</xdr:row>
      <xdr:rowOff>58141</xdr:rowOff>
    </xdr:to>
    <xdr:cxnSp macro="">
      <xdr:nvCxnSpPr>
        <xdr:cNvPr id="240" name="直線コネクタ 239"/>
        <xdr:cNvCxnSpPr/>
      </xdr:nvCxnSpPr>
      <xdr:spPr>
        <a:xfrm flipV="1">
          <a:off x="3797300" y="16663860"/>
          <a:ext cx="8382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63657</xdr:rowOff>
    </xdr:from>
    <xdr:ext cx="599010" cy="259045"/>
    <xdr:sp macro="" textlink="">
      <xdr:nvSpPr>
        <xdr:cNvPr id="241" name="扶助費平均値テキスト"/>
        <xdr:cNvSpPr txBox="1"/>
      </xdr:nvSpPr>
      <xdr:spPr>
        <a:xfrm>
          <a:off x="4686300" y="160085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40780</xdr:rowOff>
    </xdr:from>
    <xdr:to>
      <xdr:col>24</xdr:col>
      <xdr:colOff>114300</xdr:colOff>
      <xdr:row>94</xdr:row>
      <xdr:rowOff>142380</xdr:rowOff>
    </xdr:to>
    <xdr:sp macro="" textlink="">
      <xdr:nvSpPr>
        <xdr:cNvPr id="242" name="フローチャート: 判断 241"/>
        <xdr:cNvSpPr/>
      </xdr:nvSpPr>
      <xdr:spPr>
        <a:xfrm>
          <a:off x="4584700" y="161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58141</xdr:rowOff>
    </xdr:from>
    <xdr:to>
      <xdr:col>19</xdr:col>
      <xdr:colOff>177800</xdr:colOff>
      <xdr:row>97</xdr:row>
      <xdr:rowOff>118911</xdr:rowOff>
    </xdr:to>
    <xdr:cxnSp macro="">
      <xdr:nvCxnSpPr>
        <xdr:cNvPr id="243" name="直線コネクタ 242"/>
        <xdr:cNvCxnSpPr/>
      </xdr:nvCxnSpPr>
      <xdr:spPr>
        <a:xfrm flipV="1">
          <a:off x="2908300" y="16688791"/>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50279</xdr:rowOff>
    </xdr:from>
    <xdr:to>
      <xdr:col>20</xdr:col>
      <xdr:colOff>38100</xdr:colOff>
      <xdr:row>94</xdr:row>
      <xdr:rowOff>151879</xdr:rowOff>
    </xdr:to>
    <xdr:sp macro="" textlink="">
      <xdr:nvSpPr>
        <xdr:cNvPr id="244" name="フローチャート: 判断 243"/>
        <xdr:cNvSpPr/>
      </xdr:nvSpPr>
      <xdr:spPr>
        <a:xfrm>
          <a:off x="37465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168406</xdr:rowOff>
    </xdr:from>
    <xdr:ext cx="599010" cy="259045"/>
    <xdr:sp macro="" textlink="">
      <xdr:nvSpPr>
        <xdr:cNvPr id="245" name="テキスト ボックス 244"/>
        <xdr:cNvSpPr txBox="1"/>
      </xdr:nvSpPr>
      <xdr:spPr>
        <a:xfrm>
          <a:off x="3497795" y="159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118911</xdr:rowOff>
    </xdr:from>
    <xdr:to>
      <xdr:col>15</xdr:col>
      <xdr:colOff>50800</xdr:colOff>
      <xdr:row>98</xdr:row>
      <xdr:rowOff>10821</xdr:rowOff>
    </xdr:to>
    <xdr:cxnSp macro="">
      <xdr:nvCxnSpPr>
        <xdr:cNvPr id="246" name="直線コネクタ 245"/>
        <xdr:cNvCxnSpPr/>
      </xdr:nvCxnSpPr>
      <xdr:spPr>
        <a:xfrm flipV="1">
          <a:off x="2019300" y="16749561"/>
          <a:ext cx="8890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104814</xdr:rowOff>
    </xdr:from>
    <xdr:to>
      <xdr:col>15</xdr:col>
      <xdr:colOff>101600</xdr:colOff>
      <xdr:row>95</xdr:row>
      <xdr:rowOff>34964</xdr:rowOff>
    </xdr:to>
    <xdr:sp macro="" textlink="">
      <xdr:nvSpPr>
        <xdr:cNvPr id="247" name="フローチャート: 判断 246"/>
        <xdr:cNvSpPr/>
      </xdr:nvSpPr>
      <xdr:spPr>
        <a:xfrm>
          <a:off x="2857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51491</xdr:rowOff>
    </xdr:from>
    <xdr:ext cx="599010" cy="259045"/>
    <xdr:sp macro="" textlink="">
      <xdr:nvSpPr>
        <xdr:cNvPr id="248" name="テキスト ボックス 247"/>
        <xdr:cNvSpPr txBox="1"/>
      </xdr:nvSpPr>
      <xdr:spPr>
        <a:xfrm>
          <a:off x="2608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10821</xdr:rowOff>
    </xdr:from>
    <xdr:to>
      <xdr:col>10</xdr:col>
      <xdr:colOff>114300</xdr:colOff>
      <xdr:row>98</xdr:row>
      <xdr:rowOff>90385</xdr:rowOff>
    </xdr:to>
    <xdr:cxnSp macro="">
      <xdr:nvCxnSpPr>
        <xdr:cNvPr id="249" name="直線コネクタ 248"/>
        <xdr:cNvCxnSpPr/>
      </xdr:nvCxnSpPr>
      <xdr:spPr>
        <a:xfrm flipV="1">
          <a:off x="1130300" y="16812921"/>
          <a:ext cx="889000" cy="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164021</xdr:rowOff>
    </xdr:from>
    <xdr:to>
      <xdr:col>10</xdr:col>
      <xdr:colOff>165100</xdr:colOff>
      <xdr:row>95</xdr:row>
      <xdr:rowOff>94171</xdr:rowOff>
    </xdr:to>
    <xdr:sp macro="" textlink="">
      <xdr:nvSpPr>
        <xdr:cNvPr id="250" name="フローチャート: 判断 249"/>
        <xdr:cNvSpPr/>
      </xdr:nvSpPr>
      <xdr:spPr>
        <a:xfrm>
          <a:off x="1968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110698</xdr:rowOff>
    </xdr:from>
    <xdr:ext cx="599010" cy="259045"/>
    <xdr:sp macro="" textlink="">
      <xdr:nvSpPr>
        <xdr:cNvPr id="251" name="テキスト ボックス 250"/>
        <xdr:cNvSpPr txBox="1"/>
      </xdr:nvSpPr>
      <xdr:spPr>
        <a:xfrm>
          <a:off x="1719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69622</xdr:rowOff>
    </xdr:from>
    <xdr:to>
      <xdr:col>6</xdr:col>
      <xdr:colOff>38100</xdr:colOff>
      <xdr:row>95</xdr:row>
      <xdr:rowOff>171222</xdr:rowOff>
    </xdr:to>
    <xdr:sp macro="" textlink="">
      <xdr:nvSpPr>
        <xdr:cNvPr id="252" name="フローチャート: 判断 251"/>
        <xdr:cNvSpPr/>
      </xdr:nvSpPr>
      <xdr:spPr>
        <a:xfrm>
          <a:off x="1079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16299</xdr:rowOff>
    </xdr:from>
    <xdr:ext cx="599010" cy="259045"/>
    <xdr:sp macro="" textlink="">
      <xdr:nvSpPr>
        <xdr:cNvPr id="253" name="テキスト ボックス 252"/>
        <xdr:cNvSpPr txBox="1"/>
      </xdr:nvSpPr>
      <xdr:spPr>
        <a:xfrm>
          <a:off x="830795"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153860</xdr:rowOff>
    </xdr:from>
    <xdr:to>
      <xdr:col>24</xdr:col>
      <xdr:colOff>114300</xdr:colOff>
      <xdr:row>97</xdr:row>
      <xdr:rowOff>84010</xdr:rowOff>
    </xdr:to>
    <xdr:sp macro="" textlink="">
      <xdr:nvSpPr>
        <xdr:cNvPr id="259" name="楕円 258"/>
        <xdr:cNvSpPr/>
      </xdr:nvSpPr>
      <xdr:spPr>
        <a:xfrm>
          <a:off x="4584700" y="166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68787</xdr:rowOff>
    </xdr:from>
    <xdr:ext cx="534377" cy="259045"/>
    <xdr:sp macro="" textlink="">
      <xdr:nvSpPr>
        <xdr:cNvPr id="260" name="扶助費該当値テキスト"/>
        <xdr:cNvSpPr txBox="1"/>
      </xdr:nvSpPr>
      <xdr:spPr>
        <a:xfrm>
          <a:off x="4686300" y="165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7341</xdr:rowOff>
    </xdr:from>
    <xdr:to>
      <xdr:col>20</xdr:col>
      <xdr:colOff>38100</xdr:colOff>
      <xdr:row>97</xdr:row>
      <xdr:rowOff>108941</xdr:rowOff>
    </xdr:to>
    <xdr:sp macro="" textlink="">
      <xdr:nvSpPr>
        <xdr:cNvPr id="261" name="楕円 260"/>
        <xdr:cNvSpPr/>
      </xdr:nvSpPr>
      <xdr:spPr>
        <a:xfrm>
          <a:off x="3746500" y="16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100068</xdr:rowOff>
    </xdr:from>
    <xdr:ext cx="534377" cy="259045"/>
    <xdr:sp macro="" textlink="">
      <xdr:nvSpPr>
        <xdr:cNvPr id="262" name="テキスト ボックス 261"/>
        <xdr:cNvSpPr txBox="1"/>
      </xdr:nvSpPr>
      <xdr:spPr>
        <a:xfrm>
          <a:off x="3530111" y="167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68111</xdr:rowOff>
    </xdr:from>
    <xdr:to>
      <xdr:col>15</xdr:col>
      <xdr:colOff>101600</xdr:colOff>
      <xdr:row>97</xdr:row>
      <xdr:rowOff>169711</xdr:rowOff>
    </xdr:to>
    <xdr:sp macro="" textlink="">
      <xdr:nvSpPr>
        <xdr:cNvPr id="263" name="楕円 262"/>
        <xdr:cNvSpPr/>
      </xdr:nvSpPr>
      <xdr:spPr>
        <a:xfrm>
          <a:off x="2857500" y="166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160838</xdr:rowOff>
    </xdr:from>
    <xdr:ext cx="534377" cy="259045"/>
    <xdr:sp macro="" textlink="">
      <xdr:nvSpPr>
        <xdr:cNvPr id="264" name="テキスト ボックス 263"/>
        <xdr:cNvSpPr txBox="1"/>
      </xdr:nvSpPr>
      <xdr:spPr>
        <a:xfrm>
          <a:off x="2641111" y="167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131471</xdr:rowOff>
    </xdr:from>
    <xdr:to>
      <xdr:col>10</xdr:col>
      <xdr:colOff>165100</xdr:colOff>
      <xdr:row>98</xdr:row>
      <xdr:rowOff>61621</xdr:rowOff>
    </xdr:to>
    <xdr:sp macro="" textlink="">
      <xdr:nvSpPr>
        <xdr:cNvPr id="265" name="楕円 264"/>
        <xdr:cNvSpPr/>
      </xdr:nvSpPr>
      <xdr:spPr>
        <a:xfrm>
          <a:off x="1968500" y="167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52748</xdr:rowOff>
    </xdr:from>
    <xdr:ext cx="534377" cy="259045"/>
    <xdr:sp macro="" textlink="">
      <xdr:nvSpPr>
        <xdr:cNvPr id="266" name="テキスト ボックス 265"/>
        <xdr:cNvSpPr txBox="1"/>
      </xdr:nvSpPr>
      <xdr:spPr>
        <a:xfrm>
          <a:off x="1752111" y="168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39585</xdr:rowOff>
    </xdr:from>
    <xdr:to>
      <xdr:col>6</xdr:col>
      <xdr:colOff>38100</xdr:colOff>
      <xdr:row>98</xdr:row>
      <xdr:rowOff>141185</xdr:rowOff>
    </xdr:to>
    <xdr:sp macro="" textlink="">
      <xdr:nvSpPr>
        <xdr:cNvPr id="267" name="楕円 266"/>
        <xdr:cNvSpPr/>
      </xdr:nvSpPr>
      <xdr:spPr>
        <a:xfrm>
          <a:off x="1079500" y="168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132312</xdr:rowOff>
    </xdr:from>
    <xdr:ext cx="534377" cy="259045"/>
    <xdr:sp macro="" textlink="">
      <xdr:nvSpPr>
        <xdr:cNvPr id="268" name="テキスト ボックス 267"/>
        <xdr:cNvSpPr txBox="1"/>
      </xdr:nvSpPr>
      <xdr:spPr>
        <a:xfrm>
          <a:off x="863111" y="1693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9" name="テキスト ボックス 28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5" name="直線コネクタ 294"/>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6"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7" name="直線コネクタ 296"/>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298"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299" name="直線コネクタ 298"/>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35066</xdr:rowOff>
    </xdr:from>
    <xdr:to>
      <xdr:col>55</xdr:col>
      <xdr:colOff>0</xdr:colOff>
      <xdr:row>37</xdr:row>
      <xdr:rowOff>77227</xdr:rowOff>
    </xdr:to>
    <xdr:cxnSp macro="">
      <xdr:nvCxnSpPr>
        <xdr:cNvPr id="300" name="直線コネクタ 299"/>
        <xdr:cNvCxnSpPr/>
      </xdr:nvCxnSpPr>
      <xdr:spPr>
        <a:xfrm flipV="1">
          <a:off x="9639300" y="6378716"/>
          <a:ext cx="838200" cy="4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17753</xdr:rowOff>
    </xdr:from>
    <xdr:ext cx="534377" cy="259045"/>
    <xdr:sp macro="" textlink="">
      <xdr:nvSpPr>
        <xdr:cNvPr id="301" name="補助費等平均値テキスト"/>
        <xdr:cNvSpPr txBox="1"/>
      </xdr:nvSpPr>
      <xdr:spPr>
        <a:xfrm>
          <a:off x="10528300" y="6361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2" name="フローチャート: 判断 301"/>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77227</xdr:rowOff>
    </xdr:from>
    <xdr:to>
      <xdr:col>50</xdr:col>
      <xdr:colOff>114300</xdr:colOff>
      <xdr:row>37</xdr:row>
      <xdr:rowOff>152436</xdr:rowOff>
    </xdr:to>
    <xdr:cxnSp macro="">
      <xdr:nvCxnSpPr>
        <xdr:cNvPr id="303" name="直線コネクタ 302"/>
        <xdr:cNvCxnSpPr/>
      </xdr:nvCxnSpPr>
      <xdr:spPr>
        <a:xfrm flipV="1">
          <a:off x="8750300" y="6420877"/>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4" name="フローチャート: 判断 303"/>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1098</xdr:rowOff>
    </xdr:from>
    <xdr:ext cx="534377" cy="259045"/>
    <xdr:sp macro="" textlink="">
      <xdr:nvSpPr>
        <xdr:cNvPr id="305" name="テキスト ボックス 304"/>
        <xdr:cNvSpPr txBox="1"/>
      </xdr:nvSpPr>
      <xdr:spPr>
        <a:xfrm>
          <a:off x="9372111" y="65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152436</xdr:rowOff>
    </xdr:from>
    <xdr:to>
      <xdr:col>45</xdr:col>
      <xdr:colOff>177800</xdr:colOff>
      <xdr:row>37</xdr:row>
      <xdr:rowOff>161548</xdr:rowOff>
    </xdr:to>
    <xdr:cxnSp macro="">
      <xdr:nvCxnSpPr>
        <xdr:cNvPr id="306" name="直線コネクタ 305"/>
        <xdr:cNvCxnSpPr/>
      </xdr:nvCxnSpPr>
      <xdr:spPr>
        <a:xfrm flipV="1">
          <a:off x="7861300" y="6496086"/>
          <a:ext cx="889000" cy="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7" name="フローチャート: 判断 306"/>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24056</xdr:rowOff>
    </xdr:from>
    <xdr:ext cx="534377" cy="259045"/>
    <xdr:sp macro="" textlink="">
      <xdr:nvSpPr>
        <xdr:cNvPr id="308" name="テキスト ボックス 307"/>
        <xdr:cNvSpPr txBox="1"/>
      </xdr:nvSpPr>
      <xdr:spPr>
        <a:xfrm>
          <a:off x="8483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87840</xdr:rowOff>
    </xdr:from>
    <xdr:to>
      <xdr:col>41</xdr:col>
      <xdr:colOff>50800</xdr:colOff>
      <xdr:row>37</xdr:row>
      <xdr:rowOff>161548</xdr:rowOff>
    </xdr:to>
    <xdr:cxnSp macro="">
      <xdr:nvCxnSpPr>
        <xdr:cNvPr id="309" name="直線コネクタ 308"/>
        <xdr:cNvCxnSpPr/>
      </xdr:nvCxnSpPr>
      <xdr:spPr>
        <a:xfrm>
          <a:off x="6972300" y="6431490"/>
          <a:ext cx="889000" cy="7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0" name="フローチャート: 判断 309"/>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24343</xdr:rowOff>
    </xdr:from>
    <xdr:ext cx="534377" cy="259045"/>
    <xdr:sp macro="" textlink="">
      <xdr:nvSpPr>
        <xdr:cNvPr id="311" name="テキスト ボックス 310"/>
        <xdr:cNvSpPr txBox="1"/>
      </xdr:nvSpPr>
      <xdr:spPr>
        <a:xfrm>
          <a:off x="7594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2" name="フローチャート: 判断 311"/>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98148</xdr:rowOff>
    </xdr:from>
    <xdr:ext cx="534377" cy="259045"/>
    <xdr:sp macro="" textlink="">
      <xdr:nvSpPr>
        <xdr:cNvPr id="313" name="テキスト ボックス 312"/>
        <xdr:cNvSpPr txBox="1"/>
      </xdr:nvSpPr>
      <xdr:spPr>
        <a:xfrm>
          <a:off x="6705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155716</xdr:rowOff>
    </xdr:from>
    <xdr:to>
      <xdr:col>55</xdr:col>
      <xdr:colOff>50800</xdr:colOff>
      <xdr:row>37</xdr:row>
      <xdr:rowOff>85866</xdr:rowOff>
    </xdr:to>
    <xdr:sp macro="" textlink="">
      <xdr:nvSpPr>
        <xdr:cNvPr id="319" name="楕円 318"/>
        <xdr:cNvSpPr/>
      </xdr:nvSpPr>
      <xdr:spPr>
        <a:xfrm>
          <a:off x="10426700" y="632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7143</xdr:rowOff>
    </xdr:from>
    <xdr:ext cx="534377" cy="259045"/>
    <xdr:sp macro="" textlink="">
      <xdr:nvSpPr>
        <xdr:cNvPr id="320" name="補助費等該当値テキスト"/>
        <xdr:cNvSpPr txBox="1"/>
      </xdr:nvSpPr>
      <xdr:spPr>
        <a:xfrm>
          <a:off x="10528300" y="61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26427</xdr:rowOff>
    </xdr:from>
    <xdr:to>
      <xdr:col>50</xdr:col>
      <xdr:colOff>165100</xdr:colOff>
      <xdr:row>37</xdr:row>
      <xdr:rowOff>128027</xdr:rowOff>
    </xdr:to>
    <xdr:sp macro="" textlink="">
      <xdr:nvSpPr>
        <xdr:cNvPr id="321" name="楕円 320"/>
        <xdr:cNvSpPr/>
      </xdr:nvSpPr>
      <xdr:spPr>
        <a:xfrm>
          <a:off x="9588500" y="63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144554</xdr:rowOff>
    </xdr:from>
    <xdr:ext cx="534377" cy="259045"/>
    <xdr:sp macro="" textlink="">
      <xdr:nvSpPr>
        <xdr:cNvPr id="322" name="テキスト ボックス 321"/>
        <xdr:cNvSpPr txBox="1"/>
      </xdr:nvSpPr>
      <xdr:spPr>
        <a:xfrm>
          <a:off x="9372111" y="61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101636</xdr:rowOff>
    </xdr:from>
    <xdr:to>
      <xdr:col>46</xdr:col>
      <xdr:colOff>38100</xdr:colOff>
      <xdr:row>38</xdr:row>
      <xdr:rowOff>31786</xdr:rowOff>
    </xdr:to>
    <xdr:sp macro="" textlink="">
      <xdr:nvSpPr>
        <xdr:cNvPr id="323" name="楕円 322"/>
        <xdr:cNvSpPr/>
      </xdr:nvSpPr>
      <xdr:spPr>
        <a:xfrm>
          <a:off x="8699500" y="64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48313</xdr:rowOff>
    </xdr:from>
    <xdr:ext cx="534377" cy="259045"/>
    <xdr:sp macro="" textlink="">
      <xdr:nvSpPr>
        <xdr:cNvPr id="324" name="テキスト ボックス 323"/>
        <xdr:cNvSpPr txBox="1"/>
      </xdr:nvSpPr>
      <xdr:spPr>
        <a:xfrm>
          <a:off x="8483111" y="622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110748</xdr:rowOff>
    </xdr:from>
    <xdr:to>
      <xdr:col>41</xdr:col>
      <xdr:colOff>101600</xdr:colOff>
      <xdr:row>38</xdr:row>
      <xdr:rowOff>40898</xdr:rowOff>
    </xdr:to>
    <xdr:sp macro="" textlink="">
      <xdr:nvSpPr>
        <xdr:cNvPr id="325" name="楕円 324"/>
        <xdr:cNvSpPr/>
      </xdr:nvSpPr>
      <xdr:spPr>
        <a:xfrm>
          <a:off x="7810500" y="64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32025</xdr:rowOff>
    </xdr:from>
    <xdr:ext cx="534377" cy="259045"/>
    <xdr:sp macro="" textlink="">
      <xdr:nvSpPr>
        <xdr:cNvPr id="326" name="テキスト ボックス 325"/>
        <xdr:cNvSpPr txBox="1"/>
      </xdr:nvSpPr>
      <xdr:spPr>
        <a:xfrm>
          <a:off x="7594111" y="65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37040</xdr:rowOff>
    </xdr:from>
    <xdr:to>
      <xdr:col>36</xdr:col>
      <xdr:colOff>165100</xdr:colOff>
      <xdr:row>37</xdr:row>
      <xdr:rowOff>138640</xdr:rowOff>
    </xdr:to>
    <xdr:sp macro="" textlink="">
      <xdr:nvSpPr>
        <xdr:cNvPr id="327" name="楕円 326"/>
        <xdr:cNvSpPr/>
      </xdr:nvSpPr>
      <xdr:spPr>
        <a:xfrm>
          <a:off x="6921500" y="63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129767</xdr:rowOff>
    </xdr:from>
    <xdr:ext cx="534377" cy="259045"/>
    <xdr:sp macro="" textlink="">
      <xdr:nvSpPr>
        <xdr:cNvPr id="328" name="テキスト ボックス 327"/>
        <xdr:cNvSpPr txBox="1"/>
      </xdr:nvSpPr>
      <xdr:spPr>
        <a:xfrm>
          <a:off x="6705111" y="64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2" name="テキスト ボックス 34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4" name="テキスト ボックス 34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6" name="テキスト ボックス 34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8" name="テキスト ボックス 34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2" name="直線コネクタ 351"/>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3"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4" name="直線コネクタ 353"/>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5"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56" name="直線コネクタ 355"/>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154422</xdr:rowOff>
    </xdr:from>
    <xdr:to>
      <xdr:col>55</xdr:col>
      <xdr:colOff>0</xdr:colOff>
      <xdr:row>58</xdr:row>
      <xdr:rowOff>3683</xdr:rowOff>
    </xdr:to>
    <xdr:cxnSp macro="">
      <xdr:nvCxnSpPr>
        <xdr:cNvPr id="357" name="直線コネクタ 356"/>
        <xdr:cNvCxnSpPr/>
      </xdr:nvCxnSpPr>
      <xdr:spPr>
        <a:xfrm flipV="1">
          <a:off x="9639300" y="9927072"/>
          <a:ext cx="8382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151431</xdr:rowOff>
    </xdr:from>
    <xdr:ext cx="534377" cy="259045"/>
    <xdr:sp macro="" textlink="">
      <xdr:nvSpPr>
        <xdr:cNvPr id="358" name="普通建設事業費平均値テキスト"/>
        <xdr:cNvSpPr txBox="1"/>
      </xdr:nvSpPr>
      <xdr:spPr>
        <a:xfrm>
          <a:off x="10528300" y="958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59" name="フローチャート: 判断 358"/>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143434</xdr:rowOff>
    </xdr:from>
    <xdr:to>
      <xdr:col>50</xdr:col>
      <xdr:colOff>114300</xdr:colOff>
      <xdr:row>58</xdr:row>
      <xdr:rowOff>3683</xdr:rowOff>
    </xdr:to>
    <xdr:cxnSp macro="">
      <xdr:nvCxnSpPr>
        <xdr:cNvPr id="360" name="直線コネクタ 359"/>
        <xdr:cNvCxnSpPr/>
      </xdr:nvCxnSpPr>
      <xdr:spPr>
        <a:xfrm>
          <a:off x="8750300" y="9916084"/>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1" name="フローチャート: 判断 360"/>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98930</xdr:rowOff>
    </xdr:from>
    <xdr:ext cx="534377" cy="259045"/>
    <xdr:sp macro="" textlink="">
      <xdr:nvSpPr>
        <xdr:cNvPr id="362" name="テキスト ボックス 361"/>
        <xdr:cNvSpPr txBox="1"/>
      </xdr:nvSpPr>
      <xdr:spPr>
        <a:xfrm>
          <a:off x="9372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143434</xdr:rowOff>
    </xdr:from>
    <xdr:to>
      <xdr:col>45</xdr:col>
      <xdr:colOff>177800</xdr:colOff>
      <xdr:row>58</xdr:row>
      <xdr:rowOff>27777</xdr:rowOff>
    </xdr:to>
    <xdr:cxnSp macro="">
      <xdr:nvCxnSpPr>
        <xdr:cNvPr id="363" name="直線コネクタ 362"/>
        <xdr:cNvCxnSpPr/>
      </xdr:nvCxnSpPr>
      <xdr:spPr>
        <a:xfrm flipV="1">
          <a:off x="7861300" y="9916084"/>
          <a:ext cx="889000" cy="5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4" name="フローチャート: 判断 363"/>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61751</xdr:rowOff>
    </xdr:from>
    <xdr:ext cx="534377" cy="259045"/>
    <xdr:sp macro="" textlink="">
      <xdr:nvSpPr>
        <xdr:cNvPr id="365" name="テキスト ボックス 364"/>
        <xdr:cNvSpPr txBox="1"/>
      </xdr:nvSpPr>
      <xdr:spPr>
        <a:xfrm>
          <a:off x="8483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27777</xdr:rowOff>
    </xdr:from>
    <xdr:to>
      <xdr:col>41</xdr:col>
      <xdr:colOff>50800</xdr:colOff>
      <xdr:row>58</xdr:row>
      <xdr:rowOff>65885</xdr:rowOff>
    </xdr:to>
    <xdr:cxnSp macro="">
      <xdr:nvCxnSpPr>
        <xdr:cNvPr id="366" name="直線コネクタ 365"/>
        <xdr:cNvCxnSpPr/>
      </xdr:nvCxnSpPr>
      <xdr:spPr>
        <a:xfrm flipV="1">
          <a:off x="6972300" y="9971877"/>
          <a:ext cx="8890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67" name="フローチャート: 判断 366"/>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121127</xdr:rowOff>
    </xdr:from>
    <xdr:ext cx="534377" cy="259045"/>
    <xdr:sp macro="" textlink="">
      <xdr:nvSpPr>
        <xdr:cNvPr id="368" name="テキスト ボックス 367"/>
        <xdr:cNvSpPr txBox="1"/>
      </xdr:nvSpPr>
      <xdr:spPr>
        <a:xfrm>
          <a:off x="7594111" y="95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69" name="フローチャート: 判断 368"/>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0" name="テキスト ボックス 369"/>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103622</xdr:rowOff>
    </xdr:from>
    <xdr:to>
      <xdr:col>55</xdr:col>
      <xdr:colOff>50800</xdr:colOff>
      <xdr:row>58</xdr:row>
      <xdr:rowOff>33772</xdr:rowOff>
    </xdr:to>
    <xdr:sp macro="" textlink="">
      <xdr:nvSpPr>
        <xdr:cNvPr id="376" name="楕円 375"/>
        <xdr:cNvSpPr/>
      </xdr:nvSpPr>
      <xdr:spPr>
        <a:xfrm>
          <a:off x="10426700" y="98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18549</xdr:rowOff>
    </xdr:from>
    <xdr:ext cx="534377" cy="259045"/>
    <xdr:sp macro="" textlink="">
      <xdr:nvSpPr>
        <xdr:cNvPr id="377" name="普通建設事業費該当値テキスト"/>
        <xdr:cNvSpPr txBox="1"/>
      </xdr:nvSpPr>
      <xdr:spPr>
        <a:xfrm>
          <a:off x="10528300" y="979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124333</xdr:rowOff>
    </xdr:from>
    <xdr:to>
      <xdr:col>50</xdr:col>
      <xdr:colOff>165100</xdr:colOff>
      <xdr:row>58</xdr:row>
      <xdr:rowOff>54483</xdr:rowOff>
    </xdr:to>
    <xdr:sp macro="" textlink="">
      <xdr:nvSpPr>
        <xdr:cNvPr id="378" name="楕円 377"/>
        <xdr:cNvSpPr/>
      </xdr:nvSpPr>
      <xdr:spPr>
        <a:xfrm>
          <a:off x="9588500" y="98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45610</xdr:rowOff>
    </xdr:from>
    <xdr:ext cx="534377" cy="259045"/>
    <xdr:sp macro="" textlink="">
      <xdr:nvSpPr>
        <xdr:cNvPr id="379" name="テキスト ボックス 378"/>
        <xdr:cNvSpPr txBox="1"/>
      </xdr:nvSpPr>
      <xdr:spPr>
        <a:xfrm>
          <a:off x="9372111" y="99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92634</xdr:rowOff>
    </xdr:from>
    <xdr:to>
      <xdr:col>46</xdr:col>
      <xdr:colOff>38100</xdr:colOff>
      <xdr:row>58</xdr:row>
      <xdr:rowOff>22784</xdr:rowOff>
    </xdr:to>
    <xdr:sp macro="" textlink="">
      <xdr:nvSpPr>
        <xdr:cNvPr id="380" name="楕円 379"/>
        <xdr:cNvSpPr/>
      </xdr:nvSpPr>
      <xdr:spPr>
        <a:xfrm>
          <a:off x="8699500" y="98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13911</xdr:rowOff>
    </xdr:from>
    <xdr:ext cx="534377" cy="259045"/>
    <xdr:sp macro="" textlink="">
      <xdr:nvSpPr>
        <xdr:cNvPr id="381" name="テキスト ボックス 380"/>
        <xdr:cNvSpPr txBox="1"/>
      </xdr:nvSpPr>
      <xdr:spPr>
        <a:xfrm>
          <a:off x="8483111" y="99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148427</xdr:rowOff>
    </xdr:from>
    <xdr:to>
      <xdr:col>41</xdr:col>
      <xdr:colOff>101600</xdr:colOff>
      <xdr:row>58</xdr:row>
      <xdr:rowOff>78577</xdr:rowOff>
    </xdr:to>
    <xdr:sp macro="" textlink="">
      <xdr:nvSpPr>
        <xdr:cNvPr id="382" name="楕円 381"/>
        <xdr:cNvSpPr/>
      </xdr:nvSpPr>
      <xdr:spPr>
        <a:xfrm>
          <a:off x="7810500" y="99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69704</xdr:rowOff>
    </xdr:from>
    <xdr:ext cx="534377" cy="259045"/>
    <xdr:sp macro="" textlink="">
      <xdr:nvSpPr>
        <xdr:cNvPr id="383" name="テキスト ボックス 382"/>
        <xdr:cNvSpPr txBox="1"/>
      </xdr:nvSpPr>
      <xdr:spPr>
        <a:xfrm>
          <a:off x="7594111" y="100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15085</xdr:rowOff>
    </xdr:from>
    <xdr:to>
      <xdr:col>36</xdr:col>
      <xdr:colOff>165100</xdr:colOff>
      <xdr:row>58</xdr:row>
      <xdr:rowOff>116685</xdr:rowOff>
    </xdr:to>
    <xdr:sp macro="" textlink="">
      <xdr:nvSpPr>
        <xdr:cNvPr id="384" name="楕円 383"/>
        <xdr:cNvSpPr/>
      </xdr:nvSpPr>
      <xdr:spPr>
        <a:xfrm>
          <a:off x="6921500" y="99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107812</xdr:rowOff>
    </xdr:from>
    <xdr:ext cx="534377" cy="259045"/>
    <xdr:sp macro="" textlink="">
      <xdr:nvSpPr>
        <xdr:cNvPr id="385" name="テキスト ボックス 384"/>
        <xdr:cNvSpPr txBox="1"/>
      </xdr:nvSpPr>
      <xdr:spPr>
        <a:xfrm>
          <a:off x="6705111" y="1005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07" name="直線コネクタ 406"/>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08"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09" name="直線コネクタ 408"/>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0"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1" name="直線コネクタ 410"/>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91923</xdr:rowOff>
    </xdr:from>
    <xdr:to>
      <xdr:col>55</xdr:col>
      <xdr:colOff>0</xdr:colOff>
      <xdr:row>78</xdr:row>
      <xdr:rowOff>96448</xdr:rowOff>
    </xdr:to>
    <xdr:cxnSp macro="">
      <xdr:nvCxnSpPr>
        <xdr:cNvPr id="412" name="直線コネクタ 411"/>
        <xdr:cNvCxnSpPr/>
      </xdr:nvCxnSpPr>
      <xdr:spPr>
        <a:xfrm>
          <a:off x="9639300" y="13465023"/>
          <a:ext cx="8382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13479</xdr:rowOff>
    </xdr:from>
    <xdr:ext cx="469744" cy="259045"/>
    <xdr:sp macro="" textlink="">
      <xdr:nvSpPr>
        <xdr:cNvPr id="413" name="普通建設事業費 （ うち新規整備　）平均値テキスト"/>
        <xdr:cNvSpPr txBox="1"/>
      </xdr:nvSpPr>
      <xdr:spPr>
        <a:xfrm>
          <a:off x="10528300" y="1304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4" name="フローチャート: 判断 413"/>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91923</xdr:rowOff>
    </xdr:from>
    <xdr:to>
      <xdr:col>50</xdr:col>
      <xdr:colOff>114300</xdr:colOff>
      <xdr:row>78</xdr:row>
      <xdr:rowOff>112406</xdr:rowOff>
    </xdr:to>
    <xdr:cxnSp macro="">
      <xdr:nvCxnSpPr>
        <xdr:cNvPr id="415" name="直線コネクタ 414"/>
        <xdr:cNvCxnSpPr/>
      </xdr:nvCxnSpPr>
      <xdr:spPr>
        <a:xfrm flipV="1">
          <a:off x="8750300" y="13465023"/>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16" name="フローチャート: 判断 415"/>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17" name="テキスト ボックス 416"/>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161782</xdr:rowOff>
    </xdr:from>
    <xdr:to>
      <xdr:col>45</xdr:col>
      <xdr:colOff>177800</xdr:colOff>
      <xdr:row>78</xdr:row>
      <xdr:rowOff>112406</xdr:rowOff>
    </xdr:to>
    <xdr:cxnSp macro="">
      <xdr:nvCxnSpPr>
        <xdr:cNvPr id="418" name="直線コネクタ 417"/>
        <xdr:cNvCxnSpPr/>
      </xdr:nvCxnSpPr>
      <xdr:spPr>
        <a:xfrm>
          <a:off x="7861300" y="13363432"/>
          <a:ext cx="889000" cy="12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19" name="フローチャート: 判断 418"/>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63695</xdr:rowOff>
    </xdr:from>
    <xdr:ext cx="469744" cy="259045"/>
    <xdr:sp macro="" textlink="">
      <xdr:nvSpPr>
        <xdr:cNvPr id="420" name="テキスト ボックス 419"/>
        <xdr:cNvSpPr txBox="1"/>
      </xdr:nvSpPr>
      <xdr:spPr>
        <a:xfrm>
          <a:off x="8515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161782</xdr:rowOff>
    </xdr:from>
    <xdr:to>
      <xdr:col>41</xdr:col>
      <xdr:colOff>50800</xdr:colOff>
      <xdr:row>78</xdr:row>
      <xdr:rowOff>115743</xdr:rowOff>
    </xdr:to>
    <xdr:cxnSp macro="">
      <xdr:nvCxnSpPr>
        <xdr:cNvPr id="421" name="直線コネクタ 420"/>
        <xdr:cNvCxnSpPr/>
      </xdr:nvCxnSpPr>
      <xdr:spPr>
        <a:xfrm flipV="1">
          <a:off x="6972300" y="13363432"/>
          <a:ext cx="889000" cy="12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2" name="フローチャート: 判断 421"/>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3" name="テキスト ボックス 422"/>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4" name="フローチャート: 判断 423"/>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18615</xdr:rowOff>
    </xdr:from>
    <xdr:ext cx="469744" cy="259045"/>
    <xdr:sp macro="" textlink="">
      <xdr:nvSpPr>
        <xdr:cNvPr id="425" name="テキスト ボックス 424"/>
        <xdr:cNvSpPr txBox="1"/>
      </xdr:nvSpPr>
      <xdr:spPr>
        <a:xfrm>
          <a:off x="6737428"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45648</xdr:rowOff>
    </xdr:from>
    <xdr:to>
      <xdr:col>55</xdr:col>
      <xdr:colOff>50800</xdr:colOff>
      <xdr:row>78</xdr:row>
      <xdr:rowOff>147248</xdr:rowOff>
    </xdr:to>
    <xdr:sp macro="" textlink="">
      <xdr:nvSpPr>
        <xdr:cNvPr id="431" name="楕円 430"/>
        <xdr:cNvSpPr/>
      </xdr:nvSpPr>
      <xdr:spPr>
        <a:xfrm>
          <a:off x="10426700" y="134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132025</xdr:rowOff>
    </xdr:from>
    <xdr:ext cx="378565" cy="259045"/>
    <xdr:sp macro="" textlink="">
      <xdr:nvSpPr>
        <xdr:cNvPr id="432" name="普通建設事業費 （ うち新規整備　）該当値テキスト"/>
        <xdr:cNvSpPr txBox="1"/>
      </xdr:nvSpPr>
      <xdr:spPr>
        <a:xfrm>
          <a:off x="10528300" y="13333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41123</xdr:rowOff>
    </xdr:from>
    <xdr:to>
      <xdr:col>50</xdr:col>
      <xdr:colOff>165100</xdr:colOff>
      <xdr:row>78</xdr:row>
      <xdr:rowOff>142723</xdr:rowOff>
    </xdr:to>
    <xdr:sp macro="" textlink="">
      <xdr:nvSpPr>
        <xdr:cNvPr id="433" name="楕円 432"/>
        <xdr:cNvSpPr/>
      </xdr:nvSpPr>
      <xdr:spPr>
        <a:xfrm>
          <a:off x="9588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133850</xdr:rowOff>
    </xdr:from>
    <xdr:ext cx="469744" cy="259045"/>
    <xdr:sp macro="" textlink="">
      <xdr:nvSpPr>
        <xdr:cNvPr id="434" name="テキスト ボックス 433"/>
        <xdr:cNvSpPr txBox="1"/>
      </xdr:nvSpPr>
      <xdr:spPr>
        <a:xfrm>
          <a:off x="9404428" y="135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61606</xdr:rowOff>
    </xdr:from>
    <xdr:to>
      <xdr:col>46</xdr:col>
      <xdr:colOff>38100</xdr:colOff>
      <xdr:row>78</xdr:row>
      <xdr:rowOff>163206</xdr:rowOff>
    </xdr:to>
    <xdr:sp macro="" textlink="">
      <xdr:nvSpPr>
        <xdr:cNvPr id="435" name="楕円 434"/>
        <xdr:cNvSpPr/>
      </xdr:nvSpPr>
      <xdr:spPr>
        <a:xfrm>
          <a:off x="8699500" y="134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154333</xdr:rowOff>
    </xdr:from>
    <xdr:ext cx="378565" cy="259045"/>
    <xdr:sp macro="" textlink="">
      <xdr:nvSpPr>
        <xdr:cNvPr id="436" name="テキスト ボックス 435"/>
        <xdr:cNvSpPr txBox="1"/>
      </xdr:nvSpPr>
      <xdr:spPr>
        <a:xfrm>
          <a:off x="8561017" y="13527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110982</xdr:rowOff>
    </xdr:from>
    <xdr:to>
      <xdr:col>41</xdr:col>
      <xdr:colOff>101600</xdr:colOff>
      <xdr:row>78</xdr:row>
      <xdr:rowOff>41132</xdr:rowOff>
    </xdr:to>
    <xdr:sp macro="" textlink="">
      <xdr:nvSpPr>
        <xdr:cNvPr id="437" name="楕円 436"/>
        <xdr:cNvSpPr/>
      </xdr:nvSpPr>
      <xdr:spPr>
        <a:xfrm>
          <a:off x="7810500" y="133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32259</xdr:rowOff>
    </xdr:from>
    <xdr:ext cx="469744" cy="259045"/>
    <xdr:sp macro="" textlink="">
      <xdr:nvSpPr>
        <xdr:cNvPr id="438" name="テキスト ボックス 437"/>
        <xdr:cNvSpPr txBox="1"/>
      </xdr:nvSpPr>
      <xdr:spPr>
        <a:xfrm>
          <a:off x="7626428" y="134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64943</xdr:rowOff>
    </xdr:from>
    <xdr:to>
      <xdr:col>36</xdr:col>
      <xdr:colOff>165100</xdr:colOff>
      <xdr:row>78</xdr:row>
      <xdr:rowOff>166543</xdr:rowOff>
    </xdr:to>
    <xdr:sp macro="" textlink="">
      <xdr:nvSpPr>
        <xdr:cNvPr id="439" name="楕円 438"/>
        <xdr:cNvSpPr/>
      </xdr:nvSpPr>
      <xdr:spPr>
        <a:xfrm>
          <a:off x="6921500" y="134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157670</xdr:rowOff>
    </xdr:from>
    <xdr:ext cx="378565" cy="259045"/>
    <xdr:sp macro="" textlink="">
      <xdr:nvSpPr>
        <xdr:cNvPr id="440" name="テキスト ボックス 439"/>
        <xdr:cNvSpPr txBox="1"/>
      </xdr:nvSpPr>
      <xdr:spPr>
        <a:xfrm>
          <a:off x="6783017" y="1353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6" name="直線コネクタ 465"/>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7"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68" name="直線コネクタ 467"/>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69"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0" name="直線コネクタ 469"/>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71544</xdr:rowOff>
    </xdr:from>
    <xdr:to>
      <xdr:col>55</xdr:col>
      <xdr:colOff>0</xdr:colOff>
      <xdr:row>98</xdr:row>
      <xdr:rowOff>104039</xdr:rowOff>
    </xdr:to>
    <xdr:cxnSp macro="">
      <xdr:nvCxnSpPr>
        <xdr:cNvPr id="471" name="直線コネクタ 470"/>
        <xdr:cNvCxnSpPr/>
      </xdr:nvCxnSpPr>
      <xdr:spPr>
        <a:xfrm>
          <a:off x="9639300" y="16873644"/>
          <a:ext cx="838200" cy="3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116708</xdr:rowOff>
    </xdr:from>
    <xdr:ext cx="534377" cy="259045"/>
    <xdr:sp macro="" textlink="">
      <xdr:nvSpPr>
        <xdr:cNvPr id="472" name="普通建設事業費 （ うち更新整備　）平均値テキスト"/>
        <xdr:cNvSpPr txBox="1"/>
      </xdr:nvSpPr>
      <xdr:spPr>
        <a:xfrm>
          <a:off x="10528300" y="1657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3" name="フローチャート: 判断 472"/>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17356</xdr:rowOff>
    </xdr:from>
    <xdr:to>
      <xdr:col>50</xdr:col>
      <xdr:colOff>114300</xdr:colOff>
      <xdr:row>98</xdr:row>
      <xdr:rowOff>71544</xdr:rowOff>
    </xdr:to>
    <xdr:cxnSp macro="">
      <xdr:nvCxnSpPr>
        <xdr:cNvPr id="474" name="直線コネクタ 473"/>
        <xdr:cNvCxnSpPr/>
      </xdr:nvCxnSpPr>
      <xdr:spPr>
        <a:xfrm>
          <a:off x="8750300" y="16819456"/>
          <a:ext cx="889000" cy="5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5" name="フローチャート: 判断 474"/>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87089</xdr:rowOff>
    </xdr:from>
    <xdr:ext cx="534377" cy="259045"/>
    <xdr:sp macro="" textlink="">
      <xdr:nvSpPr>
        <xdr:cNvPr id="476" name="テキスト ボックス 475"/>
        <xdr:cNvSpPr txBox="1"/>
      </xdr:nvSpPr>
      <xdr:spPr>
        <a:xfrm>
          <a:off x="9372111" y="165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17356</xdr:rowOff>
    </xdr:from>
    <xdr:to>
      <xdr:col>45</xdr:col>
      <xdr:colOff>177800</xdr:colOff>
      <xdr:row>98</xdr:row>
      <xdr:rowOff>85793</xdr:rowOff>
    </xdr:to>
    <xdr:cxnSp macro="">
      <xdr:nvCxnSpPr>
        <xdr:cNvPr id="477" name="直線コネクタ 476"/>
        <xdr:cNvCxnSpPr/>
      </xdr:nvCxnSpPr>
      <xdr:spPr>
        <a:xfrm flipV="1">
          <a:off x="7861300" y="16819456"/>
          <a:ext cx="889000" cy="6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78" name="フローチャート: 判断 477"/>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71674</xdr:rowOff>
    </xdr:from>
    <xdr:ext cx="534377" cy="259045"/>
    <xdr:sp macro="" textlink="">
      <xdr:nvSpPr>
        <xdr:cNvPr id="479" name="テキスト ボックス 478"/>
        <xdr:cNvSpPr txBox="1"/>
      </xdr:nvSpPr>
      <xdr:spPr>
        <a:xfrm>
          <a:off x="8483111" y="1653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85793</xdr:rowOff>
    </xdr:from>
    <xdr:to>
      <xdr:col>41</xdr:col>
      <xdr:colOff>50800</xdr:colOff>
      <xdr:row>98</xdr:row>
      <xdr:rowOff>103898</xdr:rowOff>
    </xdr:to>
    <xdr:cxnSp macro="">
      <xdr:nvCxnSpPr>
        <xdr:cNvPr id="480" name="直線コネクタ 479"/>
        <xdr:cNvCxnSpPr/>
      </xdr:nvCxnSpPr>
      <xdr:spPr>
        <a:xfrm flipV="1">
          <a:off x="6972300" y="16887893"/>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1" name="フローチャート: 判断 480"/>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141059</xdr:rowOff>
    </xdr:from>
    <xdr:ext cx="534377" cy="259045"/>
    <xdr:sp macro="" textlink="">
      <xdr:nvSpPr>
        <xdr:cNvPr id="482" name="テキスト ボックス 481"/>
        <xdr:cNvSpPr txBox="1"/>
      </xdr:nvSpPr>
      <xdr:spPr>
        <a:xfrm>
          <a:off x="7594111" y="166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3" name="フローチャート: 判断 482"/>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107663</xdr:rowOff>
    </xdr:from>
    <xdr:ext cx="534377" cy="259045"/>
    <xdr:sp macro="" textlink="">
      <xdr:nvSpPr>
        <xdr:cNvPr id="484" name="テキスト ボックス 483"/>
        <xdr:cNvSpPr txBox="1"/>
      </xdr:nvSpPr>
      <xdr:spPr>
        <a:xfrm>
          <a:off x="6705111" y="1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53239</xdr:rowOff>
    </xdr:from>
    <xdr:to>
      <xdr:col>55</xdr:col>
      <xdr:colOff>50800</xdr:colOff>
      <xdr:row>98</xdr:row>
      <xdr:rowOff>154839</xdr:rowOff>
    </xdr:to>
    <xdr:sp macro="" textlink="">
      <xdr:nvSpPr>
        <xdr:cNvPr id="490" name="楕円 489"/>
        <xdr:cNvSpPr/>
      </xdr:nvSpPr>
      <xdr:spPr>
        <a:xfrm>
          <a:off x="10426700" y="168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139616</xdr:rowOff>
    </xdr:from>
    <xdr:ext cx="534377" cy="259045"/>
    <xdr:sp macro="" textlink="">
      <xdr:nvSpPr>
        <xdr:cNvPr id="491" name="普通建設事業費 （ うち更新整備　）該当値テキスト"/>
        <xdr:cNvSpPr txBox="1"/>
      </xdr:nvSpPr>
      <xdr:spPr>
        <a:xfrm>
          <a:off x="10528300" y="1677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20744</xdr:rowOff>
    </xdr:from>
    <xdr:to>
      <xdr:col>50</xdr:col>
      <xdr:colOff>165100</xdr:colOff>
      <xdr:row>98</xdr:row>
      <xdr:rowOff>122344</xdr:rowOff>
    </xdr:to>
    <xdr:sp macro="" textlink="">
      <xdr:nvSpPr>
        <xdr:cNvPr id="492" name="楕円 491"/>
        <xdr:cNvSpPr/>
      </xdr:nvSpPr>
      <xdr:spPr>
        <a:xfrm>
          <a:off x="9588500" y="168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113471</xdr:rowOff>
    </xdr:from>
    <xdr:ext cx="534377" cy="259045"/>
    <xdr:sp macro="" textlink="">
      <xdr:nvSpPr>
        <xdr:cNvPr id="493" name="テキスト ボックス 492"/>
        <xdr:cNvSpPr txBox="1"/>
      </xdr:nvSpPr>
      <xdr:spPr>
        <a:xfrm>
          <a:off x="9372111" y="1691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138006</xdr:rowOff>
    </xdr:from>
    <xdr:to>
      <xdr:col>46</xdr:col>
      <xdr:colOff>38100</xdr:colOff>
      <xdr:row>98</xdr:row>
      <xdr:rowOff>68156</xdr:rowOff>
    </xdr:to>
    <xdr:sp macro="" textlink="">
      <xdr:nvSpPr>
        <xdr:cNvPr id="494" name="楕円 493"/>
        <xdr:cNvSpPr/>
      </xdr:nvSpPr>
      <xdr:spPr>
        <a:xfrm>
          <a:off x="8699500" y="167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59283</xdr:rowOff>
    </xdr:from>
    <xdr:ext cx="534377" cy="259045"/>
    <xdr:sp macro="" textlink="">
      <xdr:nvSpPr>
        <xdr:cNvPr id="495" name="テキスト ボックス 494"/>
        <xdr:cNvSpPr txBox="1"/>
      </xdr:nvSpPr>
      <xdr:spPr>
        <a:xfrm>
          <a:off x="8483111" y="168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34993</xdr:rowOff>
    </xdr:from>
    <xdr:to>
      <xdr:col>41</xdr:col>
      <xdr:colOff>101600</xdr:colOff>
      <xdr:row>98</xdr:row>
      <xdr:rowOff>136593</xdr:rowOff>
    </xdr:to>
    <xdr:sp macro="" textlink="">
      <xdr:nvSpPr>
        <xdr:cNvPr id="496" name="楕円 495"/>
        <xdr:cNvSpPr/>
      </xdr:nvSpPr>
      <xdr:spPr>
        <a:xfrm>
          <a:off x="7810500" y="168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127720</xdr:rowOff>
    </xdr:from>
    <xdr:ext cx="534377" cy="259045"/>
    <xdr:sp macro="" textlink="">
      <xdr:nvSpPr>
        <xdr:cNvPr id="497" name="テキスト ボックス 496"/>
        <xdr:cNvSpPr txBox="1"/>
      </xdr:nvSpPr>
      <xdr:spPr>
        <a:xfrm>
          <a:off x="7594111" y="169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53098</xdr:rowOff>
    </xdr:from>
    <xdr:to>
      <xdr:col>36</xdr:col>
      <xdr:colOff>165100</xdr:colOff>
      <xdr:row>98</xdr:row>
      <xdr:rowOff>154698</xdr:rowOff>
    </xdr:to>
    <xdr:sp macro="" textlink="">
      <xdr:nvSpPr>
        <xdr:cNvPr id="498" name="楕円 497"/>
        <xdr:cNvSpPr/>
      </xdr:nvSpPr>
      <xdr:spPr>
        <a:xfrm>
          <a:off x="6921500" y="16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145825</xdr:rowOff>
    </xdr:from>
    <xdr:ext cx="534377" cy="259045"/>
    <xdr:sp macro="" textlink="">
      <xdr:nvSpPr>
        <xdr:cNvPr id="499" name="テキスト ボックス 498"/>
        <xdr:cNvSpPr txBox="1"/>
      </xdr:nvSpPr>
      <xdr:spPr>
        <a:xfrm>
          <a:off x="6705111" y="1694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3" name="テキスト ボックス 512"/>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5" name="テキスト ボックス 514"/>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7" name="テキスト ボックス 516"/>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9" name="テキスト ボックス 518"/>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1" name="テキスト ボックス 520"/>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3" name="テキスト ボックス 522"/>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5" name="直線コネクタ 524"/>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28"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29" name="直線コネクタ 528"/>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1"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2" name="フローチャート: 判断 531"/>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4" name="フローチャート: 判断 533"/>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5" name="テキスト ボックス 53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37" name="フローチャート: 判断 536"/>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38" name="テキスト ボックス 537"/>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9" name="直線コネクタ 53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0" name="フローチャート: 判断 539"/>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1" name="テキスト ボックス 540"/>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2" name="フローチャート: 判断 541"/>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3" name="テキスト ボックス 542"/>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2" name="テキスト ボックス 551"/>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103901</xdr:rowOff>
    </xdr:from>
    <xdr:to>
      <xdr:col>85</xdr:col>
      <xdr:colOff>126364</xdr:colOff>
      <xdr:row>78</xdr:row>
      <xdr:rowOff>72628</xdr:rowOff>
    </xdr:to>
    <xdr:cxnSp macro="">
      <xdr:nvCxnSpPr>
        <xdr:cNvPr id="629" name="直線コネクタ 628"/>
        <xdr:cNvCxnSpPr/>
      </xdr:nvCxnSpPr>
      <xdr:spPr>
        <a:xfrm flipV="1">
          <a:off x="16317595" y="12791201"/>
          <a:ext cx="1269" cy="654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76455</xdr:rowOff>
    </xdr:from>
    <xdr:ext cx="469744" cy="259045"/>
    <xdr:sp macro="" textlink="">
      <xdr:nvSpPr>
        <xdr:cNvPr id="630" name="公債費最小値テキスト"/>
        <xdr:cNvSpPr txBox="1"/>
      </xdr:nvSpPr>
      <xdr:spPr>
        <a:xfrm>
          <a:off x="16370300" y="134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72628</xdr:rowOff>
    </xdr:from>
    <xdr:to>
      <xdr:col>86</xdr:col>
      <xdr:colOff>25400</xdr:colOff>
      <xdr:row>78</xdr:row>
      <xdr:rowOff>72628</xdr:rowOff>
    </xdr:to>
    <xdr:cxnSp macro="">
      <xdr:nvCxnSpPr>
        <xdr:cNvPr id="631" name="直線コネクタ 630"/>
        <xdr:cNvCxnSpPr/>
      </xdr:nvCxnSpPr>
      <xdr:spPr>
        <a:xfrm>
          <a:off x="16230600" y="1344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50578</xdr:rowOff>
    </xdr:from>
    <xdr:ext cx="534377" cy="259045"/>
    <xdr:sp macro="" textlink="">
      <xdr:nvSpPr>
        <xdr:cNvPr id="632" name="公債費最大値テキスト"/>
        <xdr:cNvSpPr txBox="1"/>
      </xdr:nvSpPr>
      <xdr:spPr>
        <a:xfrm>
          <a:off x="16370300" y="1256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103901</xdr:rowOff>
    </xdr:from>
    <xdr:to>
      <xdr:col>86</xdr:col>
      <xdr:colOff>25400</xdr:colOff>
      <xdr:row>74</xdr:row>
      <xdr:rowOff>103901</xdr:rowOff>
    </xdr:to>
    <xdr:cxnSp macro="">
      <xdr:nvCxnSpPr>
        <xdr:cNvPr id="633" name="直線コネクタ 632"/>
        <xdr:cNvCxnSpPr/>
      </xdr:nvCxnSpPr>
      <xdr:spPr>
        <a:xfrm>
          <a:off x="16230600" y="127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30978</xdr:rowOff>
    </xdr:from>
    <xdr:to>
      <xdr:col>85</xdr:col>
      <xdr:colOff>127000</xdr:colOff>
      <xdr:row>76</xdr:row>
      <xdr:rowOff>76149</xdr:rowOff>
    </xdr:to>
    <xdr:cxnSp macro="">
      <xdr:nvCxnSpPr>
        <xdr:cNvPr id="634" name="直線コネクタ 633"/>
        <xdr:cNvCxnSpPr/>
      </xdr:nvCxnSpPr>
      <xdr:spPr>
        <a:xfrm>
          <a:off x="15481300" y="13061178"/>
          <a:ext cx="8382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130466</xdr:rowOff>
    </xdr:from>
    <xdr:ext cx="469744" cy="259045"/>
    <xdr:sp macro="" textlink="">
      <xdr:nvSpPr>
        <xdr:cNvPr id="635" name="公債費平均値テキスト"/>
        <xdr:cNvSpPr txBox="1"/>
      </xdr:nvSpPr>
      <xdr:spPr>
        <a:xfrm>
          <a:off x="16370300" y="13160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152039</xdr:rowOff>
    </xdr:from>
    <xdr:to>
      <xdr:col>85</xdr:col>
      <xdr:colOff>177800</xdr:colOff>
      <xdr:row>77</xdr:row>
      <xdr:rowOff>82189</xdr:rowOff>
    </xdr:to>
    <xdr:sp macro="" textlink="">
      <xdr:nvSpPr>
        <xdr:cNvPr id="636" name="フローチャート: 判断 635"/>
        <xdr:cNvSpPr/>
      </xdr:nvSpPr>
      <xdr:spPr>
        <a:xfrm>
          <a:off x="16268700" y="131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77567</xdr:rowOff>
    </xdr:from>
    <xdr:to>
      <xdr:col>81</xdr:col>
      <xdr:colOff>50800</xdr:colOff>
      <xdr:row>76</xdr:row>
      <xdr:rowOff>30978</xdr:rowOff>
    </xdr:to>
    <xdr:cxnSp macro="">
      <xdr:nvCxnSpPr>
        <xdr:cNvPr id="637" name="直線コネクタ 636"/>
        <xdr:cNvCxnSpPr/>
      </xdr:nvCxnSpPr>
      <xdr:spPr>
        <a:xfrm>
          <a:off x="14592300" y="12936317"/>
          <a:ext cx="889000" cy="1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91370</xdr:rowOff>
    </xdr:from>
    <xdr:to>
      <xdr:col>81</xdr:col>
      <xdr:colOff>101600</xdr:colOff>
      <xdr:row>77</xdr:row>
      <xdr:rowOff>21520</xdr:rowOff>
    </xdr:to>
    <xdr:sp macro="" textlink="">
      <xdr:nvSpPr>
        <xdr:cNvPr id="638" name="フローチャート: 判断 637"/>
        <xdr:cNvSpPr/>
      </xdr:nvSpPr>
      <xdr:spPr>
        <a:xfrm>
          <a:off x="15430500" y="131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12647</xdr:rowOff>
    </xdr:from>
    <xdr:ext cx="469744" cy="259045"/>
    <xdr:sp macro="" textlink="">
      <xdr:nvSpPr>
        <xdr:cNvPr id="639" name="テキスト ボックス 638"/>
        <xdr:cNvSpPr txBox="1"/>
      </xdr:nvSpPr>
      <xdr:spPr>
        <a:xfrm>
          <a:off x="15246428" y="132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110348</xdr:rowOff>
    </xdr:from>
    <xdr:to>
      <xdr:col>76</xdr:col>
      <xdr:colOff>114300</xdr:colOff>
      <xdr:row>75</xdr:row>
      <xdr:rowOff>77567</xdr:rowOff>
    </xdr:to>
    <xdr:cxnSp macro="">
      <xdr:nvCxnSpPr>
        <xdr:cNvPr id="640" name="直線コネクタ 639"/>
        <xdr:cNvCxnSpPr/>
      </xdr:nvCxnSpPr>
      <xdr:spPr>
        <a:xfrm>
          <a:off x="13703300" y="12797648"/>
          <a:ext cx="889000" cy="13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85151</xdr:rowOff>
    </xdr:from>
    <xdr:to>
      <xdr:col>76</xdr:col>
      <xdr:colOff>165100</xdr:colOff>
      <xdr:row>77</xdr:row>
      <xdr:rowOff>15301</xdr:rowOff>
    </xdr:to>
    <xdr:sp macro="" textlink="">
      <xdr:nvSpPr>
        <xdr:cNvPr id="641" name="フローチャート: 判断 640"/>
        <xdr:cNvSpPr/>
      </xdr:nvSpPr>
      <xdr:spPr>
        <a:xfrm>
          <a:off x="14541500" y="131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6428</xdr:rowOff>
    </xdr:from>
    <xdr:ext cx="469744" cy="259045"/>
    <xdr:sp macro="" textlink="">
      <xdr:nvSpPr>
        <xdr:cNvPr id="642" name="テキスト ボックス 641"/>
        <xdr:cNvSpPr txBox="1"/>
      </xdr:nvSpPr>
      <xdr:spPr>
        <a:xfrm>
          <a:off x="14357428" y="1320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104632</xdr:rowOff>
    </xdr:from>
    <xdr:to>
      <xdr:col>71</xdr:col>
      <xdr:colOff>177800</xdr:colOff>
      <xdr:row>74</xdr:row>
      <xdr:rowOff>110348</xdr:rowOff>
    </xdr:to>
    <xdr:cxnSp macro="">
      <xdr:nvCxnSpPr>
        <xdr:cNvPr id="643" name="直線コネクタ 642"/>
        <xdr:cNvCxnSpPr/>
      </xdr:nvCxnSpPr>
      <xdr:spPr>
        <a:xfrm>
          <a:off x="12814300" y="12277582"/>
          <a:ext cx="889000" cy="5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165207</xdr:rowOff>
    </xdr:from>
    <xdr:to>
      <xdr:col>72</xdr:col>
      <xdr:colOff>38100</xdr:colOff>
      <xdr:row>76</xdr:row>
      <xdr:rowOff>95357</xdr:rowOff>
    </xdr:to>
    <xdr:sp macro="" textlink="">
      <xdr:nvSpPr>
        <xdr:cNvPr id="644" name="フローチャート: 判断 643"/>
        <xdr:cNvSpPr/>
      </xdr:nvSpPr>
      <xdr:spPr>
        <a:xfrm>
          <a:off x="136525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86484</xdr:rowOff>
    </xdr:from>
    <xdr:ext cx="469744" cy="259045"/>
    <xdr:sp macro="" textlink="">
      <xdr:nvSpPr>
        <xdr:cNvPr id="645" name="テキスト ボックス 644"/>
        <xdr:cNvSpPr txBox="1"/>
      </xdr:nvSpPr>
      <xdr:spPr>
        <a:xfrm>
          <a:off x="13468428" y="1311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110023</xdr:rowOff>
    </xdr:from>
    <xdr:to>
      <xdr:col>67</xdr:col>
      <xdr:colOff>101600</xdr:colOff>
      <xdr:row>76</xdr:row>
      <xdr:rowOff>40173</xdr:rowOff>
    </xdr:to>
    <xdr:sp macro="" textlink="">
      <xdr:nvSpPr>
        <xdr:cNvPr id="646" name="フローチャート: 判断 645"/>
        <xdr:cNvSpPr/>
      </xdr:nvSpPr>
      <xdr:spPr>
        <a:xfrm>
          <a:off x="12763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31300</xdr:rowOff>
    </xdr:from>
    <xdr:ext cx="534377" cy="259045"/>
    <xdr:sp macro="" textlink="">
      <xdr:nvSpPr>
        <xdr:cNvPr id="647" name="テキスト ボックス 646"/>
        <xdr:cNvSpPr txBox="1"/>
      </xdr:nvSpPr>
      <xdr:spPr>
        <a:xfrm>
          <a:off x="12547111" y="130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25349</xdr:rowOff>
    </xdr:from>
    <xdr:to>
      <xdr:col>85</xdr:col>
      <xdr:colOff>177800</xdr:colOff>
      <xdr:row>76</xdr:row>
      <xdr:rowOff>126949</xdr:rowOff>
    </xdr:to>
    <xdr:sp macro="" textlink="">
      <xdr:nvSpPr>
        <xdr:cNvPr id="653" name="楕円 652"/>
        <xdr:cNvSpPr/>
      </xdr:nvSpPr>
      <xdr:spPr>
        <a:xfrm>
          <a:off x="16268700" y="130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48226</xdr:rowOff>
    </xdr:from>
    <xdr:ext cx="469744" cy="259045"/>
    <xdr:sp macro="" textlink="">
      <xdr:nvSpPr>
        <xdr:cNvPr id="654" name="公債費該当値テキスト"/>
        <xdr:cNvSpPr txBox="1"/>
      </xdr:nvSpPr>
      <xdr:spPr>
        <a:xfrm>
          <a:off x="16370300" y="129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151628</xdr:rowOff>
    </xdr:from>
    <xdr:to>
      <xdr:col>81</xdr:col>
      <xdr:colOff>101600</xdr:colOff>
      <xdr:row>76</xdr:row>
      <xdr:rowOff>81778</xdr:rowOff>
    </xdr:to>
    <xdr:sp macro="" textlink="">
      <xdr:nvSpPr>
        <xdr:cNvPr id="655" name="楕円 654"/>
        <xdr:cNvSpPr/>
      </xdr:nvSpPr>
      <xdr:spPr>
        <a:xfrm>
          <a:off x="15430500" y="1301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98305</xdr:rowOff>
    </xdr:from>
    <xdr:ext cx="469744" cy="259045"/>
    <xdr:sp macro="" textlink="">
      <xdr:nvSpPr>
        <xdr:cNvPr id="656" name="テキスト ボックス 655"/>
        <xdr:cNvSpPr txBox="1"/>
      </xdr:nvSpPr>
      <xdr:spPr>
        <a:xfrm>
          <a:off x="15246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26767</xdr:rowOff>
    </xdr:from>
    <xdr:to>
      <xdr:col>76</xdr:col>
      <xdr:colOff>165100</xdr:colOff>
      <xdr:row>75</xdr:row>
      <xdr:rowOff>128367</xdr:rowOff>
    </xdr:to>
    <xdr:sp macro="" textlink="">
      <xdr:nvSpPr>
        <xdr:cNvPr id="657" name="楕円 656"/>
        <xdr:cNvSpPr/>
      </xdr:nvSpPr>
      <xdr:spPr>
        <a:xfrm>
          <a:off x="14541500" y="128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144894</xdr:rowOff>
    </xdr:from>
    <xdr:ext cx="534377" cy="259045"/>
    <xdr:sp macro="" textlink="">
      <xdr:nvSpPr>
        <xdr:cNvPr id="658" name="テキスト ボックス 657"/>
        <xdr:cNvSpPr txBox="1"/>
      </xdr:nvSpPr>
      <xdr:spPr>
        <a:xfrm>
          <a:off x="14325111" y="1266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59548</xdr:rowOff>
    </xdr:from>
    <xdr:to>
      <xdr:col>72</xdr:col>
      <xdr:colOff>38100</xdr:colOff>
      <xdr:row>74</xdr:row>
      <xdr:rowOff>161148</xdr:rowOff>
    </xdr:to>
    <xdr:sp macro="" textlink="">
      <xdr:nvSpPr>
        <xdr:cNvPr id="659" name="楕円 658"/>
        <xdr:cNvSpPr/>
      </xdr:nvSpPr>
      <xdr:spPr>
        <a:xfrm>
          <a:off x="13652500" y="1274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6225</xdr:rowOff>
    </xdr:from>
    <xdr:ext cx="534377" cy="259045"/>
    <xdr:sp macro="" textlink="">
      <xdr:nvSpPr>
        <xdr:cNvPr id="660" name="テキスト ボックス 659"/>
        <xdr:cNvSpPr txBox="1"/>
      </xdr:nvSpPr>
      <xdr:spPr>
        <a:xfrm>
          <a:off x="13436111" y="125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53832</xdr:rowOff>
    </xdr:from>
    <xdr:to>
      <xdr:col>67</xdr:col>
      <xdr:colOff>101600</xdr:colOff>
      <xdr:row>71</xdr:row>
      <xdr:rowOff>155432</xdr:rowOff>
    </xdr:to>
    <xdr:sp macro="" textlink="">
      <xdr:nvSpPr>
        <xdr:cNvPr id="661" name="楕円 660"/>
        <xdr:cNvSpPr/>
      </xdr:nvSpPr>
      <xdr:spPr>
        <a:xfrm>
          <a:off x="12763500" y="122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509</xdr:rowOff>
    </xdr:from>
    <xdr:ext cx="534377" cy="259045"/>
    <xdr:sp macro="" textlink="">
      <xdr:nvSpPr>
        <xdr:cNvPr id="662" name="テキスト ボックス 661"/>
        <xdr:cNvSpPr txBox="1"/>
      </xdr:nvSpPr>
      <xdr:spPr>
        <a:xfrm>
          <a:off x="12547111" y="120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86" name="直線コネクタ 685"/>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87"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88" name="直線コネクタ 687"/>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89"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0" name="直線コネクタ 689"/>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53556</xdr:rowOff>
    </xdr:from>
    <xdr:to>
      <xdr:col>85</xdr:col>
      <xdr:colOff>127000</xdr:colOff>
      <xdr:row>97</xdr:row>
      <xdr:rowOff>134862</xdr:rowOff>
    </xdr:to>
    <xdr:cxnSp macro="">
      <xdr:nvCxnSpPr>
        <xdr:cNvPr id="691" name="直線コネクタ 690"/>
        <xdr:cNvCxnSpPr/>
      </xdr:nvCxnSpPr>
      <xdr:spPr>
        <a:xfrm flipV="1">
          <a:off x="15481300" y="16512756"/>
          <a:ext cx="838200" cy="25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42885</xdr:rowOff>
    </xdr:from>
    <xdr:ext cx="534377" cy="259045"/>
    <xdr:sp macro="" textlink="">
      <xdr:nvSpPr>
        <xdr:cNvPr id="692" name="積立金平均値テキスト"/>
        <xdr:cNvSpPr txBox="1"/>
      </xdr:nvSpPr>
      <xdr:spPr>
        <a:xfrm>
          <a:off x="16370300" y="1650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693" name="フローチャート: 判断 692"/>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133395</xdr:rowOff>
    </xdr:from>
    <xdr:to>
      <xdr:col>81</xdr:col>
      <xdr:colOff>50800</xdr:colOff>
      <xdr:row>97</xdr:row>
      <xdr:rowOff>134862</xdr:rowOff>
    </xdr:to>
    <xdr:cxnSp macro="">
      <xdr:nvCxnSpPr>
        <xdr:cNvPr id="694" name="直線コネクタ 693"/>
        <xdr:cNvCxnSpPr/>
      </xdr:nvCxnSpPr>
      <xdr:spPr>
        <a:xfrm>
          <a:off x="14592300" y="16764045"/>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695" name="フローチャート: 判断 694"/>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63657</xdr:rowOff>
    </xdr:from>
    <xdr:ext cx="534377" cy="259045"/>
    <xdr:sp macro="" textlink="">
      <xdr:nvSpPr>
        <xdr:cNvPr id="696" name="テキスト ボックス 695"/>
        <xdr:cNvSpPr txBox="1"/>
      </xdr:nvSpPr>
      <xdr:spPr>
        <a:xfrm>
          <a:off x="15214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84817</xdr:rowOff>
    </xdr:from>
    <xdr:to>
      <xdr:col>76</xdr:col>
      <xdr:colOff>114300</xdr:colOff>
      <xdr:row>97</xdr:row>
      <xdr:rowOff>133395</xdr:rowOff>
    </xdr:to>
    <xdr:cxnSp macro="">
      <xdr:nvCxnSpPr>
        <xdr:cNvPr id="697" name="直線コネクタ 696"/>
        <xdr:cNvCxnSpPr/>
      </xdr:nvCxnSpPr>
      <xdr:spPr>
        <a:xfrm>
          <a:off x="13703300" y="16201117"/>
          <a:ext cx="889000" cy="5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698" name="フローチャート: 判断 697"/>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38549</xdr:rowOff>
    </xdr:from>
    <xdr:ext cx="534377" cy="259045"/>
    <xdr:sp macro="" textlink="">
      <xdr:nvSpPr>
        <xdr:cNvPr id="699" name="テキスト ボックス 698"/>
        <xdr:cNvSpPr txBox="1"/>
      </xdr:nvSpPr>
      <xdr:spPr>
        <a:xfrm>
          <a:off x="14325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84817</xdr:rowOff>
    </xdr:from>
    <xdr:to>
      <xdr:col>71</xdr:col>
      <xdr:colOff>177800</xdr:colOff>
      <xdr:row>96</xdr:row>
      <xdr:rowOff>116763</xdr:rowOff>
    </xdr:to>
    <xdr:cxnSp macro="">
      <xdr:nvCxnSpPr>
        <xdr:cNvPr id="700" name="直線コネクタ 699"/>
        <xdr:cNvCxnSpPr/>
      </xdr:nvCxnSpPr>
      <xdr:spPr>
        <a:xfrm flipV="1">
          <a:off x="12814300" y="16201117"/>
          <a:ext cx="889000" cy="37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1" name="フローチャート: 判断 700"/>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151985</xdr:rowOff>
    </xdr:from>
    <xdr:ext cx="534377" cy="259045"/>
    <xdr:sp macro="" textlink="">
      <xdr:nvSpPr>
        <xdr:cNvPr id="702" name="テキスト ボックス 701"/>
        <xdr:cNvSpPr txBox="1"/>
      </xdr:nvSpPr>
      <xdr:spPr>
        <a:xfrm>
          <a:off x="13436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03" name="フローチャート: 判断 702"/>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12234</xdr:rowOff>
    </xdr:from>
    <xdr:ext cx="534377" cy="259045"/>
    <xdr:sp macro="" textlink="">
      <xdr:nvSpPr>
        <xdr:cNvPr id="704" name="テキスト ボックス 703"/>
        <xdr:cNvSpPr txBox="1"/>
      </xdr:nvSpPr>
      <xdr:spPr>
        <a:xfrm>
          <a:off x="12547111"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2756</xdr:rowOff>
    </xdr:from>
    <xdr:to>
      <xdr:col>85</xdr:col>
      <xdr:colOff>177800</xdr:colOff>
      <xdr:row>96</xdr:row>
      <xdr:rowOff>104356</xdr:rowOff>
    </xdr:to>
    <xdr:sp macro="" textlink="">
      <xdr:nvSpPr>
        <xdr:cNvPr id="710" name="楕円 709"/>
        <xdr:cNvSpPr/>
      </xdr:nvSpPr>
      <xdr:spPr>
        <a:xfrm>
          <a:off x="16268700" y="164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25633</xdr:rowOff>
    </xdr:from>
    <xdr:ext cx="534377" cy="259045"/>
    <xdr:sp macro="" textlink="">
      <xdr:nvSpPr>
        <xdr:cNvPr id="711" name="積立金該当値テキスト"/>
        <xdr:cNvSpPr txBox="1"/>
      </xdr:nvSpPr>
      <xdr:spPr>
        <a:xfrm>
          <a:off x="16370300" y="163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84062</xdr:rowOff>
    </xdr:from>
    <xdr:to>
      <xdr:col>81</xdr:col>
      <xdr:colOff>101600</xdr:colOff>
      <xdr:row>98</xdr:row>
      <xdr:rowOff>14212</xdr:rowOff>
    </xdr:to>
    <xdr:sp macro="" textlink="">
      <xdr:nvSpPr>
        <xdr:cNvPr id="712" name="楕円 711"/>
        <xdr:cNvSpPr/>
      </xdr:nvSpPr>
      <xdr:spPr>
        <a:xfrm>
          <a:off x="15430500" y="167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5339</xdr:rowOff>
    </xdr:from>
    <xdr:ext cx="534377" cy="259045"/>
    <xdr:sp macro="" textlink="">
      <xdr:nvSpPr>
        <xdr:cNvPr id="713" name="テキスト ボックス 712"/>
        <xdr:cNvSpPr txBox="1"/>
      </xdr:nvSpPr>
      <xdr:spPr>
        <a:xfrm>
          <a:off x="15214111" y="168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82595</xdr:rowOff>
    </xdr:from>
    <xdr:to>
      <xdr:col>76</xdr:col>
      <xdr:colOff>165100</xdr:colOff>
      <xdr:row>98</xdr:row>
      <xdr:rowOff>12745</xdr:rowOff>
    </xdr:to>
    <xdr:sp macro="" textlink="">
      <xdr:nvSpPr>
        <xdr:cNvPr id="714" name="楕円 713"/>
        <xdr:cNvSpPr/>
      </xdr:nvSpPr>
      <xdr:spPr>
        <a:xfrm>
          <a:off x="14541500" y="167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3872</xdr:rowOff>
    </xdr:from>
    <xdr:ext cx="534377" cy="259045"/>
    <xdr:sp macro="" textlink="">
      <xdr:nvSpPr>
        <xdr:cNvPr id="715" name="テキスト ボックス 714"/>
        <xdr:cNvSpPr txBox="1"/>
      </xdr:nvSpPr>
      <xdr:spPr>
        <a:xfrm>
          <a:off x="14325111" y="168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34017</xdr:rowOff>
    </xdr:from>
    <xdr:to>
      <xdr:col>72</xdr:col>
      <xdr:colOff>38100</xdr:colOff>
      <xdr:row>94</xdr:row>
      <xdr:rowOff>135617</xdr:rowOff>
    </xdr:to>
    <xdr:sp macro="" textlink="">
      <xdr:nvSpPr>
        <xdr:cNvPr id="716" name="楕円 715"/>
        <xdr:cNvSpPr/>
      </xdr:nvSpPr>
      <xdr:spPr>
        <a:xfrm>
          <a:off x="13652500" y="161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152144</xdr:rowOff>
    </xdr:from>
    <xdr:ext cx="534377" cy="259045"/>
    <xdr:sp macro="" textlink="">
      <xdr:nvSpPr>
        <xdr:cNvPr id="717" name="テキスト ボックス 716"/>
        <xdr:cNvSpPr txBox="1"/>
      </xdr:nvSpPr>
      <xdr:spPr>
        <a:xfrm>
          <a:off x="13436111" y="159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65963</xdr:rowOff>
    </xdr:from>
    <xdr:to>
      <xdr:col>67</xdr:col>
      <xdr:colOff>101600</xdr:colOff>
      <xdr:row>96</xdr:row>
      <xdr:rowOff>167563</xdr:rowOff>
    </xdr:to>
    <xdr:sp macro="" textlink="">
      <xdr:nvSpPr>
        <xdr:cNvPr id="718" name="楕円 717"/>
        <xdr:cNvSpPr/>
      </xdr:nvSpPr>
      <xdr:spPr>
        <a:xfrm>
          <a:off x="12763500" y="1652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12640</xdr:rowOff>
    </xdr:from>
    <xdr:ext cx="534377" cy="259045"/>
    <xdr:sp macro="" textlink="">
      <xdr:nvSpPr>
        <xdr:cNvPr id="719" name="テキスト ボックス 718"/>
        <xdr:cNvSpPr txBox="1"/>
      </xdr:nvSpPr>
      <xdr:spPr>
        <a:xfrm>
          <a:off x="12547111" y="1630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45" name="直線コネクタ 744"/>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46"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48"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49" name="直線コネクタ 748"/>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1"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52" name="フローチャート: 判断 751"/>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54" name="フローチャート: 判断 753"/>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57" name="フローチャート: 判断 756"/>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58" name="テキスト ボックス 757"/>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0" name="フローチャート: 判断 759"/>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1" name="テキスト ボックス 760"/>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フローチャート: 判断 761"/>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0"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2" name="テキスト ボックス 771"/>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78" name="テキスト ボックス 777"/>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2" name="テキスト ボックス 791"/>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0" name="直線コネクタ 799"/>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1"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02" name="直線コネクタ 801"/>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03"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04" name="直線コネクタ 803"/>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133207</xdr:rowOff>
    </xdr:from>
    <xdr:to>
      <xdr:col>116</xdr:col>
      <xdr:colOff>63500</xdr:colOff>
      <xdr:row>58</xdr:row>
      <xdr:rowOff>133665</xdr:rowOff>
    </xdr:to>
    <xdr:cxnSp macro="">
      <xdr:nvCxnSpPr>
        <xdr:cNvPr id="805" name="直線コネクタ 804"/>
        <xdr:cNvCxnSpPr/>
      </xdr:nvCxnSpPr>
      <xdr:spPr>
        <a:xfrm>
          <a:off x="21323300" y="1007730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32407</xdr:rowOff>
    </xdr:from>
    <xdr:ext cx="469744" cy="259045"/>
    <xdr:sp macro="" textlink="">
      <xdr:nvSpPr>
        <xdr:cNvPr id="806" name="貸付金平均値テキスト"/>
        <xdr:cNvSpPr txBox="1"/>
      </xdr:nvSpPr>
      <xdr:spPr>
        <a:xfrm>
          <a:off x="22212300" y="9633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07" name="フローチャート: 判断 806"/>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130465</xdr:rowOff>
    </xdr:from>
    <xdr:to>
      <xdr:col>111</xdr:col>
      <xdr:colOff>177800</xdr:colOff>
      <xdr:row>58</xdr:row>
      <xdr:rowOff>133207</xdr:rowOff>
    </xdr:to>
    <xdr:cxnSp macro="">
      <xdr:nvCxnSpPr>
        <xdr:cNvPr id="808" name="直線コネクタ 807"/>
        <xdr:cNvCxnSpPr/>
      </xdr:nvCxnSpPr>
      <xdr:spPr>
        <a:xfrm>
          <a:off x="20434300" y="1007456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09" name="フローチャート: 判断 808"/>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19026</xdr:rowOff>
    </xdr:from>
    <xdr:ext cx="469744" cy="259045"/>
    <xdr:sp macro="" textlink="">
      <xdr:nvSpPr>
        <xdr:cNvPr id="810" name="テキスト ボックス 809"/>
        <xdr:cNvSpPr txBox="1"/>
      </xdr:nvSpPr>
      <xdr:spPr>
        <a:xfrm>
          <a:off x="21088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130465</xdr:rowOff>
    </xdr:from>
    <xdr:to>
      <xdr:col>107</xdr:col>
      <xdr:colOff>50800</xdr:colOff>
      <xdr:row>58</xdr:row>
      <xdr:rowOff>132659</xdr:rowOff>
    </xdr:to>
    <xdr:cxnSp macro="">
      <xdr:nvCxnSpPr>
        <xdr:cNvPr id="811" name="直線コネクタ 810"/>
        <xdr:cNvCxnSpPr/>
      </xdr:nvCxnSpPr>
      <xdr:spPr>
        <a:xfrm flipV="1">
          <a:off x="19545300" y="10074565"/>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12" name="フローチャート: 判断 811"/>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13" name="テキスト ボックス 812"/>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132476</xdr:rowOff>
    </xdr:from>
    <xdr:to>
      <xdr:col>102</xdr:col>
      <xdr:colOff>114300</xdr:colOff>
      <xdr:row>58</xdr:row>
      <xdr:rowOff>132659</xdr:rowOff>
    </xdr:to>
    <xdr:cxnSp macro="">
      <xdr:nvCxnSpPr>
        <xdr:cNvPr id="814" name="直線コネクタ 813"/>
        <xdr:cNvCxnSpPr/>
      </xdr:nvCxnSpPr>
      <xdr:spPr>
        <a:xfrm>
          <a:off x="18656300" y="1007657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15" name="フローチャート: 判断 814"/>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146768</xdr:rowOff>
    </xdr:from>
    <xdr:ext cx="469744" cy="259045"/>
    <xdr:sp macro="" textlink="">
      <xdr:nvSpPr>
        <xdr:cNvPr id="816" name="テキスト ボックス 815"/>
        <xdr:cNvSpPr txBox="1"/>
      </xdr:nvSpPr>
      <xdr:spPr>
        <a:xfrm>
          <a:off x="19310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17" name="フローチャート: 判断 816"/>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134149</xdr:rowOff>
    </xdr:from>
    <xdr:ext cx="469744" cy="259045"/>
    <xdr:sp macro="" textlink="">
      <xdr:nvSpPr>
        <xdr:cNvPr id="818" name="テキスト ボックス 817"/>
        <xdr:cNvSpPr txBox="1"/>
      </xdr:nvSpPr>
      <xdr:spPr>
        <a:xfrm>
          <a:off x="18421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82865</xdr:rowOff>
    </xdr:from>
    <xdr:to>
      <xdr:col>116</xdr:col>
      <xdr:colOff>114300</xdr:colOff>
      <xdr:row>59</xdr:row>
      <xdr:rowOff>13015</xdr:rowOff>
    </xdr:to>
    <xdr:sp macro="" textlink="">
      <xdr:nvSpPr>
        <xdr:cNvPr id="824" name="楕円 823"/>
        <xdr:cNvSpPr/>
      </xdr:nvSpPr>
      <xdr:spPr>
        <a:xfrm>
          <a:off x="22110700" y="100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169242</xdr:rowOff>
    </xdr:from>
    <xdr:ext cx="313932" cy="259045"/>
    <xdr:sp macro="" textlink="">
      <xdr:nvSpPr>
        <xdr:cNvPr id="825" name="貸付金該当値テキスト"/>
        <xdr:cNvSpPr txBox="1"/>
      </xdr:nvSpPr>
      <xdr:spPr>
        <a:xfrm>
          <a:off x="22212300" y="9941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82407</xdr:rowOff>
    </xdr:from>
    <xdr:to>
      <xdr:col>112</xdr:col>
      <xdr:colOff>38100</xdr:colOff>
      <xdr:row>59</xdr:row>
      <xdr:rowOff>12557</xdr:rowOff>
    </xdr:to>
    <xdr:sp macro="" textlink="">
      <xdr:nvSpPr>
        <xdr:cNvPr id="826" name="楕円 825"/>
        <xdr:cNvSpPr/>
      </xdr:nvSpPr>
      <xdr:spPr>
        <a:xfrm>
          <a:off x="21272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3684</xdr:rowOff>
    </xdr:from>
    <xdr:ext cx="313932" cy="259045"/>
    <xdr:sp macro="" textlink="">
      <xdr:nvSpPr>
        <xdr:cNvPr id="827" name="テキスト ボックス 826"/>
        <xdr:cNvSpPr txBox="1"/>
      </xdr:nvSpPr>
      <xdr:spPr>
        <a:xfrm>
          <a:off x="21166333" y="101192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79665</xdr:rowOff>
    </xdr:from>
    <xdr:to>
      <xdr:col>107</xdr:col>
      <xdr:colOff>101600</xdr:colOff>
      <xdr:row>59</xdr:row>
      <xdr:rowOff>9815</xdr:rowOff>
    </xdr:to>
    <xdr:sp macro="" textlink="">
      <xdr:nvSpPr>
        <xdr:cNvPr id="828" name="楕円 827"/>
        <xdr:cNvSpPr/>
      </xdr:nvSpPr>
      <xdr:spPr>
        <a:xfrm>
          <a:off x="20383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942</xdr:rowOff>
    </xdr:from>
    <xdr:ext cx="378565" cy="259045"/>
    <xdr:sp macro="" textlink="">
      <xdr:nvSpPr>
        <xdr:cNvPr id="829" name="テキスト ボックス 828"/>
        <xdr:cNvSpPr txBox="1"/>
      </xdr:nvSpPr>
      <xdr:spPr>
        <a:xfrm>
          <a:off x="20245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81859</xdr:rowOff>
    </xdr:from>
    <xdr:to>
      <xdr:col>102</xdr:col>
      <xdr:colOff>165100</xdr:colOff>
      <xdr:row>59</xdr:row>
      <xdr:rowOff>12009</xdr:rowOff>
    </xdr:to>
    <xdr:sp macro="" textlink="">
      <xdr:nvSpPr>
        <xdr:cNvPr id="830" name="楕円 829"/>
        <xdr:cNvSpPr/>
      </xdr:nvSpPr>
      <xdr:spPr>
        <a:xfrm>
          <a:off x="19494500" y="10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3136</xdr:rowOff>
    </xdr:from>
    <xdr:ext cx="313932" cy="259045"/>
    <xdr:sp macro="" textlink="">
      <xdr:nvSpPr>
        <xdr:cNvPr id="831" name="テキスト ボックス 830"/>
        <xdr:cNvSpPr txBox="1"/>
      </xdr:nvSpPr>
      <xdr:spPr>
        <a:xfrm>
          <a:off x="19388333" y="10118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81676</xdr:rowOff>
    </xdr:from>
    <xdr:to>
      <xdr:col>98</xdr:col>
      <xdr:colOff>38100</xdr:colOff>
      <xdr:row>59</xdr:row>
      <xdr:rowOff>11826</xdr:rowOff>
    </xdr:to>
    <xdr:sp macro="" textlink="">
      <xdr:nvSpPr>
        <xdr:cNvPr id="832" name="楕円 831"/>
        <xdr:cNvSpPr/>
      </xdr:nvSpPr>
      <xdr:spPr>
        <a:xfrm>
          <a:off x="186055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2953</xdr:rowOff>
    </xdr:from>
    <xdr:ext cx="313932" cy="259045"/>
    <xdr:sp macro="" textlink="">
      <xdr:nvSpPr>
        <xdr:cNvPr id="833" name="テキスト ボックス 832"/>
        <xdr:cNvSpPr txBox="1"/>
      </xdr:nvSpPr>
      <xdr:spPr>
        <a:xfrm>
          <a:off x="18499333" y="10118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58" name="直線コネクタ 857"/>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59"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0" name="直線コネクタ 859"/>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1"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62" name="直線コネクタ 861"/>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32105</xdr:rowOff>
    </xdr:from>
    <xdr:to>
      <xdr:col>116</xdr:col>
      <xdr:colOff>63500</xdr:colOff>
      <xdr:row>78</xdr:row>
      <xdr:rowOff>26085</xdr:rowOff>
    </xdr:to>
    <xdr:cxnSp macro="">
      <xdr:nvCxnSpPr>
        <xdr:cNvPr id="863" name="直線コネクタ 862"/>
        <xdr:cNvCxnSpPr/>
      </xdr:nvCxnSpPr>
      <xdr:spPr>
        <a:xfrm flipV="1">
          <a:off x="21323300" y="13233755"/>
          <a:ext cx="8382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115587</xdr:rowOff>
    </xdr:from>
    <xdr:ext cx="534377" cy="259045"/>
    <xdr:sp macro="" textlink="">
      <xdr:nvSpPr>
        <xdr:cNvPr id="864" name="繰出金平均値テキスト"/>
        <xdr:cNvSpPr txBox="1"/>
      </xdr:nvSpPr>
      <xdr:spPr>
        <a:xfrm>
          <a:off x="22212300" y="1280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65" name="フローチャート: 判断 864"/>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142672</xdr:rowOff>
    </xdr:from>
    <xdr:to>
      <xdr:col>111</xdr:col>
      <xdr:colOff>177800</xdr:colOff>
      <xdr:row>78</xdr:row>
      <xdr:rowOff>26085</xdr:rowOff>
    </xdr:to>
    <xdr:cxnSp macro="">
      <xdr:nvCxnSpPr>
        <xdr:cNvPr id="866" name="直線コネクタ 865"/>
        <xdr:cNvCxnSpPr/>
      </xdr:nvCxnSpPr>
      <xdr:spPr>
        <a:xfrm>
          <a:off x="20434300" y="13172872"/>
          <a:ext cx="889000" cy="2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67" name="フローチャート: 判断 866"/>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7764</xdr:rowOff>
    </xdr:from>
    <xdr:ext cx="534377" cy="259045"/>
    <xdr:sp macro="" textlink="">
      <xdr:nvSpPr>
        <xdr:cNvPr id="868" name="テキスト ボックス 867"/>
        <xdr:cNvSpPr txBox="1"/>
      </xdr:nvSpPr>
      <xdr:spPr>
        <a:xfrm>
          <a:off x="21056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27609</xdr:rowOff>
    </xdr:from>
    <xdr:to>
      <xdr:col>107</xdr:col>
      <xdr:colOff>50800</xdr:colOff>
      <xdr:row>76</xdr:row>
      <xdr:rowOff>142672</xdr:rowOff>
    </xdr:to>
    <xdr:cxnSp macro="">
      <xdr:nvCxnSpPr>
        <xdr:cNvPr id="869" name="直線コネクタ 868"/>
        <xdr:cNvCxnSpPr/>
      </xdr:nvCxnSpPr>
      <xdr:spPr>
        <a:xfrm>
          <a:off x="19545300" y="13057809"/>
          <a:ext cx="889000" cy="1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0" name="フローチャート: 判断 869"/>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3115</xdr:rowOff>
    </xdr:from>
    <xdr:ext cx="534377" cy="259045"/>
    <xdr:sp macro="" textlink="">
      <xdr:nvSpPr>
        <xdr:cNvPr id="871" name="テキスト ボックス 870"/>
        <xdr:cNvSpPr txBox="1"/>
      </xdr:nvSpPr>
      <xdr:spPr>
        <a:xfrm>
          <a:off x="20167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27609</xdr:rowOff>
    </xdr:from>
    <xdr:to>
      <xdr:col>102</xdr:col>
      <xdr:colOff>114300</xdr:colOff>
      <xdr:row>76</xdr:row>
      <xdr:rowOff>163322</xdr:rowOff>
    </xdr:to>
    <xdr:cxnSp macro="">
      <xdr:nvCxnSpPr>
        <xdr:cNvPr id="872" name="直線コネクタ 871"/>
        <xdr:cNvCxnSpPr/>
      </xdr:nvCxnSpPr>
      <xdr:spPr>
        <a:xfrm flipV="1">
          <a:off x="18656300" y="13057809"/>
          <a:ext cx="889000" cy="1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73" name="フローチャート: 判断 872"/>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13022</xdr:rowOff>
    </xdr:from>
    <xdr:ext cx="534377" cy="259045"/>
    <xdr:sp macro="" textlink="">
      <xdr:nvSpPr>
        <xdr:cNvPr id="874" name="テキスト ボックス 873"/>
        <xdr:cNvSpPr txBox="1"/>
      </xdr:nvSpPr>
      <xdr:spPr>
        <a:xfrm>
          <a:off x="19278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75" name="フローチャート: 判断 874"/>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120464</xdr:rowOff>
    </xdr:from>
    <xdr:ext cx="534377" cy="259045"/>
    <xdr:sp macro="" textlink="">
      <xdr:nvSpPr>
        <xdr:cNvPr id="876" name="テキスト ボックス 875"/>
        <xdr:cNvSpPr txBox="1"/>
      </xdr:nvSpPr>
      <xdr:spPr>
        <a:xfrm>
          <a:off x="18389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152755</xdr:rowOff>
    </xdr:from>
    <xdr:to>
      <xdr:col>116</xdr:col>
      <xdr:colOff>114300</xdr:colOff>
      <xdr:row>77</xdr:row>
      <xdr:rowOff>82905</xdr:rowOff>
    </xdr:to>
    <xdr:sp macro="" textlink="">
      <xdr:nvSpPr>
        <xdr:cNvPr id="882" name="楕円 881"/>
        <xdr:cNvSpPr/>
      </xdr:nvSpPr>
      <xdr:spPr>
        <a:xfrm>
          <a:off x="22110700" y="131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131182</xdr:rowOff>
    </xdr:from>
    <xdr:ext cx="534377" cy="259045"/>
    <xdr:sp macro="" textlink="">
      <xdr:nvSpPr>
        <xdr:cNvPr id="883" name="繰出金該当値テキスト"/>
        <xdr:cNvSpPr txBox="1"/>
      </xdr:nvSpPr>
      <xdr:spPr>
        <a:xfrm>
          <a:off x="22212300" y="131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146735</xdr:rowOff>
    </xdr:from>
    <xdr:to>
      <xdr:col>112</xdr:col>
      <xdr:colOff>38100</xdr:colOff>
      <xdr:row>78</xdr:row>
      <xdr:rowOff>76885</xdr:rowOff>
    </xdr:to>
    <xdr:sp macro="" textlink="">
      <xdr:nvSpPr>
        <xdr:cNvPr id="884" name="楕円 883"/>
        <xdr:cNvSpPr/>
      </xdr:nvSpPr>
      <xdr:spPr>
        <a:xfrm>
          <a:off x="21272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68012</xdr:rowOff>
    </xdr:from>
    <xdr:ext cx="534377" cy="259045"/>
    <xdr:sp macro="" textlink="">
      <xdr:nvSpPr>
        <xdr:cNvPr id="885" name="テキスト ボックス 884"/>
        <xdr:cNvSpPr txBox="1"/>
      </xdr:nvSpPr>
      <xdr:spPr>
        <a:xfrm>
          <a:off x="21056111" y="134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91872</xdr:rowOff>
    </xdr:from>
    <xdr:to>
      <xdr:col>107</xdr:col>
      <xdr:colOff>101600</xdr:colOff>
      <xdr:row>77</xdr:row>
      <xdr:rowOff>22022</xdr:rowOff>
    </xdr:to>
    <xdr:sp macro="" textlink="">
      <xdr:nvSpPr>
        <xdr:cNvPr id="886" name="楕円 885"/>
        <xdr:cNvSpPr/>
      </xdr:nvSpPr>
      <xdr:spPr>
        <a:xfrm>
          <a:off x="20383500" y="131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13149</xdr:rowOff>
    </xdr:from>
    <xdr:ext cx="534377" cy="259045"/>
    <xdr:sp macro="" textlink="">
      <xdr:nvSpPr>
        <xdr:cNvPr id="887" name="テキスト ボックス 886"/>
        <xdr:cNvSpPr txBox="1"/>
      </xdr:nvSpPr>
      <xdr:spPr>
        <a:xfrm>
          <a:off x="20167111" y="132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148259</xdr:rowOff>
    </xdr:from>
    <xdr:to>
      <xdr:col>102</xdr:col>
      <xdr:colOff>165100</xdr:colOff>
      <xdr:row>76</xdr:row>
      <xdr:rowOff>78409</xdr:rowOff>
    </xdr:to>
    <xdr:sp macro="" textlink="">
      <xdr:nvSpPr>
        <xdr:cNvPr id="888" name="楕円 887"/>
        <xdr:cNvSpPr/>
      </xdr:nvSpPr>
      <xdr:spPr>
        <a:xfrm>
          <a:off x="19494500" y="130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69536</xdr:rowOff>
    </xdr:from>
    <xdr:ext cx="534377" cy="259045"/>
    <xdr:sp macro="" textlink="">
      <xdr:nvSpPr>
        <xdr:cNvPr id="889" name="テキスト ボックス 888"/>
        <xdr:cNvSpPr txBox="1"/>
      </xdr:nvSpPr>
      <xdr:spPr>
        <a:xfrm>
          <a:off x="19278111" y="130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112522</xdr:rowOff>
    </xdr:from>
    <xdr:to>
      <xdr:col>98</xdr:col>
      <xdr:colOff>38100</xdr:colOff>
      <xdr:row>77</xdr:row>
      <xdr:rowOff>42672</xdr:rowOff>
    </xdr:to>
    <xdr:sp macro="" textlink="">
      <xdr:nvSpPr>
        <xdr:cNvPr id="890" name="楕円 889"/>
        <xdr:cNvSpPr/>
      </xdr:nvSpPr>
      <xdr:spPr>
        <a:xfrm>
          <a:off x="18605500" y="131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33799</xdr:rowOff>
    </xdr:from>
    <xdr:ext cx="534377" cy="259045"/>
    <xdr:sp macro="" textlink="">
      <xdr:nvSpPr>
        <xdr:cNvPr id="891" name="テキスト ボックス 890"/>
        <xdr:cNvSpPr txBox="1"/>
      </xdr:nvSpPr>
      <xdr:spPr>
        <a:xfrm>
          <a:off x="18389111" y="132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341,616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19,867</a:t>
          </a:r>
          <a:r>
            <a:rPr kumimoji="1" lang="ja-JP" altLang="en-US" sz="1300">
              <a:latin typeface="ＭＳ Ｐゴシック" panose="020B0600070205080204" pitchFamily="50" charset="-128"/>
              <a:ea typeface="ＭＳ Ｐゴシック" panose="020B0600070205080204" pitchFamily="50" charset="-128"/>
            </a:rPr>
            <a:t>円の増となっています。主な構成項目である人件費は、住民一人当たり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73,503</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万円台後半から減少していますが、いまだ類似団体平均と比べて高い水準にあります。</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歳以上の職員構成比が類似団体を上回っていることが主な人件費の負担要因であることから、引き続き職員数の適正化に取り組んでいきます。</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87,885</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円となっており、類似団体平均に比べて最も低い水準にありますが、平成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右肩上がりで増加しています。待機児童対策に伴う保育所等の整備を重点的に行ってきたことに伴う運営費の増加が主な要因となっています。また普通建設事業費は東山小学校の改築が完了した一方で、待機児童対策に伴う私立保育所整備費補助を行ったことなどにより、</a:t>
          </a:r>
          <a:r>
            <a:rPr kumimoji="1" lang="en-US" altLang="ja-JP" sz="1300">
              <a:latin typeface="ＭＳ Ｐゴシック" panose="020B0600070205080204" pitchFamily="50" charset="-128"/>
              <a:ea typeface="ＭＳ Ｐゴシック" panose="020B0600070205080204" pitchFamily="50" charset="-128"/>
            </a:rPr>
            <a:t>30,568</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2,718</a:t>
          </a:r>
          <a:r>
            <a:rPr kumimoji="1" lang="ja-JP" altLang="en-US" sz="1300">
              <a:latin typeface="ＭＳ Ｐゴシック" panose="020B0600070205080204" pitchFamily="50" charset="-128"/>
              <a:ea typeface="ＭＳ Ｐゴシック" panose="020B0600070205080204" pitchFamily="50" charset="-128"/>
            </a:rPr>
            <a:t>円の増となっています。</a:t>
          </a:r>
        </a:p>
        <a:p>
          <a:r>
            <a:rPr kumimoji="1" lang="ja-JP" altLang="en-US" sz="1300">
              <a:latin typeface="ＭＳ Ｐゴシック" panose="020B0600070205080204" pitchFamily="50" charset="-128"/>
              <a:ea typeface="ＭＳ Ｐゴシック" panose="020B0600070205080204" pitchFamily="50" charset="-128"/>
            </a:rPr>
            <a:t>財政健全化対策として、平成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年度から積立基金（貯金）の自律的な積立及び毎年度の地方債（借金）の発行上限額の設定（</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億円）を内容とする財政運営上のルール化に取り組んだ結果、積立金は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万円台以上を維持しているとともに、公債費は地方債の償還を着実に行ったこともあり、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千円余減少しています。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279,342
270,240
14.67
99,460,961
95,427,640
4,033,321
66,901,982
14,819,925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71691</xdr:rowOff>
    </xdr:from>
    <xdr:to>
      <xdr:col>24</xdr:col>
      <xdr:colOff>63500</xdr:colOff>
      <xdr:row>36</xdr:row>
      <xdr:rowOff>79692</xdr:rowOff>
    </xdr:to>
    <xdr:cxnSp macro="">
      <xdr:nvCxnSpPr>
        <xdr:cNvPr id="60" name="直線コネクタ 59"/>
        <xdr:cNvCxnSpPr/>
      </xdr:nvCxnSpPr>
      <xdr:spPr>
        <a:xfrm>
          <a:off x="3797300" y="624389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126954</xdr:rowOff>
    </xdr:from>
    <xdr:ext cx="469744" cy="259045"/>
    <xdr:sp macro="" textlink="">
      <xdr:nvSpPr>
        <xdr:cNvPr id="61" name="議会費平均値テキスト"/>
        <xdr:cNvSpPr txBox="1"/>
      </xdr:nvSpPr>
      <xdr:spPr>
        <a:xfrm>
          <a:off x="4686300" y="6299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57785</xdr:rowOff>
    </xdr:from>
    <xdr:to>
      <xdr:col>19</xdr:col>
      <xdr:colOff>177800</xdr:colOff>
      <xdr:row>36</xdr:row>
      <xdr:rowOff>71691</xdr:rowOff>
    </xdr:to>
    <xdr:cxnSp macro="">
      <xdr:nvCxnSpPr>
        <xdr:cNvPr id="63" name="直線コネクタ 62"/>
        <xdr:cNvCxnSpPr/>
      </xdr:nvCxnSpPr>
      <xdr:spPr>
        <a:xfrm>
          <a:off x="2908300" y="6229985"/>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68089</xdr:rowOff>
    </xdr:from>
    <xdr:ext cx="469744" cy="259045"/>
    <xdr:sp macro="" textlink="">
      <xdr:nvSpPr>
        <xdr:cNvPr id="65" name="テキスト ボックス 64"/>
        <xdr:cNvSpPr txBox="1"/>
      </xdr:nvSpPr>
      <xdr:spPr>
        <a:xfrm>
          <a:off x="3562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34734</xdr:rowOff>
    </xdr:from>
    <xdr:to>
      <xdr:col>15</xdr:col>
      <xdr:colOff>50800</xdr:colOff>
      <xdr:row>36</xdr:row>
      <xdr:rowOff>57785</xdr:rowOff>
    </xdr:to>
    <xdr:cxnSp macro="">
      <xdr:nvCxnSpPr>
        <xdr:cNvPr id="66" name="直線コネクタ 65"/>
        <xdr:cNvCxnSpPr/>
      </xdr:nvCxnSpPr>
      <xdr:spPr>
        <a:xfrm>
          <a:off x="2019300" y="6206934"/>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55135</xdr:rowOff>
    </xdr:from>
    <xdr:ext cx="469744" cy="259045"/>
    <xdr:sp macro="" textlink="">
      <xdr:nvSpPr>
        <xdr:cNvPr id="68" name="テキスト ボックス 67"/>
        <xdr:cNvSpPr txBox="1"/>
      </xdr:nvSpPr>
      <xdr:spPr>
        <a:xfrm>
          <a:off x="2673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34734</xdr:rowOff>
    </xdr:from>
    <xdr:to>
      <xdr:col>10</xdr:col>
      <xdr:colOff>114300</xdr:colOff>
      <xdr:row>36</xdr:row>
      <xdr:rowOff>64072</xdr:rowOff>
    </xdr:to>
    <xdr:cxnSp macro="">
      <xdr:nvCxnSpPr>
        <xdr:cNvPr id="69" name="直線コネクタ 68"/>
        <xdr:cNvCxnSpPr/>
      </xdr:nvCxnSpPr>
      <xdr:spPr>
        <a:xfrm flipV="1">
          <a:off x="1130300" y="6206934"/>
          <a:ext cx="8890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29608</xdr:rowOff>
    </xdr:from>
    <xdr:ext cx="469744" cy="259045"/>
    <xdr:sp macro="" textlink="">
      <xdr:nvSpPr>
        <xdr:cNvPr id="71" name="テキスト ボックス 70"/>
        <xdr:cNvSpPr txBox="1"/>
      </xdr:nvSpPr>
      <xdr:spPr>
        <a:xfrm>
          <a:off x="1784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44848</xdr:rowOff>
    </xdr:from>
    <xdr:ext cx="469744" cy="259045"/>
    <xdr:sp macro="" textlink="">
      <xdr:nvSpPr>
        <xdr:cNvPr id="73" name="テキスト ボックス 72"/>
        <xdr:cNvSpPr txBox="1"/>
      </xdr:nvSpPr>
      <xdr:spPr>
        <a:xfrm>
          <a:off x="895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28892</xdr:rowOff>
    </xdr:from>
    <xdr:to>
      <xdr:col>24</xdr:col>
      <xdr:colOff>114300</xdr:colOff>
      <xdr:row>36</xdr:row>
      <xdr:rowOff>130492</xdr:rowOff>
    </xdr:to>
    <xdr:sp macro="" textlink="">
      <xdr:nvSpPr>
        <xdr:cNvPr id="79" name="楕円 78"/>
        <xdr:cNvSpPr/>
      </xdr:nvSpPr>
      <xdr:spPr>
        <a:xfrm>
          <a:off x="45847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51769</xdr:rowOff>
    </xdr:from>
    <xdr:ext cx="469744" cy="259045"/>
    <xdr:sp macro="" textlink="">
      <xdr:nvSpPr>
        <xdr:cNvPr id="80" name="議会費該当値テキスト"/>
        <xdr:cNvSpPr txBox="1"/>
      </xdr:nvSpPr>
      <xdr:spPr>
        <a:xfrm>
          <a:off x="4686300" y="6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20891</xdr:rowOff>
    </xdr:from>
    <xdr:to>
      <xdr:col>20</xdr:col>
      <xdr:colOff>38100</xdr:colOff>
      <xdr:row>36</xdr:row>
      <xdr:rowOff>122491</xdr:rowOff>
    </xdr:to>
    <xdr:sp macro="" textlink="">
      <xdr:nvSpPr>
        <xdr:cNvPr id="81" name="楕円 80"/>
        <xdr:cNvSpPr/>
      </xdr:nvSpPr>
      <xdr:spPr>
        <a:xfrm>
          <a:off x="3746500" y="61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139018</xdr:rowOff>
    </xdr:from>
    <xdr:ext cx="469744" cy="259045"/>
    <xdr:sp macro="" textlink="">
      <xdr:nvSpPr>
        <xdr:cNvPr id="82" name="テキスト ボックス 81"/>
        <xdr:cNvSpPr txBox="1"/>
      </xdr:nvSpPr>
      <xdr:spPr>
        <a:xfrm>
          <a:off x="3562428" y="596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6985</xdr:rowOff>
    </xdr:from>
    <xdr:to>
      <xdr:col>15</xdr:col>
      <xdr:colOff>101600</xdr:colOff>
      <xdr:row>36</xdr:row>
      <xdr:rowOff>108585</xdr:rowOff>
    </xdr:to>
    <xdr:sp macro="" textlink="">
      <xdr:nvSpPr>
        <xdr:cNvPr id="83" name="楕円 82"/>
        <xdr:cNvSpPr/>
      </xdr:nvSpPr>
      <xdr:spPr>
        <a:xfrm>
          <a:off x="2857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125112</xdr:rowOff>
    </xdr:from>
    <xdr:ext cx="469744" cy="259045"/>
    <xdr:sp macro="" textlink="">
      <xdr:nvSpPr>
        <xdr:cNvPr id="84" name="テキスト ボックス 83"/>
        <xdr:cNvSpPr txBox="1"/>
      </xdr:nvSpPr>
      <xdr:spPr>
        <a:xfrm>
          <a:off x="2673428" y="595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155384</xdr:rowOff>
    </xdr:from>
    <xdr:to>
      <xdr:col>10</xdr:col>
      <xdr:colOff>165100</xdr:colOff>
      <xdr:row>36</xdr:row>
      <xdr:rowOff>85534</xdr:rowOff>
    </xdr:to>
    <xdr:sp macro="" textlink="">
      <xdr:nvSpPr>
        <xdr:cNvPr id="85" name="楕円 84"/>
        <xdr:cNvSpPr/>
      </xdr:nvSpPr>
      <xdr:spPr>
        <a:xfrm>
          <a:off x="1968500" y="61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102061</xdr:rowOff>
    </xdr:from>
    <xdr:ext cx="469744" cy="259045"/>
    <xdr:sp macro="" textlink="">
      <xdr:nvSpPr>
        <xdr:cNvPr id="86" name="テキスト ボックス 85"/>
        <xdr:cNvSpPr txBox="1"/>
      </xdr:nvSpPr>
      <xdr:spPr>
        <a:xfrm>
          <a:off x="1784428" y="59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13272</xdr:rowOff>
    </xdr:from>
    <xdr:to>
      <xdr:col>6</xdr:col>
      <xdr:colOff>38100</xdr:colOff>
      <xdr:row>36</xdr:row>
      <xdr:rowOff>114872</xdr:rowOff>
    </xdr:to>
    <xdr:sp macro="" textlink="">
      <xdr:nvSpPr>
        <xdr:cNvPr id="87" name="楕円 86"/>
        <xdr:cNvSpPr/>
      </xdr:nvSpPr>
      <xdr:spPr>
        <a:xfrm>
          <a:off x="1079500" y="61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131399</xdr:rowOff>
    </xdr:from>
    <xdr:ext cx="469744" cy="259045"/>
    <xdr:sp macro="" textlink="">
      <xdr:nvSpPr>
        <xdr:cNvPr id="88" name="テキスト ボックス 87"/>
        <xdr:cNvSpPr txBox="1"/>
      </xdr:nvSpPr>
      <xdr:spPr>
        <a:xfrm>
          <a:off x="895428" y="59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124613</xdr:rowOff>
    </xdr:from>
    <xdr:to>
      <xdr:col>24</xdr:col>
      <xdr:colOff>63500</xdr:colOff>
      <xdr:row>58</xdr:row>
      <xdr:rowOff>102079</xdr:rowOff>
    </xdr:to>
    <xdr:cxnSp macro="">
      <xdr:nvCxnSpPr>
        <xdr:cNvPr id="120" name="直線コネクタ 119"/>
        <xdr:cNvCxnSpPr/>
      </xdr:nvCxnSpPr>
      <xdr:spPr>
        <a:xfrm flipV="1">
          <a:off x="3797300" y="9897263"/>
          <a:ext cx="8382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170001</xdr:rowOff>
    </xdr:from>
    <xdr:ext cx="534377" cy="259045"/>
    <xdr:sp macro="" textlink="">
      <xdr:nvSpPr>
        <xdr:cNvPr id="121" name="総務費平均値テキスト"/>
        <xdr:cNvSpPr txBox="1"/>
      </xdr:nvSpPr>
      <xdr:spPr>
        <a:xfrm>
          <a:off x="4686300" y="994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75126</xdr:rowOff>
    </xdr:from>
    <xdr:to>
      <xdr:col>19</xdr:col>
      <xdr:colOff>177800</xdr:colOff>
      <xdr:row>58</xdr:row>
      <xdr:rowOff>102079</xdr:rowOff>
    </xdr:to>
    <xdr:cxnSp macro="">
      <xdr:nvCxnSpPr>
        <xdr:cNvPr id="123" name="直線コネクタ 122"/>
        <xdr:cNvCxnSpPr/>
      </xdr:nvCxnSpPr>
      <xdr:spPr>
        <a:xfrm>
          <a:off x="2908300" y="10019226"/>
          <a:ext cx="889000" cy="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168154</xdr:rowOff>
    </xdr:from>
    <xdr:ext cx="534377" cy="259045"/>
    <xdr:sp macro="" textlink="">
      <xdr:nvSpPr>
        <xdr:cNvPr id="125" name="テキスト ボックス 124"/>
        <xdr:cNvSpPr txBox="1"/>
      </xdr:nvSpPr>
      <xdr:spPr>
        <a:xfrm>
          <a:off x="3530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100087</xdr:rowOff>
    </xdr:from>
    <xdr:to>
      <xdr:col>15</xdr:col>
      <xdr:colOff>50800</xdr:colOff>
      <xdr:row>58</xdr:row>
      <xdr:rowOff>75126</xdr:rowOff>
    </xdr:to>
    <xdr:cxnSp macro="">
      <xdr:nvCxnSpPr>
        <xdr:cNvPr id="126" name="直線コネクタ 125"/>
        <xdr:cNvCxnSpPr/>
      </xdr:nvCxnSpPr>
      <xdr:spPr>
        <a:xfrm>
          <a:off x="2019300" y="9701287"/>
          <a:ext cx="889000" cy="3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117194</xdr:rowOff>
    </xdr:from>
    <xdr:ext cx="534377" cy="259045"/>
    <xdr:sp macro="" textlink="">
      <xdr:nvSpPr>
        <xdr:cNvPr id="128" name="テキスト ボックス 127"/>
        <xdr:cNvSpPr txBox="1"/>
      </xdr:nvSpPr>
      <xdr:spPr>
        <a:xfrm>
          <a:off x="2641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100087</xdr:rowOff>
    </xdr:from>
    <xdr:to>
      <xdr:col>10</xdr:col>
      <xdr:colOff>114300</xdr:colOff>
      <xdr:row>57</xdr:row>
      <xdr:rowOff>152741</xdr:rowOff>
    </xdr:to>
    <xdr:cxnSp macro="">
      <xdr:nvCxnSpPr>
        <xdr:cNvPr id="129" name="直線コネクタ 128"/>
        <xdr:cNvCxnSpPr/>
      </xdr:nvCxnSpPr>
      <xdr:spPr>
        <a:xfrm flipV="1">
          <a:off x="1130300" y="9701287"/>
          <a:ext cx="889000" cy="2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92429</xdr:rowOff>
    </xdr:from>
    <xdr:ext cx="534377" cy="259045"/>
    <xdr:sp macro="" textlink="">
      <xdr:nvSpPr>
        <xdr:cNvPr id="131" name="テキスト ボックス 130"/>
        <xdr:cNvSpPr txBox="1"/>
      </xdr:nvSpPr>
      <xdr:spPr>
        <a:xfrm>
          <a:off x="1752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111904</xdr:rowOff>
    </xdr:from>
    <xdr:ext cx="534377" cy="259045"/>
    <xdr:sp macro="" textlink="">
      <xdr:nvSpPr>
        <xdr:cNvPr id="133" name="テキスト ボックス 132"/>
        <xdr:cNvSpPr txBox="1"/>
      </xdr:nvSpPr>
      <xdr:spPr>
        <a:xfrm>
          <a:off x="863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73813</xdr:rowOff>
    </xdr:from>
    <xdr:to>
      <xdr:col>24</xdr:col>
      <xdr:colOff>114300</xdr:colOff>
      <xdr:row>58</xdr:row>
      <xdr:rowOff>3963</xdr:rowOff>
    </xdr:to>
    <xdr:sp macro="" textlink="">
      <xdr:nvSpPr>
        <xdr:cNvPr id="139" name="楕円 138"/>
        <xdr:cNvSpPr/>
      </xdr:nvSpPr>
      <xdr:spPr>
        <a:xfrm>
          <a:off x="4584700" y="98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96690</xdr:rowOff>
    </xdr:from>
    <xdr:ext cx="534377" cy="259045"/>
    <xdr:sp macro="" textlink="">
      <xdr:nvSpPr>
        <xdr:cNvPr id="140" name="総務費該当値テキスト"/>
        <xdr:cNvSpPr txBox="1"/>
      </xdr:nvSpPr>
      <xdr:spPr>
        <a:xfrm>
          <a:off x="4686300" y="969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51279</xdr:rowOff>
    </xdr:from>
    <xdr:to>
      <xdr:col>20</xdr:col>
      <xdr:colOff>38100</xdr:colOff>
      <xdr:row>58</xdr:row>
      <xdr:rowOff>152879</xdr:rowOff>
    </xdr:to>
    <xdr:sp macro="" textlink="">
      <xdr:nvSpPr>
        <xdr:cNvPr id="141" name="楕円 140"/>
        <xdr:cNvSpPr/>
      </xdr:nvSpPr>
      <xdr:spPr>
        <a:xfrm>
          <a:off x="3746500" y="99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144006</xdr:rowOff>
    </xdr:from>
    <xdr:ext cx="534377" cy="259045"/>
    <xdr:sp macro="" textlink="">
      <xdr:nvSpPr>
        <xdr:cNvPr id="142" name="テキスト ボックス 141"/>
        <xdr:cNvSpPr txBox="1"/>
      </xdr:nvSpPr>
      <xdr:spPr>
        <a:xfrm>
          <a:off x="3530111" y="1008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24326</xdr:rowOff>
    </xdr:from>
    <xdr:to>
      <xdr:col>15</xdr:col>
      <xdr:colOff>101600</xdr:colOff>
      <xdr:row>58</xdr:row>
      <xdr:rowOff>125926</xdr:rowOff>
    </xdr:to>
    <xdr:sp macro="" textlink="">
      <xdr:nvSpPr>
        <xdr:cNvPr id="143" name="楕円 142"/>
        <xdr:cNvSpPr/>
      </xdr:nvSpPr>
      <xdr:spPr>
        <a:xfrm>
          <a:off x="2857500" y="99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142453</xdr:rowOff>
    </xdr:from>
    <xdr:ext cx="534377" cy="259045"/>
    <xdr:sp macro="" textlink="">
      <xdr:nvSpPr>
        <xdr:cNvPr id="144" name="テキスト ボックス 143"/>
        <xdr:cNvSpPr txBox="1"/>
      </xdr:nvSpPr>
      <xdr:spPr>
        <a:xfrm>
          <a:off x="2641111" y="974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49287</xdr:rowOff>
    </xdr:from>
    <xdr:to>
      <xdr:col>10</xdr:col>
      <xdr:colOff>165100</xdr:colOff>
      <xdr:row>56</xdr:row>
      <xdr:rowOff>150887</xdr:rowOff>
    </xdr:to>
    <xdr:sp macro="" textlink="">
      <xdr:nvSpPr>
        <xdr:cNvPr id="145" name="楕円 144"/>
        <xdr:cNvSpPr/>
      </xdr:nvSpPr>
      <xdr:spPr>
        <a:xfrm>
          <a:off x="1968500" y="96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167414</xdr:rowOff>
    </xdr:from>
    <xdr:ext cx="534377" cy="259045"/>
    <xdr:sp macro="" textlink="">
      <xdr:nvSpPr>
        <xdr:cNvPr id="146" name="テキスト ボックス 145"/>
        <xdr:cNvSpPr txBox="1"/>
      </xdr:nvSpPr>
      <xdr:spPr>
        <a:xfrm>
          <a:off x="1752111" y="942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101941</xdr:rowOff>
    </xdr:from>
    <xdr:to>
      <xdr:col>6</xdr:col>
      <xdr:colOff>38100</xdr:colOff>
      <xdr:row>58</xdr:row>
      <xdr:rowOff>32091</xdr:rowOff>
    </xdr:to>
    <xdr:sp macro="" textlink="">
      <xdr:nvSpPr>
        <xdr:cNvPr id="147" name="楕円 146"/>
        <xdr:cNvSpPr/>
      </xdr:nvSpPr>
      <xdr:spPr>
        <a:xfrm>
          <a:off x="1079500" y="987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48618</xdr:rowOff>
    </xdr:from>
    <xdr:ext cx="534377" cy="259045"/>
    <xdr:sp macro="" textlink="">
      <xdr:nvSpPr>
        <xdr:cNvPr id="148" name="テキスト ボックス 147"/>
        <xdr:cNvSpPr txBox="1"/>
      </xdr:nvSpPr>
      <xdr:spPr>
        <a:xfrm>
          <a:off x="863111" y="964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168069</xdr:rowOff>
    </xdr:from>
    <xdr:to>
      <xdr:col>24</xdr:col>
      <xdr:colOff>63500</xdr:colOff>
      <xdr:row>78</xdr:row>
      <xdr:rowOff>100315</xdr:rowOff>
    </xdr:to>
    <xdr:cxnSp macro="">
      <xdr:nvCxnSpPr>
        <xdr:cNvPr id="180" name="直線コネクタ 179"/>
        <xdr:cNvCxnSpPr/>
      </xdr:nvCxnSpPr>
      <xdr:spPr>
        <a:xfrm flipV="1">
          <a:off x="3797300" y="13369719"/>
          <a:ext cx="838200" cy="10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547</xdr:rowOff>
    </xdr:from>
    <xdr:ext cx="599010" cy="259045"/>
    <xdr:sp macro="" textlink="">
      <xdr:nvSpPr>
        <xdr:cNvPr id="181" name="民生費平均値テキスト"/>
        <xdr:cNvSpPr txBox="1"/>
      </xdr:nvSpPr>
      <xdr:spPr>
        <a:xfrm>
          <a:off x="4686300" y="12859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100315</xdr:rowOff>
    </xdr:from>
    <xdr:to>
      <xdr:col>19</xdr:col>
      <xdr:colOff>177800</xdr:colOff>
      <xdr:row>79</xdr:row>
      <xdr:rowOff>18422</xdr:rowOff>
    </xdr:to>
    <xdr:cxnSp macro="">
      <xdr:nvCxnSpPr>
        <xdr:cNvPr id="183" name="直線コネクタ 182"/>
        <xdr:cNvCxnSpPr/>
      </xdr:nvCxnSpPr>
      <xdr:spPr>
        <a:xfrm flipV="1">
          <a:off x="2908300" y="13473415"/>
          <a:ext cx="889000" cy="8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110939</xdr:rowOff>
    </xdr:from>
    <xdr:ext cx="599010" cy="259045"/>
    <xdr:sp macro="" textlink="">
      <xdr:nvSpPr>
        <xdr:cNvPr id="185" name="テキスト ボックス 184"/>
        <xdr:cNvSpPr txBox="1"/>
      </xdr:nvSpPr>
      <xdr:spPr>
        <a:xfrm>
          <a:off x="3497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18422</xdr:rowOff>
    </xdr:from>
    <xdr:to>
      <xdr:col>15</xdr:col>
      <xdr:colOff>50800</xdr:colOff>
      <xdr:row>79</xdr:row>
      <xdr:rowOff>71926</xdr:rowOff>
    </xdr:to>
    <xdr:cxnSp macro="">
      <xdr:nvCxnSpPr>
        <xdr:cNvPr id="186" name="直線コネクタ 185"/>
        <xdr:cNvCxnSpPr/>
      </xdr:nvCxnSpPr>
      <xdr:spPr>
        <a:xfrm flipV="1">
          <a:off x="2019300" y="13562972"/>
          <a:ext cx="889000" cy="5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142072</xdr:rowOff>
    </xdr:from>
    <xdr:ext cx="599010" cy="259045"/>
    <xdr:sp macro="" textlink="">
      <xdr:nvSpPr>
        <xdr:cNvPr id="188" name="テキスト ボックス 187"/>
        <xdr:cNvSpPr txBox="1"/>
      </xdr:nvSpPr>
      <xdr:spPr>
        <a:xfrm>
          <a:off x="2608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71926</xdr:rowOff>
    </xdr:from>
    <xdr:to>
      <xdr:col>10</xdr:col>
      <xdr:colOff>114300</xdr:colOff>
      <xdr:row>79</xdr:row>
      <xdr:rowOff>149813</xdr:rowOff>
    </xdr:to>
    <xdr:cxnSp macro="">
      <xdr:nvCxnSpPr>
        <xdr:cNvPr id="189" name="直線コネクタ 188"/>
        <xdr:cNvCxnSpPr/>
      </xdr:nvCxnSpPr>
      <xdr:spPr>
        <a:xfrm flipV="1">
          <a:off x="1130300" y="13616476"/>
          <a:ext cx="8890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47475</xdr:rowOff>
    </xdr:from>
    <xdr:ext cx="599010" cy="259045"/>
    <xdr:sp macro="" textlink="">
      <xdr:nvSpPr>
        <xdr:cNvPr id="191" name="テキスト ボックス 190"/>
        <xdr:cNvSpPr txBox="1"/>
      </xdr:nvSpPr>
      <xdr:spPr>
        <a:xfrm>
          <a:off x="1719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77258</xdr:rowOff>
    </xdr:from>
    <xdr:ext cx="599010" cy="259045"/>
    <xdr:sp macro="" textlink="">
      <xdr:nvSpPr>
        <xdr:cNvPr id="193" name="テキスト ボックス 192"/>
        <xdr:cNvSpPr txBox="1"/>
      </xdr:nvSpPr>
      <xdr:spPr>
        <a:xfrm>
          <a:off x="830795"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117269</xdr:rowOff>
    </xdr:from>
    <xdr:to>
      <xdr:col>24</xdr:col>
      <xdr:colOff>114300</xdr:colOff>
      <xdr:row>78</xdr:row>
      <xdr:rowOff>47419</xdr:rowOff>
    </xdr:to>
    <xdr:sp macro="" textlink="">
      <xdr:nvSpPr>
        <xdr:cNvPr id="199" name="楕円 198"/>
        <xdr:cNvSpPr/>
      </xdr:nvSpPr>
      <xdr:spPr>
        <a:xfrm>
          <a:off x="4584700" y="133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32196</xdr:rowOff>
    </xdr:from>
    <xdr:ext cx="599010" cy="259045"/>
    <xdr:sp macro="" textlink="">
      <xdr:nvSpPr>
        <xdr:cNvPr id="200" name="民生費該当値テキスト"/>
        <xdr:cNvSpPr txBox="1"/>
      </xdr:nvSpPr>
      <xdr:spPr>
        <a:xfrm>
          <a:off x="4686300" y="1323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49515</xdr:rowOff>
    </xdr:from>
    <xdr:to>
      <xdr:col>20</xdr:col>
      <xdr:colOff>38100</xdr:colOff>
      <xdr:row>78</xdr:row>
      <xdr:rowOff>151115</xdr:rowOff>
    </xdr:to>
    <xdr:sp macro="" textlink="">
      <xdr:nvSpPr>
        <xdr:cNvPr id="201" name="楕円 200"/>
        <xdr:cNvSpPr/>
      </xdr:nvSpPr>
      <xdr:spPr>
        <a:xfrm>
          <a:off x="3746500" y="1342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142242</xdr:rowOff>
    </xdr:from>
    <xdr:ext cx="599010" cy="259045"/>
    <xdr:sp macro="" textlink="">
      <xdr:nvSpPr>
        <xdr:cNvPr id="202" name="テキスト ボックス 201"/>
        <xdr:cNvSpPr txBox="1"/>
      </xdr:nvSpPr>
      <xdr:spPr>
        <a:xfrm>
          <a:off x="3497795" y="1351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139072</xdr:rowOff>
    </xdr:from>
    <xdr:to>
      <xdr:col>15</xdr:col>
      <xdr:colOff>101600</xdr:colOff>
      <xdr:row>79</xdr:row>
      <xdr:rowOff>69222</xdr:rowOff>
    </xdr:to>
    <xdr:sp macro="" textlink="">
      <xdr:nvSpPr>
        <xdr:cNvPr id="203" name="楕円 202"/>
        <xdr:cNvSpPr/>
      </xdr:nvSpPr>
      <xdr:spPr>
        <a:xfrm>
          <a:off x="2857500" y="135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60349</xdr:rowOff>
    </xdr:from>
    <xdr:ext cx="599010" cy="259045"/>
    <xdr:sp macro="" textlink="">
      <xdr:nvSpPr>
        <xdr:cNvPr id="204" name="テキスト ボックス 203"/>
        <xdr:cNvSpPr txBox="1"/>
      </xdr:nvSpPr>
      <xdr:spPr>
        <a:xfrm>
          <a:off x="2608795" y="1360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21126</xdr:rowOff>
    </xdr:from>
    <xdr:to>
      <xdr:col>10</xdr:col>
      <xdr:colOff>165100</xdr:colOff>
      <xdr:row>79</xdr:row>
      <xdr:rowOff>122726</xdr:rowOff>
    </xdr:to>
    <xdr:sp macro="" textlink="">
      <xdr:nvSpPr>
        <xdr:cNvPr id="205" name="楕円 204"/>
        <xdr:cNvSpPr/>
      </xdr:nvSpPr>
      <xdr:spPr>
        <a:xfrm>
          <a:off x="1968500" y="135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113853</xdr:rowOff>
    </xdr:from>
    <xdr:ext cx="599010" cy="259045"/>
    <xdr:sp macro="" textlink="">
      <xdr:nvSpPr>
        <xdr:cNvPr id="206" name="テキスト ボックス 205"/>
        <xdr:cNvSpPr txBox="1"/>
      </xdr:nvSpPr>
      <xdr:spPr>
        <a:xfrm>
          <a:off x="1719795" y="1365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99013</xdr:rowOff>
    </xdr:from>
    <xdr:to>
      <xdr:col>6</xdr:col>
      <xdr:colOff>38100</xdr:colOff>
      <xdr:row>80</xdr:row>
      <xdr:rowOff>29163</xdr:rowOff>
    </xdr:to>
    <xdr:sp macro="" textlink="">
      <xdr:nvSpPr>
        <xdr:cNvPr id="207" name="楕円 206"/>
        <xdr:cNvSpPr/>
      </xdr:nvSpPr>
      <xdr:spPr>
        <a:xfrm>
          <a:off x="1079500" y="1364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20290</xdr:rowOff>
    </xdr:from>
    <xdr:ext cx="599010" cy="259045"/>
    <xdr:sp macro="" textlink="">
      <xdr:nvSpPr>
        <xdr:cNvPr id="208" name="テキスト ボックス 207"/>
        <xdr:cNvSpPr txBox="1"/>
      </xdr:nvSpPr>
      <xdr:spPr>
        <a:xfrm>
          <a:off x="830795" y="1373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82756</xdr:rowOff>
    </xdr:from>
    <xdr:to>
      <xdr:col>24</xdr:col>
      <xdr:colOff>63500</xdr:colOff>
      <xdr:row>97</xdr:row>
      <xdr:rowOff>97180</xdr:rowOff>
    </xdr:to>
    <xdr:cxnSp macro="">
      <xdr:nvCxnSpPr>
        <xdr:cNvPr id="236" name="直線コネクタ 235"/>
        <xdr:cNvCxnSpPr/>
      </xdr:nvCxnSpPr>
      <xdr:spPr>
        <a:xfrm>
          <a:off x="3797300" y="16713406"/>
          <a:ext cx="8382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65293</xdr:rowOff>
    </xdr:from>
    <xdr:ext cx="534377" cy="259045"/>
    <xdr:sp macro="" textlink="">
      <xdr:nvSpPr>
        <xdr:cNvPr id="237" name="衛生費平均値テキスト"/>
        <xdr:cNvSpPr txBox="1"/>
      </xdr:nvSpPr>
      <xdr:spPr>
        <a:xfrm>
          <a:off x="4686300" y="1669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82756</xdr:rowOff>
    </xdr:from>
    <xdr:to>
      <xdr:col>19</xdr:col>
      <xdr:colOff>177800</xdr:colOff>
      <xdr:row>97</xdr:row>
      <xdr:rowOff>103352</xdr:rowOff>
    </xdr:to>
    <xdr:cxnSp macro="">
      <xdr:nvCxnSpPr>
        <xdr:cNvPr id="239" name="直線コネクタ 238"/>
        <xdr:cNvCxnSpPr/>
      </xdr:nvCxnSpPr>
      <xdr:spPr>
        <a:xfrm flipV="1">
          <a:off x="2908300" y="16713406"/>
          <a:ext cx="889000" cy="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16236</xdr:rowOff>
    </xdr:from>
    <xdr:ext cx="534377" cy="259045"/>
    <xdr:sp macro="" textlink="">
      <xdr:nvSpPr>
        <xdr:cNvPr id="241" name="テキスト ボックス 240"/>
        <xdr:cNvSpPr txBox="1"/>
      </xdr:nvSpPr>
      <xdr:spPr>
        <a:xfrm>
          <a:off x="3530111" y="168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90002</xdr:rowOff>
    </xdr:from>
    <xdr:to>
      <xdr:col>15</xdr:col>
      <xdr:colOff>50800</xdr:colOff>
      <xdr:row>97</xdr:row>
      <xdr:rowOff>103352</xdr:rowOff>
    </xdr:to>
    <xdr:cxnSp macro="">
      <xdr:nvCxnSpPr>
        <xdr:cNvPr id="242" name="直線コネクタ 241"/>
        <xdr:cNvCxnSpPr/>
      </xdr:nvCxnSpPr>
      <xdr:spPr>
        <a:xfrm>
          <a:off x="2019300" y="16720652"/>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165306</xdr:rowOff>
    </xdr:from>
    <xdr:ext cx="534377" cy="259045"/>
    <xdr:sp macro="" textlink="">
      <xdr:nvSpPr>
        <xdr:cNvPr id="244" name="テキスト ボックス 243"/>
        <xdr:cNvSpPr txBox="1"/>
      </xdr:nvSpPr>
      <xdr:spPr>
        <a:xfrm>
          <a:off x="2641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90002</xdr:rowOff>
    </xdr:from>
    <xdr:to>
      <xdr:col>10</xdr:col>
      <xdr:colOff>114300</xdr:colOff>
      <xdr:row>97</xdr:row>
      <xdr:rowOff>104701</xdr:rowOff>
    </xdr:to>
    <xdr:cxnSp macro="">
      <xdr:nvCxnSpPr>
        <xdr:cNvPr id="245" name="直線コネクタ 244"/>
        <xdr:cNvCxnSpPr/>
      </xdr:nvCxnSpPr>
      <xdr:spPr>
        <a:xfrm flipV="1">
          <a:off x="1130300" y="16720652"/>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1719</xdr:rowOff>
    </xdr:from>
    <xdr:ext cx="534377" cy="259045"/>
    <xdr:sp macro="" textlink="">
      <xdr:nvSpPr>
        <xdr:cNvPr id="247" name="テキスト ボックス 246"/>
        <xdr:cNvSpPr txBox="1"/>
      </xdr:nvSpPr>
      <xdr:spPr>
        <a:xfrm>
          <a:off x="1752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150972</xdr:rowOff>
    </xdr:from>
    <xdr:ext cx="534377" cy="259045"/>
    <xdr:sp macro="" textlink="">
      <xdr:nvSpPr>
        <xdr:cNvPr id="249" name="テキスト ボックス 248"/>
        <xdr:cNvSpPr txBox="1"/>
      </xdr:nvSpPr>
      <xdr:spPr>
        <a:xfrm>
          <a:off x="863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46380</xdr:rowOff>
    </xdr:from>
    <xdr:to>
      <xdr:col>24</xdr:col>
      <xdr:colOff>114300</xdr:colOff>
      <xdr:row>97</xdr:row>
      <xdr:rowOff>147980</xdr:rowOff>
    </xdr:to>
    <xdr:sp macro="" textlink="">
      <xdr:nvSpPr>
        <xdr:cNvPr id="255" name="楕円 254"/>
        <xdr:cNvSpPr/>
      </xdr:nvSpPr>
      <xdr:spPr>
        <a:xfrm>
          <a:off x="4584700" y="166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69257</xdr:rowOff>
    </xdr:from>
    <xdr:ext cx="534377" cy="259045"/>
    <xdr:sp macro="" textlink="">
      <xdr:nvSpPr>
        <xdr:cNvPr id="256" name="衛生費該当値テキスト"/>
        <xdr:cNvSpPr txBox="1"/>
      </xdr:nvSpPr>
      <xdr:spPr>
        <a:xfrm>
          <a:off x="4686300" y="165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31956</xdr:rowOff>
    </xdr:from>
    <xdr:to>
      <xdr:col>20</xdr:col>
      <xdr:colOff>38100</xdr:colOff>
      <xdr:row>97</xdr:row>
      <xdr:rowOff>133556</xdr:rowOff>
    </xdr:to>
    <xdr:sp macro="" textlink="">
      <xdr:nvSpPr>
        <xdr:cNvPr id="257" name="楕円 256"/>
        <xdr:cNvSpPr/>
      </xdr:nvSpPr>
      <xdr:spPr>
        <a:xfrm>
          <a:off x="3746500" y="166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150083</xdr:rowOff>
    </xdr:from>
    <xdr:ext cx="534377" cy="259045"/>
    <xdr:sp macro="" textlink="">
      <xdr:nvSpPr>
        <xdr:cNvPr id="258" name="テキスト ボックス 257"/>
        <xdr:cNvSpPr txBox="1"/>
      </xdr:nvSpPr>
      <xdr:spPr>
        <a:xfrm>
          <a:off x="3530111" y="164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52552</xdr:rowOff>
    </xdr:from>
    <xdr:to>
      <xdr:col>15</xdr:col>
      <xdr:colOff>101600</xdr:colOff>
      <xdr:row>97</xdr:row>
      <xdr:rowOff>154152</xdr:rowOff>
    </xdr:to>
    <xdr:sp macro="" textlink="">
      <xdr:nvSpPr>
        <xdr:cNvPr id="259" name="楕円 258"/>
        <xdr:cNvSpPr/>
      </xdr:nvSpPr>
      <xdr:spPr>
        <a:xfrm>
          <a:off x="2857500" y="166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170679</xdr:rowOff>
    </xdr:from>
    <xdr:ext cx="534377" cy="259045"/>
    <xdr:sp macro="" textlink="">
      <xdr:nvSpPr>
        <xdr:cNvPr id="260" name="テキスト ボックス 259"/>
        <xdr:cNvSpPr txBox="1"/>
      </xdr:nvSpPr>
      <xdr:spPr>
        <a:xfrm>
          <a:off x="2641111" y="164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39202</xdr:rowOff>
    </xdr:from>
    <xdr:to>
      <xdr:col>10</xdr:col>
      <xdr:colOff>165100</xdr:colOff>
      <xdr:row>97</xdr:row>
      <xdr:rowOff>140802</xdr:rowOff>
    </xdr:to>
    <xdr:sp macro="" textlink="">
      <xdr:nvSpPr>
        <xdr:cNvPr id="261" name="楕円 260"/>
        <xdr:cNvSpPr/>
      </xdr:nvSpPr>
      <xdr:spPr>
        <a:xfrm>
          <a:off x="1968500" y="166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157329</xdr:rowOff>
    </xdr:from>
    <xdr:ext cx="534377" cy="259045"/>
    <xdr:sp macro="" textlink="">
      <xdr:nvSpPr>
        <xdr:cNvPr id="262" name="テキスト ボックス 261"/>
        <xdr:cNvSpPr txBox="1"/>
      </xdr:nvSpPr>
      <xdr:spPr>
        <a:xfrm>
          <a:off x="1752111" y="164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53901</xdr:rowOff>
    </xdr:from>
    <xdr:to>
      <xdr:col>6</xdr:col>
      <xdr:colOff>38100</xdr:colOff>
      <xdr:row>97</xdr:row>
      <xdr:rowOff>155501</xdr:rowOff>
    </xdr:to>
    <xdr:sp macro="" textlink="">
      <xdr:nvSpPr>
        <xdr:cNvPr id="263" name="楕円 262"/>
        <xdr:cNvSpPr/>
      </xdr:nvSpPr>
      <xdr:spPr>
        <a:xfrm>
          <a:off x="1079500" y="16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578</xdr:rowOff>
    </xdr:from>
    <xdr:ext cx="534377" cy="259045"/>
    <xdr:sp macro="" textlink="">
      <xdr:nvSpPr>
        <xdr:cNvPr id="264" name="テキスト ボックス 263"/>
        <xdr:cNvSpPr txBox="1"/>
      </xdr:nvSpPr>
      <xdr:spPr>
        <a:xfrm>
          <a:off x="863111" y="164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117297</xdr:rowOff>
    </xdr:from>
    <xdr:to>
      <xdr:col>55</xdr:col>
      <xdr:colOff>0</xdr:colOff>
      <xdr:row>36</xdr:row>
      <xdr:rowOff>131013</xdr:rowOff>
    </xdr:to>
    <xdr:cxnSp macro="">
      <xdr:nvCxnSpPr>
        <xdr:cNvPr id="291" name="直線コネクタ 290"/>
        <xdr:cNvCxnSpPr/>
      </xdr:nvCxnSpPr>
      <xdr:spPr>
        <a:xfrm>
          <a:off x="9639300" y="6289497"/>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81958</xdr:rowOff>
    </xdr:from>
    <xdr:ext cx="378565" cy="259045"/>
    <xdr:sp macro="" textlink="">
      <xdr:nvSpPr>
        <xdr:cNvPr id="292" name="労働費平均値テキスト"/>
        <xdr:cNvSpPr txBox="1"/>
      </xdr:nvSpPr>
      <xdr:spPr>
        <a:xfrm>
          <a:off x="10528300" y="6254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117297</xdr:rowOff>
    </xdr:from>
    <xdr:to>
      <xdr:col>50</xdr:col>
      <xdr:colOff>114300</xdr:colOff>
      <xdr:row>36</xdr:row>
      <xdr:rowOff>135128</xdr:rowOff>
    </xdr:to>
    <xdr:cxnSp macro="">
      <xdr:nvCxnSpPr>
        <xdr:cNvPr id="294" name="直線コネクタ 293"/>
        <xdr:cNvCxnSpPr/>
      </xdr:nvCxnSpPr>
      <xdr:spPr>
        <a:xfrm flipV="1">
          <a:off x="8750300" y="6289497"/>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9720</xdr:rowOff>
    </xdr:from>
    <xdr:ext cx="378565" cy="259045"/>
    <xdr:sp macro="" textlink="">
      <xdr:nvSpPr>
        <xdr:cNvPr id="296" name="テキスト ボックス 295"/>
        <xdr:cNvSpPr txBox="1"/>
      </xdr:nvSpPr>
      <xdr:spPr>
        <a:xfrm>
          <a:off x="9450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123698</xdr:rowOff>
    </xdr:from>
    <xdr:to>
      <xdr:col>45</xdr:col>
      <xdr:colOff>177800</xdr:colOff>
      <xdr:row>36</xdr:row>
      <xdr:rowOff>135128</xdr:rowOff>
    </xdr:to>
    <xdr:cxnSp macro="">
      <xdr:nvCxnSpPr>
        <xdr:cNvPr id="297" name="直線コネクタ 296"/>
        <xdr:cNvCxnSpPr/>
      </xdr:nvCxnSpPr>
      <xdr:spPr>
        <a:xfrm>
          <a:off x="7861300" y="629589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7231</xdr:rowOff>
    </xdr:from>
    <xdr:ext cx="378565" cy="259045"/>
    <xdr:sp macro="" textlink="">
      <xdr:nvSpPr>
        <xdr:cNvPr id="299" name="テキスト ボックス 298"/>
        <xdr:cNvSpPr txBox="1"/>
      </xdr:nvSpPr>
      <xdr:spPr>
        <a:xfrm>
          <a:off x="8561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123698</xdr:rowOff>
    </xdr:from>
    <xdr:to>
      <xdr:col>41</xdr:col>
      <xdr:colOff>50800</xdr:colOff>
      <xdr:row>37</xdr:row>
      <xdr:rowOff>9398</xdr:rowOff>
    </xdr:to>
    <xdr:cxnSp macro="">
      <xdr:nvCxnSpPr>
        <xdr:cNvPr id="300" name="直線コネクタ 299"/>
        <xdr:cNvCxnSpPr/>
      </xdr:nvCxnSpPr>
      <xdr:spPr>
        <a:xfrm flipV="1">
          <a:off x="6972300" y="62958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13835</xdr:rowOff>
    </xdr:from>
    <xdr:ext cx="378565" cy="259045"/>
    <xdr:sp macro="" textlink="">
      <xdr:nvSpPr>
        <xdr:cNvPr id="302" name="テキスト ボックス 301"/>
        <xdr:cNvSpPr txBox="1"/>
      </xdr:nvSpPr>
      <xdr:spPr>
        <a:xfrm>
          <a:off x="7672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7688</xdr:rowOff>
    </xdr:from>
    <xdr:ext cx="378565" cy="259045"/>
    <xdr:sp macro="" textlink="">
      <xdr:nvSpPr>
        <xdr:cNvPr id="304" name="テキスト ボックス 303"/>
        <xdr:cNvSpPr txBox="1"/>
      </xdr:nvSpPr>
      <xdr:spPr>
        <a:xfrm>
          <a:off x="6783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80213</xdr:rowOff>
    </xdr:from>
    <xdr:to>
      <xdr:col>55</xdr:col>
      <xdr:colOff>50800</xdr:colOff>
      <xdr:row>37</xdr:row>
      <xdr:rowOff>10363</xdr:rowOff>
    </xdr:to>
    <xdr:sp macro="" textlink="">
      <xdr:nvSpPr>
        <xdr:cNvPr id="310" name="楕円 309"/>
        <xdr:cNvSpPr/>
      </xdr:nvSpPr>
      <xdr:spPr>
        <a:xfrm>
          <a:off x="10426700" y="62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103090</xdr:rowOff>
    </xdr:from>
    <xdr:ext cx="378565" cy="259045"/>
    <xdr:sp macro="" textlink="">
      <xdr:nvSpPr>
        <xdr:cNvPr id="311" name="労働費該当値テキスト"/>
        <xdr:cNvSpPr txBox="1"/>
      </xdr:nvSpPr>
      <xdr:spPr>
        <a:xfrm>
          <a:off x="10528300" y="6103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66497</xdr:rowOff>
    </xdr:from>
    <xdr:to>
      <xdr:col>50</xdr:col>
      <xdr:colOff>165100</xdr:colOff>
      <xdr:row>36</xdr:row>
      <xdr:rowOff>168097</xdr:rowOff>
    </xdr:to>
    <xdr:sp macro="" textlink="">
      <xdr:nvSpPr>
        <xdr:cNvPr id="312" name="楕円 311"/>
        <xdr:cNvSpPr/>
      </xdr:nvSpPr>
      <xdr:spPr>
        <a:xfrm>
          <a:off x="95885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13174</xdr:rowOff>
    </xdr:from>
    <xdr:ext cx="378565" cy="259045"/>
    <xdr:sp macro="" textlink="">
      <xdr:nvSpPr>
        <xdr:cNvPr id="313" name="テキスト ボックス 312"/>
        <xdr:cNvSpPr txBox="1"/>
      </xdr:nvSpPr>
      <xdr:spPr>
        <a:xfrm>
          <a:off x="9450017" y="6013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84328</xdr:rowOff>
    </xdr:from>
    <xdr:to>
      <xdr:col>46</xdr:col>
      <xdr:colOff>38100</xdr:colOff>
      <xdr:row>37</xdr:row>
      <xdr:rowOff>14478</xdr:rowOff>
    </xdr:to>
    <xdr:sp macro="" textlink="">
      <xdr:nvSpPr>
        <xdr:cNvPr id="314" name="楕円 313"/>
        <xdr:cNvSpPr/>
      </xdr:nvSpPr>
      <xdr:spPr>
        <a:xfrm>
          <a:off x="8699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5605</xdr:rowOff>
    </xdr:from>
    <xdr:ext cx="378565" cy="259045"/>
    <xdr:sp macro="" textlink="">
      <xdr:nvSpPr>
        <xdr:cNvPr id="315" name="テキスト ボックス 314"/>
        <xdr:cNvSpPr txBox="1"/>
      </xdr:nvSpPr>
      <xdr:spPr>
        <a:xfrm>
          <a:off x="8561017" y="63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72898</xdr:rowOff>
    </xdr:from>
    <xdr:to>
      <xdr:col>41</xdr:col>
      <xdr:colOff>101600</xdr:colOff>
      <xdr:row>37</xdr:row>
      <xdr:rowOff>3048</xdr:rowOff>
    </xdr:to>
    <xdr:sp macro="" textlink="">
      <xdr:nvSpPr>
        <xdr:cNvPr id="316" name="楕円 315"/>
        <xdr:cNvSpPr/>
      </xdr:nvSpPr>
      <xdr:spPr>
        <a:xfrm>
          <a:off x="7810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19575</xdr:rowOff>
    </xdr:from>
    <xdr:ext cx="378565" cy="259045"/>
    <xdr:sp macro="" textlink="">
      <xdr:nvSpPr>
        <xdr:cNvPr id="317" name="テキスト ボックス 316"/>
        <xdr:cNvSpPr txBox="1"/>
      </xdr:nvSpPr>
      <xdr:spPr>
        <a:xfrm>
          <a:off x="7672017" y="6020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130048</xdr:rowOff>
    </xdr:from>
    <xdr:to>
      <xdr:col>36</xdr:col>
      <xdr:colOff>165100</xdr:colOff>
      <xdr:row>37</xdr:row>
      <xdr:rowOff>60198</xdr:rowOff>
    </xdr:to>
    <xdr:sp macro="" textlink="">
      <xdr:nvSpPr>
        <xdr:cNvPr id="318" name="楕円 317"/>
        <xdr:cNvSpPr/>
      </xdr:nvSpPr>
      <xdr:spPr>
        <a:xfrm>
          <a:off x="6921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51325</xdr:rowOff>
    </xdr:from>
    <xdr:ext cx="378565" cy="259045"/>
    <xdr:sp macro="" textlink="">
      <xdr:nvSpPr>
        <xdr:cNvPr id="319" name="テキスト ボックス 318"/>
        <xdr:cNvSpPr txBox="1"/>
      </xdr:nvSpPr>
      <xdr:spPr>
        <a:xfrm>
          <a:off x="6783017" y="639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127356</xdr:rowOff>
    </xdr:from>
    <xdr:to>
      <xdr:col>55</xdr:col>
      <xdr:colOff>0</xdr:colOff>
      <xdr:row>58</xdr:row>
      <xdr:rowOff>128270</xdr:rowOff>
    </xdr:to>
    <xdr:cxnSp macro="">
      <xdr:nvCxnSpPr>
        <xdr:cNvPr id="346" name="直線コネクタ 345"/>
        <xdr:cNvCxnSpPr/>
      </xdr:nvCxnSpPr>
      <xdr:spPr>
        <a:xfrm flipV="1">
          <a:off x="9639300" y="1007145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128270</xdr:rowOff>
    </xdr:from>
    <xdr:to>
      <xdr:col>50</xdr:col>
      <xdr:colOff>114300</xdr:colOff>
      <xdr:row>58</xdr:row>
      <xdr:rowOff>128727</xdr:rowOff>
    </xdr:to>
    <xdr:cxnSp macro="">
      <xdr:nvCxnSpPr>
        <xdr:cNvPr id="349" name="直線コネクタ 348"/>
        <xdr:cNvCxnSpPr/>
      </xdr:nvCxnSpPr>
      <xdr:spPr>
        <a:xfrm flipV="1">
          <a:off x="8750300" y="1007237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1" name="テキスト ボックス 350"/>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128270</xdr:rowOff>
    </xdr:from>
    <xdr:to>
      <xdr:col>45</xdr:col>
      <xdr:colOff>177800</xdr:colOff>
      <xdr:row>58</xdr:row>
      <xdr:rowOff>128727</xdr:rowOff>
    </xdr:to>
    <xdr:cxnSp macro="">
      <xdr:nvCxnSpPr>
        <xdr:cNvPr id="352" name="直線コネクタ 351"/>
        <xdr:cNvCxnSpPr/>
      </xdr:nvCxnSpPr>
      <xdr:spPr>
        <a:xfrm>
          <a:off x="7861300" y="1007237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151706</xdr:rowOff>
    </xdr:from>
    <xdr:ext cx="378565" cy="259045"/>
    <xdr:sp macro="" textlink="">
      <xdr:nvSpPr>
        <xdr:cNvPr id="354" name="テキスト ボックス 353"/>
        <xdr:cNvSpPr txBox="1"/>
      </xdr:nvSpPr>
      <xdr:spPr>
        <a:xfrm>
          <a:off x="8561017" y="975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128270</xdr:rowOff>
    </xdr:from>
    <xdr:to>
      <xdr:col>41</xdr:col>
      <xdr:colOff>50800</xdr:colOff>
      <xdr:row>58</xdr:row>
      <xdr:rowOff>130099</xdr:rowOff>
    </xdr:to>
    <xdr:cxnSp macro="">
      <xdr:nvCxnSpPr>
        <xdr:cNvPr id="355" name="直線コネクタ 354"/>
        <xdr:cNvCxnSpPr/>
      </xdr:nvCxnSpPr>
      <xdr:spPr>
        <a:xfrm flipV="1">
          <a:off x="6972300" y="1007237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153078</xdr:rowOff>
    </xdr:from>
    <xdr:ext cx="378565" cy="259045"/>
    <xdr:sp macro="" textlink="">
      <xdr:nvSpPr>
        <xdr:cNvPr id="357" name="テキスト ボックス 356"/>
        <xdr:cNvSpPr txBox="1"/>
      </xdr:nvSpPr>
      <xdr:spPr>
        <a:xfrm>
          <a:off x="7672017" y="975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150334</xdr:rowOff>
    </xdr:from>
    <xdr:ext cx="378565" cy="259045"/>
    <xdr:sp macro="" textlink="">
      <xdr:nvSpPr>
        <xdr:cNvPr id="359" name="テキスト ボックス 358"/>
        <xdr:cNvSpPr txBox="1"/>
      </xdr:nvSpPr>
      <xdr:spPr>
        <a:xfrm>
          <a:off x="6783017" y="975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76556</xdr:rowOff>
    </xdr:from>
    <xdr:to>
      <xdr:col>55</xdr:col>
      <xdr:colOff>50800</xdr:colOff>
      <xdr:row>59</xdr:row>
      <xdr:rowOff>6706</xdr:rowOff>
    </xdr:to>
    <xdr:sp macro="" textlink="">
      <xdr:nvSpPr>
        <xdr:cNvPr id="365" name="楕円 364"/>
        <xdr:cNvSpPr/>
      </xdr:nvSpPr>
      <xdr:spPr>
        <a:xfrm>
          <a:off x="104267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162933</xdr:rowOff>
    </xdr:from>
    <xdr:ext cx="313932" cy="259045"/>
    <xdr:sp macro="" textlink="">
      <xdr:nvSpPr>
        <xdr:cNvPr id="366" name="農林水産業費該当値テキスト"/>
        <xdr:cNvSpPr txBox="1"/>
      </xdr:nvSpPr>
      <xdr:spPr>
        <a:xfrm>
          <a:off x="10528300" y="9935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77470</xdr:rowOff>
    </xdr:from>
    <xdr:to>
      <xdr:col>50</xdr:col>
      <xdr:colOff>165100</xdr:colOff>
      <xdr:row>59</xdr:row>
      <xdr:rowOff>7620</xdr:rowOff>
    </xdr:to>
    <xdr:sp macro="" textlink="">
      <xdr:nvSpPr>
        <xdr:cNvPr id="367" name="楕円 366"/>
        <xdr:cNvSpPr/>
      </xdr:nvSpPr>
      <xdr:spPr>
        <a:xfrm>
          <a:off x="9588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170197</xdr:rowOff>
    </xdr:from>
    <xdr:ext cx="313932" cy="259045"/>
    <xdr:sp macro="" textlink="">
      <xdr:nvSpPr>
        <xdr:cNvPr id="368" name="テキスト ボックス 367"/>
        <xdr:cNvSpPr txBox="1"/>
      </xdr:nvSpPr>
      <xdr:spPr>
        <a:xfrm>
          <a:off x="9482333" y="10114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77927</xdr:rowOff>
    </xdr:from>
    <xdr:to>
      <xdr:col>46</xdr:col>
      <xdr:colOff>38100</xdr:colOff>
      <xdr:row>59</xdr:row>
      <xdr:rowOff>8077</xdr:rowOff>
    </xdr:to>
    <xdr:sp macro="" textlink="">
      <xdr:nvSpPr>
        <xdr:cNvPr id="369" name="楕円 368"/>
        <xdr:cNvSpPr/>
      </xdr:nvSpPr>
      <xdr:spPr>
        <a:xfrm>
          <a:off x="8699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58</xdr:row>
      <xdr:rowOff>170654</xdr:rowOff>
    </xdr:from>
    <xdr:ext cx="313932" cy="259045"/>
    <xdr:sp macro="" textlink="">
      <xdr:nvSpPr>
        <xdr:cNvPr id="370" name="テキスト ボックス 369"/>
        <xdr:cNvSpPr txBox="1"/>
      </xdr:nvSpPr>
      <xdr:spPr>
        <a:xfrm>
          <a:off x="8593333" y="101147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77470</xdr:rowOff>
    </xdr:from>
    <xdr:to>
      <xdr:col>41</xdr:col>
      <xdr:colOff>101600</xdr:colOff>
      <xdr:row>59</xdr:row>
      <xdr:rowOff>7620</xdr:rowOff>
    </xdr:to>
    <xdr:sp macro="" textlink="">
      <xdr:nvSpPr>
        <xdr:cNvPr id="371" name="楕円 370"/>
        <xdr:cNvSpPr/>
      </xdr:nvSpPr>
      <xdr:spPr>
        <a:xfrm>
          <a:off x="7810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170197</xdr:rowOff>
    </xdr:from>
    <xdr:ext cx="313932" cy="259045"/>
    <xdr:sp macro="" textlink="">
      <xdr:nvSpPr>
        <xdr:cNvPr id="372" name="テキスト ボックス 371"/>
        <xdr:cNvSpPr txBox="1"/>
      </xdr:nvSpPr>
      <xdr:spPr>
        <a:xfrm>
          <a:off x="7704333" y="10114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79299</xdr:rowOff>
    </xdr:from>
    <xdr:to>
      <xdr:col>36</xdr:col>
      <xdr:colOff>165100</xdr:colOff>
      <xdr:row>59</xdr:row>
      <xdr:rowOff>9449</xdr:rowOff>
    </xdr:to>
    <xdr:sp macro="" textlink="">
      <xdr:nvSpPr>
        <xdr:cNvPr id="373" name="楕円 372"/>
        <xdr:cNvSpPr/>
      </xdr:nvSpPr>
      <xdr:spPr>
        <a:xfrm>
          <a:off x="6921500" y="100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576</xdr:rowOff>
    </xdr:from>
    <xdr:ext cx="313932" cy="259045"/>
    <xdr:sp macro="" textlink="">
      <xdr:nvSpPr>
        <xdr:cNvPr id="374" name="テキスト ボックス 373"/>
        <xdr:cNvSpPr txBox="1"/>
      </xdr:nvSpPr>
      <xdr:spPr>
        <a:xfrm>
          <a:off x="6815333" y="10116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25719</xdr:rowOff>
    </xdr:from>
    <xdr:to>
      <xdr:col>55</xdr:col>
      <xdr:colOff>0</xdr:colOff>
      <xdr:row>78</xdr:row>
      <xdr:rowOff>31938</xdr:rowOff>
    </xdr:to>
    <xdr:cxnSp macro="">
      <xdr:nvCxnSpPr>
        <xdr:cNvPr id="401" name="直線コネクタ 400"/>
        <xdr:cNvCxnSpPr/>
      </xdr:nvCxnSpPr>
      <xdr:spPr>
        <a:xfrm>
          <a:off x="9639300" y="13398819"/>
          <a:ext cx="8382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2"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25719</xdr:rowOff>
    </xdr:from>
    <xdr:to>
      <xdr:col>50</xdr:col>
      <xdr:colOff>114300</xdr:colOff>
      <xdr:row>78</xdr:row>
      <xdr:rowOff>31252</xdr:rowOff>
    </xdr:to>
    <xdr:cxnSp macro="">
      <xdr:nvCxnSpPr>
        <xdr:cNvPr id="404" name="直線コネクタ 403"/>
        <xdr:cNvCxnSpPr/>
      </xdr:nvCxnSpPr>
      <xdr:spPr>
        <a:xfrm flipV="1">
          <a:off x="8750300" y="13398819"/>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6225</xdr:rowOff>
    </xdr:from>
    <xdr:ext cx="469744" cy="259045"/>
    <xdr:sp macro="" textlink="">
      <xdr:nvSpPr>
        <xdr:cNvPr id="406" name="テキスト ボックス 405"/>
        <xdr:cNvSpPr txBox="1"/>
      </xdr:nvSpPr>
      <xdr:spPr>
        <a:xfrm>
          <a:off x="9404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6334</xdr:rowOff>
    </xdr:from>
    <xdr:to>
      <xdr:col>45</xdr:col>
      <xdr:colOff>177800</xdr:colOff>
      <xdr:row>78</xdr:row>
      <xdr:rowOff>31252</xdr:rowOff>
    </xdr:to>
    <xdr:cxnSp macro="">
      <xdr:nvCxnSpPr>
        <xdr:cNvPr id="407" name="直線コネクタ 406"/>
        <xdr:cNvCxnSpPr/>
      </xdr:nvCxnSpPr>
      <xdr:spPr>
        <a:xfrm>
          <a:off x="7861300" y="13379434"/>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2156</xdr:rowOff>
    </xdr:from>
    <xdr:ext cx="469744" cy="259045"/>
    <xdr:sp macro="" textlink="">
      <xdr:nvSpPr>
        <xdr:cNvPr id="409" name="テキスト ボックス 408"/>
        <xdr:cNvSpPr txBox="1"/>
      </xdr:nvSpPr>
      <xdr:spPr>
        <a:xfrm>
          <a:off x="8515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6334</xdr:rowOff>
    </xdr:from>
    <xdr:to>
      <xdr:col>41</xdr:col>
      <xdr:colOff>50800</xdr:colOff>
      <xdr:row>78</xdr:row>
      <xdr:rowOff>28874</xdr:rowOff>
    </xdr:to>
    <xdr:cxnSp macro="">
      <xdr:nvCxnSpPr>
        <xdr:cNvPr id="410" name="直線コネクタ 409"/>
        <xdr:cNvCxnSpPr/>
      </xdr:nvCxnSpPr>
      <xdr:spPr>
        <a:xfrm flipV="1">
          <a:off x="6972300" y="13379434"/>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154357</xdr:rowOff>
    </xdr:from>
    <xdr:ext cx="469744" cy="259045"/>
    <xdr:sp macro="" textlink="">
      <xdr:nvSpPr>
        <xdr:cNvPr id="412" name="テキスト ボックス 411"/>
        <xdr:cNvSpPr txBox="1"/>
      </xdr:nvSpPr>
      <xdr:spPr>
        <a:xfrm>
          <a:off x="7626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167891</xdr:rowOff>
    </xdr:from>
    <xdr:ext cx="469744" cy="259045"/>
    <xdr:sp macro="" textlink="">
      <xdr:nvSpPr>
        <xdr:cNvPr id="414" name="テキスト ボックス 413"/>
        <xdr:cNvSpPr txBox="1"/>
      </xdr:nvSpPr>
      <xdr:spPr>
        <a:xfrm>
          <a:off x="6737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152588</xdr:rowOff>
    </xdr:from>
    <xdr:to>
      <xdr:col>55</xdr:col>
      <xdr:colOff>50800</xdr:colOff>
      <xdr:row>78</xdr:row>
      <xdr:rowOff>82738</xdr:rowOff>
    </xdr:to>
    <xdr:sp macro="" textlink="">
      <xdr:nvSpPr>
        <xdr:cNvPr id="420" name="楕円 419"/>
        <xdr:cNvSpPr/>
      </xdr:nvSpPr>
      <xdr:spPr>
        <a:xfrm>
          <a:off x="10426700" y="133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67515</xdr:rowOff>
    </xdr:from>
    <xdr:ext cx="469744" cy="259045"/>
    <xdr:sp macro="" textlink="">
      <xdr:nvSpPr>
        <xdr:cNvPr id="421" name="商工費該当値テキスト"/>
        <xdr:cNvSpPr txBox="1"/>
      </xdr:nvSpPr>
      <xdr:spPr>
        <a:xfrm>
          <a:off x="10528300" y="1326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146369</xdr:rowOff>
    </xdr:from>
    <xdr:to>
      <xdr:col>50</xdr:col>
      <xdr:colOff>165100</xdr:colOff>
      <xdr:row>78</xdr:row>
      <xdr:rowOff>76519</xdr:rowOff>
    </xdr:to>
    <xdr:sp macro="" textlink="">
      <xdr:nvSpPr>
        <xdr:cNvPr id="422" name="楕円 421"/>
        <xdr:cNvSpPr/>
      </xdr:nvSpPr>
      <xdr:spPr>
        <a:xfrm>
          <a:off x="9588500" y="133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67646</xdr:rowOff>
    </xdr:from>
    <xdr:ext cx="469744" cy="259045"/>
    <xdr:sp macro="" textlink="">
      <xdr:nvSpPr>
        <xdr:cNvPr id="423" name="テキスト ボックス 422"/>
        <xdr:cNvSpPr txBox="1"/>
      </xdr:nvSpPr>
      <xdr:spPr>
        <a:xfrm>
          <a:off x="9404428" y="1344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151902</xdr:rowOff>
    </xdr:from>
    <xdr:to>
      <xdr:col>46</xdr:col>
      <xdr:colOff>38100</xdr:colOff>
      <xdr:row>78</xdr:row>
      <xdr:rowOff>82052</xdr:rowOff>
    </xdr:to>
    <xdr:sp macro="" textlink="">
      <xdr:nvSpPr>
        <xdr:cNvPr id="424" name="楕円 423"/>
        <xdr:cNvSpPr/>
      </xdr:nvSpPr>
      <xdr:spPr>
        <a:xfrm>
          <a:off x="86995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73179</xdr:rowOff>
    </xdr:from>
    <xdr:ext cx="469744" cy="259045"/>
    <xdr:sp macro="" textlink="">
      <xdr:nvSpPr>
        <xdr:cNvPr id="425" name="テキスト ボックス 424"/>
        <xdr:cNvSpPr txBox="1"/>
      </xdr:nvSpPr>
      <xdr:spPr>
        <a:xfrm>
          <a:off x="8515428" y="1344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126984</xdr:rowOff>
    </xdr:from>
    <xdr:to>
      <xdr:col>41</xdr:col>
      <xdr:colOff>101600</xdr:colOff>
      <xdr:row>78</xdr:row>
      <xdr:rowOff>57134</xdr:rowOff>
    </xdr:to>
    <xdr:sp macro="" textlink="">
      <xdr:nvSpPr>
        <xdr:cNvPr id="426" name="楕円 425"/>
        <xdr:cNvSpPr/>
      </xdr:nvSpPr>
      <xdr:spPr>
        <a:xfrm>
          <a:off x="7810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48261</xdr:rowOff>
    </xdr:from>
    <xdr:ext cx="469744" cy="259045"/>
    <xdr:sp macro="" textlink="">
      <xdr:nvSpPr>
        <xdr:cNvPr id="427" name="テキスト ボックス 426"/>
        <xdr:cNvSpPr txBox="1"/>
      </xdr:nvSpPr>
      <xdr:spPr>
        <a:xfrm>
          <a:off x="7626428"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149524</xdr:rowOff>
    </xdr:from>
    <xdr:to>
      <xdr:col>36</xdr:col>
      <xdr:colOff>165100</xdr:colOff>
      <xdr:row>78</xdr:row>
      <xdr:rowOff>79674</xdr:rowOff>
    </xdr:to>
    <xdr:sp macro="" textlink="">
      <xdr:nvSpPr>
        <xdr:cNvPr id="428" name="楕円 427"/>
        <xdr:cNvSpPr/>
      </xdr:nvSpPr>
      <xdr:spPr>
        <a:xfrm>
          <a:off x="6921500" y="133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70801</xdr:rowOff>
    </xdr:from>
    <xdr:ext cx="469744" cy="259045"/>
    <xdr:sp macro="" textlink="">
      <xdr:nvSpPr>
        <xdr:cNvPr id="429" name="テキスト ボックス 428"/>
        <xdr:cNvSpPr txBox="1"/>
      </xdr:nvSpPr>
      <xdr:spPr>
        <a:xfrm>
          <a:off x="6737428" y="134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130620</xdr:rowOff>
    </xdr:from>
    <xdr:to>
      <xdr:col>55</xdr:col>
      <xdr:colOff>0</xdr:colOff>
      <xdr:row>97</xdr:row>
      <xdr:rowOff>145199</xdr:rowOff>
    </xdr:to>
    <xdr:cxnSp macro="">
      <xdr:nvCxnSpPr>
        <xdr:cNvPr id="458" name="直線コネクタ 457"/>
        <xdr:cNvCxnSpPr/>
      </xdr:nvCxnSpPr>
      <xdr:spPr>
        <a:xfrm>
          <a:off x="9639300" y="16761270"/>
          <a:ext cx="8382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98062</xdr:rowOff>
    </xdr:from>
    <xdr:ext cx="534377" cy="259045"/>
    <xdr:sp macro="" textlink="">
      <xdr:nvSpPr>
        <xdr:cNvPr id="459" name="土木費平均値テキスト"/>
        <xdr:cNvSpPr txBox="1"/>
      </xdr:nvSpPr>
      <xdr:spPr>
        <a:xfrm>
          <a:off x="10528300" y="1638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111240</xdr:rowOff>
    </xdr:from>
    <xdr:to>
      <xdr:col>50</xdr:col>
      <xdr:colOff>114300</xdr:colOff>
      <xdr:row>97</xdr:row>
      <xdr:rowOff>130620</xdr:rowOff>
    </xdr:to>
    <xdr:cxnSp macro="">
      <xdr:nvCxnSpPr>
        <xdr:cNvPr id="461" name="直線コネクタ 460"/>
        <xdr:cNvCxnSpPr/>
      </xdr:nvCxnSpPr>
      <xdr:spPr>
        <a:xfrm>
          <a:off x="8750300" y="16741890"/>
          <a:ext cx="889000" cy="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111240</xdr:rowOff>
    </xdr:from>
    <xdr:to>
      <xdr:col>45</xdr:col>
      <xdr:colOff>177800</xdr:colOff>
      <xdr:row>97</xdr:row>
      <xdr:rowOff>115469</xdr:rowOff>
    </xdr:to>
    <xdr:cxnSp macro="">
      <xdr:nvCxnSpPr>
        <xdr:cNvPr id="464" name="直線コネクタ 463"/>
        <xdr:cNvCxnSpPr/>
      </xdr:nvCxnSpPr>
      <xdr:spPr>
        <a:xfrm flipV="1">
          <a:off x="7861300" y="1674189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6" name="テキスト ボックス 465"/>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115469</xdr:rowOff>
    </xdr:from>
    <xdr:to>
      <xdr:col>41</xdr:col>
      <xdr:colOff>50800</xdr:colOff>
      <xdr:row>97</xdr:row>
      <xdr:rowOff>133668</xdr:rowOff>
    </xdr:to>
    <xdr:cxnSp macro="">
      <xdr:nvCxnSpPr>
        <xdr:cNvPr id="467" name="直線コネクタ 466"/>
        <xdr:cNvCxnSpPr/>
      </xdr:nvCxnSpPr>
      <xdr:spPr>
        <a:xfrm flipV="1">
          <a:off x="6972300" y="16746119"/>
          <a:ext cx="889000"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168597</xdr:rowOff>
    </xdr:from>
    <xdr:ext cx="534377" cy="259045"/>
    <xdr:sp macro="" textlink="">
      <xdr:nvSpPr>
        <xdr:cNvPr id="469" name="テキスト ボックス 468"/>
        <xdr:cNvSpPr txBox="1"/>
      </xdr:nvSpPr>
      <xdr:spPr>
        <a:xfrm>
          <a:off x="7594111" y="162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171163</xdr:rowOff>
    </xdr:from>
    <xdr:ext cx="534377" cy="259045"/>
    <xdr:sp macro="" textlink="">
      <xdr:nvSpPr>
        <xdr:cNvPr id="471" name="テキスト ボックス 470"/>
        <xdr:cNvSpPr txBox="1"/>
      </xdr:nvSpPr>
      <xdr:spPr>
        <a:xfrm>
          <a:off x="6705111" y="162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94399</xdr:rowOff>
    </xdr:from>
    <xdr:to>
      <xdr:col>55</xdr:col>
      <xdr:colOff>50800</xdr:colOff>
      <xdr:row>98</xdr:row>
      <xdr:rowOff>24549</xdr:rowOff>
    </xdr:to>
    <xdr:sp macro="" textlink="">
      <xdr:nvSpPr>
        <xdr:cNvPr id="477" name="楕円 476"/>
        <xdr:cNvSpPr/>
      </xdr:nvSpPr>
      <xdr:spPr>
        <a:xfrm>
          <a:off x="10426700" y="167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9326</xdr:rowOff>
    </xdr:from>
    <xdr:ext cx="534377" cy="259045"/>
    <xdr:sp macro="" textlink="">
      <xdr:nvSpPr>
        <xdr:cNvPr id="478" name="土木費該当値テキスト"/>
        <xdr:cNvSpPr txBox="1"/>
      </xdr:nvSpPr>
      <xdr:spPr>
        <a:xfrm>
          <a:off x="10528300" y="1663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79820</xdr:rowOff>
    </xdr:from>
    <xdr:to>
      <xdr:col>50</xdr:col>
      <xdr:colOff>165100</xdr:colOff>
      <xdr:row>98</xdr:row>
      <xdr:rowOff>9970</xdr:rowOff>
    </xdr:to>
    <xdr:sp macro="" textlink="">
      <xdr:nvSpPr>
        <xdr:cNvPr id="479" name="楕円 478"/>
        <xdr:cNvSpPr/>
      </xdr:nvSpPr>
      <xdr:spPr>
        <a:xfrm>
          <a:off x="9588500" y="167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1097</xdr:rowOff>
    </xdr:from>
    <xdr:ext cx="534377" cy="259045"/>
    <xdr:sp macro="" textlink="">
      <xdr:nvSpPr>
        <xdr:cNvPr id="480" name="テキスト ボックス 479"/>
        <xdr:cNvSpPr txBox="1"/>
      </xdr:nvSpPr>
      <xdr:spPr>
        <a:xfrm>
          <a:off x="9372111" y="168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60440</xdr:rowOff>
    </xdr:from>
    <xdr:to>
      <xdr:col>46</xdr:col>
      <xdr:colOff>38100</xdr:colOff>
      <xdr:row>97</xdr:row>
      <xdr:rowOff>162040</xdr:rowOff>
    </xdr:to>
    <xdr:sp macro="" textlink="">
      <xdr:nvSpPr>
        <xdr:cNvPr id="481" name="楕円 480"/>
        <xdr:cNvSpPr/>
      </xdr:nvSpPr>
      <xdr:spPr>
        <a:xfrm>
          <a:off x="8699500" y="166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153167</xdr:rowOff>
    </xdr:from>
    <xdr:ext cx="534377" cy="259045"/>
    <xdr:sp macro="" textlink="">
      <xdr:nvSpPr>
        <xdr:cNvPr id="482" name="テキスト ボックス 481"/>
        <xdr:cNvSpPr txBox="1"/>
      </xdr:nvSpPr>
      <xdr:spPr>
        <a:xfrm>
          <a:off x="8483111" y="1678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64669</xdr:rowOff>
    </xdr:from>
    <xdr:to>
      <xdr:col>41</xdr:col>
      <xdr:colOff>101600</xdr:colOff>
      <xdr:row>97</xdr:row>
      <xdr:rowOff>166269</xdr:rowOff>
    </xdr:to>
    <xdr:sp macro="" textlink="">
      <xdr:nvSpPr>
        <xdr:cNvPr id="483" name="楕円 482"/>
        <xdr:cNvSpPr/>
      </xdr:nvSpPr>
      <xdr:spPr>
        <a:xfrm>
          <a:off x="7810500" y="166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157396</xdr:rowOff>
    </xdr:from>
    <xdr:ext cx="534377" cy="259045"/>
    <xdr:sp macro="" textlink="">
      <xdr:nvSpPr>
        <xdr:cNvPr id="484" name="テキスト ボックス 483"/>
        <xdr:cNvSpPr txBox="1"/>
      </xdr:nvSpPr>
      <xdr:spPr>
        <a:xfrm>
          <a:off x="7594111" y="1678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82868</xdr:rowOff>
    </xdr:from>
    <xdr:to>
      <xdr:col>36</xdr:col>
      <xdr:colOff>165100</xdr:colOff>
      <xdr:row>98</xdr:row>
      <xdr:rowOff>13018</xdr:rowOff>
    </xdr:to>
    <xdr:sp macro="" textlink="">
      <xdr:nvSpPr>
        <xdr:cNvPr id="485" name="楕円 484"/>
        <xdr:cNvSpPr/>
      </xdr:nvSpPr>
      <xdr:spPr>
        <a:xfrm>
          <a:off x="6921500" y="167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4145</xdr:rowOff>
    </xdr:from>
    <xdr:ext cx="534377" cy="259045"/>
    <xdr:sp macro="" textlink="">
      <xdr:nvSpPr>
        <xdr:cNvPr id="486" name="テキスト ボックス 485"/>
        <xdr:cNvSpPr txBox="1"/>
      </xdr:nvSpPr>
      <xdr:spPr>
        <a:xfrm>
          <a:off x="6705111" y="168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82733</xdr:rowOff>
    </xdr:from>
    <xdr:to>
      <xdr:col>85</xdr:col>
      <xdr:colOff>127000</xdr:colOff>
      <xdr:row>38</xdr:row>
      <xdr:rowOff>95900</xdr:rowOff>
    </xdr:to>
    <xdr:cxnSp macro="">
      <xdr:nvCxnSpPr>
        <xdr:cNvPr id="513" name="直線コネクタ 512"/>
        <xdr:cNvCxnSpPr/>
      </xdr:nvCxnSpPr>
      <xdr:spPr>
        <a:xfrm flipV="1">
          <a:off x="15481300" y="6597833"/>
          <a:ext cx="8382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4"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95900</xdr:rowOff>
    </xdr:from>
    <xdr:to>
      <xdr:col>81</xdr:col>
      <xdr:colOff>50800</xdr:colOff>
      <xdr:row>38</xdr:row>
      <xdr:rowOff>96632</xdr:rowOff>
    </xdr:to>
    <xdr:cxnSp macro="">
      <xdr:nvCxnSpPr>
        <xdr:cNvPr id="516" name="直線コネクタ 515"/>
        <xdr:cNvCxnSpPr/>
      </xdr:nvCxnSpPr>
      <xdr:spPr>
        <a:xfrm flipV="1">
          <a:off x="14592300" y="6611000"/>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143065</xdr:rowOff>
    </xdr:from>
    <xdr:ext cx="469744" cy="259045"/>
    <xdr:sp macro="" textlink="">
      <xdr:nvSpPr>
        <xdr:cNvPr id="518" name="テキスト ボックス 517"/>
        <xdr:cNvSpPr txBox="1"/>
      </xdr:nvSpPr>
      <xdr:spPr>
        <a:xfrm>
          <a:off x="15246428" y="63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96632</xdr:rowOff>
    </xdr:from>
    <xdr:to>
      <xdr:col>76</xdr:col>
      <xdr:colOff>114300</xdr:colOff>
      <xdr:row>38</xdr:row>
      <xdr:rowOff>103147</xdr:rowOff>
    </xdr:to>
    <xdr:cxnSp macro="">
      <xdr:nvCxnSpPr>
        <xdr:cNvPr id="519" name="直線コネクタ 518"/>
        <xdr:cNvCxnSpPr/>
      </xdr:nvCxnSpPr>
      <xdr:spPr>
        <a:xfrm flipV="1">
          <a:off x="13703300" y="6611732"/>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91763</xdr:rowOff>
    </xdr:from>
    <xdr:to>
      <xdr:col>71</xdr:col>
      <xdr:colOff>177800</xdr:colOff>
      <xdr:row>38</xdr:row>
      <xdr:rowOff>103147</xdr:rowOff>
    </xdr:to>
    <xdr:cxnSp macro="">
      <xdr:nvCxnSpPr>
        <xdr:cNvPr id="522" name="直線コネクタ 521"/>
        <xdr:cNvCxnSpPr/>
      </xdr:nvCxnSpPr>
      <xdr:spPr>
        <a:xfrm>
          <a:off x="12814300" y="6606863"/>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142402</xdr:rowOff>
    </xdr:from>
    <xdr:ext cx="469744" cy="259045"/>
    <xdr:sp macro="" textlink="">
      <xdr:nvSpPr>
        <xdr:cNvPr id="524" name="テキスト ボックス 523"/>
        <xdr:cNvSpPr txBox="1"/>
      </xdr:nvSpPr>
      <xdr:spPr>
        <a:xfrm>
          <a:off x="13468428" y="631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31933</xdr:rowOff>
    </xdr:from>
    <xdr:to>
      <xdr:col>85</xdr:col>
      <xdr:colOff>177800</xdr:colOff>
      <xdr:row>38</xdr:row>
      <xdr:rowOff>133533</xdr:rowOff>
    </xdr:to>
    <xdr:sp macro="" textlink="">
      <xdr:nvSpPr>
        <xdr:cNvPr id="532" name="楕円 531"/>
        <xdr:cNvSpPr/>
      </xdr:nvSpPr>
      <xdr:spPr>
        <a:xfrm>
          <a:off x="16268700" y="65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2976</xdr:rowOff>
    </xdr:from>
    <xdr:ext cx="469744" cy="259045"/>
    <xdr:sp macro="" textlink="">
      <xdr:nvSpPr>
        <xdr:cNvPr id="533" name="消防費該当値テキスト"/>
        <xdr:cNvSpPr txBox="1"/>
      </xdr:nvSpPr>
      <xdr:spPr>
        <a:xfrm>
          <a:off x="16370300" y="651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45100</xdr:rowOff>
    </xdr:from>
    <xdr:to>
      <xdr:col>81</xdr:col>
      <xdr:colOff>101600</xdr:colOff>
      <xdr:row>38</xdr:row>
      <xdr:rowOff>146700</xdr:rowOff>
    </xdr:to>
    <xdr:sp macro="" textlink="">
      <xdr:nvSpPr>
        <xdr:cNvPr id="534" name="楕円 533"/>
        <xdr:cNvSpPr/>
      </xdr:nvSpPr>
      <xdr:spPr>
        <a:xfrm>
          <a:off x="15430500" y="65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137827</xdr:rowOff>
    </xdr:from>
    <xdr:ext cx="469744" cy="259045"/>
    <xdr:sp macro="" textlink="">
      <xdr:nvSpPr>
        <xdr:cNvPr id="535" name="テキスト ボックス 534"/>
        <xdr:cNvSpPr txBox="1"/>
      </xdr:nvSpPr>
      <xdr:spPr>
        <a:xfrm>
          <a:off x="15246428" y="665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45832</xdr:rowOff>
    </xdr:from>
    <xdr:to>
      <xdr:col>76</xdr:col>
      <xdr:colOff>165100</xdr:colOff>
      <xdr:row>38</xdr:row>
      <xdr:rowOff>147432</xdr:rowOff>
    </xdr:to>
    <xdr:sp macro="" textlink="">
      <xdr:nvSpPr>
        <xdr:cNvPr id="536" name="楕円 535"/>
        <xdr:cNvSpPr/>
      </xdr:nvSpPr>
      <xdr:spPr>
        <a:xfrm>
          <a:off x="14541500" y="65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138559</xdr:rowOff>
    </xdr:from>
    <xdr:ext cx="469744" cy="259045"/>
    <xdr:sp macro="" textlink="">
      <xdr:nvSpPr>
        <xdr:cNvPr id="537" name="テキスト ボックス 536"/>
        <xdr:cNvSpPr txBox="1"/>
      </xdr:nvSpPr>
      <xdr:spPr>
        <a:xfrm>
          <a:off x="14357428" y="66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52347</xdr:rowOff>
    </xdr:from>
    <xdr:to>
      <xdr:col>72</xdr:col>
      <xdr:colOff>38100</xdr:colOff>
      <xdr:row>38</xdr:row>
      <xdr:rowOff>153947</xdr:rowOff>
    </xdr:to>
    <xdr:sp macro="" textlink="">
      <xdr:nvSpPr>
        <xdr:cNvPr id="538" name="楕円 537"/>
        <xdr:cNvSpPr/>
      </xdr:nvSpPr>
      <xdr:spPr>
        <a:xfrm>
          <a:off x="13652500" y="656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145074</xdr:rowOff>
    </xdr:from>
    <xdr:ext cx="469744" cy="259045"/>
    <xdr:sp macro="" textlink="">
      <xdr:nvSpPr>
        <xdr:cNvPr id="539" name="テキスト ボックス 538"/>
        <xdr:cNvSpPr txBox="1"/>
      </xdr:nvSpPr>
      <xdr:spPr>
        <a:xfrm>
          <a:off x="13468428" y="666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40963</xdr:rowOff>
    </xdr:from>
    <xdr:to>
      <xdr:col>67</xdr:col>
      <xdr:colOff>101600</xdr:colOff>
      <xdr:row>38</xdr:row>
      <xdr:rowOff>142563</xdr:rowOff>
    </xdr:to>
    <xdr:sp macro="" textlink="">
      <xdr:nvSpPr>
        <xdr:cNvPr id="540" name="楕円 539"/>
        <xdr:cNvSpPr/>
      </xdr:nvSpPr>
      <xdr:spPr>
        <a:xfrm>
          <a:off x="12763500" y="65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133690</xdr:rowOff>
    </xdr:from>
    <xdr:ext cx="469744" cy="259045"/>
    <xdr:sp macro="" textlink="">
      <xdr:nvSpPr>
        <xdr:cNvPr id="541" name="テキスト ボックス 540"/>
        <xdr:cNvSpPr txBox="1"/>
      </xdr:nvSpPr>
      <xdr:spPr>
        <a:xfrm>
          <a:off x="12579428" y="664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34151</xdr:rowOff>
    </xdr:from>
    <xdr:to>
      <xdr:col>85</xdr:col>
      <xdr:colOff>127000</xdr:colOff>
      <xdr:row>59</xdr:row>
      <xdr:rowOff>42737</xdr:rowOff>
    </xdr:to>
    <xdr:cxnSp macro="">
      <xdr:nvCxnSpPr>
        <xdr:cNvPr id="569" name="直線コネクタ 568"/>
        <xdr:cNvCxnSpPr/>
      </xdr:nvCxnSpPr>
      <xdr:spPr>
        <a:xfrm>
          <a:off x="15481300" y="10149701"/>
          <a:ext cx="8382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47897</xdr:rowOff>
    </xdr:from>
    <xdr:ext cx="534377" cy="259045"/>
    <xdr:sp macro="" textlink="">
      <xdr:nvSpPr>
        <xdr:cNvPr id="570" name="教育費平均値テキスト"/>
        <xdr:cNvSpPr txBox="1"/>
      </xdr:nvSpPr>
      <xdr:spPr>
        <a:xfrm>
          <a:off x="16370300" y="982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125344</xdr:rowOff>
    </xdr:from>
    <xdr:to>
      <xdr:col>81</xdr:col>
      <xdr:colOff>50800</xdr:colOff>
      <xdr:row>59</xdr:row>
      <xdr:rowOff>34151</xdr:rowOff>
    </xdr:to>
    <xdr:cxnSp macro="">
      <xdr:nvCxnSpPr>
        <xdr:cNvPr id="572" name="直線コネクタ 571"/>
        <xdr:cNvCxnSpPr/>
      </xdr:nvCxnSpPr>
      <xdr:spPr>
        <a:xfrm>
          <a:off x="14592300" y="10069444"/>
          <a:ext cx="889000" cy="8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3372</xdr:rowOff>
    </xdr:from>
    <xdr:ext cx="534377" cy="259045"/>
    <xdr:sp macro="" textlink="">
      <xdr:nvSpPr>
        <xdr:cNvPr id="574" name="テキスト ボックス 573"/>
        <xdr:cNvSpPr txBox="1"/>
      </xdr:nvSpPr>
      <xdr:spPr>
        <a:xfrm>
          <a:off x="15214111" y="97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125344</xdr:rowOff>
    </xdr:from>
    <xdr:to>
      <xdr:col>76</xdr:col>
      <xdr:colOff>114300</xdr:colOff>
      <xdr:row>59</xdr:row>
      <xdr:rowOff>6865</xdr:rowOff>
    </xdr:to>
    <xdr:cxnSp macro="">
      <xdr:nvCxnSpPr>
        <xdr:cNvPr id="575" name="直線コネクタ 574"/>
        <xdr:cNvCxnSpPr/>
      </xdr:nvCxnSpPr>
      <xdr:spPr>
        <a:xfrm flipV="1">
          <a:off x="13703300" y="10069444"/>
          <a:ext cx="889000" cy="5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7441</xdr:rowOff>
    </xdr:from>
    <xdr:ext cx="534377" cy="259045"/>
    <xdr:sp macro="" textlink="">
      <xdr:nvSpPr>
        <xdr:cNvPr id="577" name="テキスト ボックス 576"/>
        <xdr:cNvSpPr txBox="1"/>
      </xdr:nvSpPr>
      <xdr:spPr>
        <a:xfrm>
          <a:off x="14325111" y="97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6865</xdr:rowOff>
    </xdr:from>
    <xdr:to>
      <xdr:col>71</xdr:col>
      <xdr:colOff>177800</xdr:colOff>
      <xdr:row>59</xdr:row>
      <xdr:rowOff>23151</xdr:rowOff>
    </xdr:to>
    <xdr:cxnSp macro="">
      <xdr:nvCxnSpPr>
        <xdr:cNvPr id="578" name="直線コネクタ 577"/>
        <xdr:cNvCxnSpPr/>
      </xdr:nvCxnSpPr>
      <xdr:spPr>
        <a:xfrm flipV="1">
          <a:off x="12814300" y="10122415"/>
          <a:ext cx="889000" cy="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29963</xdr:rowOff>
    </xdr:from>
    <xdr:ext cx="534377" cy="259045"/>
    <xdr:sp macro="" textlink="">
      <xdr:nvSpPr>
        <xdr:cNvPr id="580" name="テキスト ボックス 579"/>
        <xdr:cNvSpPr txBox="1"/>
      </xdr:nvSpPr>
      <xdr:spPr>
        <a:xfrm>
          <a:off x="13436111" y="98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29524</xdr:rowOff>
    </xdr:from>
    <xdr:ext cx="534377" cy="259045"/>
    <xdr:sp macro="" textlink="">
      <xdr:nvSpPr>
        <xdr:cNvPr id="582" name="テキスト ボックス 581"/>
        <xdr:cNvSpPr txBox="1"/>
      </xdr:nvSpPr>
      <xdr:spPr>
        <a:xfrm>
          <a:off x="12547111" y="98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163387</xdr:rowOff>
    </xdr:from>
    <xdr:to>
      <xdr:col>85</xdr:col>
      <xdr:colOff>177800</xdr:colOff>
      <xdr:row>59</xdr:row>
      <xdr:rowOff>93537</xdr:rowOff>
    </xdr:to>
    <xdr:sp macro="" textlink="">
      <xdr:nvSpPr>
        <xdr:cNvPr id="588" name="楕円 587"/>
        <xdr:cNvSpPr/>
      </xdr:nvSpPr>
      <xdr:spPr>
        <a:xfrm>
          <a:off x="16268700" y="1010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78314</xdr:rowOff>
    </xdr:from>
    <xdr:ext cx="534377" cy="259045"/>
    <xdr:sp macro="" textlink="">
      <xdr:nvSpPr>
        <xdr:cNvPr id="589" name="教育費該当値テキスト"/>
        <xdr:cNvSpPr txBox="1"/>
      </xdr:nvSpPr>
      <xdr:spPr>
        <a:xfrm>
          <a:off x="16370300" y="1002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154801</xdr:rowOff>
    </xdr:from>
    <xdr:to>
      <xdr:col>81</xdr:col>
      <xdr:colOff>101600</xdr:colOff>
      <xdr:row>59</xdr:row>
      <xdr:rowOff>84951</xdr:rowOff>
    </xdr:to>
    <xdr:sp macro="" textlink="">
      <xdr:nvSpPr>
        <xdr:cNvPr id="590" name="楕円 589"/>
        <xdr:cNvSpPr/>
      </xdr:nvSpPr>
      <xdr:spPr>
        <a:xfrm>
          <a:off x="15430500" y="100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76078</xdr:rowOff>
    </xdr:from>
    <xdr:ext cx="534377" cy="259045"/>
    <xdr:sp macro="" textlink="">
      <xdr:nvSpPr>
        <xdr:cNvPr id="591" name="テキスト ボックス 590"/>
        <xdr:cNvSpPr txBox="1"/>
      </xdr:nvSpPr>
      <xdr:spPr>
        <a:xfrm>
          <a:off x="15214111" y="101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74544</xdr:rowOff>
    </xdr:from>
    <xdr:to>
      <xdr:col>76</xdr:col>
      <xdr:colOff>165100</xdr:colOff>
      <xdr:row>59</xdr:row>
      <xdr:rowOff>4694</xdr:rowOff>
    </xdr:to>
    <xdr:sp macro="" textlink="">
      <xdr:nvSpPr>
        <xdr:cNvPr id="592" name="楕円 591"/>
        <xdr:cNvSpPr/>
      </xdr:nvSpPr>
      <xdr:spPr>
        <a:xfrm>
          <a:off x="14541500" y="100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167271</xdr:rowOff>
    </xdr:from>
    <xdr:ext cx="534377" cy="259045"/>
    <xdr:sp macro="" textlink="">
      <xdr:nvSpPr>
        <xdr:cNvPr id="593" name="テキスト ボックス 592"/>
        <xdr:cNvSpPr txBox="1"/>
      </xdr:nvSpPr>
      <xdr:spPr>
        <a:xfrm>
          <a:off x="14325111" y="101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127515</xdr:rowOff>
    </xdr:from>
    <xdr:to>
      <xdr:col>72</xdr:col>
      <xdr:colOff>38100</xdr:colOff>
      <xdr:row>59</xdr:row>
      <xdr:rowOff>57665</xdr:rowOff>
    </xdr:to>
    <xdr:sp macro="" textlink="">
      <xdr:nvSpPr>
        <xdr:cNvPr id="594" name="楕円 593"/>
        <xdr:cNvSpPr/>
      </xdr:nvSpPr>
      <xdr:spPr>
        <a:xfrm>
          <a:off x="13652500" y="100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48792</xdr:rowOff>
    </xdr:from>
    <xdr:ext cx="534377" cy="259045"/>
    <xdr:sp macro="" textlink="">
      <xdr:nvSpPr>
        <xdr:cNvPr id="595" name="テキスト ボックス 594"/>
        <xdr:cNvSpPr txBox="1"/>
      </xdr:nvSpPr>
      <xdr:spPr>
        <a:xfrm>
          <a:off x="13436111" y="1016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143801</xdr:rowOff>
    </xdr:from>
    <xdr:to>
      <xdr:col>67</xdr:col>
      <xdr:colOff>101600</xdr:colOff>
      <xdr:row>59</xdr:row>
      <xdr:rowOff>73951</xdr:rowOff>
    </xdr:to>
    <xdr:sp macro="" textlink="">
      <xdr:nvSpPr>
        <xdr:cNvPr id="596" name="楕円 595"/>
        <xdr:cNvSpPr/>
      </xdr:nvSpPr>
      <xdr:spPr>
        <a:xfrm>
          <a:off x="12763500" y="100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65078</xdr:rowOff>
    </xdr:from>
    <xdr:ext cx="534377" cy="259045"/>
    <xdr:sp macro="" textlink="">
      <xdr:nvSpPr>
        <xdr:cNvPr id="597" name="テキスト ボックス 596"/>
        <xdr:cNvSpPr txBox="1"/>
      </xdr:nvSpPr>
      <xdr:spPr>
        <a:xfrm>
          <a:off x="12547111" y="101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39" name="テキスト ボックス 638"/>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1" name="テキスト ボックス 640"/>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103901</xdr:rowOff>
    </xdr:from>
    <xdr:to>
      <xdr:col>85</xdr:col>
      <xdr:colOff>126364</xdr:colOff>
      <xdr:row>98</xdr:row>
      <xdr:rowOff>72628</xdr:rowOff>
    </xdr:to>
    <xdr:cxnSp macro="">
      <xdr:nvCxnSpPr>
        <xdr:cNvPr id="678" name="直線コネクタ 677"/>
        <xdr:cNvCxnSpPr/>
      </xdr:nvCxnSpPr>
      <xdr:spPr>
        <a:xfrm flipV="1">
          <a:off x="16317595" y="16220201"/>
          <a:ext cx="1269" cy="654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76455</xdr:rowOff>
    </xdr:from>
    <xdr:ext cx="469744" cy="259045"/>
    <xdr:sp macro="" textlink="">
      <xdr:nvSpPr>
        <xdr:cNvPr id="679" name="公債費最小値テキスト"/>
        <xdr:cNvSpPr txBox="1"/>
      </xdr:nvSpPr>
      <xdr:spPr>
        <a:xfrm>
          <a:off x="16370300" y="168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72628</xdr:rowOff>
    </xdr:from>
    <xdr:to>
      <xdr:col>86</xdr:col>
      <xdr:colOff>25400</xdr:colOff>
      <xdr:row>98</xdr:row>
      <xdr:rowOff>72628</xdr:rowOff>
    </xdr:to>
    <xdr:cxnSp macro="">
      <xdr:nvCxnSpPr>
        <xdr:cNvPr id="680" name="直線コネクタ 679"/>
        <xdr:cNvCxnSpPr/>
      </xdr:nvCxnSpPr>
      <xdr:spPr>
        <a:xfrm>
          <a:off x="16230600" y="1687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50578</xdr:rowOff>
    </xdr:from>
    <xdr:ext cx="534377" cy="259045"/>
    <xdr:sp macro="" textlink="">
      <xdr:nvSpPr>
        <xdr:cNvPr id="681" name="公債費最大値テキスト"/>
        <xdr:cNvSpPr txBox="1"/>
      </xdr:nvSpPr>
      <xdr:spPr>
        <a:xfrm>
          <a:off x="16370300" y="159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94</xdr:row>
      <xdr:rowOff>103901</xdr:rowOff>
    </xdr:from>
    <xdr:to>
      <xdr:col>86</xdr:col>
      <xdr:colOff>25400</xdr:colOff>
      <xdr:row>94</xdr:row>
      <xdr:rowOff>103901</xdr:rowOff>
    </xdr:to>
    <xdr:cxnSp macro="">
      <xdr:nvCxnSpPr>
        <xdr:cNvPr id="682" name="直線コネクタ 681"/>
        <xdr:cNvCxnSpPr/>
      </xdr:nvCxnSpPr>
      <xdr:spPr>
        <a:xfrm>
          <a:off x="16230600" y="1622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30612</xdr:rowOff>
    </xdr:from>
    <xdr:to>
      <xdr:col>85</xdr:col>
      <xdr:colOff>127000</xdr:colOff>
      <xdr:row>96</xdr:row>
      <xdr:rowOff>75921</xdr:rowOff>
    </xdr:to>
    <xdr:cxnSp macro="">
      <xdr:nvCxnSpPr>
        <xdr:cNvPr id="683" name="直線コネクタ 682"/>
        <xdr:cNvCxnSpPr/>
      </xdr:nvCxnSpPr>
      <xdr:spPr>
        <a:xfrm>
          <a:off x="15481300" y="16489812"/>
          <a:ext cx="838200" cy="4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130146</xdr:rowOff>
    </xdr:from>
    <xdr:ext cx="469744" cy="259045"/>
    <xdr:sp macro="" textlink="">
      <xdr:nvSpPr>
        <xdr:cNvPr id="684" name="公債費平均値テキスト"/>
        <xdr:cNvSpPr txBox="1"/>
      </xdr:nvSpPr>
      <xdr:spPr>
        <a:xfrm>
          <a:off x="16370300" y="1658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151719</xdr:rowOff>
    </xdr:from>
    <xdr:to>
      <xdr:col>85</xdr:col>
      <xdr:colOff>177800</xdr:colOff>
      <xdr:row>97</xdr:row>
      <xdr:rowOff>81869</xdr:rowOff>
    </xdr:to>
    <xdr:sp macro="" textlink="">
      <xdr:nvSpPr>
        <xdr:cNvPr id="685" name="フローチャート: 判断 684"/>
        <xdr:cNvSpPr/>
      </xdr:nvSpPr>
      <xdr:spPr>
        <a:xfrm>
          <a:off x="16268700" y="1661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76881</xdr:rowOff>
    </xdr:from>
    <xdr:to>
      <xdr:col>81</xdr:col>
      <xdr:colOff>50800</xdr:colOff>
      <xdr:row>96</xdr:row>
      <xdr:rowOff>30612</xdr:rowOff>
    </xdr:to>
    <xdr:cxnSp macro="">
      <xdr:nvCxnSpPr>
        <xdr:cNvPr id="686" name="直線コネクタ 685"/>
        <xdr:cNvCxnSpPr/>
      </xdr:nvCxnSpPr>
      <xdr:spPr>
        <a:xfrm>
          <a:off x="14592300" y="16364631"/>
          <a:ext cx="889000" cy="12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91140</xdr:rowOff>
    </xdr:from>
    <xdr:to>
      <xdr:col>81</xdr:col>
      <xdr:colOff>101600</xdr:colOff>
      <xdr:row>97</xdr:row>
      <xdr:rowOff>21290</xdr:rowOff>
    </xdr:to>
    <xdr:sp macro="" textlink="">
      <xdr:nvSpPr>
        <xdr:cNvPr id="687" name="フローチャート: 判断 686"/>
        <xdr:cNvSpPr/>
      </xdr:nvSpPr>
      <xdr:spPr>
        <a:xfrm>
          <a:off x="15430500" y="1655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12417</xdr:rowOff>
    </xdr:from>
    <xdr:ext cx="469744" cy="259045"/>
    <xdr:sp macro="" textlink="">
      <xdr:nvSpPr>
        <xdr:cNvPr id="688" name="テキスト ボックス 687"/>
        <xdr:cNvSpPr txBox="1"/>
      </xdr:nvSpPr>
      <xdr:spPr>
        <a:xfrm>
          <a:off x="15246428" y="166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110165</xdr:rowOff>
    </xdr:from>
    <xdr:to>
      <xdr:col>76</xdr:col>
      <xdr:colOff>114300</xdr:colOff>
      <xdr:row>95</xdr:row>
      <xdr:rowOff>76881</xdr:rowOff>
    </xdr:to>
    <xdr:cxnSp macro="">
      <xdr:nvCxnSpPr>
        <xdr:cNvPr id="689" name="直線コネクタ 688"/>
        <xdr:cNvCxnSpPr/>
      </xdr:nvCxnSpPr>
      <xdr:spPr>
        <a:xfrm>
          <a:off x="13703300" y="16226465"/>
          <a:ext cx="889000" cy="13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84922</xdr:rowOff>
    </xdr:from>
    <xdr:to>
      <xdr:col>76</xdr:col>
      <xdr:colOff>165100</xdr:colOff>
      <xdr:row>97</xdr:row>
      <xdr:rowOff>15072</xdr:rowOff>
    </xdr:to>
    <xdr:sp macro="" textlink="">
      <xdr:nvSpPr>
        <xdr:cNvPr id="690" name="フローチャート: 判断 689"/>
        <xdr:cNvSpPr/>
      </xdr:nvSpPr>
      <xdr:spPr>
        <a:xfrm>
          <a:off x="14541500" y="1654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6199</xdr:rowOff>
    </xdr:from>
    <xdr:ext cx="469744" cy="259045"/>
    <xdr:sp macro="" textlink="">
      <xdr:nvSpPr>
        <xdr:cNvPr id="691" name="テキスト ボックス 690"/>
        <xdr:cNvSpPr txBox="1"/>
      </xdr:nvSpPr>
      <xdr:spPr>
        <a:xfrm>
          <a:off x="14357428" y="166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104587</xdr:rowOff>
    </xdr:from>
    <xdr:to>
      <xdr:col>71</xdr:col>
      <xdr:colOff>177800</xdr:colOff>
      <xdr:row>94</xdr:row>
      <xdr:rowOff>110165</xdr:rowOff>
    </xdr:to>
    <xdr:cxnSp macro="">
      <xdr:nvCxnSpPr>
        <xdr:cNvPr id="692" name="直線コネクタ 691"/>
        <xdr:cNvCxnSpPr/>
      </xdr:nvCxnSpPr>
      <xdr:spPr>
        <a:xfrm>
          <a:off x="12814300" y="15706537"/>
          <a:ext cx="889000" cy="51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164750</xdr:rowOff>
    </xdr:from>
    <xdr:to>
      <xdr:col>72</xdr:col>
      <xdr:colOff>38100</xdr:colOff>
      <xdr:row>96</xdr:row>
      <xdr:rowOff>94900</xdr:rowOff>
    </xdr:to>
    <xdr:sp macro="" textlink="">
      <xdr:nvSpPr>
        <xdr:cNvPr id="693" name="フローチャート: 判断 692"/>
        <xdr:cNvSpPr/>
      </xdr:nvSpPr>
      <xdr:spPr>
        <a:xfrm>
          <a:off x="136525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86027</xdr:rowOff>
    </xdr:from>
    <xdr:ext cx="469744" cy="259045"/>
    <xdr:sp macro="" textlink="">
      <xdr:nvSpPr>
        <xdr:cNvPr id="694" name="テキスト ボックス 693"/>
        <xdr:cNvSpPr txBox="1"/>
      </xdr:nvSpPr>
      <xdr:spPr>
        <a:xfrm>
          <a:off x="13468428" y="165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109840</xdr:rowOff>
    </xdr:from>
    <xdr:to>
      <xdr:col>67</xdr:col>
      <xdr:colOff>101600</xdr:colOff>
      <xdr:row>96</xdr:row>
      <xdr:rowOff>39990</xdr:rowOff>
    </xdr:to>
    <xdr:sp macro="" textlink="">
      <xdr:nvSpPr>
        <xdr:cNvPr id="695" name="フローチャート: 判断 694"/>
        <xdr:cNvSpPr/>
      </xdr:nvSpPr>
      <xdr:spPr>
        <a:xfrm>
          <a:off x="12763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31117</xdr:rowOff>
    </xdr:from>
    <xdr:ext cx="534377" cy="259045"/>
    <xdr:sp macro="" textlink="">
      <xdr:nvSpPr>
        <xdr:cNvPr id="696" name="テキスト ボックス 695"/>
        <xdr:cNvSpPr txBox="1"/>
      </xdr:nvSpPr>
      <xdr:spPr>
        <a:xfrm>
          <a:off x="12547111" y="164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25121</xdr:rowOff>
    </xdr:from>
    <xdr:to>
      <xdr:col>85</xdr:col>
      <xdr:colOff>177800</xdr:colOff>
      <xdr:row>96</xdr:row>
      <xdr:rowOff>126721</xdr:rowOff>
    </xdr:to>
    <xdr:sp macro="" textlink="">
      <xdr:nvSpPr>
        <xdr:cNvPr id="702" name="楕円 701"/>
        <xdr:cNvSpPr/>
      </xdr:nvSpPr>
      <xdr:spPr>
        <a:xfrm>
          <a:off x="16268700" y="164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47998</xdr:rowOff>
    </xdr:from>
    <xdr:ext cx="469744" cy="259045"/>
    <xdr:sp macro="" textlink="">
      <xdr:nvSpPr>
        <xdr:cNvPr id="703" name="公債費該当値テキスト"/>
        <xdr:cNvSpPr txBox="1"/>
      </xdr:nvSpPr>
      <xdr:spPr>
        <a:xfrm>
          <a:off x="16370300" y="163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151262</xdr:rowOff>
    </xdr:from>
    <xdr:to>
      <xdr:col>81</xdr:col>
      <xdr:colOff>101600</xdr:colOff>
      <xdr:row>96</xdr:row>
      <xdr:rowOff>81412</xdr:rowOff>
    </xdr:to>
    <xdr:sp macro="" textlink="">
      <xdr:nvSpPr>
        <xdr:cNvPr id="704" name="楕円 703"/>
        <xdr:cNvSpPr/>
      </xdr:nvSpPr>
      <xdr:spPr>
        <a:xfrm>
          <a:off x="15430500" y="164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97939</xdr:rowOff>
    </xdr:from>
    <xdr:ext cx="469744" cy="259045"/>
    <xdr:sp macro="" textlink="">
      <xdr:nvSpPr>
        <xdr:cNvPr id="705" name="テキスト ボックス 704"/>
        <xdr:cNvSpPr txBox="1"/>
      </xdr:nvSpPr>
      <xdr:spPr>
        <a:xfrm>
          <a:off x="15246428" y="162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26081</xdr:rowOff>
    </xdr:from>
    <xdr:to>
      <xdr:col>76</xdr:col>
      <xdr:colOff>165100</xdr:colOff>
      <xdr:row>95</xdr:row>
      <xdr:rowOff>127681</xdr:rowOff>
    </xdr:to>
    <xdr:sp macro="" textlink="">
      <xdr:nvSpPr>
        <xdr:cNvPr id="706" name="楕円 705"/>
        <xdr:cNvSpPr/>
      </xdr:nvSpPr>
      <xdr:spPr>
        <a:xfrm>
          <a:off x="14541500" y="163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144208</xdr:rowOff>
    </xdr:from>
    <xdr:ext cx="534377" cy="259045"/>
    <xdr:sp macro="" textlink="">
      <xdr:nvSpPr>
        <xdr:cNvPr id="707" name="テキスト ボックス 706"/>
        <xdr:cNvSpPr txBox="1"/>
      </xdr:nvSpPr>
      <xdr:spPr>
        <a:xfrm>
          <a:off x="14325111" y="16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59365</xdr:rowOff>
    </xdr:from>
    <xdr:to>
      <xdr:col>72</xdr:col>
      <xdr:colOff>38100</xdr:colOff>
      <xdr:row>94</xdr:row>
      <xdr:rowOff>160965</xdr:rowOff>
    </xdr:to>
    <xdr:sp macro="" textlink="">
      <xdr:nvSpPr>
        <xdr:cNvPr id="708" name="楕円 707"/>
        <xdr:cNvSpPr/>
      </xdr:nvSpPr>
      <xdr:spPr>
        <a:xfrm>
          <a:off x="13652500" y="161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6042</xdr:rowOff>
    </xdr:from>
    <xdr:ext cx="534377" cy="259045"/>
    <xdr:sp macro="" textlink="">
      <xdr:nvSpPr>
        <xdr:cNvPr id="709" name="テキスト ボックス 708"/>
        <xdr:cNvSpPr txBox="1"/>
      </xdr:nvSpPr>
      <xdr:spPr>
        <a:xfrm>
          <a:off x="13436111" y="159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53787</xdr:rowOff>
    </xdr:from>
    <xdr:to>
      <xdr:col>67</xdr:col>
      <xdr:colOff>101600</xdr:colOff>
      <xdr:row>91</xdr:row>
      <xdr:rowOff>155387</xdr:rowOff>
    </xdr:to>
    <xdr:sp macro="" textlink="">
      <xdr:nvSpPr>
        <xdr:cNvPr id="710" name="楕円 709"/>
        <xdr:cNvSpPr/>
      </xdr:nvSpPr>
      <xdr:spPr>
        <a:xfrm>
          <a:off x="12763500" y="1565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464</xdr:rowOff>
    </xdr:from>
    <xdr:ext cx="534377" cy="259045"/>
    <xdr:sp macro="" textlink="">
      <xdr:nvSpPr>
        <xdr:cNvPr id="711" name="テキスト ボックス 710"/>
        <xdr:cNvSpPr txBox="1"/>
      </xdr:nvSpPr>
      <xdr:spPr>
        <a:xfrm>
          <a:off x="12547111" y="1543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5" name="直線コネクタ 734"/>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38"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39" name="直線コネクタ 738"/>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1"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2" name="フローチャート: 判断 741"/>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4" name="フローチャート: 判断 743"/>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5" name="テキスト ボックス 744"/>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47" name="フローチャート: 判断 746"/>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48" name="テキスト ボックス 747"/>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0" name="フローチャート: 判断 749"/>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1" name="テキスト ボックス 750"/>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2" name="フローチャート: 判断 751"/>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3" name="テキスト ボックス 752"/>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万円台で推移していましたが、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万円台となり、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175,144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円となっています。民生費のうち、児童福祉行政に要する経費である児童福祉費が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年度以降右肩上がりで増加していることが要因となっています。これは待機児童解消のため、私立保育所の整備を重点的に行ってきたことによるものです。総務費は、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年度は、上目黒一丁目旧国鉄清算事業団宿舎跡地の売却収入を施設整備基金（貯金）に積立を行ったことにより、一時的に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万円台となりましたが、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万円台となり、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年度は同基金の積立額の増額に伴い、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59,136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円となって類似団体平均を上回っています。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教育費は、中央体育館大規模改修経費が増となった一方で、東山小学校の改築が完了したことなどにより、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41,854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また、公債費は毎年度の地方債（借金）の発行上限額を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億円までとする財政運営上のルール化を行い、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千円台に減りましたが、類似団体平均と比較すると高いコストとなっています。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引き続き今後も喫緊の課題にスピード感を持って財源を配分していくとともに、健全で安定的な財政基盤の確立に努めていきます。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財政調整基金残高の標準財政規模比は、前年度と比べ、基金残高が</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千万円余の増となったことから、増となっています。実質収支額の標準財政規模比は、前年度と比べ、歳入決算額が</a:t>
          </a:r>
          <a:r>
            <a:rPr kumimoji="1" lang="en-US" altLang="ja-JP" sz="1200">
              <a:latin typeface="ＭＳ ゴシック" pitchFamily="49" charset="-128"/>
              <a:ea typeface="ＭＳ ゴシック" pitchFamily="49" charset="-128"/>
            </a:rPr>
            <a:t>53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千万円余の増となった一方で、歳出決算額がそれを上回る</a:t>
          </a:r>
          <a:r>
            <a:rPr kumimoji="1" lang="en-US" altLang="ja-JP" sz="1200">
              <a:latin typeface="ＭＳ ゴシック" pitchFamily="49" charset="-128"/>
              <a:ea typeface="ＭＳ ゴシック" pitchFamily="49" charset="-128"/>
            </a:rPr>
            <a:t>61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千万円余の増となったことから、減となりました。実質単年度収支は、単年度収支の減により、前年度よりも減となっています。今後も、歳出の徹底した見直しと歳入確保を行い、基金に頼らず歳入の範囲内での予算編成など、財政の健全化を図り、中長期的に安定した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分母となる標準財政規模が前年度比</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千万円余の増となる中で、一般会計は分子となる実質収支額が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万円余の減となり、国民健康保険特別会計は前年度と同額となったため、両会計の実質収支比率は前年度比で減となりました。一方、介護保険特別会計及び後期高齢者医療特別会計は、実質収支額がそれぞ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千万円余の増、</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千万円余の増となったため、両会計の実質収支比率は前年度比で増となりました。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1"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R12" sqref="R12:V12"/>
    </sheetView>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99460961</v>
      </c>
      <c r="BO4" s="430"/>
      <c r="BP4" s="430"/>
      <c r="BQ4" s="430"/>
      <c r="BR4" s="430"/>
      <c r="BS4" s="430"/>
      <c r="BT4" s="430"/>
      <c r="BU4" s="431"/>
      <c r="BV4" s="429">
        <v>93887628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v>
      </c>
      <c r="CU4" s="436"/>
      <c r="CV4" s="436"/>
      <c r="CW4" s="436"/>
      <c r="CX4" s="436"/>
      <c r="CY4" s="436"/>
      <c r="CZ4" s="436"/>
      <c r="DA4" s="437"/>
      <c r="DB4" s="435">
        <v>7.6</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95427640</v>
      </c>
      <c r="BO5" s="467"/>
      <c r="BP5" s="467"/>
      <c r="BQ5" s="467"/>
      <c r="BR5" s="467"/>
      <c r="BS5" s="467"/>
      <c r="BT5" s="467"/>
      <c r="BU5" s="468"/>
      <c r="BV5" s="466">
        <v>89055714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81.599999999999994</v>
      </c>
      <c r="CU5" s="464"/>
      <c r="CV5" s="464"/>
      <c r="CW5" s="464"/>
      <c r="CX5" s="464"/>
      <c r="CY5" s="464"/>
      <c r="CZ5" s="464"/>
      <c r="DA5" s="465"/>
      <c r="DB5" s="463">
        <v>84.1</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4033321</v>
      </c>
      <c r="BO6" s="467"/>
      <c r="BP6" s="467"/>
      <c r="BQ6" s="467"/>
      <c r="BR6" s="467"/>
      <c r="BS6" s="467"/>
      <c r="BT6" s="467"/>
      <c r="BU6" s="468"/>
      <c r="BV6" s="466">
        <v>4831914</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81.599999999999994</v>
      </c>
      <c r="CU6" s="504"/>
      <c r="CV6" s="504"/>
      <c r="CW6" s="504"/>
      <c r="CX6" s="504"/>
      <c r="CY6" s="504"/>
      <c r="CZ6" s="504"/>
      <c r="DA6" s="505"/>
      <c r="DB6" s="503">
        <v>84.1</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0</v>
      </c>
      <c r="BO7" s="467"/>
      <c r="BP7" s="467"/>
      <c r="BQ7" s="467"/>
      <c r="BR7" s="467"/>
      <c r="BS7" s="467"/>
      <c r="BT7" s="467"/>
      <c r="BU7" s="468"/>
      <c r="BV7" s="466">
        <v>0</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66901982</v>
      </c>
      <c r="CU7" s="467"/>
      <c r="CV7" s="467"/>
      <c r="CW7" s="467"/>
      <c r="CX7" s="467"/>
      <c r="CY7" s="467"/>
      <c r="CZ7" s="467"/>
      <c r="DA7" s="468"/>
      <c r="DB7" s="466">
        <v>63457279</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4033321</v>
      </c>
      <c r="BO8" s="467"/>
      <c r="BP8" s="467"/>
      <c r="BQ8" s="467"/>
      <c r="BR8" s="467"/>
      <c r="BS8" s="467"/>
      <c r="BT8" s="467"/>
      <c r="BU8" s="468"/>
      <c r="BV8" s="466">
        <v>4831914</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0.78</v>
      </c>
      <c r="CU8" s="507"/>
      <c r="CV8" s="507"/>
      <c r="CW8" s="507"/>
      <c r="CX8" s="507"/>
      <c r="CY8" s="507"/>
      <c r="CZ8" s="507"/>
      <c r="DA8" s="508"/>
      <c r="DB8" s="506">
        <v>0.78</v>
      </c>
      <c r="DC8" s="507"/>
      <c r="DD8" s="507"/>
      <c r="DE8" s="507"/>
      <c r="DF8" s="507"/>
      <c r="DG8" s="507"/>
      <c r="DH8" s="507"/>
      <c r="DI8" s="508"/>
      <c r="DJ8" s="185"/>
      <c r="DK8" s="185"/>
      <c r="DL8" s="185"/>
      <c r="DM8" s="185"/>
      <c r="DN8" s="185"/>
      <c r="DO8" s="185"/>
    </row>
    <row r="9" spans="1:119" ht="18.75" customHeight="1" thickBot="1" x14ac:dyDescent="0.25">
      <c r="A9" s="186"/>
      <c r="B9" s="460" t="s">
        <v>113</v>
      </c>
      <c r="C9" s="461"/>
      <c r="D9" s="461"/>
      <c r="E9" s="461"/>
      <c r="F9" s="461"/>
      <c r="G9" s="461"/>
      <c r="H9" s="461"/>
      <c r="I9" s="461"/>
      <c r="J9" s="461"/>
      <c r="K9" s="509"/>
      <c r="L9" s="510" t="s">
        <v>114</v>
      </c>
      <c r="M9" s="511"/>
      <c r="N9" s="511"/>
      <c r="O9" s="511"/>
      <c r="P9" s="511"/>
      <c r="Q9" s="512"/>
      <c r="R9" s="513">
        <v>277622</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94</v>
      </c>
      <c r="AV9" s="499"/>
      <c r="AW9" s="499"/>
      <c r="AX9" s="499"/>
      <c r="AY9" s="500" t="s">
        <v>117</v>
      </c>
      <c r="AZ9" s="501"/>
      <c r="BA9" s="501"/>
      <c r="BB9" s="501"/>
      <c r="BC9" s="501"/>
      <c r="BD9" s="501"/>
      <c r="BE9" s="501"/>
      <c r="BF9" s="501"/>
      <c r="BG9" s="501"/>
      <c r="BH9" s="501"/>
      <c r="BI9" s="501"/>
      <c r="BJ9" s="501"/>
      <c r="BK9" s="501"/>
      <c r="BL9" s="501"/>
      <c r="BM9" s="502"/>
      <c r="BN9" s="466">
        <v>-798593</v>
      </c>
      <c r="BO9" s="467"/>
      <c r="BP9" s="467"/>
      <c r="BQ9" s="467"/>
      <c r="BR9" s="467"/>
      <c r="BS9" s="467"/>
      <c r="BT9" s="467"/>
      <c r="BU9" s="468"/>
      <c r="BV9" s="466">
        <v>1276838</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3.3</v>
      </c>
      <c r="CU9" s="464"/>
      <c r="CV9" s="464"/>
      <c r="CW9" s="464"/>
      <c r="CX9" s="464"/>
      <c r="CY9" s="464"/>
      <c r="CZ9" s="464"/>
      <c r="DA9" s="465"/>
      <c r="DB9" s="463">
        <v>3.9</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119</v>
      </c>
      <c r="M10" s="496"/>
      <c r="N10" s="496"/>
      <c r="O10" s="496"/>
      <c r="P10" s="496"/>
      <c r="Q10" s="497"/>
      <c r="R10" s="517">
        <v>268330</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3312862</v>
      </c>
      <c r="BO10" s="467"/>
      <c r="BP10" s="467"/>
      <c r="BQ10" s="467"/>
      <c r="BR10" s="467"/>
      <c r="BS10" s="467"/>
      <c r="BT10" s="467"/>
      <c r="BU10" s="468"/>
      <c r="BV10" s="466">
        <v>2362368</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94</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2">
      <c r="A12" s="186"/>
      <c r="B12" s="526" t="s">
        <v>130</v>
      </c>
      <c r="C12" s="527"/>
      <c r="D12" s="527"/>
      <c r="E12" s="527"/>
      <c r="F12" s="527"/>
      <c r="G12" s="527"/>
      <c r="H12" s="527"/>
      <c r="I12" s="527"/>
      <c r="J12" s="527"/>
      <c r="K12" s="528"/>
      <c r="L12" s="535" t="s">
        <v>131</v>
      </c>
      <c r="M12" s="536"/>
      <c r="N12" s="536"/>
      <c r="O12" s="536"/>
      <c r="P12" s="536"/>
      <c r="Q12" s="537"/>
      <c r="R12" s="538">
        <v>279342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366</v>
      </c>
      <c r="BO12" s="467"/>
      <c r="BP12" s="467"/>
      <c r="BQ12" s="467"/>
      <c r="BR12" s="467"/>
      <c r="BS12" s="467"/>
      <c r="BT12" s="467"/>
      <c r="BU12" s="468"/>
      <c r="BV12" s="466">
        <v>16000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137</v>
      </c>
      <c r="N13" s="555"/>
      <c r="O13" s="555"/>
      <c r="P13" s="555"/>
      <c r="Q13" s="556"/>
      <c r="R13" s="547">
        <v>270240</v>
      </c>
      <c r="S13" s="548"/>
      <c r="T13" s="548"/>
      <c r="U13" s="548"/>
      <c r="V13" s="549"/>
      <c r="W13" s="482" t="s">
        <v>138</v>
      </c>
      <c r="X13" s="483"/>
      <c r="Y13" s="483"/>
      <c r="Z13" s="483"/>
      <c r="AA13" s="483"/>
      <c r="AB13" s="473"/>
      <c r="AC13" s="517">
        <v>207</v>
      </c>
      <c r="AD13" s="518"/>
      <c r="AE13" s="518"/>
      <c r="AF13" s="518"/>
      <c r="AG13" s="557"/>
      <c r="AH13" s="517">
        <v>165</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2513903</v>
      </c>
      <c r="BO13" s="467"/>
      <c r="BP13" s="467"/>
      <c r="BQ13" s="467"/>
      <c r="BR13" s="467"/>
      <c r="BS13" s="467"/>
      <c r="BT13" s="467"/>
      <c r="BU13" s="468"/>
      <c r="BV13" s="466">
        <v>3623206</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-4</v>
      </c>
      <c r="CU13" s="464"/>
      <c r="CV13" s="464"/>
      <c r="CW13" s="464"/>
      <c r="CX13" s="464"/>
      <c r="CY13" s="464"/>
      <c r="CZ13" s="464"/>
      <c r="DA13" s="465"/>
      <c r="DB13" s="463">
        <v>-4</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143</v>
      </c>
      <c r="M14" s="545"/>
      <c r="N14" s="545"/>
      <c r="O14" s="545"/>
      <c r="P14" s="545"/>
      <c r="Q14" s="546"/>
      <c r="R14" s="547">
        <v>276786</v>
      </c>
      <c r="S14" s="548"/>
      <c r="T14" s="548"/>
      <c r="U14" s="548"/>
      <c r="V14" s="549"/>
      <c r="W14" s="456"/>
      <c r="X14" s="457"/>
      <c r="Y14" s="457"/>
      <c r="Z14" s="457"/>
      <c r="AA14" s="457"/>
      <c r="AB14" s="446"/>
      <c r="AC14" s="550">
        <v>0.2</v>
      </c>
      <c r="AD14" s="551"/>
      <c r="AE14" s="551"/>
      <c r="AF14" s="551"/>
      <c r="AG14" s="552"/>
      <c r="AH14" s="550">
        <v>0.2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129</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137</v>
      </c>
      <c r="N15" s="555"/>
      <c r="O15" s="555"/>
      <c r="P15" s="555"/>
      <c r="Q15" s="556"/>
      <c r="R15" s="547">
        <v>268263</v>
      </c>
      <c r="S15" s="548"/>
      <c r="T15" s="548"/>
      <c r="U15" s="548"/>
      <c r="V15" s="549"/>
      <c r="W15" s="482" t="s">
        <v>145</v>
      </c>
      <c r="X15" s="483"/>
      <c r="Y15" s="483"/>
      <c r="Z15" s="483"/>
      <c r="AA15" s="483"/>
      <c r="AB15" s="473"/>
      <c r="AC15" s="517">
        <v>12883</v>
      </c>
      <c r="AD15" s="518"/>
      <c r="AE15" s="518"/>
      <c r="AF15" s="518"/>
      <c r="AG15" s="557"/>
      <c r="AH15" s="517">
        <v>11553</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43801824</v>
      </c>
      <c r="BO15" s="430"/>
      <c r="BP15" s="430"/>
      <c r="BQ15" s="430"/>
      <c r="BR15" s="430"/>
      <c r="BS15" s="430"/>
      <c r="BT15" s="430"/>
      <c r="BU15" s="431"/>
      <c r="BV15" s="429">
        <v>43781240</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12.7</v>
      </c>
      <c r="AD16" s="551"/>
      <c r="AE16" s="551"/>
      <c r="AF16" s="551"/>
      <c r="AG16" s="552"/>
      <c r="AH16" s="550">
        <v>11.8</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58269085</v>
      </c>
      <c r="BO16" s="467"/>
      <c r="BP16" s="467"/>
      <c r="BQ16" s="467"/>
      <c r="BR16" s="467"/>
      <c r="BS16" s="467"/>
      <c r="BT16" s="467"/>
      <c r="BU16" s="468"/>
      <c r="BV16" s="466">
        <v>55164471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88582</v>
      </c>
      <c r="AD17" s="518"/>
      <c r="AE17" s="518"/>
      <c r="AF17" s="518"/>
      <c r="AG17" s="557"/>
      <c r="AH17" s="517">
        <v>85813</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66901982</v>
      </c>
      <c r="BO17" s="467"/>
      <c r="BP17" s="467"/>
      <c r="BQ17" s="467"/>
      <c r="BR17" s="467"/>
      <c r="BS17" s="467"/>
      <c r="BT17" s="467"/>
      <c r="BU17" s="468"/>
      <c r="BV17" s="466">
        <v>63457279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155</v>
      </c>
      <c r="C18" s="509"/>
      <c r="D18" s="509"/>
      <c r="E18" s="578"/>
      <c r="F18" s="578"/>
      <c r="G18" s="578"/>
      <c r="H18" s="578"/>
      <c r="I18" s="578"/>
      <c r="J18" s="578"/>
      <c r="K18" s="578"/>
      <c r="L18" s="579">
        <v>14.67</v>
      </c>
      <c r="M18" s="579"/>
      <c r="N18" s="579"/>
      <c r="O18" s="579"/>
      <c r="P18" s="579"/>
      <c r="Q18" s="579"/>
      <c r="R18" s="580"/>
      <c r="S18" s="580"/>
      <c r="T18" s="580"/>
      <c r="U18" s="580"/>
      <c r="V18" s="581"/>
      <c r="W18" s="484"/>
      <c r="X18" s="485"/>
      <c r="Y18" s="485"/>
      <c r="Z18" s="485"/>
      <c r="AA18" s="485"/>
      <c r="AB18" s="476"/>
      <c r="AC18" s="582">
        <v>87.1</v>
      </c>
      <c r="AD18" s="583"/>
      <c r="AE18" s="583"/>
      <c r="AF18" s="583"/>
      <c r="AG18" s="584"/>
      <c r="AH18" s="582">
        <v>88</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55436423</v>
      </c>
      <c r="BO18" s="467"/>
      <c r="BP18" s="467"/>
      <c r="BQ18" s="467"/>
      <c r="BR18" s="467"/>
      <c r="BS18" s="467"/>
      <c r="BT18" s="467"/>
      <c r="BU18" s="468"/>
      <c r="BV18" s="466">
        <v>54707849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157</v>
      </c>
      <c r="C19" s="509"/>
      <c r="D19" s="509"/>
      <c r="E19" s="578"/>
      <c r="F19" s="578"/>
      <c r="G19" s="578"/>
      <c r="H19" s="578"/>
      <c r="I19" s="578"/>
      <c r="J19" s="578"/>
      <c r="K19" s="578"/>
      <c r="L19" s="586">
        <v>18924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75006445</v>
      </c>
      <c r="BO19" s="467"/>
      <c r="BP19" s="467"/>
      <c r="BQ19" s="467"/>
      <c r="BR19" s="467"/>
      <c r="BS19" s="467"/>
      <c r="BT19" s="467"/>
      <c r="BU19" s="468"/>
      <c r="BV19" s="466">
        <v>70545861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159</v>
      </c>
      <c r="C20" s="509"/>
      <c r="D20" s="509"/>
      <c r="E20" s="578"/>
      <c r="F20" s="578"/>
      <c r="G20" s="578"/>
      <c r="H20" s="578"/>
      <c r="I20" s="578"/>
      <c r="J20" s="578"/>
      <c r="K20" s="578"/>
      <c r="L20" s="586">
        <v>146162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14819925</v>
      </c>
      <c r="BO23" s="467"/>
      <c r="BP23" s="467"/>
      <c r="BQ23" s="467"/>
      <c r="BR23" s="467"/>
      <c r="BS23" s="467"/>
      <c r="BT23" s="467"/>
      <c r="BU23" s="468"/>
      <c r="BV23" s="466">
        <v>16692507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168</v>
      </c>
      <c r="F24" s="496"/>
      <c r="G24" s="496"/>
      <c r="H24" s="496"/>
      <c r="I24" s="496"/>
      <c r="J24" s="496"/>
      <c r="K24" s="497"/>
      <c r="L24" s="517">
        <v>1</v>
      </c>
      <c r="M24" s="518"/>
      <c r="N24" s="518"/>
      <c r="O24" s="518"/>
      <c r="P24" s="557"/>
      <c r="Q24" s="517">
        <v>10610</v>
      </c>
      <c r="R24" s="518"/>
      <c r="S24" s="518"/>
      <c r="T24" s="518"/>
      <c r="U24" s="518"/>
      <c r="V24" s="557"/>
      <c r="W24" s="616"/>
      <c r="X24" s="604"/>
      <c r="Y24" s="605"/>
      <c r="Z24" s="516" t="s">
        <v>169</v>
      </c>
      <c r="AA24" s="496"/>
      <c r="AB24" s="496"/>
      <c r="AC24" s="496"/>
      <c r="AD24" s="496"/>
      <c r="AE24" s="496"/>
      <c r="AF24" s="496"/>
      <c r="AG24" s="497"/>
      <c r="AH24" s="517">
        <v>1896</v>
      </c>
      <c r="AI24" s="518"/>
      <c r="AJ24" s="518"/>
      <c r="AK24" s="518"/>
      <c r="AL24" s="557"/>
      <c r="AM24" s="517">
        <v>5780904</v>
      </c>
      <c r="AN24" s="518"/>
      <c r="AO24" s="518"/>
      <c r="AP24" s="518"/>
      <c r="AQ24" s="518"/>
      <c r="AR24" s="557"/>
      <c r="AS24" s="517">
        <v>3049</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8555932</v>
      </c>
      <c r="BO24" s="467"/>
      <c r="BP24" s="467"/>
      <c r="BQ24" s="467"/>
      <c r="BR24" s="467"/>
      <c r="BS24" s="467"/>
      <c r="BT24" s="467"/>
      <c r="BU24" s="468"/>
      <c r="BV24" s="466">
        <v>10135854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171</v>
      </c>
      <c r="F25" s="496"/>
      <c r="G25" s="496"/>
      <c r="H25" s="496"/>
      <c r="I25" s="496"/>
      <c r="J25" s="496"/>
      <c r="K25" s="497"/>
      <c r="L25" s="517">
        <v>2</v>
      </c>
      <c r="M25" s="518"/>
      <c r="N25" s="518"/>
      <c r="O25" s="518"/>
      <c r="P25" s="557"/>
      <c r="Q25" s="517">
        <v>8490</v>
      </c>
      <c r="R25" s="518"/>
      <c r="S25" s="518"/>
      <c r="T25" s="518"/>
      <c r="U25" s="518"/>
      <c r="V25" s="557"/>
      <c r="W25" s="616"/>
      <c r="X25" s="604"/>
      <c r="Y25" s="605"/>
      <c r="Z25" s="516" t="s">
        <v>172</v>
      </c>
      <c r="AA25" s="496"/>
      <c r="AB25" s="496"/>
      <c r="AC25" s="496"/>
      <c r="AD25" s="496"/>
      <c r="AE25" s="496"/>
      <c r="AF25" s="496"/>
      <c r="AG25" s="497"/>
      <c r="AH25" s="517" t="s">
        <v>129</v>
      </c>
      <c r="AI25" s="518"/>
      <c r="AJ25" s="518"/>
      <c r="AK25" s="518"/>
      <c r="AL25" s="557"/>
      <c r="AM25" s="517" t="s">
        <v>129</v>
      </c>
      <c r="AN25" s="518"/>
      <c r="AO25" s="518"/>
      <c r="AP25" s="518"/>
      <c r="AQ25" s="518"/>
      <c r="AR25" s="557"/>
      <c r="AS25" s="517" t="s">
        <v>129</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5109417</v>
      </c>
      <c r="BO25" s="430"/>
      <c r="BP25" s="430"/>
      <c r="BQ25" s="430"/>
      <c r="BR25" s="430"/>
      <c r="BS25" s="430"/>
      <c r="BT25" s="430"/>
      <c r="BU25" s="431"/>
      <c r="BV25" s="429">
        <v>1664936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174</v>
      </c>
      <c r="F26" s="496"/>
      <c r="G26" s="496"/>
      <c r="H26" s="496"/>
      <c r="I26" s="496"/>
      <c r="J26" s="496"/>
      <c r="K26" s="497"/>
      <c r="L26" s="517">
        <v>1</v>
      </c>
      <c r="M26" s="518"/>
      <c r="N26" s="518"/>
      <c r="O26" s="518"/>
      <c r="P26" s="557"/>
      <c r="Q26" s="517">
        <v>7430</v>
      </c>
      <c r="R26" s="518"/>
      <c r="S26" s="518"/>
      <c r="T26" s="518"/>
      <c r="U26" s="518"/>
      <c r="V26" s="557"/>
      <c r="W26" s="616"/>
      <c r="X26" s="604"/>
      <c r="Y26" s="605"/>
      <c r="Z26" s="516" t="s">
        <v>175</v>
      </c>
      <c r="AA26" s="626"/>
      <c r="AB26" s="626"/>
      <c r="AC26" s="626"/>
      <c r="AD26" s="626"/>
      <c r="AE26" s="626"/>
      <c r="AF26" s="626"/>
      <c r="AG26" s="627"/>
      <c r="AH26" s="517">
        <v>195</v>
      </c>
      <c r="AI26" s="518"/>
      <c r="AJ26" s="518"/>
      <c r="AK26" s="518"/>
      <c r="AL26" s="557"/>
      <c r="AM26" s="517">
        <v>579540</v>
      </c>
      <c r="AN26" s="518"/>
      <c r="AO26" s="518"/>
      <c r="AP26" s="518"/>
      <c r="AQ26" s="518"/>
      <c r="AR26" s="557"/>
      <c r="AS26" s="517">
        <v>2972</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v>100000</v>
      </c>
      <c r="BO26" s="467"/>
      <c r="BP26" s="467"/>
      <c r="BQ26" s="467"/>
      <c r="BR26" s="467"/>
      <c r="BS26" s="467"/>
      <c r="BT26" s="467"/>
      <c r="BU26" s="468"/>
      <c r="BV26" s="466">
        <v>50000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177</v>
      </c>
      <c r="F27" s="496"/>
      <c r="G27" s="496"/>
      <c r="H27" s="496"/>
      <c r="I27" s="496"/>
      <c r="J27" s="496"/>
      <c r="K27" s="497"/>
      <c r="L27" s="517">
        <v>1</v>
      </c>
      <c r="M27" s="518"/>
      <c r="N27" s="518"/>
      <c r="O27" s="518"/>
      <c r="P27" s="557"/>
      <c r="Q27" s="517">
        <v>9070</v>
      </c>
      <c r="R27" s="518"/>
      <c r="S27" s="518"/>
      <c r="T27" s="518"/>
      <c r="U27" s="518"/>
      <c r="V27" s="557"/>
      <c r="W27" s="616"/>
      <c r="X27" s="604"/>
      <c r="Y27" s="605"/>
      <c r="Z27" s="516" t="s">
        <v>178</v>
      </c>
      <c r="AA27" s="496"/>
      <c r="AB27" s="496"/>
      <c r="AC27" s="496"/>
      <c r="AD27" s="496"/>
      <c r="AE27" s="496"/>
      <c r="AF27" s="496"/>
      <c r="AG27" s="497"/>
      <c r="AH27" s="517">
        <v>24</v>
      </c>
      <c r="AI27" s="518"/>
      <c r="AJ27" s="518"/>
      <c r="AK27" s="518"/>
      <c r="AL27" s="557"/>
      <c r="AM27" s="517">
        <v>81973</v>
      </c>
      <c r="AN27" s="518"/>
      <c r="AO27" s="518"/>
      <c r="AP27" s="518"/>
      <c r="AQ27" s="518"/>
      <c r="AR27" s="557"/>
      <c r="AS27" s="517">
        <v>3416</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t="s">
        <v>180</v>
      </c>
      <c r="BO27" s="640"/>
      <c r="BP27" s="640"/>
      <c r="BQ27" s="640"/>
      <c r="BR27" s="640"/>
      <c r="BS27" s="640"/>
      <c r="BT27" s="640"/>
      <c r="BU27" s="641"/>
      <c r="BV27" s="639" t="s">
        <v>180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181</v>
      </c>
      <c r="F28" s="496"/>
      <c r="G28" s="496"/>
      <c r="H28" s="496"/>
      <c r="I28" s="496"/>
      <c r="J28" s="496"/>
      <c r="K28" s="497"/>
      <c r="L28" s="517">
        <v>1</v>
      </c>
      <c r="M28" s="518"/>
      <c r="N28" s="518"/>
      <c r="O28" s="518"/>
      <c r="P28" s="557"/>
      <c r="Q28" s="517">
        <v>7940</v>
      </c>
      <c r="R28" s="518"/>
      <c r="S28" s="518"/>
      <c r="T28" s="518"/>
      <c r="U28" s="518"/>
      <c r="V28" s="557"/>
      <c r="W28" s="616"/>
      <c r="X28" s="604"/>
      <c r="Y28" s="605"/>
      <c r="Z28" s="516" t="s">
        <v>182</v>
      </c>
      <c r="AA28" s="496"/>
      <c r="AB28" s="496"/>
      <c r="AC28" s="496"/>
      <c r="AD28" s="496"/>
      <c r="AE28" s="496"/>
      <c r="AF28" s="496"/>
      <c r="AG28" s="497"/>
      <c r="AH28" s="517" t="s">
        <v>129</v>
      </c>
      <c r="AI28" s="518"/>
      <c r="AJ28" s="518"/>
      <c r="AK28" s="518"/>
      <c r="AL28" s="557"/>
      <c r="AM28" s="517" t="s">
        <v>129</v>
      </c>
      <c r="AN28" s="518"/>
      <c r="AO28" s="518"/>
      <c r="AP28" s="518"/>
      <c r="AQ28" s="518"/>
      <c r="AR28" s="557"/>
      <c r="AS28" s="517" t="s">
        <v>129</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20657938</v>
      </c>
      <c r="BO28" s="430"/>
      <c r="BP28" s="430"/>
      <c r="BQ28" s="430"/>
      <c r="BR28" s="430"/>
      <c r="BS28" s="430"/>
      <c r="BT28" s="430"/>
      <c r="BU28" s="431"/>
      <c r="BV28" s="429">
        <v>17345442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184</v>
      </c>
      <c r="F29" s="496"/>
      <c r="G29" s="496"/>
      <c r="H29" s="496"/>
      <c r="I29" s="496"/>
      <c r="J29" s="496"/>
      <c r="K29" s="497"/>
      <c r="L29" s="517">
        <v>34</v>
      </c>
      <c r="M29" s="518"/>
      <c r="N29" s="518"/>
      <c r="O29" s="518"/>
      <c r="P29" s="557"/>
      <c r="Q29" s="517">
        <v>5990</v>
      </c>
      <c r="R29" s="518"/>
      <c r="S29" s="518"/>
      <c r="T29" s="518"/>
      <c r="U29" s="518"/>
      <c r="V29" s="557"/>
      <c r="W29" s="617"/>
      <c r="X29" s="618"/>
      <c r="Y29" s="619"/>
      <c r="Z29" s="516" t="s">
        <v>185</v>
      </c>
      <c r="AA29" s="496"/>
      <c r="AB29" s="496"/>
      <c r="AC29" s="496"/>
      <c r="AD29" s="496"/>
      <c r="AE29" s="496"/>
      <c r="AF29" s="496"/>
      <c r="AG29" s="497"/>
      <c r="AH29" s="517">
        <v>1920</v>
      </c>
      <c r="AI29" s="518"/>
      <c r="AJ29" s="518"/>
      <c r="AK29" s="518"/>
      <c r="AL29" s="557"/>
      <c r="AM29" s="517">
        <v>5862877</v>
      </c>
      <c r="AN29" s="518"/>
      <c r="AO29" s="518"/>
      <c r="AP29" s="518"/>
      <c r="AQ29" s="518"/>
      <c r="AR29" s="557"/>
      <c r="AS29" s="517">
        <v>3054</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1319594</v>
      </c>
      <c r="BO29" s="467"/>
      <c r="BP29" s="467"/>
      <c r="BQ29" s="467"/>
      <c r="BR29" s="467"/>
      <c r="BS29" s="467"/>
      <c r="BT29" s="467"/>
      <c r="BU29" s="468"/>
      <c r="BV29" s="466">
        <v>1530507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99.8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20504885</v>
      </c>
      <c r="BO30" s="640"/>
      <c r="BP30" s="640"/>
      <c r="BQ30" s="640"/>
      <c r="BR30" s="640"/>
      <c r="BS30" s="640"/>
      <c r="BT30" s="640"/>
      <c r="BU30" s="641"/>
      <c r="BV30" s="639">
        <v>16699902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199</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5</v>
      </c>
      <c r="BX34" s="652"/>
      <c r="BY34" s="653" t="str">
        <f>IF('各会計、関係団体の財政状況及び健全化判断比率'!B68="","",'各会計、関係団体の財政状況及び健全化判断比率'!B68)</f>
        <v>特別区人事・厚生事務組合</v>
      </c>
      <c r="BZ34" s="653"/>
      <c r="CA34" s="653"/>
      <c r="CB34" s="653"/>
      <c r="CC34" s="653"/>
      <c r="CD34" s="653"/>
      <c r="CE34" s="653"/>
      <c r="CF34" s="653"/>
      <c r="CG34" s="653"/>
      <c r="CH34" s="653"/>
      <c r="CI34" s="653"/>
      <c r="CJ34" s="653"/>
      <c r="CK34" s="653"/>
      <c r="CL34" s="653"/>
      <c r="CM34" s="653"/>
      <c r="CN34" s="213"/>
      <c r="CO34" s="652">
        <f>IF(CQ34="","",MAX(C34:D43,U34:V43,AM34:AN43,BE34:BF43,BW34:BX43)+1)</f>
        <v>11</v>
      </c>
      <c r="CP34" s="652"/>
      <c r="CQ34" s="653" t="str">
        <f>IF('各会計、関係団体の財政状況及び健全化判断比率'!BS7="","",'各会計、関係団体の財政状況及び健全化判断比率'!BS7)</f>
        <v>（公財）目黒区芸術文化振興財団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6</v>
      </c>
      <c r="BX35" s="652"/>
      <c r="BY35" s="653" t="str">
        <f>IF('各会計、関係団体の財政状況及び健全化判断比率'!B69="","",'各会計、関係団体の財政状況及び健全化判断比率'!B69)</f>
        <v>特別区競馬組合</v>
      </c>
      <c r="BZ35" s="653"/>
      <c r="CA35" s="653"/>
      <c r="CB35" s="653"/>
      <c r="CC35" s="653"/>
      <c r="CD35" s="653"/>
      <c r="CE35" s="653"/>
      <c r="CF35" s="653"/>
      <c r="CG35" s="653"/>
      <c r="CH35" s="653"/>
      <c r="CI35" s="653"/>
      <c r="CJ35" s="653"/>
      <c r="CK35" s="653"/>
      <c r="CL35" s="653"/>
      <c r="CM35" s="653"/>
      <c r="CN35" s="213"/>
      <c r="CO35" s="652">
        <f t="shared" ref="CO35:CO43" si="3">IF(CQ35="","",CO34+1)</f>
        <v>12</v>
      </c>
      <c r="CP35" s="652"/>
      <c r="CQ35" s="653" t="str">
        <f>IF('各会計、関係団体の財政状況及び健全化判断比率'!BS8="","",'各会計、関係団体の財政状況及び健全化判断比率'!BS8)</f>
        <v>（公財）目黒区勤労者サービスセンター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7</v>
      </c>
      <c r="BX36" s="652"/>
      <c r="BY36" s="653" t="str">
        <f>IF('各会計、関係団体の財政状況及び健全化判断比率'!B70="","",'各会計、関係団体の財政状況及び健全化判断比率'!B70)</f>
        <v>臨海部広域斎場組合</v>
      </c>
      <c r="BZ36" s="653"/>
      <c r="CA36" s="653"/>
      <c r="CB36" s="653"/>
      <c r="CC36" s="653"/>
      <c r="CD36" s="653"/>
      <c r="CE36" s="653"/>
      <c r="CF36" s="653"/>
      <c r="CG36" s="653"/>
      <c r="CH36" s="653"/>
      <c r="CI36" s="653"/>
      <c r="CJ36" s="653"/>
      <c r="CK36" s="653"/>
      <c r="CL36" s="653"/>
      <c r="CM36" s="653"/>
      <c r="CN36" s="213"/>
      <c r="CO36" s="652">
        <f t="shared" si="3"/>
        <v>13</v>
      </c>
      <c r="CP36" s="652"/>
      <c r="CQ36" s="653" t="str">
        <f>IF('各会計、関係団体の財政状況及び健全化判断比率'!BS9="","",'各会計、関係団体の財政状況及び健全化判断比率'!BS9)</f>
        <v>（公財）目黒区国際交流協会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8</v>
      </c>
      <c r="BX37" s="652"/>
      <c r="BY37" s="653" t="str">
        <f>IF('各会計、関係団体の財政状況及び健全化判断比率'!B71="","",'各会計、関係団体の財政状況及び健全化判断比率'!B71)</f>
        <v>東京二十三区清掃一部事務組合</v>
      </c>
      <c r="BZ37" s="653"/>
      <c r="CA37" s="653"/>
      <c r="CB37" s="653"/>
      <c r="CC37" s="653"/>
      <c r="CD37" s="653"/>
      <c r="CE37" s="653"/>
      <c r="CF37" s="653"/>
      <c r="CG37" s="653"/>
      <c r="CH37" s="653"/>
      <c r="CI37" s="653"/>
      <c r="CJ37" s="653"/>
      <c r="CK37" s="653"/>
      <c r="CL37" s="653"/>
      <c r="CM37" s="653"/>
      <c r="CN37" s="213"/>
      <c r="CO37" s="652">
        <f t="shared" si="3"/>
        <v>14</v>
      </c>
      <c r="CP37" s="652"/>
      <c r="CQ37" s="653" t="str">
        <f>IF('各会計、関係団体の財政状況及び健全化判断比率'!BS10="","",'各会計、関係団体の財政状況及び健全化判断比率'!BS10)</f>
        <v>目黒区土地開発公社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9</v>
      </c>
      <c r="BX38" s="652"/>
      <c r="BY38" s="653" t="str">
        <f>IF('各会計、関係団体の財政状況及び健全化判断比率'!B72="","",'各会計、関係団体の財政状況及び健全化判断比率'!B72)</f>
        <v>東京都後期高齢者医療広域連合（一般会計）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10</v>
      </c>
      <c r="BX39" s="652"/>
      <c r="BY39" s="653" t="str">
        <f>IF('各会計、関係団体の財政状況及び健全化判断比率'!B73="","",'各会計、関係団体の財政状況及び健全化判断比率'!B73)</f>
        <v>東京都後期高齢者医療広域連合
（後期高齢者医療特別会計）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1Y94FekZGjDcGVuJ8OtnQjjrzvDS0yrnvjZbXIeg1GRkVK3TbLfCBfxf/wzVSzWQoyfVNfi76jhrpC5zbh+O1Q==" saltValue="3wa9LHmL6BKDGjIPde/u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542</v>
      </c>
      <c r="G33" s="29" t="s">
        <v>
543</v>
      </c>
      <c r="H33" s="29" t="s">
        <v>
544</v>
      </c>
      <c r="I33" s="29" t="s">
        <v>
545</v>
      </c>
      <c r="J33" s="30" t="s">
        <v>
546</v>
      </c>
      <c r="K33" s="22"/>
      <c r="L33" s="22"/>
      <c r="M33" s="22"/>
      <c r="N33" s="22"/>
      <c r="O33" s="22"/>
      <c r="P33" s="22"/>
    </row>
    <row r="34" spans="1:16" ht="39" customHeight="1" x14ac:dyDescent="0.2">
      <c r="A34" s="22"/>
      <c r="B34" s="31"/>
      <c r="C34" s="1243" t="s">
        <v>
547</v>
      </c>
      <c r="D34" s="1243"/>
      <c r="E34" s="1244"/>
      <c r="F34" s="32">
        <v>
5.43</v>
      </c>
      <c r="G34" s="33">
        <v>
5.76</v>
      </c>
      <c r="H34" s="33">
        <v>
5.45</v>
      </c>
      <c r="I34" s="33">
        <v>
7.61</v>
      </c>
      <c r="J34" s="34">
        <v>
6.02</v>
      </c>
      <c r="K34" s="22"/>
      <c r="L34" s="22"/>
      <c r="M34" s="22"/>
      <c r="N34" s="22"/>
      <c r="O34" s="22"/>
      <c r="P34" s="22"/>
    </row>
    <row r="35" spans="1:16" ht="39" customHeight="1" x14ac:dyDescent="0.2">
      <c r="A35" s="22"/>
      <c r="B35" s="35"/>
      <c r="C35" s="1237" t="s">
        <v>
548</v>
      </c>
      <c r="D35" s="1238"/>
      <c r="E35" s="1239"/>
      <c r="F35" s="36">
        <v>
0.67</v>
      </c>
      <c r="G35" s="37">
        <v>
0.98</v>
      </c>
      <c r="H35" s="37">
        <v>
0.75</v>
      </c>
      <c r="I35" s="37">
        <v>
0.99</v>
      </c>
      <c r="J35" s="38">
        <v>
1.1499999999999999</v>
      </c>
      <c r="K35" s="22"/>
      <c r="L35" s="22"/>
      <c r="M35" s="22"/>
      <c r="N35" s="22"/>
      <c r="O35" s="22"/>
      <c r="P35" s="22"/>
    </row>
    <row r="36" spans="1:16" ht="39" customHeight="1" x14ac:dyDescent="0.2">
      <c r="A36" s="22"/>
      <c r="B36" s="35"/>
      <c r="C36" s="1237" t="s">
        <v>
549</v>
      </c>
      <c r="D36" s="1238"/>
      <c r="E36" s="1239"/>
      <c r="F36" s="36">
        <v>
0.49</v>
      </c>
      <c r="G36" s="37">
        <v>
0.46</v>
      </c>
      <c r="H36" s="37">
        <v>
0.46</v>
      </c>
      <c r="I36" s="37">
        <v>
0.47</v>
      </c>
      <c r="J36" s="38">
        <v>
0.44</v>
      </c>
      <c r="K36" s="22"/>
      <c r="L36" s="22"/>
      <c r="M36" s="22"/>
      <c r="N36" s="22"/>
      <c r="O36" s="22"/>
      <c r="P36" s="22"/>
    </row>
    <row r="37" spans="1:16" ht="39" customHeight="1" x14ac:dyDescent="0.2">
      <c r="A37" s="22"/>
      <c r="B37" s="35"/>
      <c r="C37" s="1237" t="s">
        <v>
550</v>
      </c>
      <c r="D37" s="1238"/>
      <c r="E37" s="1239"/>
      <c r="F37" s="36">
        <v>
0.04</v>
      </c>
      <c r="G37" s="37">
        <v>
0.01</v>
      </c>
      <c r="H37" s="37">
        <v>
0.03</v>
      </c>
      <c r="I37" s="37">
        <v>
0.04</v>
      </c>
      <c r="J37" s="38">
        <v>
0.08</v>
      </c>
      <c r="K37" s="22"/>
      <c r="L37" s="22"/>
      <c r="M37" s="22"/>
      <c r="N37" s="22"/>
      <c r="O37" s="22"/>
      <c r="P37" s="22"/>
    </row>
    <row r="38" spans="1:16" ht="39" customHeight="1" x14ac:dyDescent="0.2">
      <c r="A38" s="22"/>
      <c r="B38" s="35"/>
      <c r="C38" s="1237"/>
      <c r="D38" s="1238"/>
      <c r="E38" s="1239"/>
      <c r="F38" s="36"/>
      <c r="G38" s="37"/>
      <c r="H38" s="37"/>
      <c r="I38" s="37"/>
      <c r="J38" s="38"/>
      <c r="K38" s="22"/>
      <c r="L38" s="22"/>
      <c r="M38" s="22"/>
      <c r="N38" s="22"/>
      <c r="O38" s="22"/>
      <c r="P38" s="22"/>
    </row>
    <row r="39" spans="1:16" ht="39" customHeight="1" x14ac:dyDescent="0.2">
      <c r="A39" s="22"/>
      <c r="B39" s="35"/>
      <c r="C39" s="1237"/>
      <c r="D39" s="1238"/>
      <c r="E39" s="1239"/>
      <c r="F39" s="36"/>
      <c r="G39" s="37"/>
      <c r="H39" s="37"/>
      <c r="I39" s="37"/>
      <c r="J39" s="38"/>
      <c r="K39" s="22"/>
      <c r="L39" s="22"/>
      <c r="M39" s="22"/>
      <c r="N39" s="22"/>
      <c r="O39" s="22"/>
      <c r="P39" s="22"/>
    </row>
    <row r="40" spans="1:16" ht="39" customHeight="1" x14ac:dyDescent="0.2">
      <c r="A40" s="22"/>
      <c r="B40" s="35"/>
      <c r="C40" s="1237"/>
      <c r="D40" s="1238"/>
      <c r="E40" s="1239"/>
      <c r="F40" s="36"/>
      <c r="G40" s="37"/>
      <c r="H40" s="37"/>
      <c r="I40" s="37"/>
      <c r="J40" s="38"/>
      <c r="K40" s="22"/>
      <c r="L40" s="22"/>
      <c r="M40" s="22"/>
      <c r="N40" s="22"/>
      <c r="O40" s="22"/>
      <c r="P40" s="22"/>
    </row>
    <row r="41" spans="1:16" ht="39" customHeight="1" x14ac:dyDescent="0.2">
      <c r="A41" s="22"/>
      <c r="B41" s="35"/>
      <c r="C41" s="1237"/>
      <c r="D41" s="1238"/>
      <c r="E41" s="1239"/>
      <c r="F41" s="36"/>
      <c r="G41" s="37"/>
      <c r="H41" s="37"/>
      <c r="I41" s="37"/>
      <c r="J41" s="38"/>
      <c r="K41" s="22"/>
      <c r="L41" s="22"/>
      <c r="M41" s="22"/>
      <c r="N41" s="22"/>
      <c r="O41" s="22"/>
      <c r="P41" s="22"/>
    </row>
    <row r="42" spans="1:16" ht="39" customHeight="1" x14ac:dyDescent="0.2">
      <c r="A42" s="22"/>
      <c r="B42" s="39"/>
      <c r="C42" s="1237" t="s">
        <v>
551</v>
      </c>
      <c r="D42" s="1238"/>
      <c r="E42" s="1239"/>
      <c r="F42" s="36" t="s">
        <v>
500</v>
      </c>
      <c r="G42" s="37" t="s">
        <v>
500</v>
      </c>
      <c r="H42" s="37" t="s">
        <v>
500</v>
      </c>
      <c r="I42" s="37" t="s">
        <v>
500</v>
      </c>
      <c r="J42" s="38" t="s">
        <v>
500</v>
      </c>
      <c r="K42" s="22"/>
      <c r="L42" s="22"/>
      <c r="M42" s="22"/>
      <c r="N42" s="22"/>
      <c r="O42" s="22"/>
      <c r="P42" s="22"/>
    </row>
    <row r="43" spans="1:16" ht="39" customHeight="1" thickBot="1" x14ac:dyDescent="0.25">
      <c r="A43" s="22"/>
      <c r="B43" s="40"/>
      <c r="C43" s="1240" t="s">
        <v>
552</v>
      </c>
      <c r="D43" s="1241"/>
      <c r="E43" s="1242"/>
      <c r="F43" s="41" t="s">
        <v>
500</v>
      </c>
      <c r="G43" s="42" t="s">
        <v>
500</v>
      </c>
      <c r="H43" s="42" t="s">
        <v>
500</v>
      </c>
      <c r="I43" s="42" t="s">
        <v>
500</v>
      </c>
      <c r="J43" s="43" t="s">
        <v>
500</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fHg27dV3SMr350Gbr/LM6EKoet043M5b4Q75D9UZbFP3YlXa+2xwbcpNataXDDeM6/HtPT/IACMVJy8o5obIg==" saltValue="NcJlZaA8gC6MZ5qvgghK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542</v>
      </c>
      <c r="L44" s="56" t="s">
        <v>
543</v>
      </c>
      <c r="M44" s="56" t="s">
        <v>
544</v>
      </c>
      <c r="N44" s="56" t="s">
        <v>
545</v>
      </c>
      <c r="O44" s="57" t="s">
        <v>
546</v>
      </c>
      <c r="P44" s="48"/>
      <c r="Q44" s="48"/>
      <c r="R44" s="48"/>
      <c r="S44" s="48"/>
      <c r="T44" s="48"/>
      <c r="U44" s="48"/>
    </row>
    <row r="45" spans="1:21" ht="30.75" customHeight="1" x14ac:dyDescent="0.2">
      <c r="A45" s="48"/>
      <c r="B45" s="1245" t="s">
        <v>
11</v>
      </c>
      <c r="C45" s="1246"/>
      <c r="D45" s="58"/>
      <c r="E45" s="1251" t="s">
        <v>
12</v>
      </c>
      <c r="F45" s="1251"/>
      <c r="G45" s="1251"/>
      <c r="H45" s="1251"/>
      <c r="I45" s="1251"/>
      <c r="J45" s="1252"/>
      <c r="K45" s="59">
        <v>
3350</v>
      </c>
      <c r="L45" s="60">
        <v>
2723</v>
      </c>
      <c r="M45" s="60">
        <v>
2555</v>
      </c>
      <c r="N45" s="60">
        <v>
2278</v>
      </c>
      <c r="O45" s="61">
        <v>
2158</v>
      </c>
      <c r="P45" s="48"/>
      <c r="Q45" s="48"/>
      <c r="R45" s="48"/>
      <c r="S45" s="48"/>
      <c r="T45" s="48"/>
      <c r="U45" s="48"/>
    </row>
    <row r="46" spans="1:21" ht="30.75" customHeight="1" x14ac:dyDescent="0.2">
      <c r="A46" s="48"/>
      <c r="B46" s="1247"/>
      <c r="C46" s="1248"/>
      <c r="D46" s="62"/>
      <c r="E46" s="1253" t="s">
        <v>
13</v>
      </c>
      <c r="F46" s="1253"/>
      <c r="G46" s="1253"/>
      <c r="H46" s="1253"/>
      <c r="I46" s="1253"/>
      <c r="J46" s="1254"/>
      <c r="K46" s="63">
        <v>
39</v>
      </c>
      <c r="L46" s="64" t="s">
        <v>
500</v>
      </c>
      <c r="M46" s="64" t="s">
        <v>
500</v>
      </c>
      <c r="N46" s="64" t="s">
        <v>
500</v>
      </c>
      <c r="O46" s="65" t="s">
        <v>
500</v>
      </c>
      <c r="P46" s="48"/>
      <c r="Q46" s="48"/>
      <c r="R46" s="48"/>
      <c r="S46" s="48"/>
      <c r="T46" s="48"/>
      <c r="U46" s="48"/>
    </row>
    <row r="47" spans="1:21" ht="30.75" customHeight="1" x14ac:dyDescent="0.2">
      <c r="A47" s="48"/>
      <c r="B47" s="1247"/>
      <c r="C47" s="1248"/>
      <c r="D47" s="62"/>
      <c r="E47" s="1253" t="s">
        <v>
14</v>
      </c>
      <c r="F47" s="1253"/>
      <c r="G47" s="1253"/>
      <c r="H47" s="1253"/>
      <c r="I47" s="1253"/>
      <c r="J47" s="1254"/>
      <c r="K47" s="63">
        <v>
491</v>
      </c>
      <c r="L47" s="64">
        <v>
345</v>
      </c>
      <c r="M47" s="64">
        <v>
280</v>
      </c>
      <c r="N47" s="64">
        <v>
278</v>
      </c>
      <c r="O47" s="65">
        <v>
275</v>
      </c>
      <c r="P47" s="48"/>
      <c r="Q47" s="48"/>
      <c r="R47" s="48"/>
      <c r="S47" s="48"/>
      <c r="T47" s="48"/>
      <c r="U47" s="48"/>
    </row>
    <row r="48" spans="1:21" ht="30.75" customHeight="1" x14ac:dyDescent="0.2">
      <c r="A48" s="48"/>
      <c r="B48" s="1247"/>
      <c r="C48" s="1248"/>
      <c r="D48" s="62"/>
      <c r="E48" s="1253" t="s">
        <v>
15</v>
      </c>
      <c r="F48" s="1253"/>
      <c r="G48" s="1253"/>
      <c r="H48" s="1253"/>
      <c r="I48" s="1253"/>
      <c r="J48" s="1254"/>
      <c r="K48" s="63" t="s">
        <v>
500</v>
      </c>
      <c r="L48" s="64" t="s">
        <v>
500</v>
      </c>
      <c r="M48" s="64" t="s">
        <v>
500</v>
      </c>
      <c r="N48" s="64" t="s">
        <v>
500</v>
      </c>
      <c r="O48" s="65" t="s">
        <v>
500</v>
      </c>
      <c r="P48" s="48"/>
      <c r="Q48" s="48"/>
      <c r="R48" s="48"/>
      <c r="S48" s="48"/>
      <c r="T48" s="48"/>
      <c r="U48" s="48"/>
    </row>
    <row r="49" spans="1:21" ht="30.75" customHeight="1" x14ac:dyDescent="0.2">
      <c r="A49" s="48"/>
      <c r="B49" s="1247"/>
      <c r="C49" s="1248"/>
      <c r="D49" s="62"/>
      <c r="E49" s="1253" t="s">
        <v>
16</v>
      </c>
      <c r="F49" s="1253"/>
      <c r="G49" s="1253"/>
      <c r="H49" s="1253"/>
      <c r="I49" s="1253"/>
      <c r="J49" s="1254"/>
      <c r="K49" s="63">
        <v>
179</v>
      </c>
      <c r="L49" s="64">
        <v>
175</v>
      </c>
      <c r="M49" s="64">
        <v>
112</v>
      </c>
      <c r="N49" s="64">
        <v>
91</v>
      </c>
      <c r="O49" s="65">
        <v>
93</v>
      </c>
      <c r="P49" s="48"/>
      <c r="Q49" s="48"/>
      <c r="R49" s="48"/>
      <c r="S49" s="48"/>
      <c r="T49" s="48"/>
      <c r="U49" s="48"/>
    </row>
    <row r="50" spans="1:21" ht="30.75" customHeight="1" x14ac:dyDescent="0.2">
      <c r="A50" s="48"/>
      <c r="B50" s="1247"/>
      <c r="C50" s="1248"/>
      <c r="D50" s="62"/>
      <c r="E50" s="1253" t="s">
        <v>
17</v>
      </c>
      <c r="F50" s="1253"/>
      <c r="G50" s="1253"/>
      <c r="H50" s="1253"/>
      <c r="I50" s="1253"/>
      <c r="J50" s="1254"/>
      <c r="K50" s="63">
        <v>
174</v>
      </c>
      <c r="L50" s="64">
        <v>
157</v>
      </c>
      <c r="M50" s="64">
        <v>
135</v>
      </c>
      <c r="N50" s="64">
        <v>
119</v>
      </c>
      <c r="O50" s="65">
        <v>
59</v>
      </c>
      <c r="P50" s="48"/>
      <c r="Q50" s="48"/>
      <c r="R50" s="48"/>
      <c r="S50" s="48"/>
      <c r="T50" s="48"/>
      <c r="U50" s="48"/>
    </row>
    <row r="51" spans="1:21" ht="30.75" customHeight="1" x14ac:dyDescent="0.2">
      <c r="A51" s="48"/>
      <c r="B51" s="1249"/>
      <c r="C51" s="1250"/>
      <c r="D51" s="66"/>
      <c r="E51" s="1253" t="s">
        <v>
18</v>
      </c>
      <c r="F51" s="1253"/>
      <c r="G51" s="1253"/>
      <c r="H51" s="1253"/>
      <c r="I51" s="1253"/>
      <c r="J51" s="1254"/>
      <c r="K51" s="63" t="s">
        <v>
500</v>
      </c>
      <c r="L51" s="64" t="s">
        <v>
500</v>
      </c>
      <c r="M51" s="64" t="s">
        <v>
500</v>
      </c>
      <c r="N51" s="64" t="s">
        <v>
500</v>
      </c>
      <c r="O51" s="65" t="s">
        <v>
500</v>
      </c>
      <c r="P51" s="48"/>
      <c r="Q51" s="48"/>
      <c r="R51" s="48"/>
      <c r="S51" s="48"/>
      <c r="T51" s="48"/>
      <c r="U51" s="48"/>
    </row>
    <row r="52" spans="1:21" ht="30.75" customHeight="1" x14ac:dyDescent="0.2">
      <c r="A52" s="48"/>
      <c r="B52" s="1255" t="s">
        <v>
19</v>
      </c>
      <c r="C52" s="1256"/>
      <c r="D52" s="66"/>
      <c r="E52" s="1253" t="s">
        <v>
20</v>
      </c>
      <c r="F52" s="1253"/>
      <c r="G52" s="1253"/>
      <c r="H52" s="1253"/>
      <c r="I52" s="1253"/>
      <c r="J52" s="1254"/>
      <c r="K52" s="63">
        <v>
5492</v>
      </c>
      <c r="L52" s="64">
        <v>
5647</v>
      </c>
      <c r="M52" s="64">
        <v>
5441</v>
      </c>
      <c r="N52" s="64">
        <v>
5240</v>
      </c>
      <c r="O52" s="65">
        <v>
5088</v>
      </c>
      <c r="P52" s="48"/>
      <c r="Q52" s="48"/>
      <c r="R52" s="48"/>
      <c r="S52" s="48"/>
      <c r="T52" s="48"/>
      <c r="U52" s="48"/>
    </row>
    <row r="53" spans="1:21" ht="30.75" customHeight="1" thickBot="1" x14ac:dyDescent="0.25">
      <c r="A53" s="48"/>
      <c r="B53" s="1257" t="s">
        <v>
21</v>
      </c>
      <c r="C53" s="1258"/>
      <c r="D53" s="67"/>
      <c r="E53" s="1259" t="s">
        <v>
22</v>
      </c>
      <c r="F53" s="1259"/>
      <c r="G53" s="1259"/>
      <c r="H53" s="1259"/>
      <c r="I53" s="1259"/>
      <c r="J53" s="1260"/>
      <c r="K53" s="68">
        <v>
-1259</v>
      </c>
      <c r="L53" s="69">
        <v>
-2247</v>
      </c>
      <c r="M53" s="69">
        <v>
-2359</v>
      </c>
      <c r="N53" s="69">
        <v>
-2474</v>
      </c>
      <c r="O53" s="70">
        <v>
-2503</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553</v>
      </c>
      <c r="L56" s="80" t="s">
        <v>
554</v>
      </c>
      <c r="M56" s="80" t="s">
        <v>
555</v>
      </c>
      <c r="N56" s="80" t="s">
        <v>
556</v>
      </c>
      <c r="O56" s="81" t="s">
        <v>
557</v>
      </c>
      <c r="P56" s="48"/>
      <c r="Q56" s="48"/>
      <c r="R56" s="48"/>
      <c r="S56" s="48"/>
      <c r="T56" s="48"/>
      <c r="U56" s="48"/>
    </row>
    <row r="57" spans="1:21" ht="31.5" customHeight="1" x14ac:dyDescent="0.2">
      <c r="B57" s="1261" t="s">
        <v>
25</v>
      </c>
      <c r="C57" s="1262"/>
      <c r="D57" s="1265" t="s">
        <v>
26</v>
      </c>
      <c r="E57" s="1266"/>
      <c r="F57" s="1266"/>
      <c r="G57" s="1266"/>
      <c r="H57" s="1266"/>
      <c r="I57" s="1266"/>
      <c r="J57" s="1267"/>
      <c r="K57" s="82">
        <v>
2152</v>
      </c>
      <c r="L57" s="83">
        <v>
1996</v>
      </c>
      <c r="M57" s="83">
        <v>
1689</v>
      </c>
      <c r="N57" s="83">
        <v>
1740</v>
      </c>
      <c r="O57" s="84">
        <v>
1822</v>
      </c>
    </row>
    <row r="58" spans="1:21" ht="31.5" customHeight="1" thickBot="1" x14ac:dyDescent="0.25">
      <c r="B58" s="1263"/>
      <c r="C58" s="1264"/>
      <c r="D58" s="1268" t="s">
        <v>
27</v>
      </c>
      <c r="E58" s="1269"/>
      <c r="F58" s="1269"/>
      <c r="G58" s="1269"/>
      <c r="H58" s="1269"/>
      <c r="I58" s="1269"/>
      <c r="J58" s="1270"/>
      <c r="K58" s="85">
        <v>
2237</v>
      </c>
      <c r="L58" s="86">
        <v>
1693</v>
      </c>
      <c r="M58" s="86">
        <v>
1350</v>
      </c>
      <c r="N58" s="86">
        <v>
1274</v>
      </c>
      <c r="O58" s="87">
        <v>
1242</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gxmunTM0VN5zd1tWgfjxWzuV3xcCumBROdHUY8YN97Tpw40d/46P41aBE8YVNsXHIMpBqwp5pjL7D97h++nCQ==" saltValue="bewMyRBdrNNQiV8PaFv2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542</v>
      </c>
      <c r="J40" s="99" t="s">
        <v>
543</v>
      </c>
      <c r="K40" s="99" t="s">
        <v>
544</v>
      </c>
      <c r="L40" s="99" t="s">
        <v>
545</v>
      </c>
      <c r="M40" s="100" t="s">
        <v>
546</v>
      </c>
    </row>
    <row r="41" spans="2:13" ht="27.75" customHeight="1" x14ac:dyDescent="0.2">
      <c r="B41" s="1271" t="s">
        <v>
30</v>
      </c>
      <c r="C41" s="1272"/>
      <c r="D41" s="101"/>
      <c r="E41" s="1277" t="s">
        <v>
31</v>
      </c>
      <c r="F41" s="1277"/>
      <c r="G41" s="1277"/>
      <c r="H41" s="1278"/>
      <c r="I41" s="102">
        <v>
25859</v>
      </c>
      <c r="J41" s="103">
        <v>
22204</v>
      </c>
      <c r="K41" s="103">
        <v>
20598</v>
      </c>
      <c r="L41" s="103">
        <v>
18729</v>
      </c>
      <c r="M41" s="104">
        <v>
16944</v>
      </c>
    </row>
    <row r="42" spans="2:13" ht="27.75" customHeight="1" x14ac:dyDescent="0.2">
      <c r="B42" s="1273"/>
      <c r="C42" s="1274"/>
      <c r="D42" s="105"/>
      <c r="E42" s="1279" t="s">
        <v>
32</v>
      </c>
      <c r="F42" s="1279"/>
      <c r="G42" s="1279"/>
      <c r="H42" s="1280"/>
      <c r="I42" s="106">
        <v>
1029</v>
      </c>
      <c r="J42" s="107">
        <v>
1299</v>
      </c>
      <c r="K42" s="107">
        <v>
535</v>
      </c>
      <c r="L42" s="107">
        <v>
334</v>
      </c>
      <c r="M42" s="108">
        <v>
196</v>
      </c>
    </row>
    <row r="43" spans="2:13" ht="27.75" customHeight="1" x14ac:dyDescent="0.2">
      <c r="B43" s="1273"/>
      <c r="C43" s="1274"/>
      <c r="D43" s="105"/>
      <c r="E43" s="1279" t="s">
        <v>
33</v>
      </c>
      <c r="F43" s="1279"/>
      <c r="G43" s="1279"/>
      <c r="H43" s="1280"/>
      <c r="I43" s="106" t="s">
        <v>
500</v>
      </c>
      <c r="J43" s="107" t="s">
        <v>
500</v>
      </c>
      <c r="K43" s="107" t="s">
        <v>
500</v>
      </c>
      <c r="L43" s="107" t="s">
        <v>
500</v>
      </c>
      <c r="M43" s="108" t="s">
        <v>
500</v>
      </c>
    </row>
    <row r="44" spans="2:13" ht="27.75" customHeight="1" x14ac:dyDescent="0.2">
      <c r="B44" s="1273"/>
      <c r="C44" s="1274"/>
      <c r="D44" s="105"/>
      <c r="E44" s="1279" t="s">
        <v>
34</v>
      </c>
      <c r="F44" s="1279"/>
      <c r="G44" s="1279"/>
      <c r="H44" s="1280"/>
      <c r="I44" s="106">
        <v>
908</v>
      </c>
      <c r="J44" s="107">
        <v>
886</v>
      </c>
      <c r="K44" s="107">
        <v>
901</v>
      </c>
      <c r="L44" s="107">
        <v>
1037</v>
      </c>
      <c r="M44" s="108">
        <v>
1039</v>
      </c>
    </row>
    <row r="45" spans="2:13" ht="27.75" customHeight="1" x14ac:dyDescent="0.2">
      <c r="B45" s="1273"/>
      <c r="C45" s="1274"/>
      <c r="D45" s="105"/>
      <c r="E45" s="1279" t="s">
        <v>
35</v>
      </c>
      <c r="F45" s="1279"/>
      <c r="G45" s="1279"/>
      <c r="H45" s="1280"/>
      <c r="I45" s="106">
        <v>
16777</v>
      </c>
      <c r="J45" s="107">
        <v>
16500</v>
      </c>
      <c r="K45" s="107">
        <v>
16323</v>
      </c>
      <c r="L45" s="107">
        <v>
14958</v>
      </c>
      <c r="M45" s="108">
        <v>
13011</v>
      </c>
    </row>
    <row r="46" spans="2:13" ht="27.75" customHeight="1" x14ac:dyDescent="0.2">
      <c r="B46" s="1273"/>
      <c r="C46" s="1274"/>
      <c r="D46" s="109"/>
      <c r="E46" s="1279" t="s">
        <v>
36</v>
      </c>
      <c r="F46" s="1279"/>
      <c r="G46" s="1279"/>
      <c r="H46" s="1280"/>
      <c r="I46" s="106" t="s">
        <v>
500</v>
      </c>
      <c r="J46" s="107" t="s">
        <v>
500</v>
      </c>
      <c r="K46" s="107" t="s">
        <v>
500</v>
      </c>
      <c r="L46" s="107" t="s">
        <v>
500</v>
      </c>
      <c r="M46" s="108" t="s">
        <v>
500</v>
      </c>
    </row>
    <row r="47" spans="2:13" ht="27.75" customHeight="1" x14ac:dyDescent="0.2">
      <c r="B47" s="1273"/>
      <c r="C47" s="1274"/>
      <c r="D47" s="110"/>
      <c r="E47" s="1281" t="s">
        <v>
37</v>
      </c>
      <c r="F47" s="1282"/>
      <c r="G47" s="1282"/>
      <c r="H47" s="1283"/>
      <c r="I47" s="106" t="s">
        <v>
500</v>
      </c>
      <c r="J47" s="107" t="s">
        <v>
500</v>
      </c>
      <c r="K47" s="107" t="s">
        <v>
500</v>
      </c>
      <c r="L47" s="107" t="s">
        <v>
500</v>
      </c>
      <c r="M47" s="108" t="s">
        <v>
500</v>
      </c>
    </row>
    <row r="48" spans="2:13" ht="27.75" customHeight="1" x14ac:dyDescent="0.2">
      <c r="B48" s="1273"/>
      <c r="C48" s="1274"/>
      <c r="D48" s="105"/>
      <c r="E48" s="1279" t="s">
        <v>
38</v>
      </c>
      <c r="F48" s="1279"/>
      <c r="G48" s="1279"/>
      <c r="H48" s="1280"/>
      <c r="I48" s="106" t="s">
        <v>
500</v>
      </c>
      <c r="J48" s="107" t="s">
        <v>
500</v>
      </c>
      <c r="K48" s="107" t="s">
        <v>
500</v>
      </c>
      <c r="L48" s="107" t="s">
        <v>
500</v>
      </c>
      <c r="M48" s="108" t="s">
        <v>
500</v>
      </c>
    </row>
    <row r="49" spans="2:13" ht="27.75" customHeight="1" x14ac:dyDescent="0.2">
      <c r="B49" s="1275"/>
      <c r="C49" s="1276"/>
      <c r="D49" s="105"/>
      <c r="E49" s="1279" t="s">
        <v>
39</v>
      </c>
      <c r="F49" s="1279"/>
      <c r="G49" s="1279"/>
      <c r="H49" s="1280"/>
      <c r="I49" s="106" t="s">
        <v>
500</v>
      </c>
      <c r="J49" s="107" t="s">
        <v>
500</v>
      </c>
      <c r="K49" s="107" t="s">
        <v>
500</v>
      </c>
      <c r="L49" s="107" t="s">
        <v>
500</v>
      </c>
      <c r="M49" s="108" t="s">
        <v>
500</v>
      </c>
    </row>
    <row r="50" spans="2:13" ht="27.75" customHeight="1" x14ac:dyDescent="0.2">
      <c r="B50" s="1284" t="s">
        <v>
40</v>
      </c>
      <c r="C50" s="1285"/>
      <c r="D50" s="111"/>
      <c r="E50" s="1279" t="s">
        <v>
41</v>
      </c>
      <c r="F50" s="1279"/>
      <c r="G50" s="1279"/>
      <c r="H50" s="1280"/>
      <c r="I50" s="106">
        <v>
21753</v>
      </c>
      <c r="J50" s="107">
        <v>
32487</v>
      </c>
      <c r="K50" s="107">
        <v>
35227</v>
      </c>
      <c r="L50" s="107">
        <v>
38468</v>
      </c>
      <c r="M50" s="108">
        <v>
45759</v>
      </c>
    </row>
    <row r="51" spans="2:13" ht="27.75" customHeight="1" x14ac:dyDescent="0.2">
      <c r="B51" s="1273"/>
      <c r="C51" s="1274"/>
      <c r="D51" s="105"/>
      <c r="E51" s="1279" t="s">
        <v>
42</v>
      </c>
      <c r="F51" s="1279"/>
      <c r="G51" s="1279"/>
      <c r="H51" s="1280"/>
      <c r="I51" s="106" t="s">
        <v>
500</v>
      </c>
      <c r="J51" s="107" t="s">
        <v>
500</v>
      </c>
      <c r="K51" s="107" t="s">
        <v>
500</v>
      </c>
      <c r="L51" s="107" t="s">
        <v>
500</v>
      </c>
      <c r="M51" s="108" t="s">
        <v>
500</v>
      </c>
    </row>
    <row r="52" spans="2:13" ht="27.75" customHeight="1" x14ac:dyDescent="0.2">
      <c r="B52" s="1275"/>
      <c r="C52" s="1276"/>
      <c r="D52" s="105"/>
      <c r="E52" s="1279" t="s">
        <v>
43</v>
      </c>
      <c r="F52" s="1279"/>
      <c r="G52" s="1279"/>
      <c r="H52" s="1280"/>
      <c r="I52" s="106">
        <v>
64263</v>
      </c>
      <c r="J52" s="107">
        <v>
58456</v>
      </c>
      <c r="K52" s="107">
        <v>
53682</v>
      </c>
      <c r="L52" s="107">
        <v>
49108</v>
      </c>
      <c r="M52" s="108">
        <v>
44453</v>
      </c>
    </row>
    <row r="53" spans="2:13" ht="27.75" customHeight="1" thickBot="1" x14ac:dyDescent="0.25">
      <c r="B53" s="1286" t="s">
        <v>
44</v>
      </c>
      <c r="C53" s="1287"/>
      <c r="D53" s="112"/>
      <c r="E53" s="1288" t="s">
        <v>
45</v>
      </c>
      <c r="F53" s="1288"/>
      <c r="G53" s="1288"/>
      <c r="H53" s="1289"/>
      <c r="I53" s="113">
        <v>
-41442</v>
      </c>
      <c r="J53" s="114">
        <v>
-50052</v>
      </c>
      <c r="K53" s="114">
        <v>
-50551</v>
      </c>
      <c r="L53" s="114">
        <v>
-52518</v>
      </c>
      <c r="M53" s="115">
        <v>
-59023</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wpzOBN48Cz1ohYB5vUqP90DM1QqNaPVk716EYIg0l7CREpmqM/OqbjrwJBYoOyQuyJCJlywBl8IVhXrrJTkPA==" saltValue="BHr3BOOUy/ntHkaNDgpR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544</v>
      </c>
      <c r="G54" s="124" t="s">
        <v>
545</v>
      </c>
      <c r="H54" s="125" t="s">
        <v>
546</v>
      </c>
    </row>
    <row r="55" spans="2:8" ht="52.5" customHeight="1" x14ac:dyDescent="0.2">
      <c r="B55" s="126"/>
      <c r="C55" s="1298" t="s">
        <v>
48</v>
      </c>
      <c r="D55" s="1298"/>
      <c r="E55" s="1299"/>
      <c r="F55" s="127">
        <v>
14999</v>
      </c>
      <c r="G55" s="127">
        <v>
17345</v>
      </c>
      <c r="H55" s="128">
        <v>
20658</v>
      </c>
    </row>
    <row r="56" spans="2:8" ht="52.5" customHeight="1" x14ac:dyDescent="0.2">
      <c r="B56" s="129"/>
      <c r="C56" s="1300" t="s">
        <v>
49</v>
      </c>
      <c r="D56" s="1300"/>
      <c r="E56" s="1301"/>
      <c r="F56" s="130">
        <v>
1740</v>
      </c>
      <c r="G56" s="130">
        <v>
1531</v>
      </c>
      <c r="H56" s="131">
        <v>
1320</v>
      </c>
    </row>
    <row r="57" spans="2:8" ht="53.25" customHeight="1" x14ac:dyDescent="0.2">
      <c r="B57" s="129"/>
      <c r="C57" s="1302" t="s">
        <v>
50</v>
      </c>
      <c r="D57" s="1302"/>
      <c r="E57" s="1303"/>
      <c r="F57" s="132">
        <v>
15754</v>
      </c>
      <c r="G57" s="132">
        <v>
16700</v>
      </c>
      <c r="H57" s="133">
        <v>
20505</v>
      </c>
    </row>
    <row r="58" spans="2:8" ht="45.75" customHeight="1" x14ac:dyDescent="0.2">
      <c r="B58" s="134"/>
      <c r="C58" s="1290" t="s">
        <v>
569</v>
      </c>
      <c r="D58" s="1291"/>
      <c r="E58" s="1292"/>
      <c r="F58" s="135">
        <v>
12903</v>
      </c>
      <c r="G58" s="135">
        <v>
13967</v>
      </c>
      <c r="H58" s="136">
        <v>
17894</v>
      </c>
    </row>
    <row r="59" spans="2:8" ht="45.75" customHeight="1" x14ac:dyDescent="0.2">
      <c r="B59" s="134"/>
      <c r="C59" s="1290" t="s">
        <v>
570</v>
      </c>
      <c r="D59" s="1291"/>
      <c r="E59" s="1292"/>
      <c r="F59" s="135">
        <v>
948</v>
      </c>
      <c r="G59" s="135">
        <v>
917</v>
      </c>
      <c r="H59" s="136">
        <v>
886</v>
      </c>
    </row>
    <row r="60" spans="2:8" ht="45.75" customHeight="1" x14ac:dyDescent="0.2">
      <c r="B60" s="134"/>
      <c r="C60" s="1290" t="s">
        <v>
571</v>
      </c>
      <c r="D60" s="1291"/>
      <c r="E60" s="1292"/>
      <c r="F60" s="135">
        <v>
678</v>
      </c>
      <c r="G60" s="135">
        <v>
699</v>
      </c>
      <c r="H60" s="136">
        <v>
731</v>
      </c>
    </row>
    <row r="61" spans="2:8" ht="45.75" customHeight="1" x14ac:dyDescent="0.2">
      <c r="B61" s="134"/>
      <c r="C61" s="1290" t="s">
        <v>
572</v>
      </c>
      <c r="D61" s="1291"/>
      <c r="E61" s="1292"/>
      <c r="F61" s="135">
        <v>
689</v>
      </c>
      <c r="G61" s="135">
        <v>
683</v>
      </c>
      <c r="H61" s="136">
        <v>
678</v>
      </c>
    </row>
    <row r="62" spans="2:8" ht="45.75" customHeight="1" thickBot="1" x14ac:dyDescent="0.25">
      <c r="B62" s="137"/>
      <c r="C62" s="1293" t="s">
        <v>
573</v>
      </c>
      <c r="D62" s="1294"/>
      <c r="E62" s="1295"/>
      <c r="F62" s="138">
        <v>
531</v>
      </c>
      <c r="G62" s="138">
        <v>
381</v>
      </c>
      <c r="H62" s="139">
        <v>
232</v>
      </c>
    </row>
    <row r="63" spans="2:8" ht="52.5" customHeight="1" thickBot="1" x14ac:dyDescent="0.25">
      <c r="B63" s="140"/>
      <c r="C63" s="1296" t="s">
        <v>
51</v>
      </c>
      <c r="D63" s="1296"/>
      <c r="E63" s="1297"/>
      <c r="F63" s="141">
        <v>
32493</v>
      </c>
      <c r="G63" s="141">
        <v>
35576</v>
      </c>
      <c r="H63" s="142">
        <v>
42482</v>
      </c>
    </row>
    <row r="64" spans="2:8" ht="15" customHeight="1" x14ac:dyDescent="0.2"/>
    <row r="65" ht="0" hidden="1" customHeight="1" x14ac:dyDescent="0.2"/>
    <row r="66" ht="0" hidden="1" customHeight="1" x14ac:dyDescent="0.2"/>
  </sheetData>
  <sheetProtection algorithmName="SHA-512" hashValue="0l0h8a+WcvJJgqDWy3X8VubhPDZoYSXg28aKktwwLIKViPpHfynvGZm8GEQ/kCsxr5exxynoVxgcLt0zEHWIcA==" saltValue="3cNrO9Xfk7vvQ4h+3WCc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575</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575</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576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577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4" t="s">
        <v>
578</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ht="13.2" x14ac:dyDescent="0.2">
      <c r="B44" s="394"/>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ht="13.2" x14ac:dyDescent="0.2">
      <c r="B45" s="394"/>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ht="13.2" x14ac:dyDescent="0.2">
      <c r="B46" s="394"/>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ht="13.2" x14ac:dyDescent="0.2">
      <c r="B47" s="394"/>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579</v>
      </c>
    </row>
    <row r="50" spans="1:109" ht="13.2" x14ac:dyDescent="0.2">
      <c r="B50" s="394"/>
      <c r="G50" s="1313"/>
      <c r="H50" s="1313"/>
      <c r="I50" s="1313"/>
      <c r="J50" s="1313"/>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
542</v>
      </c>
      <c r="BQ50" s="1317"/>
      <c r="BR50" s="1317"/>
      <c r="BS50" s="1317"/>
      <c r="BT50" s="1317"/>
      <c r="BU50" s="1317"/>
      <c r="BV50" s="1317"/>
      <c r="BW50" s="1317"/>
      <c r="BX50" s="1317" t="s">
        <v>
543</v>
      </c>
      <c r="BY50" s="1317"/>
      <c r="BZ50" s="1317"/>
      <c r="CA50" s="1317"/>
      <c r="CB50" s="1317"/>
      <c r="CC50" s="1317"/>
      <c r="CD50" s="1317"/>
      <c r="CE50" s="1317"/>
      <c r="CF50" s="1317" t="s">
        <v>
544</v>
      </c>
      <c r="CG50" s="1317"/>
      <c r="CH50" s="1317"/>
      <c r="CI50" s="1317"/>
      <c r="CJ50" s="1317"/>
      <c r="CK50" s="1317"/>
      <c r="CL50" s="1317"/>
      <c r="CM50" s="1317"/>
      <c r="CN50" s="1317" t="s">
        <v>
545</v>
      </c>
      <c r="CO50" s="1317"/>
      <c r="CP50" s="1317"/>
      <c r="CQ50" s="1317"/>
      <c r="CR50" s="1317"/>
      <c r="CS50" s="1317"/>
      <c r="CT50" s="1317"/>
      <c r="CU50" s="1317"/>
      <c r="CV50" s="1317" t="s">
        <v>
546</v>
      </c>
      <c r="CW50" s="1317"/>
      <c r="CX50" s="1317"/>
      <c r="CY50" s="1317"/>
      <c r="CZ50" s="1317"/>
      <c r="DA50" s="1317"/>
      <c r="DB50" s="1317"/>
      <c r="DC50" s="1317"/>
    </row>
    <row r="51" spans="1:109" ht="13.5" customHeight="1" x14ac:dyDescent="0.2">
      <c r="B51" s="394"/>
      <c r="G51" s="1324"/>
      <c r="H51" s="1324"/>
      <c r="I51" s="1322"/>
      <c r="J51" s="1322"/>
      <c r="K51" s="1319"/>
      <c r="L51" s="1319"/>
      <c r="M51" s="1319"/>
      <c r="N51" s="1319"/>
      <c r="AM51" s="403"/>
      <c r="AN51" s="1320" t="s">
        <v>
580</v>
      </c>
      <c r="AO51" s="1320"/>
      <c r="AP51" s="1320"/>
      <c r="AQ51" s="1320"/>
      <c r="AR51" s="1320"/>
      <c r="AS51" s="1320"/>
      <c r="AT51" s="1320"/>
      <c r="AU51" s="1320"/>
      <c r="AV51" s="1320"/>
      <c r="AW51" s="1320"/>
      <c r="AX51" s="1320"/>
      <c r="AY51" s="1320"/>
      <c r="AZ51" s="1320"/>
      <c r="BA51" s="1320"/>
      <c r="BB51" s="1320" t="s">
        <v>
582</v>
      </c>
      <c r="BC51" s="1320"/>
      <c r="BD51" s="1320"/>
      <c r="BE51" s="1320"/>
      <c r="BF51" s="1320"/>
      <c r="BG51" s="1320"/>
      <c r="BH51" s="1320"/>
      <c r="BI51" s="1320"/>
      <c r="BJ51" s="1320"/>
      <c r="BK51" s="1320"/>
      <c r="BL51" s="1320"/>
      <c r="BM51" s="1320"/>
      <c r="BN51" s="1320"/>
      <c r="BO51" s="1320"/>
      <c r="BP51" s="1321"/>
      <c r="BQ51" s="1318"/>
      <c r="BR51" s="1318"/>
      <c r="BS51" s="1318"/>
      <c r="BT51" s="1318"/>
      <c r="BU51" s="1318"/>
      <c r="BV51" s="1318"/>
      <c r="BW51" s="1318"/>
      <c r="BX51" s="1321"/>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8"/>
      <c r="CW51" s="1318"/>
      <c r="CX51" s="1318"/>
      <c r="CY51" s="1318"/>
      <c r="CZ51" s="1318"/>
      <c r="DA51" s="1318"/>
      <c r="DB51" s="1318"/>
      <c r="DC51" s="1318"/>
    </row>
    <row r="52" spans="1:109" ht="13.2" x14ac:dyDescent="0.2">
      <c r="B52" s="394"/>
      <c r="G52" s="1324"/>
      <c r="H52" s="1324"/>
      <c r="I52" s="1322"/>
      <c r="J52" s="1322"/>
      <c r="K52" s="1319"/>
      <c r="L52" s="1319"/>
      <c r="M52" s="1319"/>
      <c r="N52" s="1319"/>
      <c r="AM52" s="403"/>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ht="13.2" x14ac:dyDescent="0.2">
      <c r="A53" s="402"/>
      <c r="B53" s="394"/>
      <c r="G53" s="1324"/>
      <c r="H53" s="1324"/>
      <c r="I53" s="1313"/>
      <c r="J53" s="1313"/>
      <c r="K53" s="1319"/>
      <c r="L53" s="1319"/>
      <c r="M53" s="1319"/>
      <c r="N53" s="1319"/>
      <c r="AM53" s="403"/>
      <c r="AN53" s="1320"/>
      <c r="AO53" s="1320"/>
      <c r="AP53" s="1320"/>
      <c r="AQ53" s="1320"/>
      <c r="AR53" s="1320"/>
      <c r="AS53" s="1320"/>
      <c r="AT53" s="1320"/>
      <c r="AU53" s="1320"/>
      <c r="AV53" s="1320"/>
      <c r="AW53" s="1320"/>
      <c r="AX53" s="1320"/>
      <c r="AY53" s="1320"/>
      <c r="AZ53" s="1320"/>
      <c r="BA53" s="1320"/>
      <c r="BB53" s="1320" t="s">
        <v>
583</v>
      </c>
      <c r="BC53" s="1320"/>
      <c r="BD53" s="1320"/>
      <c r="BE53" s="1320"/>
      <c r="BF53" s="1320"/>
      <c r="BG53" s="1320"/>
      <c r="BH53" s="1320"/>
      <c r="BI53" s="1320"/>
      <c r="BJ53" s="1320"/>
      <c r="BK53" s="1320"/>
      <c r="BL53" s="1320"/>
      <c r="BM53" s="1320"/>
      <c r="BN53" s="1320"/>
      <c r="BO53" s="1320"/>
      <c r="BP53" s="1321"/>
      <c r="BQ53" s="1318"/>
      <c r="BR53" s="1318"/>
      <c r="BS53" s="1318"/>
      <c r="BT53" s="1318"/>
      <c r="BU53" s="1318"/>
      <c r="BV53" s="1318"/>
      <c r="BW53" s="1318"/>
      <c r="BX53" s="1321"/>
      <c r="BY53" s="1318"/>
      <c r="BZ53" s="1318"/>
      <c r="CA53" s="1318"/>
      <c r="CB53" s="1318"/>
      <c r="CC53" s="1318"/>
      <c r="CD53" s="1318"/>
      <c r="CE53" s="1318"/>
      <c r="CF53" s="1318">
        <v>
64.400000000000006</v>
      </c>
      <c r="CG53" s="1318"/>
      <c r="CH53" s="1318"/>
      <c r="CI53" s="1318"/>
      <c r="CJ53" s="1318"/>
      <c r="CK53" s="1318"/>
      <c r="CL53" s="1318"/>
      <c r="CM53" s="1318"/>
      <c r="CN53" s="1318">
        <v>
65.5</v>
      </c>
      <c r="CO53" s="1318"/>
      <c r="CP53" s="1318"/>
      <c r="CQ53" s="1318"/>
      <c r="CR53" s="1318"/>
      <c r="CS53" s="1318"/>
      <c r="CT53" s="1318"/>
      <c r="CU53" s="1318"/>
      <c r="CV53" s="1318">
        <v>
65.400000000000006</v>
      </c>
      <c r="CW53" s="1318"/>
      <c r="CX53" s="1318"/>
      <c r="CY53" s="1318"/>
      <c r="CZ53" s="1318"/>
      <c r="DA53" s="1318"/>
      <c r="DB53" s="1318"/>
      <c r="DC53" s="1318"/>
    </row>
    <row r="54" spans="1:109" ht="13.2" x14ac:dyDescent="0.2">
      <c r="A54" s="402"/>
      <c r="B54" s="394"/>
      <c r="G54" s="1324"/>
      <c r="H54" s="1324"/>
      <c r="I54" s="1313"/>
      <c r="J54" s="1313"/>
      <c r="K54" s="1319"/>
      <c r="L54" s="1319"/>
      <c r="M54" s="1319"/>
      <c r="N54" s="1319"/>
      <c r="AM54" s="403"/>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ht="13.2" x14ac:dyDescent="0.2">
      <c r="A55" s="402"/>
      <c r="B55" s="394"/>
      <c r="G55" s="1313"/>
      <c r="H55" s="1313"/>
      <c r="I55" s="1313"/>
      <c r="J55" s="1313"/>
      <c r="K55" s="1319"/>
      <c r="L55" s="1319"/>
      <c r="M55" s="1319"/>
      <c r="N55" s="1319"/>
      <c r="AN55" s="1317" t="s">
        <v>
585</v>
      </c>
      <c r="AO55" s="1317"/>
      <c r="AP55" s="1317"/>
      <c r="AQ55" s="1317"/>
      <c r="AR55" s="1317"/>
      <c r="AS55" s="1317"/>
      <c r="AT55" s="1317"/>
      <c r="AU55" s="1317"/>
      <c r="AV55" s="1317"/>
      <c r="AW55" s="1317"/>
      <c r="AX55" s="1317"/>
      <c r="AY55" s="1317"/>
      <c r="AZ55" s="1317"/>
      <c r="BA55" s="1317"/>
      <c r="BB55" s="1320" t="s">
        <v>
581</v>
      </c>
      <c r="BC55" s="1320"/>
      <c r="BD55" s="1320"/>
      <c r="BE55" s="1320"/>
      <c r="BF55" s="1320"/>
      <c r="BG55" s="1320"/>
      <c r="BH55" s="1320"/>
      <c r="BI55" s="1320"/>
      <c r="BJ55" s="1320"/>
      <c r="BK55" s="1320"/>
      <c r="BL55" s="1320"/>
      <c r="BM55" s="1320"/>
      <c r="BN55" s="1320"/>
      <c r="BO55" s="1320"/>
      <c r="BP55" s="1321"/>
      <c r="BQ55" s="1318"/>
      <c r="BR55" s="1318"/>
      <c r="BS55" s="1318"/>
      <c r="BT55" s="1318"/>
      <c r="BU55" s="1318"/>
      <c r="BV55" s="1318"/>
      <c r="BW55" s="1318"/>
      <c r="BX55" s="1321"/>
      <c r="BY55" s="1318"/>
      <c r="BZ55" s="1318"/>
      <c r="CA55" s="1318"/>
      <c r="CB55" s="1318"/>
      <c r="CC55" s="1318"/>
      <c r="CD55" s="1318"/>
      <c r="CE55" s="1318"/>
      <c r="CF55" s="1318">
        <v>
0</v>
      </c>
      <c r="CG55" s="1318"/>
      <c r="CH55" s="1318"/>
      <c r="CI55" s="1318"/>
      <c r="CJ55" s="1318"/>
      <c r="CK55" s="1318"/>
      <c r="CL55" s="1318"/>
      <c r="CM55" s="1318"/>
      <c r="CN55" s="1318">
        <v>
0</v>
      </c>
      <c r="CO55" s="1318"/>
      <c r="CP55" s="1318"/>
      <c r="CQ55" s="1318"/>
      <c r="CR55" s="1318"/>
      <c r="CS55" s="1318"/>
      <c r="CT55" s="1318"/>
      <c r="CU55" s="1318"/>
      <c r="CV55" s="1318">
        <v>
0</v>
      </c>
      <c r="CW55" s="1318"/>
      <c r="CX55" s="1318"/>
      <c r="CY55" s="1318"/>
      <c r="CZ55" s="1318"/>
      <c r="DA55" s="1318"/>
      <c r="DB55" s="1318"/>
      <c r="DC55" s="1318"/>
    </row>
    <row r="56" spans="1:109" ht="13.2" x14ac:dyDescent="0.2">
      <c r="A56" s="402"/>
      <c r="B56" s="394"/>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ht="13.2" x14ac:dyDescent="0.2">
      <c r="B57" s="406"/>
      <c r="G57" s="1313"/>
      <c r="H57" s="1313"/>
      <c r="I57" s="1323"/>
      <c r="J57" s="1323"/>
      <c r="K57" s="1319"/>
      <c r="L57" s="1319"/>
      <c r="M57" s="1319"/>
      <c r="N57" s="1319"/>
      <c r="AM57" s="387"/>
      <c r="AN57" s="1317"/>
      <c r="AO57" s="1317"/>
      <c r="AP57" s="1317"/>
      <c r="AQ57" s="1317"/>
      <c r="AR57" s="1317"/>
      <c r="AS57" s="1317"/>
      <c r="AT57" s="1317"/>
      <c r="AU57" s="1317"/>
      <c r="AV57" s="1317"/>
      <c r="AW57" s="1317"/>
      <c r="AX57" s="1317"/>
      <c r="AY57" s="1317"/>
      <c r="AZ57" s="1317"/>
      <c r="BA57" s="1317"/>
      <c r="BB57" s="1320" t="s">
        <v>
586</v>
      </c>
      <c r="BC57" s="1320"/>
      <c r="BD57" s="1320"/>
      <c r="BE57" s="1320"/>
      <c r="BF57" s="1320"/>
      <c r="BG57" s="1320"/>
      <c r="BH57" s="1320"/>
      <c r="BI57" s="1320"/>
      <c r="BJ57" s="1320"/>
      <c r="BK57" s="1320"/>
      <c r="BL57" s="1320"/>
      <c r="BM57" s="1320"/>
      <c r="BN57" s="1320"/>
      <c r="BO57" s="1320"/>
      <c r="BP57" s="1321"/>
      <c r="BQ57" s="1318"/>
      <c r="BR57" s="1318"/>
      <c r="BS57" s="1318"/>
      <c r="BT57" s="1318"/>
      <c r="BU57" s="1318"/>
      <c r="BV57" s="1318"/>
      <c r="BW57" s="1318"/>
      <c r="BX57" s="1321"/>
      <c r="BY57" s="1318"/>
      <c r="BZ57" s="1318"/>
      <c r="CA57" s="1318"/>
      <c r="CB57" s="1318"/>
      <c r="CC57" s="1318"/>
      <c r="CD57" s="1318"/>
      <c r="CE57" s="1318"/>
      <c r="CF57" s="1318">
        <v>
56.8</v>
      </c>
      <c r="CG57" s="1318"/>
      <c r="CH57" s="1318"/>
      <c r="CI57" s="1318"/>
      <c r="CJ57" s="1318"/>
      <c r="CK57" s="1318"/>
      <c r="CL57" s="1318"/>
      <c r="CM57" s="1318"/>
      <c r="CN57" s="1318">
        <v>
56.9</v>
      </c>
      <c r="CO57" s="1318"/>
      <c r="CP57" s="1318"/>
      <c r="CQ57" s="1318"/>
      <c r="CR57" s="1318"/>
      <c r="CS57" s="1318"/>
      <c r="CT57" s="1318"/>
      <c r="CU57" s="1318"/>
      <c r="CV57" s="1318">
        <v>
57.7</v>
      </c>
      <c r="CW57" s="1318"/>
      <c r="CX57" s="1318"/>
      <c r="CY57" s="1318"/>
      <c r="CZ57" s="1318"/>
      <c r="DA57" s="1318"/>
      <c r="DB57" s="1318"/>
      <c r="DC57" s="1318"/>
      <c r="DD57" s="407"/>
      <c r="DE57" s="406"/>
    </row>
    <row r="58" spans="1:109" s="402" customFormat="1" ht="13.2" x14ac:dyDescent="0.2">
      <c r="A58" s="387"/>
      <c r="B58" s="406"/>
      <c r="G58" s="1313"/>
      <c r="H58" s="1313"/>
      <c r="I58" s="1323"/>
      <c r="J58" s="1323"/>
      <c r="K58" s="1319"/>
      <c r="L58" s="1319"/>
      <c r="M58" s="1319"/>
      <c r="N58" s="1319"/>
      <c r="AM58" s="387"/>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587</v>
      </c>
    </row>
    <row r="64" spans="1:109" ht="13.2" x14ac:dyDescent="0.2">
      <c r="B64" s="394"/>
      <c r="G64" s="401"/>
      <c r="I64" s="414"/>
      <c r="J64" s="414"/>
      <c r="K64" s="414"/>
      <c r="L64" s="414"/>
      <c r="M64" s="414"/>
      <c r="N64" s="415"/>
      <c r="AM64" s="401"/>
      <c r="AN64" s="401" t="s">
        <v>
577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4" t="s">
        <v>
588</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ht="13.2" x14ac:dyDescent="0.2">
      <c r="B66" s="394"/>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ht="13.2" x14ac:dyDescent="0.2">
      <c r="B67" s="394"/>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ht="13.2" x14ac:dyDescent="0.2">
      <c r="B68" s="394"/>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ht="13.2" x14ac:dyDescent="0.2">
      <c r="B69" s="394"/>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579</v>
      </c>
    </row>
    <row r="72" spans="2:107" ht="13.2" x14ac:dyDescent="0.2">
      <c r="B72" s="394"/>
      <c r="G72" s="1313"/>
      <c r="H72" s="1313"/>
      <c r="I72" s="1313"/>
      <c r="J72" s="1313"/>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
542</v>
      </c>
      <c r="BQ72" s="1317"/>
      <c r="BR72" s="1317"/>
      <c r="BS72" s="1317"/>
      <c r="BT72" s="1317"/>
      <c r="BU72" s="1317"/>
      <c r="BV72" s="1317"/>
      <c r="BW72" s="1317"/>
      <c r="BX72" s="1317" t="s">
        <v>
543</v>
      </c>
      <c r="BY72" s="1317"/>
      <c r="BZ72" s="1317"/>
      <c r="CA72" s="1317"/>
      <c r="CB72" s="1317"/>
      <c r="CC72" s="1317"/>
      <c r="CD72" s="1317"/>
      <c r="CE72" s="1317"/>
      <c r="CF72" s="1317" t="s">
        <v>
544</v>
      </c>
      <c r="CG72" s="1317"/>
      <c r="CH72" s="1317"/>
      <c r="CI72" s="1317"/>
      <c r="CJ72" s="1317"/>
      <c r="CK72" s="1317"/>
      <c r="CL72" s="1317"/>
      <c r="CM72" s="1317"/>
      <c r="CN72" s="1317" t="s">
        <v>
545</v>
      </c>
      <c r="CO72" s="1317"/>
      <c r="CP72" s="1317"/>
      <c r="CQ72" s="1317"/>
      <c r="CR72" s="1317"/>
      <c r="CS72" s="1317"/>
      <c r="CT72" s="1317"/>
      <c r="CU72" s="1317"/>
      <c r="CV72" s="1317" t="s">
        <v>
546</v>
      </c>
      <c r="CW72" s="1317"/>
      <c r="CX72" s="1317"/>
      <c r="CY72" s="1317"/>
      <c r="CZ72" s="1317"/>
      <c r="DA72" s="1317"/>
      <c r="DB72" s="1317"/>
      <c r="DC72" s="1317"/>
    </row>
    <row r="73" spans="2:107" ht="13.2" x14ac:dyDescent="0.2">
      <c r="B73" s="394"/>
      <c r="G73" s="1324"/>
      <c r="H73" s="1324"/>
      <c r="I73" s="1324"/>
      <c r="J73" s="1324"/>
      <c r="K73" s="1325"/>
      <c r="L73" s="1325"/>
      <c r="M73" s="1325"/>
      <c r="N73" s="1325"/>
      <c r="AM73" s="403"/>
      <c r="AN73" s="1320" t="s">
        <v>
580</v>
      </c>
      <c r="AO73" s="1320"/>
      <c r="AP73" s="1320"/>
      <c r="AQ73" s="1320"/>
      <c r="AR73" s="1320"/>
      <c r="AS73" s="1320"/>
      <c r="AT73" s="1320"/>
      <c r="AU73" s="1320"/>
      <c r="AV73" s="1320"/>
      <c r="AW73" s="1320"/>
      <c r="AX73" s="1320"/>
      <c r="AY73" s="1320"/>
      <c r="AZ73" s="1320"/>
      <c r="BA73" s="1320"/>
      <c r="BB73" s="1320" t="s">
        <v>
589</v>
      </c>
      <c r="BC73" s="1320"/>
      <c r="BD73" s="1320"/>
      <c r="BE73" s="1320"/>
      <c r="BF73" s="1320"/>
      <c r="BG73" s="1320"/>
      <c r="BH73" s="1320"/>
      <c r="BI73" s="1320"/>
      <c r="BJ73" s="1320"/>
      <c r="BK73" s="1320"/>
      <c r="BL73" s="1320"/>
      <c r="BM73" s="1320"/>
      <c r="BN73" s="1320"/>
      <c r="BO73" s="1320"/>
      <c r="BP73" s="1318"/>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c r="CW73" s="1318"/>
      <c r="CX73" s="1318"/>
      <c r="CY73" s="1318"/>
      <c r="CZ73" s="1318"/>
      <c r="DA73" s="1318"/>
      <c r="DB73" s="1318"/>
      <c r="DC73" s="1318"/>
    </row>
    <row r="74" spans="2:107" ht="13.2" x14ac:dyDescent="0.2">
      <c r="B74" s="394"/>
      <c r="G74" s="1324"/>
      <c r="H74" s="1324"/>
      <c r="I74" s="1324"/>
      <c r="J74" s="1324"/>
      <c r="K74" s="1325"/>
      <c r="L74" s="1325"/>
      <c r="M74" s="1325"/>
      <c r="N74" s="1325"/>
      <c r="AM74" s="403"/>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ht="13.2" x14ac:dyDescent="0.2">
      <c r="B75" s="394"/>
      <c r="G75" s="1324"/>
      <c r="H75" s="1324"/>
      <c r="I75" s="1313"/>
      <c r="J75" s="1313"/>
      <c r="K75" s="1319"/>
      <c r="L75" s="1319"/>
      <c r="M75" s="1319"/>
      <c r="N75" s="1319"/>
      <c r="AM75" s="403"/>
      <c r="AN75" s="1320"/>
      <c r="AO75" s="1320"/>
      <c r="AP75" s="1320"/>
      <c r="AQ75" s="1320"/>
      <c r="AR75" s="1320"/>
      <c r="AS75" s="1320"/>
      <c r="AT75" s="1320"/>
      <c r="AU75" s="1320"/>
      <c r="AV75" s="1320"/>
      <c r="AW75" s="1320"/>
      <c r="AX75" s="1320"/>
      <c r="AY75" s="1320"/>
      <c r="AZ75" s="1320"/>
      <c r="BA75" s="1320"/>
      <c r="BB75" s="1320" t="s">
        <v>
590</v>
      </c>
      <c r="BC75" s="1320"/>
      <c r="BD75" s="1320"/>
      <c r="BE75" s="1320"/>
      <c r="BF75" s="1320"/>
      <c r="BG75" s="1320"/>
      <c r="BH75" s="1320"/>
      <c r="BI75" s="1320"/>
      <c r="BJ75" s="1320"/>
      <c r="BK75" s="1320"/>
      <c r="BL75" s="1320"/>
      <c r="BM75" s="1320"/>
      <c r="BN75" s="1320"/>
      <c r="BO75" s="1320"/>
      <c r="BP75" s="1318">
        <v>
-0.8</v>
      </c>
      <c r="BQ75" s="1318"/>
      <c r="BR75" s="1318"/>
      <c r="BS75" s="1318"/>
      <c r="BT75" s="1318"/>
      <c r="BU75" s="1318"/>
      <c r="BV75" s="1318"/>
      <c r="BW75" s="1318"/>
      <c r="BX75" s="1318">
        <v>
-2.2999999999999998</v>
      </c>
      <c r="BY75" s="1318"/>
      <c r="BZ75" s="1318"/>
      <c r="CA75" s="1318"/>
      <c r="CB75" s="1318"/>
      <c r="CC75" s="1318"/>
      <c r="CD75" s="1318"/>
      <c r="CE75" s="1318"/>
      <c r="CF75" s="1318">
        <v>
-3.3</v>
      </c>
      <c r="CG75" s="1318"/>
      <c r="CH75" s="1318"/>
      <c r="CI75" s="1318"/>
      <c r="CJ75" s="1318"/>
      <c r="CK75" s="1318"/>
      <c r="CL75" s="1318"/>
      <c r="CM75" s="1318"/>
      <c r="CN75" s="1318">
        <v>
-4</v>
      </c>
      <c r="CO75" s="1318"/>
      <c r="CP75" s="1318"/>
      <c r="CQ75" s="1318"/>
      <c r="CR75" s="1318"/>
      <c r="CS75" s="1318"/>
      <c r="CT75" s="1318"/>
      <c r="CU75" s="1318"/>
      <c r="CV75" s="1318">
        <v>
-4</v>
      </c>
      <c r="CW75" s="1318"/>
      <c r="CX75" s="1318"/>
      <c r="CY75" s="1318"/>
      <c r="CZ75" s="1318"/>
      <c r="DA75" s="1318"/>
      <c r="DB75" s="1318"/>
      <c r="DC75" s="1318"/>
    </row>
    <row r="76" spans="2:107" ht="13.2" x14ac:dyDescent="0.2">
      <c r="B76" s="394"/>
      <c r="G76" s="1324"/>
      <c r="H76" s="1324"/>
      <c r="I76" s="1313"/>
      <c r="J76" s="1313"/>
      <c r="K76" s="1319"/>
      <c r="L76" s="1319"/>
      <c r="M76" s="1319"/>
      <c r="N76" s="1319"/>
      <c r="AM76" s="403"/>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ht="13.2" x14ac:dyDescent="0.2">
      <c r="B77" s="394"/>
      <c r="G77" s="1313"/>
      <c r="H77" s="1313"/>
      <c r="I77" s="1313"/>
      <c r="J77" s="1313"/>
      <c r="K77" s="1325"/>
      <c r="L77" s="1325"/>
      <c r="M77" s="1325"/>
      <c r="N77" s="1325"/>
      <c r="AN77" s="1317" t="s">
        <v>
584</v>
      </c>
      <c r="AO77" s="1317"/>
      <c r="AP77" s="1317"/>
      <c r="AQ77" s="1317"/>
      <c r="AR77" s="1317"/>
      <c r="AS77" s="1317"/>
      <c r="AT77" s="1317"/>
      <c r="AU77" s="1317"/>
      <c r="AV77" s="1317"/>
      <c r="AW77" s="1317"/>
      <c r="AX77" s="1317"/>
      <c r="AY77" s="1317"/>
      <c r="AZ77" s="1317"/>
      <c r="BA77" s="1317"/>
      <c r="BB77" s="1320" t="s">
        <v>
581</v>
      </c>
      <c r="BC77" s="1320"/>
      <c r="BD77" s="1320"/>
      <c r="BE77" s="1320"/>
      <c r="BF77" s="1320"/>
      <c r="BG77" s="1320"/>
      <c r="BH77" s="1320"/>
      <c r="BI77" s="1320"/>
      <c r="BJ77" s="1320"/>
      <c r="BK77" s="1320"/>
      <c r="BL77" s="1320"/>
      <c r="BM77" s="1320"/>
      <c r="BN77" s="1320"/>
      <c r="BO77" s="1320"/>
      <c r="BP77" s="1318">
        <v>
0</v>
      </c>
      <c r="BQ77" s="1318"/>
      <c r="BR77" s="1318"/>
      <c r="BS77" s="1318"/>
      <c r="BT77" s="1318"/>
      <c r="BU77" s="1318"/>
      <c r="BV77" s="1318"/>
      <c r="BW77" s="1318"/>
      <c r="BX77" s="1318">
        <v>
0</v>
      </c>
      <c r="BY77" s="1318"/>
      <c r="BZ77" s="1318"/>
      <c r="CA77" s="1318"/>
      <c r="CB77" s="1318"/>
      <c r="CC77" s="1318"/>
      <c r="CD77" s="1318"/>
      <c r="CE77" s="1318"/>
      <c r="CF77" s="1318">
        <v>
0</v>
      </c>
      <c r="CG77" s="1318"/>
      <c r="CH77" s="1318"/>
      <c r="CI77" s="1318"/>
      <c r="CJ77" s="1318"/>
      <c r="CK77" s="1318"/>
      <c r="CL77" s="1318"/>
      <c r="CM77" s="1318"/>
      <c r="CN77" s="1318">
        <v>
0</v>
      </c>
      <c r="CO77" s="1318"/>
      <c r="CP77" s="1318"/>
      <c r="CQ77" s="1318"/>
      <c r="CR77" s="1318"/>
      <c r="CS77" s="1318"/>
      <c r="CT77" s="1318"/>
      <c r="CU77" s="1318"/>
      <c r="CV77" s="1318">
        <v>
0</v>
      </c>
      <c r="CW77" s="1318"/>
      <c r="CX77" s="1318"/>
      <c r="CY77" s="1318"/>
      <c r="CZ77" s="1318"/>
      <c r="DA77" s="1318"/>
      <c r="DB77" s="1318"/>
      <c r="DC77" s="1318"/>
    </row>
    <row r="78" spans="2:107" ht="13.2" x14ac:dyDescent="0.2">
      <c r="B78" s="394"/>
      <c r="G78" s="1313"/>
      <c r="H78" s="1313"/>
      <c r="I78" s="1313"/>
      <c r="J78" s="1313"/>
      <c r="K78" s="1325"/>
      <c r="L78" s="1325"/>
      <c r="M78" s="1325"/>
      <c r="N78" s="1325"/>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ht="13.2" x14ac:dyDescent="0.2">
      <c r="B79" s="394"/>
      <c r="G79" s="1313"/>
      <c r="H79" s="1313"/>
      <c r="I79" s="1323"/>
      <c r="J79" s="1323"/>
      <c r="K79" s="1326"/>
      <c r="L79" s="1326"/>
      <c r="M79" s="1326"/>
      <c r="N79" s="1326"/>
      <c r="AN79" s="1317"/>
      <c r="AO79" s="1317"/>
      <c r="AP79" s="1317"/>
      <c r="AQ79" s="1317"/>
      <c r="AR79" s="1317"/>
      <c r="AS79" s="1317"/>
      <c r="AT79" s="1317"/>
      <c r="AU79" s="1317"/>
      <c r="AV79" s="1317"/>
      <c r="AW79" s="1317"/>
      <c r="AX79" s="1317"/>
      <c r="AY79" s="1317"/>
      <c r="AZ79" s="1317"/>
      <c r="BA79" s="1317"/>
      <c r="BB79" s="1320" t="s">
        <v>
590</v>
      </c>
      <c r="BC79" s="1320"/>
      <c r="BD79" s="1320"/>
      <c r="BE79" s="1320"/>
      <c r="BF79" s="1320"/>
      <c r="BG79" s="1320"/>
      <c r="BH79" s="1320"/>
      <c r="BI79" s="1320"/>
      <c r="BJ79" s="1320"/>
      <c r="BK79" s="1320"/>
      <c r="BL79" s="1320"/>
      <c r="BM79" s="1320"/>
      <c r="BN79" s="1320"/>
      <c r="BO79" s="1320"/>
      <c r="BP79" s="1318">
        <v>
-1.8</v>
      </c>
      <c r="BQ79" s="1318"/>
      <c r="BR79" s="1318"/>
      <c r="BS79" s="1318"/>
      <c r="BT79" s="1318"/>
      <c r="BU79" s="1318"/>
      <c r="BV79" s="1318"/>
      <c r="BW79" s="1318"/>
      <c r="BX79" s="1318">
        <v>
-2.2999999999999998</v>
      </c>
      <c r="BY79" s="1318"/>
      <c r="BZ79" s="1318"/>
      <c r="CA79" s="1318"/>
      <c r="CB79" s="1318"/>
      <c r="CC79" s="1318"/>
      <c r="CD79" s="1318"/>
      <c r="CE79" s="1318"/>
      <c r="CF79" s="1318">
        <v>
-2.8</v>
      </c>
      <c r="CG79" s="1318"/>
      <c r="CH79" s="1318"/>
      <c r="CI79" s="1318"/>
      <c r="CJ79" s="1318"/>
      <c r="CK79" s="1318"/>
      <c r="CL79" s="1318"/>
      <c r="CM79" s="1318"/>
      <c r="CN79" s="1318">
        <v>
-3.2</v>
      </c>
      <c r="CO79" s="1318"/>
      <c r="CP79" s="1318"/>
      <c r="CQ79" s="1318"/>
      <c r="CR79" s="1318"/>
      <c r="CS79" s="1318"/>
      <c r="CT79" s="1318"/>
      <c r="CU79" s="1318"/>
      <c r="CV79" s="1318">
        <v>
-3.4</v>
      </c>
      <c r="CW79" s="1318"/>
      <c r="CX79" s="1318"/>
      <c r="CY79" s="1318"/>
      <c r="CZ79" s="1318"/>
      <c r="DA79" s="1318"/>
      <c r="DB79" s="1318"/>
      <c r="DC79" s="1318"/>
    </row>
    <row r="80" spans="2:107" ht="13.2" x14ac:dyDescent="0.2">
      <c r="B80" s="394"/>
      <c r="G80" s="1313"/>
      <c r="H80" s="1313"/>
      <c r="I80" s="1323"/>
      <c r="J80" s="1323"/>
      <c r="K80" s="1326"/>
      <c r="L80" s="1326"/>
      <c r="M80" s="1326"/>
      <c r="N80" s="1326"/>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LhCnzglag647zPCdb9aax6mhZW5yVlse70VLHUbMixK2Mf/1EQp8peRjllAXxyb0VUX0MNcQpYhdSXTQi3P51g==" saltValue="A+El3p5EN80voWEoaQrg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6BVnWp5aqBLxJO572pIQpYoz/Ke1L22UuB4PfkcoQjY6za7OWjR0I8jobylE4hX1mTkGFd6Vqh3w467KQIy4w==" saltValue="0nDzql9aavQ994MgqfoM1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kRQzPCpQTywgcQ2j5lzMMN2vMTlB93lsMIUrJwDjg+wgACTPlhafOOF1Y11ImULI4RhuA+zPk3F5GNwy4o3Ww==" saltValue="EFafXjPajIG7VqsfjmV61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539</v>
      </c>
      <c r="G2" s="156"/>
      <c r="H2" s="157"/>
    </row>
    <row r="3" spans="1:8" x14ac:dyDescent="0.2">
      <c r="A3" s="153" t="s">
        <v>532</v>
      </c>
      <c r="B3" s="158"/>
      <c r="C3" s="159"/>
      <c r="D3" s="160">
        <v>19687</v>
      </c>
      <c r="E3" s="161"/>
      <c r="F3" s="162">
        <v>47064</v>
      </c>
      <c r="G3" s="163"/>
      <c r="H3" s="164"/>
    </row>
    <row r="4" spans="1:8" x14ac:dyDescent="0.2">
      <c r="A4" s="165"/>
      <c r="B4" s="166"/>
      <c r="C4" s="167"/>
      <c r="D4" s="168">
        <v>13585</v>
      </c>
      <c r="E4" s="169"/>
      <c r="F4" s="170">
        <v>32508</v>
      </c>
      <c r="G4" s="171"/>
      <c r="H4" s="172"/>
    </row>
    <row r="5" spans="1:8" x14ac:dyDescent="0.2">
      <c r="A5" s="153" t="s">
        <v>534</v>
      </c>
      <c r="B5" s="158"/>
      <c r="C5" s="159"/>
      <c r="D5" s="160">
        <v>24688</v>
      </c>
      <c r="E5" s="161"/>
      <c r="F5" s="162">
        <v>43773</v>
      </c>
      <c r="G5" s="163"/>
      <c r="H5" s="164"/>
    </row>
    <row r="6" spans="1:8" x14ac:dyDescent="0.2">
      <c r="A6" s="165"/>
      <c r="B6" s="166"/>
      <c r="C6" s="167"/>
      <c r="D6" s="168">
        <v>16493</v>
      </c>
      <c r="E6" s="169"/>
      <c r="F6" s="170">
        <v>30346</v>
      </c>
      <c r="G6" s="171"/>
      <c r="H6" s="172"/>
    </row>
    <row r="7" spans="1:8" x14ac:dyDescent="0.2">
      <c r="A7" s="153" t="s">
        <v>535</v>
      </c>
      <c r="B7" s="158"/>
      <c r="C7" s="159"/>
      <c r="D7" s="160">
        <v>32010</v>
      </c>
      <c r="E7" s="161"/>
      <c r="F7" s="162">
        <v>51565</v>
      </c>
      <c r="G7" s="163"/>
      <c r="H7" s="164"/>
    </row>
    <row r="8" spans="1:8" x14ac:dyDescent="0.2">
      <c r="A8" s="165"/>
      <c r="B8" s="166"/>
      <c r="C8" s="167"/>
      <c r="D8" s="168">
        <v>23594</v>
      </c>
      <c r="E8" s="169"/>
      <c r="F8" s="170">
        <v>35359</v>
      </c>
      <c r="G8" s="171"/>
      <c r="H8" s="172"/>
    </row>
    <row r="9" spans="1:8" x14ac:dyDescent="0.2">
      <c r="A9" s="153" t="s">
        <v>536</v>
      </c>
      <c r="B9" s="158"/>
      <c r="C9" s="159"/>
      <c r="D9" s="160">
        <v>27850</v>
      </c>
      <c r="E9" s="161"/>
      <c r="F9" s="162">
        <v>46686</v>
      </c>
      <c r="G9" s="163"/>
      <c r="H9" s="164"/>
    </row>
    <row r="10" spans="1:8" x14ac:dyDescent="0.2">
      <c r="A10" s="165"/>
      <c r="B10" s="166"/>
      <c r="C10" s="167"/>
      <c r="D10" s="168">
        <v>20372</v>
      </c>
      <c r="E10" s="169"/>
      <c r="F10" s="170">
        <v>32595</v>
      </c>
      <c r="G10" s="171"/>
      <c r="H10" s="172"/>
    </row>
    <row r="11" spans="1:8" x14ac:dyDescent="0.2">
      <c r="A11" s="153" t="s">
        <v>537</v>
      </c>
      <c r="B11" s="158"/>
      <c r="C11" s="159"/>
      <c r="D11" s="160">
        <v>30568</v>
      </c>
      <c r="E11" s="161"/>
      <c r="F11" s="162">
        <v>49796</v>
      </c>
      <c r="G11" s="163"/>
      <c r="H11" s="164"/>
    </row>
    <row r="12" spans="1:8" x14ac:dyDescent="0.2">
      <c r="A12" s="165"/>
      <c r="B12" s="166"/>
      <c r="C12" s="173"/>
      <c r="D12" s="168">
        <v>24097</v>
      </c>
      <c r="E12" s="169"/>
      <c r="F12" s="170">
        <v>37281</v>
      </c>
      <c r="G12" s="171"/>
      <c r="H12" s="172"/>
    </row>
    <row r="13" spans="1:8" x14ac:dyDescent="0.2">
      <c r="A13" s="153"/>
      <c r="B13" s="158"/>
      <c r="C13" s="174"/>
      <c r="D13" s="175">
        <v>26961</v>
      </c>
      <c r="E13" s="176"/>
      <c r="F13" s="177">
        <v>47777</v>
      </c>
      <c r="G13" s="178"/>
      <c r="H13" s="164"/>
    </row>
    <row r="14" spans="1:8" x14ac:dyDescent="0.2">
      <c r="A14" s="165"/>
      <c r="B14" s="166"/>
      <c r="C14" s="167"/>
      <c r="D14" s="168">
        <v>19628</v>
      </c>
      <c r="E14" s="169"/>
      <c r="F14" s="170">
        <v>33618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5.44</v>
      </c>
      <c r="C19" s="179">
        <f>ROUND(VALUE(SUBSTITUTE(実質収支比率等に係る経年分析!G$48,"▲","-")),2)</f>
        <v>5.76</v>
      </c>
      <c r="D19" s="179">
        <f>ROUND(VALUE(SUBSTITUTE(実質収支比率等に係る経年分析!H$48,"▲","-")),2)</f>
        <v>5.46</v>
      </c>
      <c r="E19" s="179">
        <f>ROUND(VALUE(SUBSTITUTE(実質収支比率等に係る経年分析!I$48,"▲","-")),2)</f>
        <v>7.61</v>
      </c>
      <c r="F19" s="179">
        <f>ROUND(VALUE(SUBSTITUTE(実質収支比率等に係る経年分析!J$48,"▲","-")),2)</f>
        <v>6.03</v>
      </c>
    </row>
    <row r="20" spans="1:11" x14ac:dyDescent="0.2">
      <c r="A20" s="179" t="s">
        <v>55</v>
      </c>
      <c r="B20" s="179">
        <f>ROUND(VALUE(SUBSTITUTE(実質収支比率等に係る経年分析!F$47,"▲","-")),2)</f>
        <v>16.739999999999998</v>
      </c>
      <c r="C20" s="179">
        <f>ROUND(VALUE(SUBSTITUTE(実質収支比率等に係る経年分析!G$47,"▲","-")),2)</f>
        <v>21.29</v>
      </c>
      <c r="D20" s="179">
        <f>ROUND(VALUE(SUBSTITUTE(実質収支比率等に係る経年分析!H$47,"▲","-")),2)</f>
        <v>23.02</v>
      </c>
      <c r="E20" s="179">
        <f>ROUND(VALUE(SUBSTITUTE(実質収支比率等に係る経年分析!I$47,"▲","-")),2)</f>
        <v>27.33</v>
      </c>
      <c r="F20" s="179">
        <f>ROUND(VALUE(SUBSTITUTE(実質収支比率等に係る経年分析!J$47,"▲","-")),2)</f>
        <v>30.88</v>
      </c>
    </row>
    <row r="21" spans="1:11" x14ac:dyDescent="0.2">
      <c r="A21" s="179" t="s">
        <v>56</v>
      </c>
      <c r="B21" s="179">
        <f>IF(ISNUMBER(VALUE(SUBSTITUTE(実質収支比率等に係る経年分析!F$49,"▲","-"))),ROUND(VALUE(SUBSTITUTE(実質収支比率等に係る経年分析!F$49,"▲","-")),2),NA())</f>
        <v>6.03</v>
      </c>
      <c r="C21" s="179">
        <f>IF(ISNUMBER(VALUE(SUBSTITUTE(実質収支比率等に係る経年分析!G$49,"▲","-"))),ROUND(VALUE(SUBSTITUTE(実質収支比率等に係る経年分析!G$49,"▲","-")),2),NA())</f>
        <v>6.38</v>
      </c>
      <c r="D21" s="179">
        <f>IF(ISNUMBER(VALUE(SUBSTITUTE(実質収支比率等に係る経年分析!H$49,"▲","-"))),ROUND(VALUE(SUBSTITUTE(実質収支比率等に係る経年分析!H$49,"▲","-")),2),NA())</f>
        <v>1.61</v>
      </c>
      <c r="E21" s="179">
        <f>IF(ISNUMBER(VALUE(SUBSTITUTE(実質収支比率等に係る経年分析!I$49,"▲","-"))),ROUND(VALUE(SUBSTITUTE(実質収支比率等に係る経年分析!I$49,"▲","-")),2),NA())</f>
        <v>5.71</v>
      </c>
      <c r="F21" s="179">
        <f>IF(ISNUMBER(VALUE(SUBSTITUTE(実質収支比率等に係る経年分析!J$49,"▲","-"))),ROUND(VALUE(SUBSTITUTE(実質収支比率等に係る経年分析!J$49,"▲","-")),2),NA())</f>
        <v>3.76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2">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0.08</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0.44</v>
      </c>
    </row>
    <row r="35" spans="1:16" x14ac:dyDescent="0.2">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0.75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1.1499999999999999</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5.43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5.45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7.61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5492</v>
      </c>
      <c r="E42" s="181"/>
      <c r="F42" s="181"/>
      <c r="G42" s="181">
        <f>'実質公債費比率（分子）の構造'!L$52</f>
        <v>5647</v>
      </c>
      <c r="H42" s="181"/>
      <c r="I42" s="181"/>
      <c r="J42" s="181">
        <f>'実質公債費比率（分子）の構造'!M$52</f>
        <v>5441</v>
      </c>
      <c r="K42" s="181"/>
      <c r="L42" s="181"/>
      <c r="M42" s="181">
        <f>'実質公債費比率（分子）の構造'!N$52</f>
        <v>5240</v>
      </c>
      <c r="N42" s="181"/>
      <c r="O42" s="181"/>
      <c r="P42" s="181">
        <f>'実質公債費比率（分子）の構造'!O$52</f>
        <v>5088</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174</v>
      </c>
      <c r="C44" s="181"/>
      <c r="D44" s="181"/>
      <c r="E44" s="181">
        <f>'実質公債費比率（分子）の構造'!L$50</f>
        <v>157</v>
      </c>
      <c r="F44" s="181"/>
      <c r="G44" s="181"/>
      <c r="H44" s="181">
        <f>'実質公債費比率（分子）の構造'!M$50</f>
        <v>135</v>
      </c>
      <c r="I44" s="181"/>
      <c r="J44" s="181"/>
      <c r="K44" s="181">
        <f>'実質公債費比率（分子）の構造'!N$50</f>
        <v>119</v>
      </c>
      <c r="L44" s="181"/>
      <c r="M44" s="181"/>
      <c r="N44" s="181">
        <f>'実質公債費比率（分子）の構造'!O$50</f>
        <v>59</v>
      </c>
      <c r="O44" s="181"/>
      <c r="P44" s="181"/>
    </row>
    <row r="45" spans="1:16" x14ac:dyDescent="0.2">
      <c r="A45" s="181" t="s">
        <v>66</v>
      </c>
      <c r="B45" s="181">
        <f>'実質公債費比率（分子）の構造'!K$49</f>
        <v>179</v>
      </c>
      <c r="C45" s="181"/>
      <c r="D45" s="181"/>
      <c r="E45" s="181">
        <f>'実質公債費比率（分子）の構造'!L$49</f>
        <v>175</v>
      </c>
      <c r="F45" s="181"/>
      <c r="G45" s="181"/>
      <c r="H45" s="181">
        <f>'実質公債費比率（分子）の構造'!M$49</f>
        <v>112</v>
      </c>
      <c r="I45" s="181"/>
      <c r="J45" s="181"/>
      <c r="K45" s="181">
        <f>'実質公債費比率（分子）の構造'!N$49</f>
        <v>91</v>
      </c>
      <c r="L45" s="181"/>
      <c r="M45" s="181"/>
      <c r="N45" s="181">
        <f>'実質公債費比率（分子）の構造'!O$49</f>
        <v>93</v>
      </c>
      <c r="O45" s="181"/>
      <c r="P45" s="181"/>
    </row>
    <row r="46" spans="1:16" x14ac:dyDescent="0.2">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x14ac:dyDescent="0.2">
      <c r="A47" s="181" t="s">
        <v>68</v>
      </c>
      <c r="B47" s="181">
        <f>'実質公債費比率（分子）の構造'!K$47</f>
        <v>491</v>
      </c>
      <c r="C47" s="181"/>
      <c r="D47" s="181"/>
      <c r="E47" s="181">
        <f>'実質公債費比率（分子）の構造'!L$47</f>
        <v>345</v>
      </c>
      <c r="F47" s="181"/>
      <c r="G47" s="181"/>
      <c r="H47" s="181">
        <f>'実質公債費比率（分子）の構造'!M$47</f>
        <v>280</v>
      </c>
      <c r="I47" s="181"/>
      <c r="J47" s="181"/>
      <c r="K47" s="181">
        <f>'実質公債費比率（分子）の構造'!N$47</f>
        <v>278</v>
      </c>
      <c r="L47" s="181"/>
      <c r="M47" s="181"/>
      <c r="N47" s="181">
        <f>'実質公債費比率（分子）の構造'!O$47</f>
        <v>275</v>
      </c>
      <c r="O47" s="181"/>
      <c r="P47" s="181"/>
    </row>
    <row r="48" spans="1:16" x14ac:dyDescent="0.2">
      <c r="A48" s="181" t="s">
        <v>69</v>
      </c>
      <c r="B48" s="181">
        <f>'実質公債費比率（分子）の構造'!K$46</f>
        <v>39</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3350</v>
      </c>
      <c r="C49" s="181"/>
      <c r="D49" s="181"/>
      <c r="E49" s="181">
        <f>'実質公債費比率（分子）の構造'!L$45</f>
        <v>2723</v>
      </c>
      <c r="F49" s="181"/>
      <c r="G49" s="181"/>
      <c r="H49" s="181">
        <f>'実質公債費比率（分子）の構造'!M$45</f>
        <v>2555</v>
      </c>
      <c r="I49" s="181"/>
      <c r="J49" s="181"/>
      <c r="K49" s="181">
        <f>'実質公債費比率（分子）の構造'!N$45</f>
        <v>2278</v>
      </c>
      <c r="L49" s="181"/>
      <c r="M49" s="181"/>
      <c r="N49" s="181">
        <f>'実質公債費比率（分子）の構造'!O$45</f>
        <v>2158</v>
      </c>
      <c r="O49" s="181"/>
      <c r="P49" s="181"/>
    </row>
    <row r="50" spans="1:16" x14ac:dyDescent="0.2">
      <c r="A50" s="181" t="s">
        <v>71</v>
      </c>
      <c r="B50" s="181" t="e">
        <f>NA()</f>
        <v>#N/A</v>
      </c>
      <c r="C50" s="181">
        <f>IF(ISNUMBER('実質公債費比率（分子）の構造'!K$53),'実質公債費比率（分子）の構造'!K$53,NA())</f>
        <v>-1259</v>
      </c>
      <c r="D50" s="181" t="e">
        <f>NA()</f>
        <v>#N/A</v>
      </c>
      <c r="E50" s="181" t="e">
        <f>NA()</f>
        <v>#N/A</v>
      </c>
      <c r="F50" s="181">
        <f>IF(ISNUMBER('実質公債費比率（分子）の構造'!L$53),'実質公債費比率（分子）の構造'!L$53,NA())</f>
        <v>-2247</v>
      </c>
      <c r="G50" s="181" t="e">
        <f>NA()</f>
        <v>#N/A</v>
      </c>
      <c r="H50" s="181" t="e">
        <f>NA()</f>
        <v>#N/A</v>
      </c>
      <c r="I50" s="181">
        <f>IF(ISNUMBER('実質公債費比率（分子）の構造'!M$53),'実質公債費比率（分子）の構造'!M$53,NA())</f>
        <v>-2359</v>
      </c>
      <c r="J50" s="181" t="e">
        <f>NA()</f>
        <v>#N/A</v>
      </c>
      <c r="K50" s="181" t="e">
        <f>NA()</f>
        <v>#N/A</v>
      </c>
      <c r="L50" s="181">
        <f>IF(ISNUMBER('実質公債費比率（分子）の構造'!N$53),'実質公債費比率（分子）の構造'!N$53,NA())</f>
        <v>-2474</v>
      </c>
      <c r="M50" s="181" t="e">
        <f>NA()</f>
        <v>#N/A</v>
      </c>
      <c r="N50" s="181" t="e">
        <f>NA()</f>
        <v>#N/A</v>
      </c>
      <c r="O50" s="181">
        <f>IF(ISNUMBER('実質公債費比率（分子）の構造'!O$53),'実質公債費比率（分子）の構造'!O$53,NA())</f>
        <v>-2503</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64263</v>
      </c>
      <c r="E56" s="180"/>
      <c r="F56" s="180"/>
      <c r="G56" s="180">
        <f>'将来負担比率（分子）の構造'!J$52</f>
        <v>58456</v>
      </c>
      <c r="H56" s="180"/>
      <c r="I56" s="180"/>
      <c r="J56" s="180">
        <f>'将来負担比率（分子）の構造'!K$52</f>
        <v>53682</v>
      </c>
      <c r="K56" s="180"/>
      <c r="L56" s="180"/>
      <c r="M56" s="180">
        <f>'将来負担比率（分子）の構造'!L$52</f>
        <v>49108</v>
      </c>
      <c r="N56" s="180"/>
      <c r="O56" s="180"/>
      <c r="P56" s="180">
        <f>'将来負担比率（分子）の構造'!M$52</f>
        <v>44453</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21753</v>
      </c>
      <c r="E58" s="180"/>
      <c r="F58" s="180"/>
      <c r="G58" s="180">
        <f>'将来負担比率（分子）の構造'!J$50</f>
        <v>32487</v>
      </c>
      <c r="H58" s="180"/>
      <c r="I58" s="180"/>
      <c r="J58" s="180">
        <f>'将来負担比率（分子）の構造'!K$50</f>
        <v>35227</v>
      </c>
      <c r="K58" s="180"/>
      <c r="L58" s="180"/>
      <c r="M58" s="180">
        <f>'将来負担比率（分子）の構造'!L$50</f>
        <v>38468</v>
      </c>
      <c r="N58" s="180"/>
      <c r="O58" s="180"/>
      <c r="P58" s="180">
        <f>'将来負担比率（分子）の構造'!M$50</f>
        <v>45759</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16777</v>
      </c>
      <c r="C62" s="180"/>
      <c r="D62" s="180"/>
      <c r="E62" s="180">
        <f>'将来負担比率（分子）の構造'!J$45</f>
        <v>16500</v>
      </c>
      <c r="F62" s="180"/>
      <c r="G62" s="180"/>
      <c r="H62" s="180">
        <f>'将来負担比率（分子）の構造'!K$45</f>
        <v>16323</v>
      </c>
      <c r="I62" s="180"/>
      <c r="J62" s="180"/>
      <c r="K62" s="180">
        <f>'将来負担比率（分子）の構造'!L$45</f>
        <v>14958</v>
      </c>
      <c r="L62" s="180"/>
      <c r="M62" s="180"/>
      <c r="N62" s="180">
        <f>'将来負担比率（分子）の構造'!M$45</f>
        <v>13011</v>
      </c>
      <c r="O62" s="180"/>
      <c r="P62" s="180"/>
    </row>
    <row r="63" spans="1:16" x14ac:dyDescent="0.2">
      <c r="A63" s="180" t="s">
        <v>34</v>
      </c>
      <c r="B63" s="180">
        <f>'将来負担比率（分子）の構造'!I$44</f>
        <v>908</v>
      </c>
      <c r="C63" s="180"/>
      <c r="D63" s="180"/>
      <c r="E63" s="180">
        <f>'将来負担比率（分子）の構造'!J$44</f>
        <v>886</v>
      </c>
      <c r="F63" s="180"/>
      <c r="G63" s="180"/>
      <c r="H63" s="180">
        <f>'将来負担比率（分子）の構造'!K$44</f>
        <v>901</v>
      </c>
      <c r="I63" s="180"/>
      <c r="J63" s="180"/>
      <c r="K63" s="180">
        <f>'将来負担比率（分子）の構造'!L$44</f>
        <v>1037</v>
      </c>
      <c r="L63" s="180"/>
      <c r="M63" s="180"/>
      <c r="N63" s="180">
        <f>'将来負担比率（分子）の構造'!M$44</f>
        <v>1039</v>
      </c>
      <c r="O63" s="180"/>
      <c r="P63" s="180"/>
    </row>
    <row r="64" spans="1:16" x14ac:dyDescent="0.2">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x14ac:dyDescent="0.2">
      <c r="A65" s="180" t="s">
        <v>32</v>
      </c>
      <c r="B65" s="180">
        <f>'将来負担比率（分子）の構造'!I$42</f>
        <v>1029</v>
      </c>
      <c r="C65" s="180"/>
      <c r="D65" s="180"/>
      <c r="E65" s="180">
        <f>'将来負担比率（分子）の構造'!J$42</f>
        <v>1299</v>
      </c>
      <c r="F65" s="180"/>
      <c r="G65" s="180"/>
      <c r="H65" s="180">
        <f>'将来負担比率（分子）の構造'!K$42</f>
        <v>535</v>
      </c>
      <c r="I65" s="180"/>
      <c r="J65" s="180"/>
      <c r="K65" s="180">
        <f>'将来負担比率（分子）の構造'!L$42</f>
        <v>334</v>
      </c>
      <c r="L65" s="180"/>
      <c r="M65" s="180"/>
      <c r="N65" s="180">
        <f>'将来負担比率（分子）の構造'!M$42</f>
        <v>196</v>
      </c>
      <c r="O65" s="180"/>
      <c r="P65" s="180"/>
    </row>
    <row r="66" spans="1:16" x14ac:dyDescent="0.2">
      <c r="A66" s="180" t="s">
        <v>31</v>
      </c>
      <c r="B66" s="180">
        <f>'将来負担比率（分子）の構造'!I$41</f>
        <v>25859</v>
      </c>
      <c r="C66" s="180"/>
      <c r="D66" s="180"/>
      <c r="E66" s="180">
        <f>'将来負担比率（分子）の構造'!J$41</f>
        <v>22204</v>
      </c>
      <c r="F66" s="180"/>
      <c r="G66" s="180"/>
      <c r="H66" s="180">
        <f>'将来負担比率（分子）の構造'!K$41</f>
        <v>20598</v>
      </c>
      <c r="I66" s="180"/>
      <c r="J66" s="180"/>
      <c r="K66" s="180">
        <f>'将来負担比率（分子）の構造'!L$41</f>
        <v>18729</v>
      </c>
      <c r="L66" s="180"/>
      <c r="M66" s="180"/>
      <c r="N66" s="180">
        <f>'将来負担比率（分子）の構造'!M$41</f>
        <v>16944</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14999</v>
      </c>
      <c r="C72" s="184">
        <f>基金残高に係る経年分析!G55</f>
        <v>17345</v>
      </c>
      <c r="D72" s="184">
        <f>基金残高に係る経年分析!H55</f>
        <v>20658</v>
      </c>
    </row>
    <row r="73" spans="1:16" x14ac:dyDescent="0.2">
      <c r="A73" s="183" t="s">
        <v>78</v>
      </c>
      <c r="B73" s="184">
        <f>基金残高に係る経年分析!F56</f>
        <v>1740</v>
      </c>
      <c r="C73" s="184">
        <f>基金残高に係る経年分析!G56</f>
        <v>1531</v>
      </c>
      <c r="D73" s="184">
        <f>基金残高に係る経年分析!H56</f>
        <v>1320</v>
      </c>
    </row>
    <row r="74" spans="1:16" x14ac:dyDescent="0.2">
      <c r="A74" s="183" t="s">
        <v>79</v>
      </c>
      <c r="B74" s="184">
        <f>基金残高に係る経年分析!F57</f>
        <v>15754</v>
      </c>
      <c r="C74" s="184">
        <f>基金残高に係る経年分析!G57</f>
        <v>16700</v>
      </c>
      <c r="D74" s="184">
        <f>基金残高に係る経年分析!H57</f>
        <v>20505</v>
      </c>
    </row>
  </sheetData>
  <sheetProtection algorithmName="SHA-512" hashValue="gARfUtlNOozRwuY4bXgNdjhI18DwT4YFakyU7F0/teJHC8nxHzSnat1rqHCce6Z6VvkV/wL0Wt88T2aXg4xbeg==" saltValue="77uJxN0654e4RszIXrJTP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
210</v>
      </c>
      <c r="DI1" s="656"/>
      <c r="DJ1" s="656"/>
      <c r="DK1" s="656"/>
      <c r="DL1" s="656"/>
      <c r="DM1" s="656"/>
      <c r="DN1" s="657"/>
      <c r="DO1" s="225"/>
      <c r="DP1" s="655" t="s">
        <v>
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
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
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
1</v>
      </c>
      <c r="C4" s="659"/>
      <c r="D4" s="659"/>
      <c r="E4" s="659"/>
      <c r="F4" s="659"/>
      <c r="G4" s="659"/>
      <c r="H4" s="659"/>
      <c r="I4" s="659"/>
      <c r="J4" s="659"/>
      <c r="K4" s="659"/>
      <c r="L4" s="659"/>
      <c r="M4" s="659"/>
      <c r="N4" s="659"/>
      <c r="O4" s="659"/>
      <c r="P4" s="659"/>
      <c r="Q4" s="660"/>
      <c r="R4" s="658" t="s">
        <v>
216</v>
      </c>
      <c r="S4" s="659"/>
      <c r="T4" s="659"/>
      <c r="U4" s="659"/>
      <c r="V4" s="659"/>
      <c r="W4" s="659"/>
      <c r="X4" s="659"/>
      <c r="Y4" s="660"/>
      <c r="Z4" s="658" t="s">
        <v>
217</v>
      </c>
      <c r="AA4" s="659"/>
      <c r="AB4" s="659"/>
      <c r="AC4" s="660"/>
      <c r="AD4" s="658" t="s">
        <v>
218</v>
      </c>
      <c r="AE4" s="659"/>
      <c r="AF4" s="659"/>
      <c r="AG4" s="659"/>
      <c r="AH4" s="659"/>
      <c r="AI4" s="659"/>
      <c r="AJ4" s="659"/>
      <c r="AK4" s="660"/>
      <c r="AL4" s="658" t="s">
        <v>
217</v>
      </c>
      <c r="AM4" s="659"/>
      <c r="AN4" s="659"/>
      <c r="AO4" s="660"/>
      <c r="AP4" s="664" t="s">
        <v>
219</v>
      </c>
      <c r="AQ4" s="664"/>
      <c r="AR4" s="664"/>
      <c r="AS4" s="664"/>
      <c r="AT4" s="664"/>
      <c r="AU4" s="664"/>
      <c r="AV4" s="664"/>
      <c r="AW4" s="664"/>
      <c r="AX4" s="664"/>
      <c r="AY4" s="664"/>
      <c r="AZ4" s="664"/>
      <c r="BA4" s="664"/>
      <c r="BB4" s="664"/>
      <c r="BC4" s="664"/>
      <c r="BD4" s="664"/>
      <c r="BE4" s="664"/>
      <c r="BF4" s="664"/>
      <c r="BG4" s="664" t="s">
        <v>
220</v>
      </c>
      <c r="BH4" s="664"/>
      <c r="BI4" s="664"/>
      <c r="BJ4" s="664"/>
      <c r="BK4" s="664"/>
      <c r="BL4" s="664"/>
      <c r="BM4" s="664"/>
      <c r="BN4" s="664"/>
      <c r="BO4" s="664" t="s">
        <v>
217</v>
      </c>
      <c r="BP4" s="664"/>
      <c r="BQ4" s="664"/>
      <c r="BR4" s="664"/>
      <c r="BS4" s="664" t="s">
        <v>
221</v>
      </c>
      <c r="BT4" s="664"/>
      <c r="BU4" s="664"/>
      <c r="BV4" s="664"/>
      <c r="BW4" s="664"/>
      <c r="BX4" s="664"/>
      <c r="BY4" s="664"/>
      <c r="BZ4" s="664"/>
      <c r="CA4" s="664"/>
      <c r="CB4" s="664"/>
      <c r="CD4" s="661" t="s">
        <v>
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
223</v>
      </c>
      <c r="C5" s="666"/>
      <c r="D5" s="666"/>
      <c r="E5" s="666"/>
      <c r="F5" s="666"/>
      <c r="G5" s="666"/>
      <c r="H5" s="666"/>
      <c r="I5" s="666"/>
      <c r="J5" s="666"/>
      <c r="K5" s="666"/>
      <c r="L5" s="666"/>
      <c r="M5" s="666"/>
      <c r="N5" s="666"/>
      <c r="O5" s="666"/>
      <c r="P5" s="666"/>
      <c r="Q5" s="667"/>
      <c r="R5" s="668">
        <v>
45090769</v>
      </c>
      <c r="S5" s="669"/>
      <c r="T5" s="669"/>
      <c r="U5" s="669"/>
      <c r="V5" s="669"/>
      <c r="W5" s="669"/>
      <c r="X5" s="669"/>
      <c r="Y5" s="670"/>
      <c r="Z5" s="671">
        <v>
45.3</v>
      </c>
      <c r="AA5" s="671"/>
      <c r="AB5" s="671"/>
      <c r="AC5" s="671"/>
      <c r="AD5" s="672">
        <v>
45090769</v>
      </c>
      <c r="AE5" s="672"/>
      <c r="AF5" s="672"/>
      <c r="AG5" s="672"/>
      <c r="AH5" s="672"/>
      <c r="AI5" s="672"/>
      <c r="AJ5" s="672"/>
      <c r="AK5" s="672"/>
      <c r="AL5" s="673">
        <v>
66.400000000000006</v>
      </c>
      <c r="AM5" s="674"/>
      <c r="AN5" s="674"/>
      <c r="AO5" s="675"/>
      <c r="AP5" s="665" t="s">
        <v>
224</v>
      </c>
      <c r="AQ5" s="666"/>
      <c r="AR5" s="666"/>
      <c r="AS5" s="666"/>
      <c r="AT5" s="666"/>
      <c r="AU5" s="666"/>
      <c r="AV5" s="666"/>
      <c r="AW5" s="666"/>
      <c r="AX5" s="666"/>
      <c r="AY5" s="666"/>
      <c r="AZ5" s="666"/>
      <c r="BA5" s="666"/>
      <c r="BB5" s="666"/>
      <c r="BC5" s="666"/>
      <c r="BD5" s="666"/>
      <c r="BE5" s="666"/>
      <c r="BF5" s="667"/>
      <c r="BG5" s="679">
        <v>
45090769</v>
      </c>
      <c r="BH5" s="680"/>
      <c r="BI5" s="680"/>
      <c r="BJ5" s="680"/>
      <c r="BK5" s="680"/>
      <c r="BL5" s="680"/>
      <c r="BM5" s="680"/>
      <c r="BN5" s="681"/>
      <c r="BO5" s="682">
        <v>
100</v>
      </c>
      <c r="BP5" s="682"/>
      <c r="BQ5" s="682"/>
      <c r="BR5" s="682"/>
      <c r="BS5" s="683" t="s">
        <v>
180</v>
      </c>
      <c r="BT5" s="683"/>
      <c r="BU5" s="683"/>
      <c r="BV5" s="683"/>
      <c r="BW5" s="683"/>
      <c r="BX5" s="683"/>
      <c r="BY5" s="683"/>
      <c r="BZ5" s="683"/>
      <c r="CA5" s="683"/>
      <c r="CB5" s="687"/>
      <c r="CD5" s="661" t="s">
        <v>
219</v>
      </c>
      <c r="CE5" s="662"/>
      <c r="CF5" s="662"/>
      <c r="CG5" s="662"/>
      <c r="CH5" s="662"/>
      <c r="CI5" s="662"/>
      <c r="CJ5" s="662"/>
      <c r="CK5" s="662"/>
      <c r="CL5" s="662"/>
      <c r="CM5" s="662"/>
      <c r="CN5" s="662"/>
      <c r="CO5" s="662"/>
      <c r="CP5" s="662"/>
      <c r="CQ5" s="663"/>
      <c r="CR5" s="661" t="s">
        <v>
225</v>
      </c>
      <c r="CS5" s="662"/>
      <c r="CT5" s="662"/>
      <c r="CU5" s="662"/>
      <c r="CV5" s="662"/>
      <c r="CW5" s="662"/>
      <c r="CX5" s="662"/>
      <c r="CY5" s="663"/>
      <c r="CZ5" s="661" t="s">
        <v>
217</v>
      </c>
      <c r="DA5" s="662"/>
      <c r="DB5" s="662"/>
      <c r="DC5" s="663"/>
      <c r="DD5" s="661" t="s">
        <v>
226</v>
      </c>
      <c r="DE5" s="662"/>
      <c r="DF5" s="662"/>
      <c r="DG5" s="662"/>
      <c r="DH5" s="662"/>
      <c r="DI5" s="662"/>
      <c r="DJ5" s="662"/>
      <c r="DK5" s="662"/>
      <c r="DL5" s="662"/>
      <c r="DM5" s="662"/>
      <c r="DN5" s="662"/>
      <c r="DO5" s="662"/>
      <c r="DP5" s="663"/>
      <c r="DQ5" s="661" t="s">
        <v>
227</v>
      </c>
      <c r="DR5" s="662"/>
      <c r="DS5" s="662"/>
      <c r="DT5" s="662"/>
      <c r="DU5" s="662"/>
      <c r="DV5" s="662"/>
      <c r="DW5" s="662"/>
      <c r="DX5" s="662"/>
      <c r="DY5" s="662"/>
      <c r="DZ5" s="662"/>
      <c r="EA5" s="662"/>
      <c r="EB5" s="662"/>
      <c r="EC5" s="663"/>
    </row>
    <row r="6" spans="2:143" ht="11.25" customHeight="1" x14ac:dyDescent="0.2">
      <c r="B6" s="676" t="s">
        <v>
228</v>
      </c>
      <c r="C6" s="677"/>
      <c r="D6" s="677"/>
      <c r="E6" s="677"/>
      <c r="F6" s="677"/>
      <c r="G6" s="677"/>
      <c r="H6" s="677"/>
      <c r="I6" s="677"/>
      <c r="J6" s="677"/>
      <c r="K6" s="677"/>
      <c r="L6" s="677"/>
      <c r="M6" s="677"/>
      <c r="N6" s="677"/>
      <c r="O6" s="677"/>
      <c r="P6" s="677"/>
      <c r="Q6" s="678"/>
      <c r="R6" s="679">
        <v>
365848</v>
      </c>
      <c r="S6" s="680"/>
      <c r="T6" s="680"/>
      <c r="U6" s="680"/>
      <c r="V6" s="680"/>
      <c r="W6" s="680"/>
      <c r="X6" s="680"/>
      <c r="Y6" s="681"/>
      <c r="Z6" s="682">
        <v>
0.4</v>
      </c>
      <c r="AA6" s="682"/>
      <c r="AB6" s="682"/>
      <c r="AC6" s="682"/>
      <c r="AD6" s="683">
        <v>
365848</v>
      </c>
      <c r="AE6" s="683"/>
      <c r="AF6" s="683"/>
      <c r="AG6" s="683"/>
      <c r="AH6" s="683"/>
      <c r="AI6" s="683"/>
      <c r="AJ6" s="683"/>
      <c r="AK6" s="683"/>
      <c r="AL6" s="684">
        <v>
0.5</v>
      </c>
      <c r="AM6" s="685"/>
      <c r="AN6" s="685"/>
      <c r="AO6" s="686"/>
      <c r="AP6" s="676" t="s">
        <v>
229</v>
      </c>
      <c r="AQ6" s="677"/>
      <c r="AR6" s="677"/>
      <c r="AS6" s="677"/>
      <c r="AT6" s="677"/>
      <c r="AU6" s="677"/>
      <c r="AV6" s="677"/>
      <c r="AW6" s="677"/>
      <c r="AX6" s="677"/>
      <c r="AY6" s="677"/>
      <c r="AZ6" s="677"/>
      <c r="BA6" s="677"/>
      <c r="BB6" s="677"/>
      <c r="BC6" s="677"/>
      <c r="BD6" s="677"/>
      <c r="BE6" s="677"/>
      <c r="BF6" s="678"/>
      <c r="BG6" s="679">
        <v>
45090769</v>
      </c>
      <c r="BH6" s="680"/>
      <c r="BI6" s="680"/>
      <c r="BJ6" s="680"/>
      <c r="BK6" s="680"/>
      <c r="BL6" s="680"/>
      <c r="BM6" s="680"/>
      <c r="BN6" s="681"/>
      <c r="BO6" s="682">
        <v>
100</v>
      </c>
      <c r="BP6" s="682"/>
      <c r="BQ6" s="682"/>
      <c r="BR6" s="682"/>
      <c r="BS6" s="683" t="s">
        <v>
180</v>
      </c>
      <c r="BT6" s="683"/>
      <c r="BU6" s="683"/>
      <c r="BV6" s="683"/>
      <c r="BW6" s="683"/>
      <c r="BX6" s="683"/>
      <c r="BY6" s="683"/>
      <c r="BZ6" s="683"/>
      <c r="CA6" s="683"/>
      <c r="CB6" s="687"/>
      <c r="CD6" s="690" t="s">
        <v>
230</v>
      </c>
      <c r="CE6" s="691"/>
      <c r="CF6" s="691"/>
      <c r="CG6" s="691"/>
      <c r="CH6" s="691"/>
      <c r="CI6" s="691"/>
      <c r="CJ6" s="691"/>
      <c r="CK6" s="691"/>
      <c r="CL6" s="691"/>
      <c r="CM6" s="691"/>
      <c r="CN6" s="691"/>
      <c r="CO6" s="691"/>
      <c r="CP6" s="691"/>
      <c r="CQ6" s="692"/>
      <c r="CR6" s="679">
        <v>
702577</v>
      </c>
      <c r="CS6" s="680"/>
      <c r="CT6" s="680"/>
      <c r="CU6" s="680"/>
      <c r="CV6" s="680"/>
      <c r="CW6" s="680"/>
      <c r="CX6" s="680"/>
      <c r="CY6" s="681"/>
      <c r="CZ6" s="673">
        <v>
0.7</v>
      </c>
      <c r="DA6" s="674"/>
      <c r="DB6" s="674"/>
      <c r="DC6" s="693"/>
      <c r="DD6" s="688" t="s">
        <v>
231</v>
      </c>
      <c r="DE6" s="680"/>
      <c r="DF6" s="680"/>
      <c r="DG6" s="680"/>
      <c r="DH6" s="680"/>
      <c r="DI6" s="680"/>
      <c r="DJ6" s="680"/>
      <c r="DK6" s="680"/>
      <c r="DL6" s="680"/>
      <c r="DM6" s="680"/>
      <c r="DN6" s="680"/>
      <c r="DO6" s="680"/>
      <c r="DP6" s="681"/>
      <c r="DQ6" s="688">
        <v>
702517</v>
      </c>
      <c r="DR6" s="680"/>
      <c r="DS6" s="680"/>
      <c r="DT6" s="680"/>
      <c r="DU6" s="680"/>
      <c r="DV6" s="680"/>
      <c r="DW6" s="680"/>
      <c r="DX6" s="680"/>
      <c r="DY6" s="680"/>
      <c r="DZ6" s="680"/>
      <c r="EA6" s="680"/>
      <c r="EB6" s="680"/>
      <c r="EC6" s="689"/>
    </row>
    <row r="7" spans="2:143" ht="11.25" customHeight="1" x14ac:dyDescent="0.2">
      <c r="B7" s="676" t="s">
        <v>
232</v>
      </c>
      <c r="C7" s="677"/>
      <c r="D7" s="677"/>
      <c r="E7" s="677"/>
      <c r="F7" s="677"/>
      <c r="G7" s="677"/>
      <c r="H7" s="677"/>
      <c r="I7" s="677"/>
      <c r="J7" s="677"/>
      <c r="K7" s="677"/>
      <c r="L7" s="677"/>
      <c r="M7" s="677"/>
      <c r="N7" s="677"/>
      <c r="O7" s="677"/>
      <c r="P7" s="677"/>
      <c r="Q7" s="678"/>
      <c r="R7" s="679">
        <v>
186870</v>
      </c>
      <c r="S7" s="680"/>
      <c r="T7" s="680"/>
      <c r="U7" s="680"/>
      <c r="V7" s="680"/>
      <c r="W7" s="680"/>
      <c r="X7" s="680"/>
      <c r="Y7" s="681"/>
      <c r="Z7" s="682">
        <v>
0.2</v>
      </c>
      <c r="AA7" s="682"/>
      <c r="AB7" s="682"/>
      <c r="AC7" s="682"/>
      <c r="AD7" s="683">
        <v>
186870</v>
      </c>
      <c r="AE7" s="683"/>
      <c r="AF7" s="683"/>
      <c r="AG7" s="683"/>
      <c r="AH7" s="683"/>
      <c r="AI7" s="683"/>
      <c r="AJ7" s="683"/>
      <c r="AK7" s="683"/>
      <c r="AL7" s="684">
        <v>
0.3</v>
      </c>
      <c r="AM7" s="685"/>
      <c r="AN7" s="685"/>
      <c r="AO7" s="686"/>
      <c r="AP7" s="676" t="s">
        <v>
233</v>
      </c>
      <c r="AQ7" s="677"/>
      <c r="AR7" s="677"/>
      <c r="AS7" s="677"/>
      <c r="AT7" s="677"/>
      <c r="AU7" s="677"/>
      <c r="AV7" s="677"/>
      <c r="AW7" s="677"/>
      <c r="AX7" s="677"/>
      <c r="AY7" s="677"/>
      <c r="AZ7" s="677"/>
      <c r="BA7" s="677"/>
      <c r="BB7" s="677"/>
      <c r="BC7" s="677"/>
      <c r="BD7" s="677"/>
      <c r="BE7" s="677"/>
      <c r="BF7" s="678"/>
      <c r="BG7" s="679">
        <v>
43126682</v>
      </c>
      <c r="BH7" s="680"/>
      <c r="BI7" s="680"/>
      <c r="BJ7" s="680"/>
      <c r="BK7" s="680"/>
      <c r="BL7" s="680"/>
      <c r="BM7" s="680"/>
      <c r="BN7" s="681"/>
      <c r="BO7" s="682">
        <v>
95.6</v>
      </c>
      <c r="BP7" s="682"/>
      <c r="BQ7" s="682"/>
      <c r="BR7" s="682"/>
      <c r="BS7" s="683" t="s">
        <v>
129</v>
      </c>
      <c r="BT7" s="683"/>
      <c r="BU7" s="683"/>
      <c r="BV7" s="683"/>
      <c r="BW7" s="683"/>
      <c r="BX7" s="683"/>
      <c r="BY7" s="683"/>
      <c r="BZ7" s="683"/>
      <c r="CA7" s="683"/>
      <c r="CB7" s="687"/>
      <c r="CD7" s="694" t="s">
        <v>
234</v>
      </c>
      <c r="CE7" s="695"/>
      <c r="CF7" s="695"/>
      <c r="CG7" s="695"/>
      <c r="CH7" s="695"/>
      <c r="CI7" s="695"/>
      <c r="CJ7" s="695"/>
      <c r="CK7" s="695"/>
      <c r="CL7" s="695"/>
      <c r="CM7" s="695"/>
      <c r="CN7" s="695"/>
      <c r="CO7" s="695"/>
      <c r="CP7" s="695"/>
      <c r="CQ7" s="696"/>
      <c r="CR7" s="679">
        <v>
16519070</v>
      </c>
      <c r="CS7" s="680"/>
      <c r="CT7" s="680"/>
      <c r="CU7" s="680"/>
      <c r="CV7" s="680"/>
      <c r="CW7" s="680"/>
      <c r="CX7" s="680"/>
      <c r="CY7" s="681"/>
      <c r="CZ7" s="682">
        <v>
17.3</v>
      </c>
      <c r="DA7" s="682"/>
      <c r="DB7" s="682"/>
      <c r="DC7" s="682"/>
      <c r="DD7" s="688">
        <v>
104637</v>
      </c>
      <c r="DE7" s="680"/>
      <c r="DF7" s="680"/>
      <c r="DG7" s="680"/>
      <c r="DH7" s="680"/>
      <c r="DI7" s="680"/>
      <c r="DJ7" s="680"/>
      <c r="DK7" s="680"/>
      <c r="DL7" s="680"/>
      <c r="DM7" s="680"/>
      <c r="DN7" s="680"/>
      <c r="DO7" s="680"/>
      <c r="DP7" s="681"/>
      <c r="DQ7" s="688">
        <v>
15538575</v>
      </c>
      <c r="DR7" s="680"/>
      <c r="DS7" s="680"/>
      <c r="DT7" s="680"/>
      <c r="DU7" s="680"/>
      <c r="DV7" s="680"/>
      <c r="DW7" s="680"/>
      <c r="DX7" s="680"/>
      <c r="DY7" s="680"/>
      <c r="DZ7" s="680"/>
      <c r="EA7" s="680"/>
      <c r="EB7" s="680"/>
      <c r="EC7" s="689"/>
    </row>
    <row r="8" spans="2:143" ht="11.25" customHeight="1" x14ac:dyDescent="0.2">
      <c r="B8" s="676" t="s">
        <v>
235</v>
      </c>
      <c r="C8" s="677"/>
      <c r="D8" s="677"/>
      <c r="E8" s="677"/>
      <c r="F8" s="677"/>
      <c r="G8" s="677"/>
      <c r="H8" s="677"/>
      <c r="I8" s="677"/>
      <c r="J8" s="677"/>
      <c r="K8" s="677"/>
      <c r="L8" s="677"/>
      <c r="M8" s="677"/>
      <c r="N8" s="677"/>
      <c r="O8" s="677"/>
      <c r="P8" s="677"/>
      <c r="Q8" s="678"/>
      <c r="R8" s="679">
        <v>
622276</v>
      </c>
      <c r="S8" s="680"/>
      <c r="T8" s="680"/>
      <c r="U8" s="680"/>
      <c r="V8" s="680"/>
      <c r="W8" s="680"/>
      <c r="X8" s="680"/>
      <c r="Y8" s="681"/>
      <c r="Z8" s="682">
        <v>
0.6</v>
      </c>
      <c r="AA8" s="682"/>
      <c r="AB8" s="682"/>
      <c r="AC8" s="682"/>
      <c r="AD8" s="683">
        <v>
622276</v>
      </c>
      <c r="AE8" s="683"/>
      <c r="AF8" s="683"/>
      <c r="AG8" s="683"/>
      <c r="AH8" s="683"/>
      <c r="AI8" s="683"/>
      <c r="AJ8" s="683"/>
      <c r="AK8" s="683"/>
      <c r="AL8" s="684">
        <v>
0.9</v>
      </c>
      <c r="AM8" s="685"/>
      <c r="AN8" s="685"/>
      <c r="AO8" s="686"/>
      <c r="AP8" s="676" t="s">
        <v>
236</v>
      </c>
      <c r="AQ8" s="677"/>
      <c r="AR8" s="677"/>
      <c r="AS8" s="677"/>
      <c r="AT8" s="677"/>
      <c r="AU8" s="677"/>
      <c r="AV8" s="677"/>
      <c r="AW8" s="677"/>
      <c r="AX8" s="677"/>
      <c r="AY8" s="677"/>
      <c r="AZ8" s="677"/>
      <c r="BA8" s="677"/>
      <c r="BB8" s="677"/>
      <c r="BC8" s="677"/>
      <c r="BD8" s="677"/>
      <c r="BE8" s="677"/>
      <c r="BF8" s="678"/>
      <c r="BG8" s="679">
        <v>
584090</v>
      </c>
      <c r="BH8" s="680"/>
      <c r="BI8" s="680"/>
      <c r="BJ8" s="680"/>
      <c r="BK8" s="680"/>
      <c r="BL8" s="680"/>
      <c r="BM8" s="680"/>
      <c r="BN8" s="681"/>
      <c r="BO8" s="682">
        <v>
1.3</v>
      </c>
      <c r="BP8" s="682"/>
      <c r="BQ8" s="682"/>
      <c r="BR8" s="682"/>
      <c r="BS8" s="688" t="s">
        <v>
231</v>
      </c>
      <c r="BT8" s="680"/>
      <c r="BU8" s="680"/>
      <c r="BV8" s="680"/>
      <c r="BW8" s="680"/>
      <c r="BX8" s="680"/>
      <c r="BY8" s="680"/>
      <c r="BZ8" s="680"/>
      <c r="CA8" s="680"/>
      <c r="CB8" s="689"/>
      <c r="CD8" s="694" t="s">
        <v>
237</v>
      </c>
      <c r="CE8" s="695"/>
      <c r="CF8" s="695"/>
      <c r="CG8" s="695"/>
      <c r="CH8" s="695"/>
      <c r="CI8" s="695"/>
      <c r="CJ8" s="695"/>
      <c r="CK8" s="695"/>
      <c r="CL8" s="695"/>
      <c r="CM8" s="695"/>
      <c r="CN8" s="695"/>
      <c r="CO8" s="695"/>
      <c r="CP8" s="695"/>
      <c r="CQ8" s="696"/>
      <c r="CR8" s="679">
        <v>
48925185</v>
      </c>
      <c r="CS8" s="680"/>
      <c r="CT8" s="680"/>
      <c r="CU8" s="680"/>
      <c r="CV8" s="680"/>
      <c r="CW8" s="680"/>
      <c r="CX8" s="680"/>
      <c r="CY8" s="681"/>
      <c r="CZ8" s="682">
        <v>
51.3</v>
      </c>
      <c r="DA8" s="682"/>
      <c r="DB8" s="682"/>
      <c r="DC8" s="682"/>
      <c r="DD8" s="688">
        <v>
4089310</v>
      </c>
      <c r="DE8" s="680"/>
      <c r="DF8" s="680"/>
      <c r="DG8" s="680"/>
      <c r="DH8" s="680"/>
      <c r="DI8" s="680"/>
      <c r="DJ8" s="680"/>
      <c r="DK8" s="680"/>
      <c r="DL8" s="680"/>
      <c r="DM8" s="680"/>
      <c r="DN8" s="680"/>
      <c r="DO8" s="680"/>
      <c r="DP8" s="681"/>
      <c r="DQ8" s="688">
        <v>
28830635</v>
      </c>
      <c r="DR8" s="680"/>
      <c r="DS8" s="680"/>
      <c r="DT8" s="680"/>
      <c r="DU8" s="680"/>
      <c r="DV8" s="680"/>
      <c r="DW8" s="680"/>
      <c r="DX8" s="680"/>
      <c r="DY8" s="680"/>
      <c r="DZ8" s="680"/>
      <c r="EA8" s="680"/>
      <c r="EB8" s="680"/>
      <c r="EC8" s="689"/>
    </row>
    <row r="9" spans="2:143" ht="11.25" customHeight="1" x14ac:dyDescent="0.2">
      <c r="B9" s="676" t="s">
        <v>
238</v>
      </c>
      <c r="C9" s="677"/>
      <c r="D9" s="677"/>
      <c r="E9" s="677"/>
      <c r="F9" s="677"/>
      <c r="G9" s="677"/>
      <c r="H9" s="677"/>
      <c r="I9" s="677"/>
      <c r="J9" s="677"/>
      <c r="K9" s="677"/>
      <c r="L9" s="677"/>
      <c r="M9" s="677"/>
      <c r="N9" s="677"/>
      <c r="O9" s="677"/>
      <c r="P9" s="677"/>
      <c r="Q9" s="678"/>
      <c r="R9" s="679">
        <v>
506986</v>
      </c>
      <c r="S9" s="680"/>
      <c r="T9" s="680"/>
      <c r="U9" s="680"/>
      <c r="V9" s="680"/>
      <c r="W9" s="680"/>
      <c r="X9" s="680"/>
      <c r="Y9" s="681"/>
      <c r="Z9" s="682">
        <v>
0.5</v>
      </c>
      <c r="AA9" s="682"/>
      <c r="AB9" s="682"/>
      <c r="AC9" s="682"/>
      <c r="AD9" s="683">
        <v>
506986</v>
      </c>
      <c r="AE9" s="683"/>
      <c r="AF9" s="683"/>
      <c r="AG9" s="683"/>
      <c r="AH9" s="683"/>
      <c r="AI9" s="683"/>
      <c r="AJ9" s="683"/>
      <c r="AK9" s="683"/>
      <c r="AL9" s="684">
        <v>
0.7</v>
      </c>
      <c r="AM9" s="685"/>
      <c r="AN9" s="685"/>
      <c r="AO9" s="686"/>
      <c r="AP9" s="676" t="s">
        <v>
239</v>
      </c>
      <c r="AQ9" s="677"/>
      <c r="AR9" s="677"/>
      <c r="AS9" s="677"/>
      <c r="AT9" s="677"/>
      <c r="AU9" s="677"/>
      <c r="AV9" s="677"/>
      <c r="AW9" s="677"/>
      <c r="AX9" s="677"/>
      <c r="AY9" s="677"/>
      <c r="AZ9" s="677"/>
      <c r="BA9" s="677"/>
      <c r="BB9" s="677"/>
      <c r="BC9" s="677"/>
      <c r="BD9" s="677"/>
      <c r="BE9" s="677"/>
      <c r="BF9" s="678"/>
      <c r="BG9" s="679">
        <v>
42542592</v>
      </c>
      <c r="BH9" s="680"/>
      <c r="BI9" s="680"/>
      <c r="BJ9" s="680"/>
      <c r="BK9" s="680"/>
      <c r="BL9" s="680"/>
      <c r="BM9" s="680"/>
      <c r="BN9" s="681"/>
      <c r="BO9" s="682">
        <v>
94.3</v>
      </c>
      <c r="BP9" s="682"/>
      <c r="BQ9" s="682"/>
      <c r="BR9" s="682"/>
      <c r="BS9" s="688" t="s">
        <v>
129</v>
      </c>
      <c r="BT9" s="680"/>
      <c r="BU9" s="680"/>
      <c r="BV9" s="680"/>
      <c r="BW9" s="680"/>
      <c r="BX9" s="680"/>
      <c r="BY9" s="680"/>
      <c r="BZ9" s="680"/>
      <c r="CA9" s="680"/>
      <c r="CB9" s="689"/>
      <c r="CD9" s="694" t="s">
        <v>
240</v>
      </c>
      <c r="CE9" s="695"/>
      <c r="CF9" s="695"/>
      <c r="CG9" s="695"/>
      <c r="CH9" s="695"/>
      <c r="CI9" s="695"/>
      <c r="CJ9" s="695"/>
      <c r="CK9" s="695"/>
      <c r="CL9" s="695"/>
      <c r="CM9" s="695"/>
      <c r="CN9" s="695"/>
      <c r="CO9" s="695"/>
      <c r="CP9" s="695"/>
      <c r="CQ9" s="696"/>
      <c r="CR9" s="679">
        <v>
8201353</v>
      </c>
      <c r="CS9" s="680"/>
      <c r="CT9" s="680"/>
      <c r="CU9" s="680"/>
      <c r="CV9" s="680"/>
      <c r="CW9" s="680"/>
      <c r="CX9" s="680"/>
      <c r="CY9" s="681"/>
      <c r="CZ9" s="682">
        <v>
8.6</v>
      </c>
      <c r="DA9" s="682"/>
      <c r="DB9" s="682"/>
      <c r="DC9" s="682"/>
      <c r="DD9" s="688">
        <v>
30627</v>
      </c>
      <c r="DE9" s="680"/>
      <c r="DF9" s="680"/>
      <c r="DG9" s="680"/>
      <c r="DH9" s="680"/>
      <c r="DI9" s="680"/>
      <c r="DJ9" s="680"/>
      <c r="DK9" s="680"/>
      <c r="DL9" s="680"/>
      <c r="DM9" s="680"/>
      <c r="DN9" s="680"/>
      <c r="DO9" s="680"/>
      <c r="DP9" s="681"/>
      <c r="DQ9" s="688">
        <v>
7251454</v>
      </c>
      <c r="DR9" s="680"/>
      <c r="DS9" s="680"/>
      <c r="DT9" s="680"/>
      <c r="DU9" s="680"/>
      <c r="DV9" s="680"/>
      <c r="DW9" s="680"/>
      <c r="DX9" s="680"/>
      <c r="DY9" s="680"/>
      <c r="DZ9" s="680"/>
      <c r="EA9" s="680"/>
      <c r="EB9" s="680"/>
      <c r="EC9" s="689"/>
    </row>
    <row r="10" spans="2:143" ht="11.25" customHeight="1" x14ac:dyDescent="0.2">
      <c r="B10" s="676" t="s">
        <v>
241</v>
      </c>
      <c r="C10" s="677"/>
      <c r="D10" s="677"/>
      <c r="E10" s="677"/>
      <c r="F10" s="677"/>
      <c r="G10" s="677"/>
      <c r="H10" s="677"/>
      <c r="I10" s="677"/>
      <c r="J10" s="677"/>
      <c r="K10" s="677"/>
      <c r="L10" s="677"/>
      <c r="M10" s="677"/>
      <c r="N10" s="677"/>
      <c r="O10" s="677"/>
      <c r="P10" s="677"/>
      <c r="Q10" s="678"/>
      <c r="R10" s="679" t="s">
        <v>
242</v>
      </c>
      <c r="S10" s="680"/>
      <c r="T10" s="680"/>
      <c r="U10" s="680"/>
      <c r="V10" s="680"/>
      <c r="W10" s="680"/>
      <c r="X10" s="680"/>
      <c r="Y10" s="681"/>
      <c r="Z10" s="682" t="s">
        <v>
231</v>
      </c>
      <c r="AA10" s="682"/>
      <c r="AB10" s="682"/>
      <c r="AC10" s="682"/>
      <c r="AD10" s="683" t="s">
        <v>
180</v>
      </c>
      <c r="AE10" s="683"/>
      <c r="AF10" s="683"/>
      <c r="AG10" s="683"/>
      <c r="AH10" s="683"/>
      <c r="AI10" s="683"/>
      <c r="AJ10" s="683"/>
      <c r="AK10" s="683"/>
      <c r="AL10" s="684" t="s">
        <v>
129</v>
      </c>
      <c r="AM10" s="685"/>
      <c r="AN10" s="685"/>
      <c r="AO10" s="686"/>
      <c r="AP10" s="676" t="s">
        <v>
243</v>
      </c>
      <c r="AQ10" s="677"/>
      <c r="AR10" s="677"/>
      <c r="AS10" s="677"/>
      <c r="AT10" s="677"/>
      <c r="AU10" s="677"/>
      <c r="AV10" s="677"/>
      <c r="AW10" s="677"/>
      <c r="AX10" s="677"/>
      <c r="AY10" s="677"/>
      <c r="AZ10" s="677"/>
      <c r="BA10" s="677"/>
      <c r="BB10" s="677"/>
      <c r="BC10" s="677"/>
      <c r="BD10" s="677"/>
      <c r="BE10" s="677"/>
      <c r="BF10" s="678"/>
      <c r="BG10" s="679" t="s">
        <v>
129</v>
      </c>
      <c r="BH10" s="680"/>
      <c r="BI10" s="680"/>
      <c r="BJ10" s="680"/>
      <c r="BK10" s="680"/>
      <c r="BL10" s="680"/>
      <c r="BM10" s="680"/>
      <c r="BN10" s="681"/>
      <c r="BO10" s="682" t="s">
        <v>
129</v>
      </c>
      <c r="BP10" s="682"/>
      <c r="BQ10" s="682"/>
      <c r="BR10" s="682"/>
      <c r="BS10" s="688" t="s">
        <v>
129</v>
      </c>
      <c r="BT10" s="680"/>
      <c r="BU10" s="680"/>
      <c r="BV10" s="680"/>
      <c r="BW10" s="680"/>
      <c r="BX10" s="680"/>
      <c r="BY10" s="680"/>
      <c r="BZ10" s="680"/>
      <c r="CA10" s="680"/>
      <c r="CB10" s="689"/>
      <c r="CD10" s="694" t="s">
        <v>
244</v>
      </c>
      <c r="CE10" s="695"/>
      <c r="CF10" s="695"/>
      <c r="CG10" s="695"/>
      <c r="CH10" s="695"/>
      <c r="CI10" s="695"/>
      <c r="CJ10" s="695"/>
      <c r="CK10" s="695"/>
      <c r="CL10" s="695"/>
      <c r="CM10" s="695"/>
      <c r="CN10" s="695"/>
      <c r="CO10" s="695"/>
      <c r="CP10" s="695"/>
      <c r="CQ10" s="696"/>
      <c r="CR10" s="679">
        <v>
214750</v>
      </c>
      <c r="CS10" s="680"/>
      <c r="CT10" s="680"/>
      <c r="CU10" s="680"/>
      <c r="CV10" s="680"/>
      <c r="CW10" s="680"/>
      <c r="CX10" s="680"/>
      <c r="CY10" s="681"/>
      <c r="CZ10" s="682">
        <v>
0.2</v>
      </c>
      <c r="DA10" s="682"/>
      <c r="DB10" s="682"/>
      <c r="DC10" s="682"/>
      <c r="DD10" s="688">
        <v>
10145</v>
      </c>
      <c r="DE10" s="680"/>
      <c r="DF10" s="680"/>
      <c r="DG10" s="680"/>
      <c r="DH10" s="680"/>
      <c r="DI10" s="680"/>
      <c r="DJ10" s="680"/>
      <c r="DK10" s="680"/>
      <c r="DL10" s="680"/>
      <c r="DM10" s="680"/>
      <c r="DN10" s="680"/>
      <c r="DO10" s="680"/>
      <c r="DP10" s="681"/>
      <c r="DQ10" s="688">
        <v>
185302</v>
      </c>
      <c r="DR10" s="680"/>
      <c r="DS10" s="680"/>
      <c r="DT10" s="680"/>
      <c r="DU10" s="680"/>
      <c r="DV10" s="680"/>
      <c r="DW10" s="680"/>
      <c r="DX10" s="680"/>
      <c r="DY10" s="680"/>
      <c r="DZ10" s="680"/>
      <c r="EA10" s="680"/>
      <c r="EB10" s="680"/>
      <c r="EC10" s="689"/>
    </row>
    <row r="11" spans="2:143" ht="11.25" customHeight="1" x14ac:dyDescent="0.2">
      <c r="B11" s="676" t="s">
        <v>
245</v>
      </c>
      <c r="C11" s="677"/>
      <c r="D11" s="677"/>
      <c r="E11" s="677"/>
      <c r="F11" s="677"/>
      <c r="G11" s="677"/>
      <c r="H11" s="677"/>
      <c r="I11" s="677"/>
      <c r="J11" s="677"/>
      <c r="K11" s="677"/>
      <c r="L11" s="677"/>
      <c r="M11" s="677"/>
      <c r="N11" s="677"/>
      <c r="O11" s="677"/>
      <c r="P11" s="677"/>
      <c r="Q11" s="678"/>
      <c r="R11" s="679" t="s">
        <v>
231</v>
      </c>
      <c r="S11" s="680"/>
      <c r="T11" s="680"/>
      <c r="U11" s="680"/>
      <c r="V11" s="680"/>
      <c r="W11" s="680"/>
      <c r="X11" s="680"/>
      <c r="Y11" s="681"/>
      <c r="Z11" s="682" t="s">
        <v>
231</v>
      </c>
      <c r="AA11" s="682"/>
      <c r="AB11" s="682"/>
      <c r="AC11" s="682"/>
      <c r="AD11" s="683" t="s">
        <v>
180</v>
      </c>
      <c r="AE11" s="683"/>
      <c r="AF11" s="683"/>
      <c r="AG11" s="683"/>
      <c r="AH11" s="683"/>
      <c r="AI11" s="683"/>
      <c r="AJ11" s="683"/>
      <c r="AK11" s="683"/>
      <c r="AL11" s="684" t="s">
        <v>
231</v>
      </c>
      <c r="AM11" s="685"/>
      <c r="AN11" s="685"/>
      <c r="AO11" s="686"/>
      <c r="AP11" s="676" t="s">
        <v>
246</v>
      </c>
      <c r="AQ11" s="677"/>
      <c r="AR11" s="677"/>
      <c r="AS11" s="677"/>
      <c r="AT11" s="677"/>
      <c r="AU11" s="677"/>
      <c r="AV11" s="677"/>
      <c r="AW11" s="677"/>
      <c r="AX11" s="677"/>
      <c r="AY11" s="677"/>
      <c r="AZ11" s="677"/>
      <c r="BA11" s="677"/>
      <c r="BB11" s="677"/>
      <c r="BC11" s="677"/>
      <c r="BD11" s="677"/>
      <c r="BE11" s="677"/>
      <c r="BF11" s="678"/>
      <c r="BG11" s="679" t="s">
        <v>
180</v>
      </c>
      <c r="BH11" s="680"/>
      <c r="BI11" s="680"/>
      <c r="BJ11" s="680"/>
      <c r="BK11" s="680"/>
      <c r="BL11" s="680"/>
      <c r="BM11" s="680"/>
      <c r="BN11" s="681"/>
      <c r="BO11" s="682" t="s">
        <v>
180</v>
      </c>
      <c r="BP11" s="682"/>
      <c r="BQ11" s="682"/>
      <c r="BR11" s="682"/>
      <c r="BS11" s="688" t="s">
        <v>
180</v>
      </c>
      <c r="BT11" s="680"/>
      <c r="BU11" s="680"/>
      <c r="BV11" s="680"/>
      <c r="BW11" s="680"/>
      <c r="BX11" s="680"/>
      <c r="BY11" s="680"/>
      <c r="BZ11" s="680"/>
      <c r="CA11" s="680"/>
      <c r="CB11" s="689"/>
      <c r="CD11" s="694" t="s">
        <v>
247</v>
      </c>
      <c r="CE11" s="695"/>
      <c r="CF11" s="695"/>
      <c r="CG11" s="695"/>
      <c r="CH11" s="695"/>
      <c r="CI11" s="695"/>
      <c r="CJ11" s="695"/>
      <c r="CK11" s="695"/>
      <c r="CL11" s="695"/>
      <c r="CM11" s="695"/>
      <c r="CN11" s="695"/>
      <c r="CO11" s="695"/>
      <c r="CP11" s="695"/>
      <c r="CQ11" s="696"/>
      <c r="CR11" s="679">
        <v>
7474</v>
      </c>
      <c r="CS11" s="680"/>
      <c r="CT11" s="680"/>
      <c r="CU11" s="680"/>
      <c r="CV11" s="680"/>
      <c r="CW11" s="680"/>
      <c r="CX11" s="680"/>
      <c r="CY11" s="681"/>
      <c r="CZ11" s="682">
        <v>
0</v>
      </c>
      <c r="DA11" s="682"/>
      <c r="DB11" s="682"/>
      <c r="DC11" s="682"/>
      <c r="DD11" s="688" t="s">
        <v>
231</v>
      </c>
      <c r="DE11" s="680"/>
      <c r="DF11" s="680"/>
      <c r="DG11" s="680"/>
      <c r="DH11" s="680"/>
      <c r="DI11" s="680"/>
      <c r="DJ11" s="680"/>
      <c r="DK11" s="680"/>
      <c r="DL11" s="680"/>
      <c r="DM11" s="680"/>
      <c r="DN11" s="680"/>
      <c r="DO11" s="680"/>
      <c r="DP11" s="681"/>
      <c r="DQ11" s="688">
        <v>
7474</v>
      </c>
      <c r="DR11" s="680"/>
      <c r="DS11" s="680"/>
      <c r="DT11" s="680"/>
      <c r="DU11" s="680"/>
      <c r="DV11" s="680"/>
      <c r="DW11" s="680"/>
      <c r="DX11" s="680"/>
      <c r="DY11" s="680"/>
      <c r="DZ11" s="680"/>
      <c r="EA11" s="680"/>
      <c r="EB11" s="680"/>
      <c r="EC11" s="689"/>
    </row>
    <row r="12" spans="2:143" ht="11.25" customHeight="1" x14ac:dyDescent="0.2">
      <c r="B12" s="676" t="s">
        <v>
248</v>
      </c>
      <c r="C12" s="677"/>
      <c r="D12" s="677"/>
      <c r="E12" s="677"/>
      <c r="F12" s="677"/>
      <c r="G12" s="677"/>
      <c r="H12" s="677"/>
      <c r="I12" s="677"/>
      <c r="J12" s="677"/>
      <c r="K12" s="677"/>
      <c r="L12" s="677"/>
      <c r="M12" s="677"/>
      <c r="N12" s="677"/>
      <c r="O12" s="677"/>
      <c r="P12" s="677"/>
      <c r="Q12" s="678"/>
      <c r="R12" s="679">
        <v>
5191984</v>
      </c>
      <c r="S12" s="680"/>
      <c r="T12" s="680"/>
      <c r="U12" s="680"/>
      <c r="V12" s="680"/>
      <c r="W12" s="680"/>
      <c r="X12" s="680"/>
      <c r="Y12" s="681"/>
      <c r="Z12" s="682">
        <v>
5.2</v>
      </c>
      <c r="AA12" s="682"/>
      <c r="AB12" s="682"/>
      <c r="AC12" s="682"/>
      <c r="AD12" s="683">
        <v>
5191984</v>
      </c>
      <c r="AE12" s="683"/>
      <c r="AF12" s="683"/>
      <c r="AG12" s="683"/>
      <c r="AH12" s="683"/>
      <c r="AI12" s="683"/>
      <c r="AJ12" s="683"/>
      <c r="AK12" s="683"/>
      <c r="AL12" s="684">
        <v>
7.6</v>
      </c>
      <c r="AM12" s="685"/>
      <c r="AN12" s="685"/>
      <c r="AO12" s="686"/>
      <c r="AP12" s="676" t="s">
        <v>
249</v>
      </c>
      <c r="AQ12" s="677"/>
      <c r="AR12" s="677"/>
      <c r="AS12" s="677"/>
      <c r="AT12" s="677"/>
      <c r="AU12" s="677"/>
      <c r="AV12" s="677"/>
      <c r="AW12" s="677"/>
      <c r="AX12" s="677"/>
      <c r="AY12" s="677"/>
      <c r="AZ12" s="677"/>
      <c r="BA12" s="677"/>
      <c r="BB12" s="677"/>
      <c r="BC12" s="677"/>
      <c r="BD12" s="677"/>
      <c r="BE12" s="677"/>
      <c r="BF12" s="678"/>
      <c r="BG12" s="679" t="s">
        <v>
129</v>
      </c>
      <c r="BH12" s="680"/>
      <c r="BI12" s="680"/>
      <c r="BJ12" s="680"/>
      <c r="BK12" s="680"/>
      <c r="BL12" s="680"/>
      <c r="BM12" s="680"/>
      <c r="BN12" s="681"/>
      <c r="BO12" s="682" t="s">
        <v>
129</v>
      </c>
      <c r="BP12" s="682"/>
      <c r="BQ12" s="682"/>
      <c r="BR12" s="682"/>
      <c r="BS12" s="688" t="s">
        <v>
180</v>
      </c>
      <c r="BT12" s="680"/>
      <c r="BU12" s="680"/>
      <c r="BV12" s="680"/>
      <c r="BW12" s="680"/>
      <c r="BX12" s="680"/>
      <c r="BY12" s="680"/>
      <c r="BZ12" s="680"/>
      <c r="CA12" s="680"/>
      <c r="CB12" s="689"/>
      <c r="CD12" s="694" t="s">
        <v>
250</v>
      </c>
      <c r="CE12" s="695"/>
      <c r="CF12" s="695"/>
      <c r="CG12" s="695"/>
      <c r="CH12" s="695"/>
      <c r="CI12" s="695"/>
      <c r="CJ12" s="695"/>
      <c r="CK12" s="695"/>
      <c r="CL12" s="695"/>
      <c r="CM12" s="695"/>
      <c r="CN12" s="695"/>
      <c r="CO12" s="695"/>
      <c r="CP12" s="695"/>
      <c r="CQ12" s="696"/>
      <c r="CR12" s="679">
        <v>
658385</v>
      </c>
      <c r="CS12" s="680"/>
      <c r="CT12" s="680"/>
      <c r="CU12" s="680"/>
      <c r="CV12" s="680"/>
      <c r="CW12" s="680"/>
      <c r="CX12" s="680"/>
      <c r="CY12" s="681"/>
      <c r="CZ12" s="682">
        <v>
0.7</v>
      </c>
      <c r="DA12" s="682"/>
      <c r="DB12" s="682"/>
      <c r="DC12" s="682"/>
      <c r="DD12" s="688">
        <v>
24498</v>
      </c>
      <c r="DE12" s="680"/>
      <c r="DF12" s="680"/>
      <c r="DG12" s="680"/>
      <c r="DH12" s="680"/>
      <c r="DI12" s="680"/>
      <c r="DJ12" s="680"/>
      <c r="DK12" s="680"/>
      <c r="DL12" s="680"/>
      <c r="DM12" s="680"/>
      <c r="DN12" s="680"/>
      <c r="DO12" s="680"/>
      <c r="DP12" s="681"/>
      <c r="DQ12" s="688">
        <v>
589700</v>
      </c>
      <c r="DR12" s="680"/>
      <c r="DS12" s="680"/>
      <c r="DT12" s="680"/>
      <c r="DU12" s="680"/>
      <c r="DV12" s="680"/>
      <c r="DW12" s="680"/>
      <c r="DX12" s="680"/>
      <c r="DY12" s="680"/>
      <c r="DZ12" s="680"/>
      <c r="EA12" s="680"/>
      <c r="EB12" s="680"/>
      <c r="EC12" s="689"/>
    </row>
    <row r="13" spans="2:143" ht="11.25" customHeight="1" x14ac:dyDescent="0.2">
      <c r="B13" s="676" t="s">
        <v>
251</v>
      </c>
      <c r="C13" s="677"/>
      <c r="D13" s="677"/>
      <c r="E13" s="677"/>
      <c r="F13" s="677"/>
      <c r="G13" s="677"/>
      <c r="H13" s="677"/>
      <c r="I13" s="677"/>
      <c r="J13" s="677"/>
      <c r="K13" s="677"/>
      <c r="L13" s="677"/>
      <c r="M13" s="677"/>
      <c r="N13" s="677"/>
      <c r="O13" s="677"/>
      <c r="P13" s="677"/>
      <c r="Q13" s="678"/>
      <c r="R13" s="679" t="s">
        <v>
231</v>
      </c>
      <c r="S13" s="680"/>
      <c r="T13" s="680"/>
      <c r="U13" s="680"/>
      <c r="V13" s="680"/>
      <c r="W13" s="680"/>
      <c r="X13" s="680"/>
      <c r="Y13" s="681"/>
      <c r="Z13" s="682" t="s">
        <v>
180</v>
      </c>
      <c r="AA13" s="682"/>
      <c r="AB13" s="682"/>
      <c r="AC13" s="682"/>
      <c r="AD13" s="683" t="s">
        <v>
231</v>
      </c>
      <c r="AE13" s="683"/>
      <c r="AF13" s="683"/>
      <c r="AG13" s="683"/>
      <c r="AH13" s="683"/>
      <c r="AI13" s="683"/>
      <c r="AJ13" s="683"/>
      <c r="AK13" s="683"/>
      <c r="AL13" s="684" t="s">
        <v>
231</v>
      </c>
      <c r="AM13" s="685"/>
      <c r="AN13" s="685"/>
      <c r="AO13" s="686"/>
      <c r="AP13" s="676" t="s">
        <v>
252</v>
      </c>
      <c r="AQ13" s="677"/>
      <c r="AR13" s="677"/>
      <c r="AS13" s="677"/>
      <c r="AT13" s="677"/>
      <c r="AU13" s="677"/>
      <c r="AV13" s="677"/>
      <c r="AW13" s="677"/>
      <c r="AX13" s="677"/>
      <c r="AY13" s="677"/>
      <c r="AZ13" s="677"/>
      <c r="BA13" s="677"/>
      <c r="BB13" s="677"/>
      <c r="BC13" s="677"/>
      <c r="BD13" s="677"/>
      <c r="BE13" s="677"/>
      <c r="BF13" s="678"/>
      <c r="BG13" s="679" t="s">
        <v>
129</v>
      </c>
      <c r="BH13" s="680"/>
      <c r="BI13" s="680"/>
      <c r="BJ13" s="680"/>
      <c r="BK13" s="680"/>
      <c r="BL13" s="680"/>
      <c r="BM13" s="680"/>
      <c r="BN13" s="681"/>
      <c r="BO13" s="682" t="s">
        <v>
231</v>
      </c>
      <c r="BP13" s="682"/>
      <c r="BQ13" s="682"/>
      <c r="BR13" s="682"/>
      <c r="BS13" s="688" t="s">
        <v>
231</v>
      </c>
      <c r="BT13" s="680"/>
      <c r="BU13" s="680"/>
      <c r="BV13" s="680"/>
      <c r="BW13" s="680"/>
      <c r="BX13" s="680"/>
      <c r="BY13" s="680"/>
      <c r="BZ13" s="680"/>
      <c r="CA13" s="680"/>
      <c r="CB13" s="689"/>
      <c r="CD13" s="694" t="s">
        <v>
253</v>
      </c>
      <c r="CE13" s="695"/>
      <c r="CF13" s="695"/>
      <c r="CG13" s="695"/>
      <c r="CH13" s="695"/>
      <c r="CI13" s="695"/>
      <c r="CJ13" s="695"/>
      <c r="CK13" s="695"/>
      <c r="CL13" s="695"/>
      <c r="CM13" s="695"/>
      <c r="CN13" s="695"/>
      <c r="CO13" s="695"/>
      <c r="CP13" s="695"/>
      <c r="CQ13" s="696"/>
      <c r="CR13" s="679">
        <v>
5326247</v>
      </c>
      <c r="CS13" s="680"/>
      <c r="CT13" s="680"/>
      <c r="CU13" s="680"/>
      <c r="CV13" s="680"/>
      <c r="CW13" s="680"/>
      <c r="CX13" s="680"/>
      <c r="CY13" s="681"/>
      <c r="CZ13" s="682">
        <v>
5.6</v>
      </c>
      <c r="DA13" s="682"/>
      <c r="DB13" s="682"/>
      <c r="DC13" s="682"/>
      <c r="DD13" s="688">
        <v>
1969043</v>
      </c>
      <c r="DE13" s="680"/>
      <c r="DF13" s="680"/>
      <c r="DG13" s="680"/>
      <c r="DH13" s="680"/>
      <c r="DI13" s="680"/>
      <c r="DJ13" s="680"/>
      <c r="DK13" s="680"/>
      <c r="DL13" s="680"/>
      <c r="DM13" s="680"/>
      <c r="DN13" s="680"/>
      <c r="DO13" s="680"/>
      <c r="DP13" s="681"/>
      <c r="DQ13" s="688">
        <v>
3947637</v>
      </c>
      <c r="DR13" s="680"/>
      <c r="DS13" s="680"/>
      <c r="DT13" s="680"/>
      <c r="DU13" s="680"/>
      <c r="DV13" s="680"/>
      <c r="DW13" s="680"/>
      <c r="DX13" s="680"/>
      <c r="DY13" s="680"/>
      <c r="DZ13" s="680"/>
      <c r="EA13" s="680"/>
      <c r="EB13" s="680"/>
      <c r="EC13" s="689"/>
    </row>
    <row r="14" spans="2:143" ht="11.25" customHeight="1" x14ac:dyDescent="0.2">
      <c r="B14" s="676" t="s">
        <v>
254</v>
      </c>
      <c r="C14" s="677"/>
      <c r="D14" s="677"/>
      <c r="E14" s="677"/>
      <c r="F14" s="677"/>
      <c r="G14" s="677"/>
      <c r="H14" s="677"/>
      <c r="I14" s="677"/>
      <c r="J14" s="677"/>
      <c r="K14" s="677"/>
      <c r="L14" s="677"/>
      <c r="M14" s="677"/>
      <c r="N14" s="677"/>
      <c r="O14" s="677"/>
      <c r="P14" s="677"/>
      <c r="Q14" s="678"/>
      <c r="R14" s="679" t="s">
        <v>
231</v>
      </c>
      <c r="S14" s="680"/>
      <c r="T14" s="680"/>
      <c r="U14" s="680"/>
      <c r="V14" s="680"/>
      <c r="W14" s="680"/>
      <c r="X14" s="680"/>
      <c r="Y14" s="681"/>
      <c r="Z14" s="682" t="s">
        <v>
129</v>
      </c>
      <c r="AA14" s="682"/>
      <c r="AB14" s="682"/>
      <c r="AC14" s="682"/>
      <c r="AD14" s="683" t="s">
        <v>
231</v>
      </c>
      <c r="AE14" s="683"/>
      <c r="AF14" s="683"/>
      <c r="AG14" s="683"/>
      <c r="AH14" s="683"/>
      <c r="AI14" s="683"/>
      <c r="AJ14" s="683"/>
      <c r="AK14" s="683"/>
      <c r="AL14" s="684" t="s">
        <v>
129</v>
      </c>
      <c r="AM14" s="685"/>
      <c r="AN14" s="685"/>
      <c r="AO14" s="686"/>
      <c r="AP14" s="676" t="s">
        <v>
255</v>
      </c>
      <c r="AQ14" s="677"/>
      <c r="AR14" s="677"/>
      <c r="AS14" s="677"/>
      <c r="AT14" s="677"/>
      <c r="AU14" s="677"/>
      <c r="AV14" s="677"/>
      <c r="AW14" s="677"/>
      <c r="AX14" s="677"/>
      <c r="AY14" s="677"/>
      <c r="AZ14" s="677"/>
      <c r="BA14" s="677"/>
      <c r="BB14" s="677"/>
      <c r="BC14" s="677"/>
      <c r="BD14" s="677"/>
      <c r="BE14" s="677"/>
      <c r="BF14" s="678"/>
      <c r="BG14" s="679">
        <v>
82818</v>
      </c>
      <c r="BH14" s="680"/>
      <c r="BI14" s="680"/>
      <c r="BJ14" s="680"/>
      <c r="BK14" s="680"/>
      <c r="BL14" s="680"/>
      <c r="BM14" s="680"/>
      <c r="BN14" s="681"/>
      <c r="BO14" s="682">
        <v>
0.2</v>
      </c>
      <c r="BP14" s="682"/>
      <c r="BQ14" s="682"/>
      <c r="BR14" s="682"/>
      <c r="BS14" s="688" t="s">
        <v>
242</v>
      </c>
      <c r="BT14" s="680"/>
      <c r="BU14" s="680"/>
      <c r="BV14" s="680"/>
      <c r="BW14" s="680"/>
      <c r="BX14" s="680"/>
      <c r="BY14" s="680"/>
      <c r="BZ14" s="680"/>
      <c r="CA14" s="680"/>
      <c r="CB14" s="689"/>
      <c r="CD14" s="694" t="s">
        <v>
256</v>
      </c>
      <c r="CE14" s="695"/>
      <c r="CF14" s="695"/>
      <c r="CG14" s="695"/>
      <c r="CH14" s="695"/>
      <c r="CI14" s="695"/>
      <c r="CJ14" s="695"/>
      <c r="CK14" s="695"/>
      <c r="CL14" s="695"/>
      <c r="CM14" s="695"/>
      <c r="CN14" s="695"/>
      <c r="CO14" s="695"/>
      <c r="CP14" s="695"/>
      <c r="CQ14" s="696"/>
      <c r="CR14" s="679">
        <v>
696095</v>
      </c>
      <c r="CS14" s="680"/>
      <c r="CT14" s="680"/>
      <c r="CU14" s="680"/>
      <c r="CV14" s="680"/>
      <c r="CW14" s="680"/>
      <c r="CX14" s="680"/>
      <c r="CY14" s="681"/>
      <c r="CZ14" s="682">
        <v>
0.7</v>
      </c>
      <c r="DA14" s="682"/>
      <c r="DB14" s="682"/>
      <c r="DC14" s="682"/>
      <c r="DD14" s="688">
        <v>
203282</v>
      </c>
      <c r="DE14" s="680"/>
      <c r="DF14" s="680"/>
      <c r="DG14" s="680"/>
      <c r="DH14" s="680"/>
      <c r="DI14" s="680"/>
      <c r="DJ14" s="680"/>
      <c r="DK14" s="680"/>
      <c r="DL14" s="680"/>
      <c r="DM14" s="680"/>
      <c r="DN14" s="680"/>
      <c r="DO14" s="680"/>
      <c r="DP14" s="681"/>
      <c r="DQ14" s="688">
        <v>
523132</v>
      </c>
      <c r="DR14" s="680"/>
      <c r="DS14" s="680"/>
      <c r="DT14" s="680"/>
      <c r="DU14" s="680"/>
      <c r="DV14" s="680"/>
      <c r="DW14" s="680"/>
      <c r="DX14" s="680"/>
      <c r="DY14" s="680"/>
      <c r="DZ14" s="680"/>
      <c r="EA14" s="680"/>
      <c r="EB14" s="680"/>
      <c r="EC14" s="689"/>
    </row>
    <row r="15" spans="2:143" ht="11.25" customHeight="1" x14ac:dyDescent="0.2">
      <c r="B15" s="676" t="s">
        <v>
257</v>
      </c>
      <c r="C15" s="677"/>
      <c r="D15" s="677"/>
      <c r="E15" s="677"/>
      <c r="F15" s="677"/>
      <c r="G15" s="677"/>
      <c r="H15" s="677"/>
      <c r="I15" s="677"/>
      <c r="J15" s="677"/>
      <c r="K15" s="677"/>
      <c r="L15" s="677"/>
      <c r="M15" s="677"/>
      <c r="N15" s="677"/>
      <c r="O15" s="677"/>
      <c r="P15" s="677"/>
      <c r="Q15" s="678"/>
      <c r="R15" s="679">
        <v>
217561</v>
      </c>
      <c r="S15" s="680"/>
      <c r="T15" s="680"/>
      <c r="U15" s="680"/>
      <c r="V15" s="680"/>
      <c r="W15" s="680"/>
      <c r="X15" s="680"/>
      <c r="Y15" s="681"/>
      <c r="Z15" s="682">
        <v>
0.2</v>
      </c>
      <c r="AA15" s="682"/>
      <c r="AB15" s="682"/>
      <c r="AC15" s="682"/>
      <c r="AD15" s="683">
        <v>
217561</v>
      </c>
      <c r="AE15" s="683"/>
      <c r="AF15" s="683"/>
      <c r="AG15" s="683"/>
      <c r="AH15" s="683"/>
      <c r="AI15" s="683"/>
      <c r="AJ15" s="683"/>
      <c r="AK15" s="683"/>
      <c r="AL15" s="684">
        <v>
0.3</v>
      </c>
      <c r="AM15" s="685"/>
      <c r="AN15" s="685"/>
      <c r="AO15" s="686"/>
      <c r="AP15" s="676" t="s">
        <v>
258</v>
      </c>
      <c r="AQ15" s="677"/>
      <c r="AR15" s="677"/>
      <c r="AS15" s="677"/>
      <c r="AT15" s="677"/>
      <c r="AU15" s="677"/>
      <c r="AV15" s="677"/>
      <c r="AW15" s="677"/>
      <c r="AX15" s="677"/>
      <c r="AY15" s="677"/>
      <c r="AZ15" s="677"/>
      <c r="BA15" s="677"/>
      <c r="BB15" s="677"/>
      <c r="BC15" s="677"/>
      <c r="BD15" s="677"/>
      <c r="BE15" s="677"/>
      <c r="BF15" s="678"/>
      <c r="BG15" s="679">
        <v>
1881269</v>
      </c>
      <c r="BH15" s="680"/>
      <c r="BI15" s="680"/>
      <c r="BJ15" s="680"/>
      <c r="BK15" s="680"/>
      <c r="BL15" s="680"/>
      <c r="BM15" s="680"/>
      <c r="BN15" s="681"/>
      <c r="BO15" s="682">
        <v>
4.2</v>
      </c>
      <c r="BP15" s="682"/>
      <c r="BQ15" s="682"/>
      <c r="BR15" s="682"/>
      <c r="BS15" s="688" t="s">
        <v>
231</v>
      </c>
      <c r="BT15" s="680"/>
      <c r="BU15" s="680"/>
      <c r="BV15" s="680"/>
      <c r="BW15" s="680"/>
      <c r="BX15" s="680"/>
      <c r="BY15" s="680"/>
      <c r="BZ15" s="680"/>
      <c r="CA15" s="680"/>
      <c r="CB15" s="689"/>
      <c r="CD15" s="694" t="s">
        <v>
259</v>
      </c>
      <c r="CE15" s="695"/>
      <c r="CF15" s="695"/>
      <c r="CG15" s="695"/>
      <c r="CH15" s="695"/>
      <c r="CI15" s="695"/>
      <c r="CJ15" s="695"/>
      <c r="CK15" s="695"/>
      <c r="CL15" s="695"/>
      <c r="CM15" s="695"/>
      <c r="CN15" s="695"/>
      <c r="CO15" s="695"/>
      <c r="CP15" s="695"/>
      <c r="CQ15" s="696"/>
      <c r="CR15" s="679">
        <v>
11691643</v>
      </c>
      <c r="CS15" s="680"/>
      <c r="CT15" s="680"/>
      <c r="CU15" s="680"/>
      <c r="CV15" s="680"/>
      <c r="CW15" s="680"/>
      <c r="CX15" s="680"/>
      <c r="CY15" s="681"/>
      <c r="CZ15" s="682">
        <v>
12.3</v>
      </c>
      <c r="DA15" s="682"/>
      <c r="DB15" s="682"/>
      <c r="DC15" s="682"/>
      <c r="DD15" s="688">
        <v>
2107272</v>
      </c>
      <c r="DE15" s="680"/>
      <c r="DF15" s="680"/>
      <c r="DG15" s="680"/>
      <c r="DH15" s="680"/>
      <c r="DI15" s="680"/>
      <c r="DJ15" s="680"/>
      <c r="DK15" s="680"/>
      <c r="DL15" s="680"/>
      <c r="DM15" s="680"/>
      <c r="DN15" s="680"/>
      <c r="DO15" s="680"/>
      <c r="DP15" s="681"/>
      <c r="DQ15" s="688">
        <v>
10911837</v>
      </c>
      <c r="DR15" s="680"/>
      <c r="DS15" s="680"/>
      <c r="DT15" s="680"/>
      <c r="DU15" s="680"/>
      <c r="DV15" s="680"/>
      <c r="DW15" s="680"/>
      <c r="DX15" s="680"/>
      <c r="DY15" s="680"/>
      <c r="DZ15" s="680"/>
      <c r="EA15" s="680"/>
      <c r="EB15" s="680"/>
      <c r="EC15" s="689"/>
    </row>
    <row r="16" spans="2:143" ht="11.25" customHeight="1" x14ac:dyDescent="0.2">
      <c r="B16" s="676" t="s">
        <v>
260</v>
      </c>
      <c r="C16" s="677"/>
      <c r="D16" s="677"/>
      <c r="E16" s="677"/>
      <c r="F16" s="677"/>
      <c r="G16" s="677"/>
      <c r="H16" s="677"/>
      <c r="I16" s="677"/>
      <c r="J16" s="677"/>
      <c r="K16" s="677"/>
      <c r="L16" s="677"/>
      <c r="M16" s="677"/>
      <c r="N16" s="677"/>
      <c r="O16" s="677"/>
      <c r="P16" s="677"/>
      <c r="Q16" s="678"/>
      <c r="R16" s="679" t="s">
        <v>
180</v>
      </c>
      <c r="S16" s="680"/>
      <c r="T16" s="680"/>
      <c r="U16" s="680"/>
      <c r="V16" s="680"/>
      <c r="W16" s="680"/>
      <c r="X16" s="680"/>
      <c r="Y16" s="681"/>
      <c r="Z16" s="682" t="s">
        <v>
180</v>
      </c>
      <c r="AA16" s="682"/>
      <c r="AB16" s="682"/>
      <c r="AC16" s="682"/>
      <c r="AD16" s="683" t="s">
        <v>
129</v>
      </c>
      <c r="AE16" s="683"/>
      <c r="AF16" s="683"/>
      <c r="AG16" s="683"/>
      <c r="AH16" s="683"/>
      <c r="AI16" s="683"/>
      <c r="AJ16" s="683"/>
      <c r="AK16" s="683"/>
      <c r="AL16" s="684" t="s">
        <v>
231</v>
      </c>
      <c r="AM16" s="685"/>
      <c r="AN16" s="685"/>
      <c r="AO16" s="686"/>
      <c r="AP16" s="676" t="s">
        <v>
261</v>
      </c>
      <c r="AQ16" s="677"/>
      <c r="AR16" s="677"/>
      <c r="AS16" s="677"/>
      <c r="AT16" s="677"/>
      <c r="AU16" s="677"/>
      <c r="AV16" s="677"/>
      <c r="AW16" s="677"/>
      <c r="AX16" s="677"/>
      <c r="AY16" s="677"/>
      <c r="AZ16" s="677"/>
      <c r="BA16" s="677"/>
      <c r="BB16" s="677"/>
      <c r="BC16" s="677"/>
      <c r="BD16" s="677"/>
      <c r="BE16" s="677"/>
      <c r="BF16" s="678"/>
      <c r="BG16" s="679" t="s">
        <v>
129</v>
      </c>
      <c r="BH16" s="680"/>
      <c r="BI16" s="680"/>
      <c r="BJ16" s="680"/>
      <c r="BK16" s="680"/>
      <c r="BL16" s="680"/>
      <c r="BM16" s="680"/>
      <c r="BN16" s="681"/>
      <c r="BO16" s="682" t="s">
        <v>
180</v>
      </c>
      <c r="BP16" s="682"/>
      <c r="BQ16" s="682"/>
      <c r="BR16" s="682"/>
      <c r="BS16" s="688" t="s">
        <v>
231</v>
      </c>
      <c r="BT16" s="680"/>
      <c r="BU16" s="680"/>
      <c r="BV16" s="680"/>
      <c r="BW16" s="680"/>
      <c r="BX16" s="680"/>
      <c r="BY16" s="680"/>
      <c r="BZ16" s="680"/>
      <c r="CA16" s="680"/>
      <c r="CB16" s="689"/>
      <c r="CD16" s="694" t="s">
        <v>
262</v>
      </c>
      <c r="CE16" s="695"/>
      <c r="CF16" s="695"/>
      <c r="CG16" s="695"/>
      <c r="CH16" s="695"/>
      <c r="CI16" s="695"/>
      <c r="CJ16" s="695"/>
      <c r="CK16" s="695"/>
      <c r="CL16" s="695"/>
      <c r="CM16" s="695"/>
      <c r="CN16" s="695"/>
      <c r="CO16" s="695"/>
      <c r="CP16" s="695"/>
      <c r="CQ16" s="696"/>
      <c r="CR16" s="679" t="s">
        <v>
180</v>
      </c>
      <c r="CS16" s="680"/>
      <c r="CT16" s="680"/>
      <c r="CU16" s="680"/>
      <c r="CV16" s="680"/>
      <c r="CW16" s="680"/>
      <c r="CX16" s="680"/>
      <c r="CY16" s="681"/>
      <c r="CZ16" s="682" t="s">
        <v>
231</v>
      </c>
      <c r="DA16" s="682"/>
      <c r="DB16" s="682"/>
      <c r="DC16" s="682"/>
      <c r="DD16" s="688" t="s">
        <v>
180</v>
      </c>
      <c r="DE16" s="680"/>
      <c r="DF16" s="680"/>
      <c r="DG16" s="680"/>
      <c r="DH16" s="680"/>
      <c r="DI16" s="680"/>
      <c r="DJ16" s="680"/>
      <c r="DK16" s="680"/>
      <c r="DL16" s="680"/>
      <c r="DM16" s="680"/>
      <c r="DN16" s="680"/>
      <c r="DO16" s="680"/>
      <c r="DP16" s="681"/>
      <c r="DQ16" s="688" t="s">
        <v>
231</v>
      </c>
      <c r="DR16" s="680"/>
      <c r="DS16" s="680"/>
      <c r="DT16" s="680"/>
      <c r="DU16" s="680"/>
      <c r="DV16" s="680"/>
      <c r="DW16" s="680"/>
      <c r="DX16" s="680"/>
      <c r="DY16" s="680"/>
      <c r="DZ16" s="680"/>
      <c r="EA16" s="680"/>
      <c r="EB16" s="680"/>
      <c r="EC16" s="689"/>
    </row>
    <row r="17" spans="2:133" ht="11.25" customHeight="1" x14ac:dyDescent="0.2">
      <c r="B17" s="676" t="s">
        <v>
263</v>
      </c>
      <c r="C17" s="677"/>
      <c r="D17" s="677"/>
      <c r="E17" s="677"/>
      <c r="F17" s="677"/>
      <c r="G17" s="677"/>
      <c r="H17" s="677"/>
      <c r="I17" s="677"/>
      <c r="J17" s="677"/>
      <c r="K17" s="677"/>
      <c r="L17" s="677"/>
      <c r="M17" s="677"/>
      <c r="N17" s="677"/>
      <c r="O17" s="677"/>
      <c r="P17" s="677"/>
      <c r="Q17" s="678"/>
      <c r="R17" s="679">
        <v>
72910</v>
      </c>
      <c r="S17" s="680"/>
      <c r="T17" s="680"/>
      <c r="U17" s="680"/>
      <c r="V17" s="680"/>
      <c r="W17" s="680"/>
      <c r="X17" s="680"/>
      <c r="Y17" s="681"/>
      <c r="Z17" s="682">
        <v>
0.1</v>
      </c>
      <c r="AA17" s="682"/>
      <c r="AB17" s="682"/>
      <c r="AC17" s="682"/>
      <c r="AD17" s="683">
        <v>
72910</v>
      </c>
      <c r="AE17" s="683"/>
      <c r="AF17" s="683"/>
      <c r="AG17" s="683"/>
      <c r="AH17" s="683"/>
      <c r="AI17" s="683"/>
      <c r="AJ17" s="683"/>
      <c r="AK17" s="683"/>
      <c r="AL17" s="684">
        <v>
0.1</v>
      </c>
      <c r="AM17" s="685"/>
      <c r="AN17" s="685"/>
      <c r="AO17" s="686"/>
      <c r="AP17" s="676" t="s">
        <v>
264</v>
      </c>
      <c r="AQ17" s="677"/>
      <c r="AR17" s="677"/>
      <c r="AS17" s="677"/>
      <c r="AT17" s="677"/>
      <c r="AU17" s="677"/>
      <c r="AV17" s="677"/>
      <c r="AW17" s="677"/>
      <c r="AX17" s="677"/>
      <c r="AY17" s="677"/>
      <c r="AZ17" s="677"/>
      <c r="BA17" s="677"/>
      <c r="BB17" s="677"/>
      <c r="BC17" s="677"/>
      <c r="BD17" s="677"/>
      <c r="BE17" s="677"/>
      <c r="BF17" s="678"/>
      <c r="BG17" s="679" t="s">
        <v>
129</v>
      </c>
      <c r="BH17" s="680"/>
      <c r="BI17" s="680"/>
      <c r="BJ17" s="680"/>
      <c r="BK17" s="680"/>
      <c r="BL17" s="680"/>
      <c r="BM17" s="680"/>
      <c r="BN17" s="681"/>
      <c r="BO17" s="682" t="s">
        <v>
231</v>
      </c>
      <c r="BP17" s="682"/>
      <c r="BQ17" s="682"/>
      <c r="BR17" s="682"/>
      <c r="BS17" s="688" t="s">
        <v>
231</v>
      </c>
      <c r="BT17" s="680"/>
      <c r="BU17" s="680"/>
      <c r="BV17" s="680"/>
      <c r="BW17" s="680"/>
      <c r="BX17" s="680"/>
      <c r="BY17" s="680"/>
      <c r="BZ17" s="680"/>
      <c r="CA17" s="680"/>
      <c r="CB17" s="689"/>
      <c r="CD17" s="694" t="s">
        <v>
265</v>
      </c>
      <c r="CE17" s="695"/>
      <c r="CF17" s="695"/>
      <c r="CG17" s="695"/>
      <c r="CH17" s="695"/>
      <c r="CI17" s="695"/>
      <c r="CJ17" s="695"/>
      <c r="CK17" s="695"/>
      <c r="CL17" s="695"/>
      <c r="CM17" s="695"/>
      <c r="CN17" s="695"/>
      <c r="CO17" s="695"/>
      <c r="CP17" s="695"/>
      <c r="CQ17" s="696"/>
      <c r="CR17" s="679">
        <v>
2484861</v>
      </c>
      <c r="CS17" s="680"/>
      <c r="CT17" s="680"/>
      <c r="CU17" s="680"/>
      <c r="CV17" s="680"/>
      <c r="CW17" s="680"/>
      <c r="CX17" s="680"/>
      <c r="CY17" s="681"/>
      <c r="CZ17" s="682">
        <v>
2.6</v>
      </c>
      <c r="DA17" s="682"/>
      <c r="DB17" s="682"/>
      <c r="DC17" s="682"/>
      <c r="DD17" s="688" t="s">
        <v>
231</v>
      </c>
      <c r="DE17" s="680"/>
      <c r="DF17" s="680"/>
      <c r="DG17" s="680"/>
      <c r="DH17" s="680"/>
      <c r="DI17" s="680"/>
      <c r="DJ17" s="680"/>
      <c r="DK17" s="680"/>
      <c r="DL17" s="680"/>
      <c r="DM17" s="680"/>
      <c r="DN17" s="680"/>
      <c r="DO17" s="680"/>
      <c r="DP17" s="681"/>
      <c r="DQ17" s="688">
        <v>
2484861</v>
      </c>
      <c r="DR17" s="680"/>
      <c r="DS17" s="680"/>
      <c r="DT17" s="680"/>
      <c r="DU17" s="680"/>
      <c r="DV17" s="680"/>
      <c r="DW17" s="680"/>
      <c r="DX17" s="680"/>
      <c r="DY17" s="680"/>
      <c r="DZ17" s="680"/>
      <c r="EA17" s="680"/>
      <c r="EB17" s="680"/>
      <c r="EC17" s="689"/>
    </row>
    <row r="18" spans="2:133" ht="11.25" customHeight="1" x14ac:dyDescent="0.2">
      <c r="B18" s="676" t="s">
        <v>
266</v>
      </c>
      <c r="C18" s="677"/>
      <c r="D18" s="677"/>
      <c r="E18" s="677"/>
      <c r="F18" s="677"/>
      <c r="G18" s="677"/>
      <c r="H18" s="677"/>
      <c r="I18" s="677"/>
      <c r="J18" s="677"/>
      <c r="K18" s="677"/>
      <c r="L18" s="677"/>
      <c r="M18" s="677"/>
      <c r="N18" s="677"/>
      <c r="O18" s="677"/>
      <c r="P18" s="677"/>
      <c r="Q18" s="678"/>
      <c r="R18" s="679" t="s">
        <v>
129</v>
      </c>
      <c r="S18" s="680"/>
      <c r="T18" s="680"/>
      <c r="U18" s="680"/>
      <c r="V18" s="680"/>
      <c r="W18" s="680"/>
      <c r="X18" s="680"/>
      <c r="Y18" s="681"/>
      <c r="Z18" s="682" t="s">
        <v>
129</v>
      </c>
      <c r="AA18" s="682"/>
      <c r="AB18" s="682"/>
      <c r="AC18" s="682"/>
      <c r="AD18" s="683" t="s">
        <v>
129</v>
      </c>
      <c r="AE18" s="683"/>
      <c r="AF18" s="683"/>
      <c r="AG18" s="683"/>
      <c r="AH18" s="683"/>
      <c r="AI18" s="683"/>
      <c r="AJ18" s="683"/>
      <c r="AK18" s="683"/>
      <c r="AL18" s="684" t="s">
        <v>
129</v>
      </c>
      <c r="AM18" s="685"/>
      <c r="AN18" s="685"/>
      <c r="AO18" s="686"/>
      <c r="AP18" s="676" t="s">
        <v>
267</v>
      </c>
      <c r="AQ18" s="677"/>
      <c r="AR18" s="677"/>
      <c r="AS18" s="677"/>
      <c r="AT18" s="677"/>
      <c r="AU18" s="677"/>
      <c r="AV18" s="677"/>
      <c r="AW18" s="677"/>
      <c r="AX18" s="677"/>
      <c r="AY18" s="677"/>
      <c r="AZ18" s="677"/>
      <c r="BA18" s="677"/>
      <c r="BB18" s="677"/>
      <c r="BC18" s="677"/>
      <c r="BD18" s="677"/>
      <c r="BE18" s="677"/>
      <c r="BF18" s="678"/>
      <c r="BG18" s="679" t="s">
        <v>
129</v>
      </c>
      <c r="BH18" s="680"/>
      <c r="BI18" s="680"/>
      <c r="BJ18" s="680"/>
      <c r="BK18" s="680"/>
      <c r="BL18" s="680"/>
      <c r="BM18" s="680"/>
      <c r="BN18" s="681"/>
      <c r="BO18" s="682" t="s">
        <v>
129</v>
      </c>
      <c r="BP18" s="682"/>
      <c r="BQ18" s="682"/>
      <c r="BR18" s="682"/>
      <c r="BS18" s="688" t="s">
        <v>
129</v>
      </c>
      <c r="BT18" s="680"/>
      <c r="BU18" s="680"/>
      <c r="BV18" s="680"/>
      <c r="BW18" s="680"/>
      <c r="BX18" s="680"/>
      <c r="BY18" s="680"/>
      <c r="BZ18" s="680"/>
      <c r="CA18" s="680"/>
      <c r="CB18" s="689"/>
      <c r="CD18" s="694" t="s">
        <v>
268</v>
      </c>
      <c r="CE18" s="695"/>
      <c r="CF18" s="695"/>
      <c r="CG18" s="695"/>
      <c r="CH18" s="695"/>
      <c r="CI18" s="695"/>
      <c r="CJ18" s="695"/>
      <c r="CK18" s="695"/>
      <c r="CL18" s="695"/>
      <c r="CM18" s="695"/>
      <c r="CN18" s="695"/>
      <c r="CO18" s="695"/>
      <c r="CP18" s="695"/>
      <c r="CQ18" s="696"/>
      <c r="CR18" s="679" t="s">
        <v>
231</v>
      </c>
      <c r="CS18" s="680"/>
      <c r="CT18" s="680"/>
      <c r="CU18" s="680"/>
      <c r="CV18" s="680"/>
      <c r="CW18" s="680"/>
      <c r="CX18" s="680"/>
      <c r="CY18" s="681"/>
      <c r="CZ18" s="682" t="s">
        <v>
180</v>
      </c>
      <c r="DA18" s="682"/>
      <c r="DB18" s="682"/>
      <c r="DC18" s="682"/>
      <c r="DD18" s="688" t="s">
        <v>
129</v>
      </c>
      <c r="DE18" s="680"/>
      <c r="DF18" s="680"/>
      <c r="DG18" s="680"/>
      <c r="DH18" s="680"/>
      <c r="DI18" s="680"/>
      <c r="DJ18" s="680"/>
      <c r="DK18" s="680"/>
      <c r="DL18" s="680"/>
      <c r="DM18" s="680"/>
      <c r="DN18" s="680"/>
      <c r="DO18" s="680"/>
      <c r="DP18" s="681"/>
      <c r="DQ18" s="688" t="s">
        <v>
231</v>
      </c>
      <c r="DR18" s="680"/>
      <c r="DS18" s="680"/>
      <c r="DT18" s="680"/>
      <c r="DU18" s="680"/>
      <c r="DV18" s="680"/>
      <c r="DW18" s="680"/>
      <c r="DX18" s="680"/>
      <c r="DY18" s="680"/>
      <c r="DZ18" s="680"/>
      <c r="EA18" s="680"/>
      <c r="EB18" s="680"/>
      <c r="EC18" s="689"/>
    </row>
    <row r="19" spans="2:133" ht="11.25" customHeight="1" x14ac:dyDescent="0.2">
      <c r="B19" s="676" t="s">
        <v>
269</v>
      </c>
      <c r="C19" s="677"/>
      <c r="D19" s="677"/>
      <c r="E19" s="677"/>
      <c r="F19" s="677"/>
      <c r="G19" s="677"/>
      <c r="H19" s="677"/>
      <c r="I19" s="677"/>
      <c r="J19" s="677"/>
      <c r="K19" s="677"/>
      <c r="L19" s="677"/>
      <c r="M19" s="677"/>
      <c r="N19" s="677"/>
      <c r="O19" s="677"/>
      <c r="P19" s="677"/>
      <c r="Q19" s="678"/>
      <c r="R19" s="679" t="s">
        <v>
129</v>
      </c>
      <c r="S19" s="680"/>
      <c r="T19" s="680"/>
      <c r="U19" s="680"/>
      <c r="V19" s="680"/>
      <c r="W19" s="680"/>
      <c r="X19" s="680"/>
      <c r="Y19" s="681"/>
      <c r="Z19" s="682" t="s">
        <v>
129</v>
      </c>
      <c r="AA19" s="682"/>
      <c r="AB19" s="682"/>
      <c r="AC19" s="682"/>
      <c r="AD19" s="683" t="s">
        <v>
129</v>
      </c>
      <c r="AE19" s="683"/>
      <c r="AF19" s="683"/>
      <c r="AG19" s="683"/>
      <c r="AH19" s="683"/>
      <c r="AI19" s="683"/>
      <c r="AJ19" s="683"/>
      <c r="AK19" s="683"/>
      <c r="AL19" s="684" t="s">
        <v>
231</v>
      </c>
      <c r="AM19" s="685"/>
      <c r="AN19" s="685"/>
      <c r="AO19" s="686"/>
      <c r="AP19" s="676" t="s">
        <v>
270</v>
      </c>
      <c r="AQ19" s="677"/>
      <c r="AR19" s="677"/>
      <c r="AS19" s="677"/>
      <c r="AT19" s="677"/>
      <c r="AU19" s="677"/>
      <c r="AV19" s="677"/>
      <c r="AW19" s="677"/>
      <c r="AX19" s="677"/>
      <c r="AY19" s="677"/>
      <c r="AZ19" s="677"/>
      <c r="BA19" s="677"/>
      <c r="BB19" s="677"/>
      <c r="BC19" s="677"/>
      <c r="BD19" s="677"/>
      <c r="BE19" s="677"/>
      <c r="BF19" s="678"/>
      <c r="BG19" s="679" t="s">
        <v>
231</v>
      </c>
      <c r="BH19" s="680"/>
      <c r="BI19" s="680"/>
      <c r="BJ19" s="680"/>
      <c r="BK19" s="680"/>
      <c r="BL19" s="680"/>
      <c r="BM19" s="680"/>
      <c r="BN19" s="681"/>
      <c r="BO19" s="682" t="s">
        <v>
180</v>
      </c>
      <c r="BP19" s="682"/>
      <c r="BQ19" s="682"/>
      <c r="BR19" s="682"/>
      <c r="BS19" s="688" t="s">
        <v>
231</v>
      </c>
      <c r="BT19" s="680"/>
      <c r="BU19" s="680"/>
      <c r="BV19" s="680"/>
      <c r="BW19" s="680"/>
      <c r="BX19" s="680"/>
      <c r="BY19" s="680"/>
      <c r="BZ19" s="680"/>
      <c r="CA19" s="680"/>
      <c r="CB19" s="689"/>
      <c r="CD19" s="694" t="s">
        <v>
271</v>
      </c>
      <c r="CE19" s="695"/>
      <c r="CF19" s="695"/>
      <c r="CG19" s="695"/>
      <c r="CH19" s="695"/>
      <c r="CI19" s="695"/>
      <c r="CJ19" s="695"/>
      <c r="CK19" s="695"/>
      <c r="CL19" s="695"/>
      <c r="CM19" s="695"/>
      <c r="CN19" s="695"/>
      <c r="CO19" s="695"/>
      <c r="CP19" s="695"/>
      <c r="CQ19" s="696"/>
      <c r="CR19" s="679" t="s">
        <v>
180</v>
      </c>
      <c r="CS19" s="680"/>
      <c r="CT19" s="680"/>
      <c r="CU19" s="680"/>
      <c r="CV19" s="680"/>
      <c r="CW19" s="680"/>
      <c r="CX19" s="680"/>
      <c r="CY19" s="681"/>
      <c r="CZ19" s="682" t="s">
        <v>
180</v>
      </c>
      <c r="DA19" s="682"/>
      <c r="DB19" s="682"/>
      <c r="DC19" s="682"/>
      <c r="DD19" s="688" t="s">
        <v>
180</v>
      </c>
      <c r="DE19" s="680"/>
      <c r="DF19" s="680"/>
      <c r="DG19" s="680"/>
      <c r="DH19" s="680"/>
      <c r="DI19" s="680"/>
      <c r="DJ19" s="680"/>
      <c r="DK19" s="680"/>
      <c r="DL19" s="680"/>
      <c r="DM19" s="680"/>
      <c r="DN19" s="680"/>
      <c r="DO19" s="680"/>
      <c r="DP19" s="681"/>
      <c r="DQ19" s="688" t="s">
        <v>
129</v>
      </c>
      <c r="DR19" s="680"/>
      <c r="DS19" s="680"/>
      <c r="DT19" s="680"/>
      <c r="DU19" s="680"/>
      <c r="DV19" s="680"/>
      <c r="DW19" s="680"/>
      <c r="DX19" s="680"/>
      <c r="DY19" s="680"/>
      <c r="DZ19" s="680"/>
      <c r="EA19" s="680"/>
      <c r="EB19" s="680"/>
      <c r="EC19" s="689"/>
    </row>
    <row r="20" spans="2:133" ht="11.25" customHeight="1" x14ac:dyDescent="0.2">
      <c r="B20" s="676" t="s">
        <v>
272</v>
      </c>
      <c r="C20" s="677"/>
      <c r="D20" s="677"/>
      <c r="E20" s="677"/>
      <c r="F20" s="677"/>
      <c r="G20" s="677"/>
      <c r="H20" s="677"/>
      <c r="I20" s="677"/>
      <c r="J20" s="677"/>
      <c r="K20" s="677"/>
      <c r="L20" s="677"/>
      <c r="M20" s="677"/>
      <c r="N20" s="677"/>
      <c r="O20" s="677"/>
      <c r="P20" s="677"/>
      <c r="Q20" s="678"/>
      <c r="R20" s="679" t="s">
        <v>
129</v>
      </c>
      <c r="S20" s="680"/>
      <c r="T20" s="680"/>
      <c r="U20" s="680"/>
      <c r="V20" s="680"/>
      <c r="W20" s="680"/>
      <c r="X20" s="680"/>
      <c r="Y20" s="681"/>
      <c r="Z20" s="682" t="s">
        <v>
231</v>
      </c>
      <c r="AA20" s="682"/>
      <c r="AB20" s="682"/>
      <c r="AC20" s="682"/>
      <c r="AD20" s="683" t="s">
        <v>
129</v>
      </c>
      <c r="AE20" s="683"/>
      <c r="AF20" s="683"/>
      <c r="AG20" s="683"/>
      <c r="AH20" s="683"/>
      <c r="AI20" s="683"/>
      <c r="AJ20" s="683"/>
      <c r="AK20" s="683"/>
      <c r="AL20" s="684" t="s">
        <v>
129</v>
      </c>
      <c r="AM20" s="685"/>
      <c r="AN20" s="685"/>
      <c r="AO20" s="686"/>
      <c r="AP20" s="676" t="s">
        <v>
273</v>
      </c>
      <c r="AQ20" s="677"/>
      <c r="AR20" s="677"/>
      <c r="AS20" s="677"/>
      <c r="AT20" s="677"/>
      <c r="AU20" s="677"/>
      <c r="AV20" s="677"/>
      <c r="AW20" s="677"/>
      <c r="AX20" s="677"/>
      <c r="AY20" s="677"/>
      <c r="AZ20" s="677"/>
      <c r="BA20" s="677"/>
      <c r="BB20" s="677"/>
      <c r="BC20" s="677"/>
      <c r="BD20" s="677"/>
      <c r="BE20" s="677"/>
      <c r="BF20" s="678"/>
      <c r="BG20" s="679" t="s">
        <v>
129</v>
      </c>
      <c r="BH20" s="680"/>
      <c r="BI20" s="680"/>
      <c r="BJ20" s="680"/>
      <c r="BK20" s="680"/>
      <c r="BL20" s="680"/>
      <c r="BM20" s="680"/>
      <c r="BN20" s="681"/>
      <c r="BO20" s="682" t="s">
        <v>
231</v>
      </c>
      <c r="BP20" s="682"/>
      <c r="BQ20" s="682"/>
      <c r="BR20" s="682"/>
      <c r="BS20" s="688" t="s">
        <v>
231</v>
      </c>
      <c r="BT20" s="680"/>
      <c r="BU20" s="680"/>
      <c r="BV20" s="680"/>
      <c r="BW20" s="680"/>
      <c r="BX20" s="680"/>
      <c r="BY20" s="680"/>
      <c r="BZ20" s="680"/>
      <c r="CA20" s="680"/>
      <c r="CB20" s="689"/>
      <c r="CD20" s="694" t="s">
        <v>
274</v>
      </c>
      <c r="CE20" s="695"/>
      <c r="CF20" s="695"/>
      <c r="CG20" s="695"/>
      <c r="CH20" s="695"/>
      <c r="CI20" s="695"/>
      <c r="CJ20" s="695"/>
      <c r="CK20" s="695"/>
      <c r="CL20" s="695"/>
      <c r="CM20" s="695"/>
      <c r="CN20" s="695"/>
      <c r="CO20" s="695"/>
      <c r="CP20" s="695"/>
      <c r="CQ20" s="696"/>
      <c r="CR20" s="679">
        <v>
95427640</v>
      </c>
      <c r="CS20" s="680"/>
      <c r="CT20" s="680"/>
      <c r="CU20" s="680"/>
      <c r="CV20" s="680"/>
      <c r="CW20" s="680"/>
      <c r="CX20" s="680"/>
      <c r="CY20" s="681"/>
      <c r="CZ20" s="682">
        <v>
100</v>
      </c>
      <c r="DA20" s="682"/>
      <c r="DB20" s="682"/>
      <c r="DC20" s="682"/>
      <c r="DD20" s="688">
        <v>
8538814</v>
      </c>
      <c r="DE20" s="680"/>
      <c r="DF20" s="680"/>
      <c r="DG20" s="680"/>
      <c r="DH20" s="680"/>
      <c r="DI20" s="680"/>
      <c r="DJ20" s="680"/>
      <c r="DK20" s="680"/>
      <c r="DL20" s="680"/>
      <c r="DM20" s="680"/>
      <c r="DN20" s="680"/>
      <c r="DO20" s="680"/>
      <c r="DP20" s="681"/>
      <c r="DQ20" s="688">
        <v>
70973124</v>
      </c>
      <c r="DR20" s="680"/>
      <c r="DS20" s="680"/>
      <c r="DT20" s="680"/>
      <c r="DU20" s="680"/>
      <c r="DV20" s="680"/>
      <c r="DW20" s="680"/>
      <c r="DX20" s="680"/>
      <c r="DY20" s="680"/>
      <c r="DZ20" s="680"/>
      <c r="EA20" s="680"/>
      <c r="EB20" s="680"/>
      <c r="EC20" s="689"/>
    </row>
    <row r="21" spans="2:133" ht="11.25" customHeight="1" x14ac:dyDescent="0.2">
      <c r="B21" s="676" t="s">
        <v>
275</v>
      </c>
      <c r="C21" s="677"/>
      <c r="D21" s="677"/>
      <c r="E21" s="677"/>
      <c r="F21" s="677"/>
      <c r="G21" s="677"/>
      <c r="H21" s="677"/>
      <c r="I21" s="677"/>
      <c r="J21" s="677"/>
      <c r="K21" s="677"/>
      <c r="L21" s="677"/>
      <c r="M21" s="677"/>
      <c r="N21" s="677"/>
      <c r="O21" s="677"/>
      <c r="P21" s="677"/>
      <c r="Q21" s="678"/>
      <c r="R21" s="679" t="s">
        <v>
129</v>
      </c>
      <c r="S21" s="680"/>
      <c r="T21" s="680"/>
      <c r="U21" s="680"/>
      <c r="V21" s="680"/>
      <c r="W21" s="680"/>
      <c r="X21" s="680"/>
      <c r="Y21" s="681"/>
      <c r="Z21" s="682" t="s">
        <v>
129</v>
      </c>
      <c r="AA21" s="682"/>
      <c r="AB21" s="682"/>
      <c r="AC21" s="682"/>
      <c r="AD21" s="683" t="s">
        <v>
231</v>
      </c>
      <c r="AE21" s="683"/>
      <c r="AF21" s="683"/>
      <c r="AG21" s="683"/>
      <c r="AH21" s="683"/>
      <c r="AI21" s="683"/>
      <c r="AJ21" s="683"/>
      <c r="AK21" s="683"/>
      <c r="AL21" s="684" t="s">
        <v>
231</v>
      </c>
      <c r="AM21" s="685"/>
      <c r="AN21" s="685"/>
      <c r="AO21" s="686"/>
      <c r="AP21" s="697" t="s">
        <v>
276</v>
      </c>
      <c r="AQ21" s="698"/>
      <c r="AR21" s="698"/>
      <c r="AS21" s="698"/>
      <c r="AT21" s="698"/>
      <c r="AU21" s="698"/>
      <c r="AV21" s="698"/>
      <c r="AW21" s="698"/>
      <c r="AX21" s="698"/>
      <c r="AY21" s="698"/>
      <c r="AZ21" s="698"/>
      <c r="BA21" s="698"/>
      <c r="BB21" s="698"/>
      <c r="BC21" s="698"/>
      <c r="BD21" s="698"/>
      <c r="BE21" s="698"/>
      <c r="BF21" s="699"/>
      <c r="BG21" s="679" t="s">
        <v>
231</v>
      </c>
      <c r="BH21" s="680"/>
      <c r="BI21" s="680"/>
      <c r="BJ21" s="680"/>
      <c r="BK21" s="680"/>
      <c r="BL21" s="680"/>
      <c r="BM21" s="680"/>
      <c r="BN21" s="681"/>
      <c r="BO21" s="682" t="s">
        <v>
242</v>
      </c>
      <c r="BP21" s="682"/>
      <c r="BQ21" s="682"/>
      <c r="BR21" s="682"/>
      <c r="BS21" s="688" t="s">
        <v>
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
277</v>
      </c>
      <c r="C22" s="677"/>
      <c r="D22" s="677"/>
      <c r="E22" s="677"/>
      <c r="F22" s="677"/>
      <c r="G22" s="677"/>
      <c r="H22" s="677"/>
      <c r="I22" s="677"/>
      <c r="J22" s="677"/>
      <c r="K22" s="677"/>
      <c r="L22" s="677"/>
      <c r="M22" s="677"/>
      <c r="N22" s="677"/>
      <c r="O22" s="677"/>
      <c r="P22" s="677"/>
      <c r="Q22" s="678"/>
      <c r="R22" s="679">
        <v>
52255204</v>
      </c>
      <c r="S22" s="680"/>
      <c r="T22" s="680"/>
      <c r="U22" s="680"/>
      <c r="V22" s="680"/>
      <c r="W22" s="680"/>
      <c r="X22" s="680"/>
      <c r="Y22" s="681"/>
      <c r="Z22" s="682">
        <v>
52.5</v>
      </c>
      <c r="AA22" s="682"/>
      <c r="AB22" s="682"/>
      <c r="AC22" s="682"/>
      <c r="AD22" s="683">
        <v>
52255204</v>
      </c>
      <c r="AE22" s="683"/>
      <c r="AF22" s="683"/>
      <c r="AG22" s="683"/>
      <c r="AH22" s="683"/>
      <c r="AI22" s="683"/>
      <c r="AJ22" s="683"/>
      <c r="AK22" s="683"/>
      <c r="AL22" s="684">
        <v>
76.900000000000006</v>
      </c>
      <c r="AM22" s="685"/>
      <c r="AN22" s="685"/>
      <c r="AO22" s="686"/>
      <c r="AP22" s="697" t="s">
        <v>
278</v>
      </c>
      <c r="AQ22" s="698"/>
      <c r="AR22" s="698"/>
      <c r="AS22" s="698"/>
      <c r="AT22" s="698"/>
      <c r="AU22" s="698"/>
      <c r="AV22" s="698"/>
      <c r="AW22" s="698"/>
      <c r="AX22" s="698"/>
      <c r="AY22" s="698"/>
      <c r="AZ22" s="698"/>
      <c r="BA22" s="698"/>
      <c r="BB22" s="698"/>
      <c r="BC22" s="698"/>
      <c r="BD22" s="698"/>
      <c r="BE22" s="698"/>
      <c r="BF22" s="699"/>
      <c r="BG22" s="679" t="s">
        <v>
129</v>
      </c>
      <c r="BH22" s="680"/>
      <c r="BI22" s="680"/>
      <c r="BJ22" s="680"/>
      <c r="BK22" s="680"/>
      <c r="BL22" s="680"/>
      <c r="BM22" s="680"/>
      <c r="BN22" s="681"/>
      <c r="BO22" s="682" t="s">
        <v>
129</v>
      </c>
      <c r="BP22" s="682"/>
      <c r="BQ22" s="682"/>
      <c r="BR22" s="682"/>
      <c r="BS22" s="688" t="s">
        <v>
129</v>
      </c>
      <c r="BT22" s="680"/>
      <c r="BU22" s="680"/>
      <c r="BV22" s="680"/>
      <c r="BW22" s="680"/>
      <c r="BX22" s="680"/>
      <c r="BY22" s="680"/>
      <c r="BZ22" s="680"/>
      <c r="CA22" s="680"/>
      <c r="CB22" s="689"/>
      <c r="CD22" s="661" t="s">
        <v>
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
280</v>
      </c>
      <c r="C23" s="677"/>
      <c r="D23" s="677"/>
      <c r="E23" s="677"/>
      <c r="F23" s="677"/>
      <c r="G23" s="677"/>
      <c r="H23" s="677"/>
      <c r="I23" s="677"/>
      <c r="J23" s="677"/>
      <c r="K23" s="677"/>
      <c r="L23" s="677"/>
      <c r="M23" s="677"/>
      <c r="N23" s="677"/>
      <c r="O23" s="677"/>
      <c r="P23" s="677"/>
      <c r="Q23" s="678"/>
      <c r="R23" s="679">
        <v>
24608</v>
      </c>
      <c r="S23" s="680"/>
      <c r="T23" s="680"/>
      <c r="U23" s="680"/>
      <c r="V23" s="680"/>
      <c r="W23" s="680"/>
      <c r="X23" s="680"/>
      <c r="Y23" s="681"/>
      <c r="Z23" s="682">
        <v>
0</v>
      </c>
      <c r="AA23" s="682"/>
      <c r="AB23" s="682"/>
      <c r="AC23" s="682"/>
      <c r="AD23" s="683">
        <v>
24608</v>
      </c>
      <c r="AE23" s="683"/>
      <c r="AF23" s="683"/>
      <c r="AG23" s="683"/>
      <c r="AH23" s="683"/>
      <c r="AI23" s="683"/>
      <c r="AJ23" s="683"/>
      <c r="AK23" s="683"/>
      <c r="AL23" s="684">
        <v>
0</v>
      </c>
      <c r="AM23" s="685"/>
      <c r="AN23" s="685"/>
      <c r="AO23" s="686"/>
      <c r="AP23" s="697" t="s">
        <v>
281</v>
      </c>
      <c r="AQ23" s="698"/>
      <c r="AR23" s="698"/>
      <c r="AS23" s="698"/>
      <c r="AT23" s="698"/>
      <c r="AU23" s="698"/>
      <c r="AV23" s="698"/>
      <c r="AW23" s="698"/>
      <c r="AX23" s="698"/>
      <c r="AY23" s="698"/>
      <c r="AZ23" s="698"/>
      <c r="BA23" s="698"/>
      <c r="BB23" s="698"/>
      <c r="BC23" s="698"/>
      <c r="BD23" s="698"/>
      <c r="BE23" s="698"/>
      <c r="BF23" s="699"/>
      <c r="BG23" s="679" t="s">
        <v>
231</v>
      </c>
      <c r="BH23" s="680"/>
      <c r="BI23" s="680"/>
      <c r="BJ23" s="680"/>
      <c r="BK23" s="680"/>
      <c r="BL23" s="680"/>
      <c r="BM23" s="680"/>
      <c r="BN23" s="681"/>
      <c r="BO23" s="682" t="s">
        <v>
129</v>
      </c>
      <c r="BP23" s="682"/>
      <c r="BQ23" s="682"/>
      <c r="BR23" s="682"/>
      <c r="BS23" s="688" t="s">
        <v>
180</v>
      </c>
      <c r="BT23" s="680"/>
      <c r="BU23" s="680"/>
      <c r="BV23" s="680"/>
      <c r="BW23" s="680"/>
      <c r="BX23" s="680"/>
      <c r="BY23" s="680"/>
      <c r="BZ23" s="680"/>
      <c r="CA23" s="680"/>
      <c r="CB23" s="689"/>
      <c r="CD23" s="661" t="s">
        <v>
219</v>
      </c>
      <c r="CE23" s="662"/>
      <c r="CF23" s="662"/>
      <c r="CG23" s="662"/>
      <c r="CH23" s="662"/>
      <c r="CI23" s="662"/>
      <c r="CJ23" s="662"/>
      <c r="CK23" s="662"/>
      <c r="CL23" s="662"/>
      <c r="CM23" s="662"/>
      <c r="CN23" s="662"/>
      <c r="CO23" s="662"/>
      <c r="CP23" s="662"/>
      <c r="CQ23" s="663"/>
      <c r="CR23" s="661" t="s">
        <v>
282</v>
      </c>
      <c r="CS23" s="662"/>
      <c r="CT23" s="662"/>
      <c r="CU23" s="662"/>
      <c r="CV23" s="662"/>
      <c r="CW23" s="662"/>
      <c r="CX23" s="662"/>
      <c r="CY23" s="663"/>
      <c r="CZ23" s="661" t="s">
        <v>
283</v>
      </c>
      <c r="DA23" s="662"/>
      <c r="DB23" s="662"/>
      <c r="DC23" s="663"/>
      <c r="DD23" s="661" t="s">
        <v>
284</v>
      </c>
      <c r="DE23" s="662"/>
      <c r="DF23" s="662"/>
      <c r="DG23" s="662"/>
      <c r="DH23" s="662"/>
      <c r="DI23" s="662"/>
      <c r="DJ23" s="662"/>
      <c r="DK23" s="663"/>
      <c r="DL23" s="709" t="s">
        <v>
285</v>
      </c>
      <c r="DM23" s="710"/>
      <c r="DN23" s="710"/>
      <c r="DO23" s="710"/>
      <c r="DP23" s="710"/>
      <c r="DQ23" s="710"/>
      <c r="DR23" s="710"/>
      <c r="DS23" s="710"/>
      <c r="DT23" s="710"/>
      <c r="DU23" s="710"/>
      <c r="DV23" s="711"/>
      <c r="DW23" s="661" t="s">
        <v>
286</v>
      </c>
      <c r="DX23" s="662"/>
      <c r="DY23" s="662"/>
      <c r="DZ23" s="662"/>
      <c r="EA23" s="662"/>
      <c r="EB23" s="662"/>
      <c r="EC23" s="663"/>
    </row>
    <row r="24" spans="2:133" ht="11.25" customHeight="1" x14ac:dyDescent="0.2">
      <c r="B24" s="676" t="s">
        <v>
287</v>
      </c>
      <c r="C24" s="677"/>
      <c r="D24" s="677"/>
      <c r="E24" s="677"/>
      <c r="F24" s="677"/>
      <c r="G24" s="677"/>
      <c r="H24" s="677"/>
      <c r="I24" s="677"/>
      <c r="J24" s="677"/>
      <c r="K24" s="677"/>
      <c r="L24" s="677"/>
      <c r="M24" s="677"/>
      <c r="N24" s="677"/>
      <c r="O24" s="677"/>
      <c r="P24" s="677"/>
      <c r="Q24" s="678"/>
      <c r="R24" s="679">
        <v>
1309073</v>
      </c>
      <c r="S24" s="680"/>
      <c r="T24" s="680"/>
      <c r="U24" s="680"/>
      <c r="V24" s="680"/>
      <c r="W24" s="680"/>
      <c r="X24" s="680"/>
      <c r="Y24" s="681"/>
      <c r="Z24" s="682">
        <v>
1.3</v>
      </c>
      <c r="AA24" s="682"/>
      <c r="AB24" s="682"/>
      <c r="AC24" s="682"/>
      <c r="AD24" s="683" t="s">
        <v>
129</v>
      </c>
      <c r="AE24" s="683"/>
      <c r="AF24" s="683"/>
      <c r="AG24" s="683"/>
      <c r="AH24" s="683"/>
      <c r="AI24" s="683"/>
      <c r="AJ24" s="683"/>
      <c r="AK24" s="683"/>
      <c r="AL24" s="684" t="s">
        <v>
129</v>
      </c>
      <c r="AM24" s="685"/>
      <c r="AN24" s="685"/>
      <c r="AO24" s="686"/>
      <c r="AP24" s="697" t="s">
        <v>
288</v>
      </c>
      <c r="AQ24" s="698"/>
      <c r="AR24" s="698"/>
      <c r="AS24" s="698"/>
      <c r="AT24" s="698"/>
      <c r="AU24" s="698"/>
      <c r="AV24" s="698"/>
      <c r="AW24" s="698"/>
      <c r="AX24" s="698"/>
      <c r="AY24" s="698"/>
      <c r="AZ24" s="698"/>
      <c r="BA24" s="698"/>
      <c r="BB24" s="698"/>
      <c r="BC24" s="698"/>
      <c r="BD24" s="698"/>
      <c r="BE24" s="698"/>
      <c r="BF24" s="699"/>
      <c r="BG24" s="679" t="s">
        <v>
231</v>
      </c>
      <c r="BH24" s="680"/>
      <c r="BI24" s="680"/>
      <c r="BJ24" s="680"/>
      <c r="BK24" s="680"/>
      <c r="BL24" s="680"/>
      <c r="BM24" s="680"/>
      <c r="BN24" s="681"/>
      <c r="BO24" s="682" t="s">
        <v>
129</v>
      </c>
      <c r="BP24" s="682"/>
      <c r="BQ24" s="682"/>
      <c r="BR24" s="682"/>
      <c r="BS24" s="688" t="s">
        <v>
129</v>
      </c>
      <c r="BT24" s="680"/>
      <c r="BU24" s="680"/>
      <c r="BV24" s="680"/>
      <c r="BW24" s="680"/>
      <c r="BX24" s="680"/>
      <c r="BY24" s="680"/>
      <c r="BZ24" s="680"/>
      <c r="CA24" s="680"/>
      <c r="CB24" s="689"/>
      <c r="CD24" s="690" t="s">
        <v>
289</v>
      </c>
      <c r="CE24" s="691"/>
      <c r="CF24" s="691"/>
      <c r="CG24" s="691"/>
      <c r="CH24" s="691"/>
      <c r="CI24" s="691"/>
      <c r="CJ24" s="691"/>
      <c r="CK24" s="691"/>
      <c r="CL24" s="691"/>
      <c r="CM24" s="691"/>
      <c r="CN24" s="691"/>
      <c r="CO24" s="691"/>
      <c r="CP24" s="691"/>
      <c r="CQ24" s="692"/>
      <c r="CR24" s="668">
        <v>
47565774</v>
      </c>
      <c r="CS24" s="669"/>
      <c r="CT24" s="669"/>
      <c r="CU24" s="669"/>
      <c r="CV24" s="669"/>
      <c r="CW24" s="669"/>
      <c r="CX24" s="669"/>
      <c r="CY24" s="670"/>
      <c r="CZ24" s="673">
        <v>
49.8</v>
      </c>
      <c r="DA24" s="674"/>
      <c r="DB24" s="674"/>
      <c r="DC24" s="693"/>
      <c r="DD24" s="712">
        <v>
32400955</v>
      </c>
      <c r="DE24" s="669"/>
      <c r="DF24" s="669"/>
      <c r="DG24" s="669"/>
      <c r="DH24" s="669"/>
      <c r="DI24" s="669"/>
      <c r="DJ24" s="669"/>
      <c r="DK24" s="670"/>
      <c r="DL24" s="712">
        <v>
32188894</v>
      </c>
      <c r="DM24" s="669"/>
      <c r="DN24" s="669"/>
      <c r="DO24" s="669"/>
      <c r="DP24" s="669"/>
      <c r="DQ24" s="669"/>
      <c r="DR24" s="669"/>
      <c r="DS24" s="669"/>
      <c r="DT24" s="669"/>
      <c r="DU24" s="669"/>
      <c r="DV24" s="670"/>
      <c r="DW24" s="673">
        <v>
47.4</v>
      </c>
      <c r="DX24" s="674"/>
      <c r="DY24" s="674"/>
      <c r="DZ24" s="674"/>
      <c r="EA24" s="674"/>
      <c r="EB24" s="674"/>
      <c r="EC24" s="675"/>
    </row>
    <row r="25" spans="2:133" ht="11.25" customHeight="1" x14ac:dyDescent="0.2">
      <c r="B25" s="676" t="s">
        <v>
290</v>
      </c>
      <c r="C25" s="677"/>
      <c r="D25" s="677"/>
      <c r="E25" s="677"/>
      <c r="F25" s="677"/>
      <c r="G25" s="677"/>
      <c r="H25" s="677"/>
      <c r="I25" s="677"/>
      <c r="J25" s="677"/>
      <c r="K25" s="677"/>
      <c r="L25" s="677"/>
      <c r="M25" s="677"/>
      <c r="N25" s="677"/>
      <c r="O25" s="677"/>
      <c r="P25" s="677"/>
      <c r="Q25" s="678"/>
      <c r="R25" s="679">
        <v>
2336792</v>
      </c>
      <c r="S25" s="680"/>
      <c r="T25" s="680"/>
      <c r="U25" s="680"/>
      <c r="V25" s="680"/>
      <c r="W25" s="680"/>
      <c r="X25" s="680"/>
      <c r="Y25" s="681"/>
      <c r="Z25" s="682">
        <v>
2.2999999999999998</v>
      </c>
      <c r="AA25" s="682"/>
      <c r="AB25" s="682"/>
      <c r="AC25" s="682"/>
      <c r="AD25" s="683">
        <v>
1121127</v>
      </c>
      <c r="AE25" s="683"/>
      <c r="AF25" s="683"/>
      <c r="AG25" s="683"/>
      <c r="AH25" s="683"/>
      <c r="AI25" s="683"/>
      <c r="AJ25" s="683"/>
      <c r="AK25" s="683"/>
      <c r="AL25" s="684">
        <v>
1.6</v>
      </c>
      <c r="AM25" s="685"/>
      <c r="AN25" s="685"/>
      <c r="AO25" s="686"/>
      <c r="AP25" s="697" t="s">
        <v>
291</v>
      </c>
      <c r="AQ25" s="698"/>
      <c r="AR25" s="698"/>
      <c r="AS25" s="698"/>
      <c r="AT25" s="698"/>
      <c r="AU25" s="698"/>
      <c r="AV25" s="698"/>
      <c r="AW25" s="698"/>
      <c r="AX25" s="698"/>
      <c r="AY25" s="698"/>
      <c r="AZ25" s="698"/>
      <c r="BA25" s="698"/>
      <c r="BB25" s="698"/>
      <c r="BC25" s="698"/>
      <c r="BD25" s="698"/>
      <c r="BE25" s="698"/>
      <c r="BF25" s="699"/>
      <c r="BG25" s="679" t="s">
        <v>
231</v>
      </c>
      <c r="BH25" s="680"/>
      <c r="BI25" s="680"/>
      <c r="BJ25" s="680"/>
      <c r="BK25" s="680"/>
      <c r="BL25" s="680"/>
      <c r="BM25" s="680"/>
      <c r="BN25" s="681"/>
      <c r="BO25" s="682" t="s">
        <v>
180</v>
      </c>
      <c r="BP25" s="682"/>
      <c r="BQ25" s="682"/>
      <c r="BR25" s="682"/>
      <c r="BS25" s="688" t="s">
        <v>
129</v>
      </c>
      <c r="BT25" s="680"/>
      <c r="BU25" s="680"/>
      <c r="BV25" s="680"/>
      <c r="BW25" s="680"/>
      <c r="BX25" s="680"/>
      <c r="BY25" s="680"/>
      <c r="BZ25" s="680"/>
      <c r="CA25" s="680"/>
      <c r="CB25" s="689"/>
      <c r="CD25" s="694" t="s">
        <v>
292</v>
      </c>
      <c r="CE25" s="695"/>
      <c r="CF25" s="695"/>
      <c r="CG25" s="695"/>
      <c r="CH25" s="695"/>
      <c r="CI25" s="695"/>
      <c r="CJ25" s="695"/>
      <c r="CK25" s="695"/>
      <c r="CL25" s="695"/>
      <c r="CM25" s="695"/>
      <c r="CN25" s="695"/>
      <c r="CO25" s="695"/>
      <c r="CP25" s="695"/>
      <c r="CQ25" s="696"/>
      <c r="CR25" s="679">
        <v>
20532529</v>
      </c>
      <c r="CS25" s="715"/>
      <c r="CT25" s="715"/>
      <c r="CU25" s="715"/>
      <c r="CV25" s="715"/>
      <c r="CW25" s="715"/>
      <c r="CX25" s="715"/>
      <c r="CY25" s="716"/>
      <c r="CZ25" s="684">
        <v>
21.5</v>
      </c>
      <c r="DA25" s="713"/>
      <c r="DB25" s="713"/>
      <c r="DC25" s="717"/>
      <c r="DD25" s="688">
        <v>
18743665</v>
      </c>
      <c r="DE25" s="715"/>
      <c r="DF25" s="715"/>
      <c r="DG25" s="715"/>
      <c r="DH25" s="715"/>
      <c r="DI25" s="715"/>
      <c r="DJ25" s="715"/>
      <c r="DK25" s="716"/>
      <c r="DL25" s="688">
        <v>
18572411</v>
      </c>
      <c r="DM25" s="715"/>
      <c r="DN25" s="715"/>
      <c r="DO25" s="715"/>
      <c r="DP25" s="715"/>
      <c r="DQ25" s="715"/>
      <c r="DR25" s="715"/>
      <c r="DS25" s="715"/>
      <c r="DT25" s="715"/>
      <c r="DU25" s="715"/>
      <c r="DV25" s="716"/>
      <c r="DW25" s="684">
        <v>
27.3</v>
      </c>
      <c r="DX25" s="713"/>
      <c r="DY25" s="713"/>
      <c r="DZ25" s="713"/>
      <c r="EA25" s="713"/>
      <c r="EB25" s="713"/>
      <c r="EC25" s="714"/>
    </row>
    <row r="26" spans="2:133" ht="11.25" customHeight="1" x14ac:dyDescent="0.2">
      <c r="B26" s="676" t="s">
        <v>
293</v>
      </c>
      <c r="C26" s="677"/>
      <c r="D26" s="677"/>
      <c r="E26" s="677"/>
      <c r="F26" s="677"/>
      <c r="G26" s="677"/>
      <c r="H26" s="677"/>
      <c r="I26" s="677"/>
      <c r="J26" s="677"/>
      <c r="K26" s="677"/>
      <c r="L26" s="677"/>
      <c r="M26" s="677"/>
      <c r="N26" s="677"/>
      <c r="O26" s="677"/>
      <c r="P26" s="677"/>
      <c r="Q26" s="678"/>
      <c r="R26" s="679">
        <v>
473351</v>
      </c>
      <c r="S26" s="680"/>
      <c r="T26" s="680"/>
      <c r="U26" s="680"/>
      <c r="V26" s="680"/>
      <c r="W26" s="680"/>
      <c r="X26" s="680"/>
      <c r="Y26" s="681"/>
      <c r="Z26" s="682">
        <v>
0.5</v>
      </c>
      <c r="AA26" s="682"/>
      <c r="AB26" s="682"/>
      <c r="AC26" s="682"/>
      <c r="AD26" s="683" t="s">
        <v>
180</v>
      </c>
      <c r="AE26" s="683"/>
      <c r="AF26" s="683"/>
      <c r="AG26" s="683"/>
      <c r="AH26" s="683"/>
      <c r="AI26" s="683"/>
      <c r="AJ26" s="683"/>
      <c r="AK26" s="683"/>
      <c r="AL26" s="684" t="s">
        <v>
129</v>
      </c>
      <c r="AM26" s="685"/>
      <c r="AN26" s="685"/>
      <c r="AO26" s="686"/>
      <c r="AP26" s="697" t="s">
        <v>
294</v>
      </c>
      <c r="AQ26" s="718"/>
      <c r="AR26" s="718"/>
      <c r="AS26" s="718"/>
      <c r="AT26" s="718"/>
      <c r="AU26" s="718"/>
      <c r="AV26" s="718"/>
      <c r="AW26" s="718"/>
      <c r="AX26" s="718"/>
      <c r="AY26" s="718"/>
      <c r="AZ26" s="718"/>
      <c r="BA26" s="718"/>
      <c r="BB26" s="718"/>
      <c r="BC26" s="718"/>
      <c r="BD26" s="718"/>
      <c r="BE26" s="718"/>
      <c r="BF26" s="699"/>
      <c r="BG26" s="679" t="s">
        <v>
242</v>
      </c>
      <c r="BH26" s="680"/>
      <c r="BI26" s="680"/>
      <c r="BJ26" s="680"/>
      <c r="BK26" s="680"/>
      <c r="BL26" s="680"/>
      <c r="BM26" s="680"/>
      <c r="BN26" s="681"/>
      <c r="BO26" s="682" t="s">
        <v>
231</v>
      </c>
      <c r="BP26" s="682"/>
      <c r="BQ26" s="682"/>
      <c r="BR26" s="682"/>
      <c r="BS26" s="688" t="s">
        <v>
180</v>
      </c>
      <c r="BT26" s="680"/>
      <c r="BU26" s="680"/>
      <c r="BV26" s="680"/>
      <c r="BW26" s="680"/>
      <c r="BX26" s="680"/>
      <c r="BY26" s="680"/>
      <c r="BZ26" s="680"/>
      <c r="CA26" s="680"/>
      <c r="CB26" s="689"/>
      <c r="CD26" s="694" t="s">
        <v>
295</v>
      </c>
      <c r="CE26" s="695"/>
      <c r="CF26" s="695"/>
      <c r="CG26" s="695"/>
      <c r="CH26" s="695"/>
      <c r="CI26" s="695"/>
      <c r="CJ26" s="695"/>
      <c r="CK26" s="695"/>
      <c r="CL26" s="695"/>
      <c r="CM26" s="695"/>
      <c r="CN26" s="695"/>
      <c r="CO26" s="695"/>
      <c r="CP26" s="695"/>
      <c r="CQ26" s="696"/>
      <c r="CR26" s="679">
        <v>
12797221</v>
      </c>
      <c r="CS26" s="680"/>
      <c r="CT26" s="680"/>
      <c r="CU26" s="680"/>
      <c r="CV26" s="680"/>
      <c r="CW26" s="680"/>
      <c r="CX26" s="680"/>
      <c r="CY26" s="681"/>
      <c r="CZ26" s="684">
        <v>
13.4</v>
      </c>
      <c r="DA26" s="713"/>
      <c r="DB26" s="713"/>
      <c r="DC26" s="717"/>
      <c r="DD26" s="688">
        <v>
11445927</v>
      </c>
      <c r="DE26" s="680"/>
      <c r="DF26" s="680"/>
      <c r="DG26" s="680"/>
      <c r="DH26" s="680"/>
      <c r="DI26" s="680"/>
      <c r="DJ26" s="680"/>
      <c r="DK26" s="681"/>
      <c r="DL26" s="688" t="s">
        <v>
231</v>
      </c>
      <c r="DM26" s="680"/>
      <c r="DN26" s="680"/>
      <c r="DO26" s="680"/>
      <c r="DP26" s="680"/>
      <c r="DQ26" s="680"/>
      <c r="DR26" s="680"/>
      <c r="DS26" s="680"/>
      <c r="DT26" s="680"/>
      <c r="DU26" s="680"/>
      <c r="DV26" s="681"/>
      <c r="DW26" s="684" t="s">
        <v>
180</v>
      </c>
      <c r="DX26" s="713"/>
      <c r="DY26" s="713"/>
      <c r="DZ26" s="713"/>
      <c r="EA26" s="713"/>
      <c r="EB26" s="713"/>
      <c r="EC26" s="714"/>
    </row>
    <row r="27" spans="2:133" ht="11.25" customHeight="1" x14ac:dyDescent="0.2">
      <c r="B27" s="676" t="s">
        <v>
296</v>
      </c>
      <c r="C27" s="677"/>
      <c r="D27" s="677"/>
      <c r="E27" s="677"/>
      <c r="F27" s="677"/>
      <c r="G27" s="677"/>
      <c r="H27" s="677"/>
      <c r="I27" s="677"/>
      <c r="J27" s="677"/>
      <c r="K27" s="677"/>
      <c r="L27" s="677"/>
      <c r="M27" s="677"/>
      <c r="N27" s="677"/>
      <c r="O27" s="677"/>
      <c r="P27" s="677"/>
      <c r="Q27" s="678"/>
      <c r="R27" s="679">
        <v>
12021915</v>
      </c>
      <c r="S27" s="680"/>
      <c r="T27" s="680"/>
      <c r="U27" s="680"/>
      <c r="V27" s="680"/>
      <c r="W27" s="680"/>
      <c r="X27" s="680"/>
      <c r="Y27" s="681"/>
      <c r="Z27" s="682">
        <v>
12.1</v>
      </c>
      <c r="AA27" s="682"/>
      <c r="AB27" s="682"/>
      <c r="AC27" s="682"/>
      <c r="AD27" s="683" t="s">
        <v>
231</v>
      </c>
      <c r="AE27" s="683"/>
      <c r="AF27" s="683"/>
      <c r="AG27" s="683"/>
      <c r="AH27" s="683"/>
      <c r="AI27" s="683"/>
      <c r="AJ27" s="683"/>
      <c r="AK27" s="683"/>
      <c r="AL27" s="684" t="s">
        <v>
129</v>
      </c>
      <c r="AM27" s="685"/>
      <c r="AN27" s="685"/>
      <c r="AO27" s="686"/>
      <c r="AP27" s="676" t="s">
        <v>
297</v>
      </c>
      <c r="AQ27" s="677"/>
      <c r="AR27" s="677"/>
      <c r="AS27" s="677"/>
      <c r="AT27" s="677"/>
      <c r="AU27" s="677"/>
      <c r="AV27" s="677"/>
      <c r="AW27" s="677"/>
      <c r="AX27" s="677"/>
      <c r="AY27" s="677"/>
      <c r="AZ27" s="677"/>
      <c r="BA27" s="677"/>
      <c r="BB27" s="677"/>
      <c r="BC27" s="677"/>
      <c r="BD27" s="677"/>
      <c r="BE27" s="677"/>
      <c r="BF27" s="678"/>
      <c r="BG27" s="679">
        <v>
45090769</v>
      </c>
      <c r="BH27" s="680"/>
      <c r="BI27" s="680"/>
      <c r="BJ27" s="680"/>
      <c r="BK27" s="680"/>
      <c r="BL27" s="680"/>
      <c r="BM27" s="680"/>
      <c r="BN27" s="681"/>
      <c r="BO27" s="682">
        <v>
100</v>
      </c>
      <c r="BP27" s="682"/>
      <c r="BQ27" s="682"/>
      <c r="BR27" s="682"/>
      <c r="BS27" s="688" t="s">
        <v>
180</v>
      </c>
      <c r="BT27" s="680"/>
      <c r="BU27" s="680"/>
      <c r="BV27" s="680"/>
      <c r="BW27" s="680"/>
      <c r="BX27" s="680"/>
      <c r="BY27" s="680"/>
      <c r="BZ27" s="680"/>
      <c r="CA27" s="680"/>
      <c r="CB27" s="689"/>
      <c r="CD27" s="694" t="s">
        <v>
298</v>
      </c>
      <c r="CE27" s="695"/>
      <c r="CF27" s="695"/>
      <c r="CG27" s="695"/>
      <c r="CH27" s="695"/>
      <c r="CI27" s="695"/>
      <c r="CJ27" s="695"/>
      <c r="CK27" s="695"/>
      <c r="CL27" s="695"/>
      <c r="CM27" s="695"/>
      <c r="CN27" s="695"/>
      <c r="CO27" s="695"/>
      <c r="CP27" s="695"/>
      <c r="CQ27" s="696"/>
      <c r="CR27" s="679">
        <v>
24550013</v>
      </c>
      <c r="CS27" s="715"/>
      <c r="CT27" s="715"/>
      <c r="CU27" s="715"/>
      <c r="CV27" s="715"/>
      <c r="CW27" s="715"/>
      <c r="CX27" s="715"/>
      <c r="CY27" s="716"/>
      <c r="CZ27" s="684">
        <v>
25.7</v>
      </c>
      <c r="DA27" s="713"/>
      <c r="DB27" s="713"/>
      <c r="DC27" s="717"/>
      <c r="DD27" s="688">
        <v>
11174058</v>
      </c>
      <c r="DE27" s="715"/>
      <c r="DF27" s="715"/>
      <c r="DG27" s="715"/>
      <c r="DH27" s="715"/>
      <c r="DI27" s="715"/>
      <c r="DJ27" s="715"/>
      <c r="DK27" s="716"/>
      <c r="DL27" s="688">
        <v>
11133251</v>
      </c>
      <c r="DM27" s="715"/>
      <c r="DN27" s="715"/>
      <c r="DO27" s="715"/>
      <c r="DP27" s="715"/>
      <c r="DQ27" s="715"/>
      <c r="DR27" s="715"/>
      <c r="DS27" s="715"/>
      <c r="DT27" s="715"/>
      <c r="DU27" s="715"/>
      <c r="DV27" s="716"/>
      <c r="DW27" s="684">
        <v>
16.399999999999999</v>
      </c>
      <c r="DX27" s="713"/>
      <c r="DY27" s="713"/>
      <c r="DZ27" s="713"/>
      <c r="EA27" s="713"/>
      <c r="EB27" s="713"/>
      <c r="EC27" s="714"/>
    </row>
    <row r="28" spans="2:133" ht="11.25" customHeight="1" x14ac:dyDescent="0.2">
      <c r="B28" s="721" t="s">
        <v>
299</v>
      </c>
      <c r="C28" s="722"/>
      <c r="D28" s="722"/>
      <c r="E28" s="722"/>
      <c r="F28" s="722"/>
      <c r="G28" s="722"/>
      <c r="H28" s="722"/>
      <c r="I28" s="722"/>
      <c r="J28" s="722"/>
      <c r="K28" s="722"/>
      <c r="L28" s="722"/>
      <c r="M28" s="722"/>
      <c r="N28" s="722"/>
      <c r="O28" s="722"/>
      <c r="P28" s="722"/>
      <c r="Q28" s="723"/>
      <c r="R28" s="679">
        <v>
15523670</v>
      </c>
      <c r="S28" s="680"/>
      <c r="T28" s="680"/>
      <c r="U28" s="680"/>
      <c r="V28" s="680"/>
      <c r="W28" s="680"/>
      <c r="X28" s="680"/>
      <c r="Y28" s="681"/>
      <c r="Z28" s="682">
        <v>
15.6</v>
      </c>
      <c r="AA28" s="682"/>
      <c r="AB28" s="682"/>
      <c r="AC28" s="682"/>
      <c r="AD28" s="683">
        <v>
14467261</v>
      </c>
      <c r="AE28" s="683"/>
      <c r="AF28" s="683"/>
      <c r="AG28" s="683"/>
      <c r="AH28" s="683"/>
      <c r="AI28" s="683"/>
      <c r="AJ28" s="683"/>
      <c r="AK28" s="683"/>
      <c r="AL28" s="684">
        <v>
21.3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300</v>
      </c>
      <c r="CE28" s="695"/>
      <c r="CF28" s="695"/>
      <c r="CG28" s="695"/>
      <c r="CH28" s="695"/>
      <c r="CI28" s="695"/>
      <c r="CJ28" s="695"/>
      <c r="CK28" s="695"/>
      <c r="CL28" s="695"/>
      <c r="CM28" s="695"/>
      <c r="CN28" s="695"/>
      <c r="CO28" s="695"/>
      <c r="CP28" s="695"/>
      <c r="CQ28" s="696"/>
      <c r="CR28" s="679">
        <v>
2483232</v>
      </c>
      <c r="CS28" s="680"/>
      <c r="CT28" s="680"/>
      <c r="CU28" s="680"/>
      <c r="CV28" s="680"/>
      <c r="CW28" s="680"/>
      <c r="CX28" s="680"/>
      <c r="CY28" s="681"/>
      <c r="CZ28" s="684">
        <v>
2.6</v>
      </c>
      <c r="DA28" s="713"/>
      <c r="DB28" s="713"/>
      <c r="DC28" s="717"/>
      <c r="DD28" s="688">
        <v>
2483232</v>
      </c>
      <c r="DE28" s="680"/>
      <c r="DF28" s="680"/>
      <c r="DG28" s="680"/>
      <c r="DH28" s="680"/>
      <c r="DI28" s="680"/>
      <c r="DJ28" s="680"/>
      <c r="DK28" s="681"/>
      <c r="DL28" s="688">
        <v>
2483232</v>
      </c>
      <c r="DM28" s="680"/>
      <c r="DN28" s="680"/>
      <c r="DO28" s="680"/>
      <c r="DP28" s="680"/>
      <c r="DQ28" s="680"/>
      <c r="DR28" s="680"/>
      <c r="DS28" s="680"/>
      <c r="DT28" s="680"/>
      <c r="DU28" s="680"/>
      <c r="DV28" s="681"/>
      <c r="DW28" s="684">
        <v>
3.7</v>
      </c>
      <c r="DX28" s="713"/>
      <c r="DY28" s="713"/>
      <c r="DZ28" s="713"/>
      <c r="EA28" s="713"/>
      <c r="EB28" s="713"/>
      <c r="EC28" s="714"/>
    </row>
    <row r="29" spans="2:133" ht="11.25" customHeight="1" x14ac:dyDescent="0.2">
      <c r="B29" s="676" t="s">
        <v>
301</v>
      </c>
      <c r="C29" s="677"/>
      <c r="D29" s="677"/>
      <c r="E29" s="677"/>
      <c r="F29" s="677"/>
      <c r="G29" s="677"/>
      <c r="H29" s="677"/>
      <c r="I29" s="677"/>
      <c r="J29" s="677"/>
      <c r="K29" s="677"/>
      <c r="L29" s="677"/>
      <c r="M29" s="677"/>
      <c r="N29" s="677"/>
      <c r="O29" s="677"/>
      <c r="P29" s="677"/>
      <c r="Q29" s="678"/>
      <c r="R29" s="679">
        <v>
8497372</v>
      </c>
      <c r="S29" s="680"/>
      <c r="T29" s="680"/>
      <c r="U29" s="680"/>
      <c r="V29" s="680"/>
      <c r="W29" s="680"/>
      <c r="X29" s="680"/>
      <c r="Y29" s="681"/>
      <c r="Z29" s="682">
        <v>
8.5</v>
      </c>
      <c r="AA29" s="682"/>
      <c r="AB29" s="682"/>
      <c r="AC29" s="682"/>
      <c r="AD29" s="683" t="s">
        <v>
242</v>
      </c>
      <c r="AE29" s="683"/>
      <c r="AF29" s="683"/>
      <c r="AG29" s="683"/>
      <c r="AH29" s="683"/>
      <c r="AI29" s="683"/>
      <c r="AJ29" s="683"/>
      <c r="AK29" s="683"/>
      <c r="AL29" s="684" t="s">
        <v>
231</v>
      </c>
      <c r="AM29" s="685"/>
      <c r="AN29" s="685"/>
      <c r="AO29" s="686"/>
      <c r="AP29" s="658" t="s">
        <v>
219</v>
      </c>
      <c r="AQ29" s="659"/>
      <c r="AR29" s="659"/>
      <c r="AS29" s="659"/>
      <c r="AT29" s="659"/>
      <c r="AU29" s="659"/>
      <c r="AV29" s="659"/>
      <c r="AW29" s="659"/>
      <c r="AX29" s="659"/>
      <c r="AY29" s="659"/>
      <c r="AZ29" s="659"/>
      <c r="BA29" s="659"/>
      <c r="BB29" s="659"/>
      <c r="BC29" s="659"/>
      <c r="BD29" s="659"/>
      <c r="BE29" s="659"/>
      <c r="BF29" s="660"/>
      <c r="BG29" s="658" t="s">
        <v>
302</v>
      </c>
      <c r="BH29" s="719"/>
      <c r="BI29" s="719"/>
      <c r="BJ29" s="719"/>
      <c r="BK29" s="719"/>
      <c r="BL29" s="719"/>
      <c r="BM29" s="719"/>
      <c r="BN29" s="719"/>
      <c r="BO29" s="719"/>
      <c r="BP29" s="719"/>
      <c r="BQ29" s="720"/>
      <c r="BR29" s="658" t="s">
        <v>
303</v>
      </c>
      <c r="BS29" s="719"/>
      <c r="BT29" s="719"/>
      <c r="BU29" s="719"/>
      <c r="BV29" s="719"/>
      <c r="BW29" s="719"/>
      <c r="BX29" s="719"/>
      <c r="BY29" s="719"/>
      <c r="BZ29" s="719"/>
      <c r="CA29" s="719"/>
      <c r="CB29" s="720"/>
      <c r="CD29" s="742" t="s">
        <v>
304</v>
      </c>
      <c r="CE29" s="743"/>
      <c r="CF29" s="694" t="s">
        <v>
305</v>
      </c>
      <c r="CG29" s="695"/>
      <c r="CH29" s="695"/>
      <c r="CI29" s="695"/>
      <c r="CJ29" s="695"/>
      <c r="CK29" s="695"/>
      <c r="CL29" s="695"/>
      <c r="CM29" s="695"/>
      <c r="CN29" s="695"/>
      <c r="CO29" s="695"/>
      <c r="CP29" s="695"/>
      <c r="CQ29" s="696"/>
      <c r="CR29" s="679">
        <v>
2483232</v>
      </c>
      <c r="CS29" s="715"/>
      <c r="CT29" s="715"/>
      <c r="CU29" s="715"/>
      <c r="CV29" s="715"/>
      <c r="CW29" s="715"/>
      <c r="CX29" s="715"/>
      <c r="CY29" s="716"/>
      <c r="CZ29" s="684">
        <v>
2.6</v>
      </c>
      <c r="DA29" s="713"/>
      <c r="DB29" s="713"/>
      <c r="DC29" s="717"/>
      <c r="DD29" s="688">
        <v>
2483232</v>
      </c>
      <c r="DE29" s="715"/>
      <c r="DF29" s="715"/>
      <c r="DG29" s="715"/>
      <c r="DH29" s="715"/>
      <c r="DI29" s="715"/>
      <c r="DJ29" s="715"/>
      <c r="DK29" s="716"/>
      <c r="DL29" s="688">
        <v>
2483232</v>
      </c>
      <c r="DM29" s="715"/>
      <c r="DN29" s="715"/>
      <c r="DO29" s="715"/>
      <c r="DP29" s="715"/>
      <c r="DQ29" s="715"/>
      <c r="DR29" s="715"/>
      <c r="DS29" s="715"/>
      <c r="DT29" s="715"/>
      <c r="DU29" s="715"/>
      <c r="DV29" s="716"/>
      <c r="DW29" s="684">
        <v>
3.7</v>
      </c>
      <c r="DX29" s="713"/>
      <c r="DY29" s="713"/>
      <c r="DZ29" s="713"/>
      <c r="EA29" s="713"/>
      <c r="EB29" s="713"/>
      <c r="EC29" s="714"/>
    </row>
    <row r="30" spans="2:133" ht="11.25" customHeight="1" x14ac:dyDescent="0.2">
      <c r="B30" s="676" t="s">
        <v>
306</v>
      </c>
      <c r="C30" s="677"/>
      <c r="D30" s="677"/>
      <c r="E30" s="677"/>
      <c r="F30" s="677"/>
      <c r="G30" s="677"/>
      <c r="H30" s="677"/>
      <c r="I30" s="677"/>
      <c r="J30" s="677"/>
      <c r="K30" s="677"/>
      <c r="L30" s="677"/>
      <c r="M30" s="677"/>
      <c r="N30" s="677"/>
      <c r="O30" s="677"/>
      <c r="P30" s="677"/>
      <c r="Q30" s="678"/>
      <c r="R30" s="679">
        <v>
179759</v>
      </c>
      <c r="S30" s="680"/>
      <c r="T30" s="680"/>
      <c r="U30" s="680"/>
      <c r="V30" s="680"/>
      <c r="W30" s="680"/>
      <c r="X30" s="680"/>
      <c r="Y30" s="681"/>
      <c r="Z30" s="682">
        <v>
0.2</v>
      </c>
      <c r="AA30" s="682"/>
      <c r="AB30" s="682"/>
      <c r="AC30" s="682"/>
      <c r="AD30" s="683">
        <v>
64073</v>
      </c>
      <c r="AE30" s="683"/>
      <c r="AF30" s="683"/>
      <c r="AG30" s="683"/>
      <c r="AH30" s="683"/>
      <c r="AI30" s="683"/>
      <c r="AJ30" s="683"/>
      <c r="AK30" s="683"/>
      <c r="AL30" s="684">
        <v>
0.1</v>
      </c>
      <c r="AM30" s="685"/>
      <c r="AN30" s="685"/>
      <c r="AO30" s="686"/>
      <c r="AP30" s="727" t="s">
        <v>
307</v>
      </c>
      <c r="AQ30" s="728"/>
      <c r="AR30" s="728"/>
      <c r="AS30" s="728"/>
      <c r="AT30" s="733" t="s">
        <v>
308</v>
      </c>
      <c r="AU30" s="230"/>
      <c r="AV30" s="230"/>
      <c r="AW30" s="230"/>
      <c r="AX30" s="665" t="s">
        <v>
185</v>
      </c>
      <c r="AY30" s="666"/>
      <c r="AZ30" s="666"/>
      <c r="BA30" s="666"/>
      <c r="BB30" s="666"/>
      <c r="BC30" s="666"/>
      <c r="BD30" s="666"/>
      <c r="BE30" s="666"/>
      <c r="BF30" s="667"/>
      <c r="BG30" s="739">
        <v>
98.8</v>
      </c>
      <c r="BH30" s="740"/>
      <c r="BI30" s="740"/>
      <c r="BJ30" s="740"/>
      <c r="BK30" s="740"/>
      <c r="BL30" s="740"/>
      <c r="BM30" s="674">
        <v>
97.4</v>
      </c>
      <c r="BN30" s="740"/>
      <c r="BO30" s="740"/>
      <c r="BP30" s="740"/>
      <c r="BQ30" s="741"/>
      <c r="BR30" s="739">
        <v>
98.9</v>
      </c>
      <c r="BS30" s="740"/>
      <c r="BT30" s="740"/>
      <c r="BU30" s="740"/>
      <c r="BV30" s="740"/>
      <c r="BW30" s="740"/>
      <c r="BX30" s="674">
        <v>
96.9</v>
      </c>
      <c r="BY30" s="740"/>
      <c r="BZ30" s="740"/>
      <c r="CA30" s="740"/>
      <c r="CB30" s="741"/>
      <c r="CD30" s="744"/>
      <c r="CE30" s="745"/>
      <c r="CF30" s="694" t="s">
        <v>
309</v>
      </c>
      <c r="CG30" s="695"/>
      <c r="CH30" s="695"/>
      <c r="CI30" s="695"/>
      <c r="CJ30" s="695"/>
      <c r="CK30" s="695"/>
      <c r="CL30" s="695"/>
      <c r="CM30" s="695"/>
      <c r="CN30" s="695"/>
      <c r="CO30" s="695"/>
      <c r="CP30" s="695"/>
      <c r="CQ30" s="696"/>
      <c r="CR30" s="679">
        <v>
2301582</v>
      </c>
      <c r="CS30" s="680"/>
      <c r="CT30" s="680"/>
      <c r="CU30" s="680"/>
      <c r="CV30" s="680"/>
      <c r="CW30" s="680"/>
      <c r="CX30" s="680"/>
      <c r="CY30" s="681"/>
      <c r="CZ30" s="684">
        <v>
2.4</v>
      </c>
      <c r="DA30" s="713"/>
      <c r="DB30" s="713"/>
      <c r="DC30" s="717"/>
      <c r="DD30" s="688">
        <v>
2301582</v>
      </c>
      <c r="DE30" s="680"/>
      <c r="DF30" s="680"/>
      <c r="DG30" s="680"/>
      <c r="DH30" s="680"/>
      <c r="DI30" s="680"/>
      <c r="DJ30" s="680"/>
      <c r="DK30" s="681"/>
      <c r="DL30" s="688">
        <v>
2301582</v>
      </c>
      <c r="DM30" s="680"/>
      <c r="DN30" s="680"/>
      <c r="DO30" s="680"/>
      <c r="DP30" s="680"/>
      <c r="DQ30" s="680"/>
      <c r="DR30" s="680"/>
      <c r="DS30" s="680"/>
      <c r="DT30" s="680"/>
      <c r="DU30" s="680"/>
      <c r="DV30" s="681"/>
      <c r="DW30" s="684">
        <v>
3.4</v>
      </c>
      <c r="DX30" s="713"/>
      <c r="DY30" s="713"/>
      <c r="DZ30" s="713"/>
      <c r="EA30" s="713"/>
      <c r="EB30" s="713"/>
      <c r="EC30" s="714"/>
    </row>
    <row r="31" spans="2:133" ht="11.25" customHeight="1" x14ac:dyDescent="0.2">
      <c r="B31" s="676" t="s">
        <v>
310</v>
      </c>
      <c r="C31" s="677"/>
      <c r="D31" s="677"/>
      <c r="E31" s="677"/>
      <c r="F31" s="677"/>
      <c r="G31" s="677"/>
      <c r="H31" s="677"/>
      <c r="I31" s="677"/>
      <c r="J31" s="677"/>
      <c r="K31" s="677"/>
      <c r="L31" s="677"/>
      <c r="M31" s="677"/>
      <c r="N31" s="677"/>
      <c r="O31" s="677"/>
      <c r="P31" s="677"/>
      <c r="Q31" s="678"/>
      <c r="R31" s="679">
        <v>
133209</v>
      </c>
      <c r="S31" s="680"/>
      <c r="T31" s="680"/>
      <c r="U31" s="680"/>
      <c r="V31" s="680"/>
      <c r="W31" s="680"/>
      <c r="X31" s="680"/>
      <c r="Y31" s="681"/>
      <c r="Z31" s="682">
        <v>
0.1</v>
      </c>
      <c r="AA31" s="682"/>
      <c r="AB31" s="682"/>
      <c r="AC31" s="682"/>
      <c r="AD31" s="683" t="s">
        <v>
231</v>
      </c>
      <c r="AE31" s="683"/>
      <c r="AF31" s="683"/>
      <c r="AG31" s="683"/>
      <c r="AH31" s="683"/>
      <c r="AI31" s="683"/>
      <c r="AJ31" s="683"/>
      <c r="AK31" s="683"/>
      <c r="AL31" s="684" t="s">
        <v>
129</v>
      </c>
      <c r="AM31" s="685"/>
      <c r="AN31" s="685"/>
      <c r="AO31" s="686"/>
      <c r="AP31" s="729"/>
      <c r="AQ31" s="730"/>
      <c r="AR31" s="730"/>
      <c r="AS31" s="730"/>
      <c r="AT31" s="734"/>
      <c r="AU31" s="229" t="s">
        <v>
311</v>
      </c>
      <c r="AV31" s="229"/>
      <c r="AW31" s="229"/>
      <c r="AX31" s="676" t="s">
        <v>
312</v>
      </c>
      <c r="AY31" s="677"/>
      <c r="AZ31" s="677"/>
      <c r="BA31" s="677"/>
      <c r="BB31" s="677"/>
      <c r="BC31" s="677"/>
      <c r="BD31" s="677"/>
      <c r="BE31" s="677"/>
      <c r="BF31" s="678"/>
      <c r="BG31" s="736">
        <v>
98.8</v>
      </c>
      <c r="BH31" s="715"/>
      <c r="BI31" s="715"/>
      <c r="BJ31" s="715"/>
      <c r="BK31" s="715"/>
      <c r="BL31" s="715"/>
      <c r="BM31" s="685">
        <v>
97.3</v>
      </c>
      <c r="BN31" s="737"/>
      <c r="BO31" s="737"/>
      <c r="BP31" s="737"/>
      <c r="BQ31" s="738"/>
      <c r="BR31" s="736">
        <v>
98.8</v>
      </c>
      <c r="BS31" s="715"/>
      <c r="BT31" s="715"/>
      <c r="BU31" s="715"/>
      <c r="BV31" s="715"/>
      <c r="BW31" s="715"/>
      <c r="BX31" s="685">
        <v>
96.8</v>
      </c>
      <c r="BY31" s="737"/>
      <c r="BZ31" s="737"/>
      <c r="CA31" s="737"/>
      <c r="CB31" s="738"/>
      <c r="CD31" s="744"/>
      <c r="CE31" s="745"/>
      <c r="CF31" s="694" t="s">
        <v>
313</v>
      </c>
      <c r="CG31" s="695"/>
      <c r="CH31" s="695"/>
      <c r="CI31" s="695"/>
      <c r="CJ31" s="695"/>
      <c r="CK31" s="695"/>
      <c r="CL31" s="695"/>
      <c r="CM31" s="695"/>
      <c r="CN31" s="695"/>
      <c r="CO31" s="695"/>
      <c r="CP31" s="695"/>
      <c r="CQ31" s="696"/>
      <c r="CR31" s="679">
        <v>
181650</v>
      </c>
      <c r="CS31" s="715"/>
      <c r="CT31" s="715"/>
      <c r="CU31" s="715"/>
      <c r="CV31" s="715"/>
      <c r="CW31" s="715"/>
      <c r="CX31" s="715"/>
      <c r="CY31" s="716"/>
      <c r="CZ31" s="684">
        <v>
0.2</v>
      </c>
      <c r="DA31" s="713"/>
      <c r="DB31" s="713"/>
      <c r="DC31" s="717"/>
      <c r="DD31" s="688">
        <v>
181650</v>
      </c>
      <c r="DE31" s="715"/>
      <c r="DF31" s="715"/>
      <c r="DG31" s="715"/>
      <c r="DH31" s="715"/>
      <c r="DI31" s="715"/>
      <c r="DJ31" s="715"/>
      <c r="DK31" s="716"/>
      <c r="DL31" s="688">
        <v>
181650</v>
      </c>
      <c r="DM31" s="715"/>
      <c r="DN31" s="715"/>
      <c r="DO31" s="715"/>
      <c r="DP31" s="715"/>
      <c r="DQ31" s="715"/>
      <c r="DR31" s="715"/>
      <c r="DS31" s="715"/>
      <c r="DT31" s="715"/>
      <c r="DU31" s="715"/>
      <c r="DV31" s="716"/>
      <c r="DW31" s="684">
        <v>
0.3</v>
      </c>
      <c r="DX31" s="713"/>
      <c r="DY31" s="713"/>
      <c r="DZ31" s="713"/>
      <c r="EA31" s="713"/>
      <c r="EB31" s="713"/>
      <c r="EC31" s="714"/>
    </row>
    <row r="32" spans="2:133" ht="11.25" customHeight="1" x14ac:dyDescent="0.2">
      <c r="B32" s="676" t="s">
        <v>
314</v>
      </c>
      <c r="C32" s="677"/>
      <c r="D32" s="677"/>
      <c r="E32" s="677"/>
      <c r="F32" s="677"/>
      <c r="G32" s="677"/>
      <c r="H32" s="677"/>
      <c r="I32" s="677"/>
      <c r="J32" s="677"/>
      <c r="K32" s="677"/>
      <c r="L32" s="677"/>
      <c r="M32" s="677"/>
      <c r="N32" s="677"/>
      <c r="O32" s="677"/>
      <c r="P32" s="677"/>
      <c r="Q32" s="678"/>
      <c r="R32" s="679">
        <v>
632415</v>
      </c>
      <c r="S32" s="680"/>
      <c r="T32" s="680"/>
      <c r="U32" s="680"/>
      <c r="V32" s="680"/>
      <c r="W32" s="680"/>
      <c r="X32" s="680"/>
      <c r="Y32" s="681"/>
      <c r="Z32" s="682">
        <v>
0.6</v>
      </c>
      <c r="AA32" s="682"/>
      <c r="AB32" s="682"/>
      <c r="AC32" s="682"/>
      <c r="AD32" s="683" t="s">
        <v>
231</v>
      </c>
      <c r="AE32" s="683"/>
      <c r="AF32" s="683"/>
      <c r="AG32" s="683"/>
      <c r="AH32" s="683"/>
      <c r="AI32" s="683"/>
      <c r="AJ32" s="683"/>
      <c r="AK32" s="683"/>
      <c r="AL32" s="684" t="s">
        <v>
129</v>
      </c>
      <c r="AM32" s="685"/>
      <c r="AN32" s="685"/>
      <c r="AO32" s="686"/>
      <c r="AP32" s="731"/>
      <c r="AQ32" s="732"/>
      <c r="AR32" s="732"/>
      <c r="AS32" s="732"/>
      <c r="AT32" s="735"/>
      <c r="AU32" s="231"/>
      <c r="AV32" s="231"/>
      <c r="AW32" s="231"/>
      <c r="AX32" s="724" t="s">
        <v>
315</v>
      </c>
      <c r="AY32" s="725"/>
      <c r="AZ32" s="725"/>
      <c r="BA32" s="725"/>
      <c r="BB32" s="725"/>
      <c r="BC32" s="725"/>
      <c r="BD32" s="725"/>
      <c r="BE32" s="725"/>
      <c r="BF32" s="726"/>
      <c r="BG32" s="748" t="s">
        <v>
231</v>
      </c>
      <c r="BH32" s="749"/>
      <c r="BI32" s="749"/>
      <c r="BJ32" s="749"/>
      <c r="BK32" s="749"/>
      <c r="BL32" s="749"/>
      <c r="BM32" s="750" t="s">
        <v>
231</v>
      </c>
      <c r="BN32" s="749"/>
      <c r="BO32" s="749"/>
      <c r="BP32" s="749"/>
      <c r="BQ32" s="751"/>
      <c r="BR32" s="748" t="s">
        <v>
231</v>
      </c>
      <c r="BS32" s="749"/>
      <c r="BT32" s="749"/>
      <c r="BU32" s="749"/>
      <c r="BV32" s="749"/>
      <c r="BW32" s="749"/>
      <c r="BX32" s="750" t="s">
        <v>
129</v>
      </c>
      <c r="BY32" s="749"/>
      <c r="BZ32" s="749"/>
      <c r="CA32" s="749"/>
      <c r="CB32" s="751"/>
      <c r="CD32" s="746"/>
      <c r="CE32" s="747"/>
      <c r="CF32" s="694" t="s">
        <v>
316</v>
      </c>
      <c r="CG32" s="695"/>
      <c r="CH32" s="695"/>
      <c r="CI32" s="695"/>
      <c r="CJ32" s="695"/>
      <c r="CK32" s="695"/>
      <c r="CL32" s="695"/>
      <c r="CM32" s="695"/>
      <c r="CN32" s="695"/>
      <c r="CO32" s="695"/>
      <c r="CP32" s="695"/>
      <c r="CQ32" s="696"/>
      <c r="CR32" s="679" t="s">
        <v>
231</v>
      </c>
      <c r="CS32" s="680"/>
      <c r="CT32" s="680"/>
      <c r="CU32" s="680"/>
      <c r="CV32" s="680"/>
      <c r="CW32" s="680"/>
      <c r="CX32" s="680"/>
      <c r="CY32" s="681"/>
      <c r="CZ32" s="684" t="s">
        <v>
129</v>
      </c>
      <c r="DA32" s="713"/>
      <c r="DB32" s="713"/>
      <c r="DC32" s="717"/>
      <c r="DD32" s="688" t="s">
        <v>
231</v>
      </c>
      <c r="DE32" s="680"/>
      <c r="DF32" s="680"/>
      <c r="DG32" s="680"/>
      <c r="DH32" s="680"/>
      <c r="DI32" s="680"/>
      <c r="DJ32" s="680"/>
      <c r="DK32" s="681"/>
      <c r="DL32" s="688" t="s">
        <v>
129</v>
      </c>
      <c r="DM32" s="680"/>
      <c r="DN32" s="680"/>
      <c r="DO32" s="680"/>
      <c r="DP32" s="680"/>
      <c r="DQ32" s="680"/>
      <c r="DR32" s="680"/>
      <c r="DS32" s="680"/>
      <c r="DT32" s="680"/>
      <c r="DU32" s="680"/>
      <c r="DV32" s="681"/>
      <c r="DW32" s="684" t="s">
        <v>
129</v>
      </c>
      <c r="DX32" s="713"/>
      <c r="DY32" s="713"/>
      <c r="DZ32" s="713"/>
      <c r="EA32" s="713"/>
      <c r="EB32" s="713"/>
      <c r="EC32" s="714"/>
    </row>
    <row r="33" spans="2:133" ht="11.25" customHeight="1" x14ac:dyDescent="0.2">
      <c r="B33" s="676" t="s">
        <v>
317</v>
      </c>
      <c r="C33" s="677"/>
      <c r="D33" s="677"/>
      <c r="E33" s="677"/>
      <c r="F33" s="677"/>
      <c r="G33" s="677"/>
      <c r="H33" s="677"/>
      <c r="I33" s="677"/>
      <c r="J33" s="677"/>
      <c r="K33" s="677"/>
      <c r="L33" s="677"/>
      <c r="M33" s="677"/>
      <c r="N33" s="677"/>
      <c r="O33" s="677"/>
      <c r="P33" s="677"/>
      <c r="Q33" s="678"/>
      <c r="R33" s="679">
        <v>
4831914</v>
      </c>
      <c r="S33" s="680"/>
      <c r="T33" s="680"/>
      <c r="U33" s="680"/>
      <c r="V33" s="680"/>
      <c r="W33" s="680"/>
      <c r="X33" s="680"/>
      <c r="Y33" s="681"/>
      <c r="Z33" s="682">
        <v>
4.9000000000000004</v>
      </c>
      <c r="AA33" s="682"/>
      <c r="AB33" s="682"/>
      <c r="AC33" s="682"/>
      <c r="AD33" s="683" t="s">
        <v>
129</v>
      </c>
      <c r="AE33" s="683"/>
      <c r="AF33" s="683"/>
      <c r="AG33" s="683"/>
      <c r="AH33" s="683"/>
      <c r="AI33" s="683"/>
      <c r="AJ33" s="683"/>
      <c r="AK33" s="683"/>
      <c r="AL33" s="684" t="s">
        <v>
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
318</v>
      </c>
      <c r="CE33" s="695"/>
      <c r="CF33" s="695"/>
      <c r="CG33" s="695"/>
      <c r="CH33" s="695"/>
      <c r="CI33" s="695"/>
      <c r="CJ33" s="695"/>
      <c r="CK33" s="695"/>
      <c r="CL33" s="695"/>
      <c r="CM33" s="695"/>
      <c r="CN33" s="695"/>
      <c r="CO33" s="695"/>
      <c r="CP33" s="695"/>
      <c r="CQ33" s="696"/>
      <c r="CR33" s="679">
        <v>
39323052</v>
      </c>
      <c r="CS33" s="715"/>
      <c r="CT33" s="715"/>
      <c r="CU33" s="715"/>
      <c r="CV33" s="715"/>
      <c r="CW33" s="715"/>
      <c r="CX33" s="715"/>
      <c r="CY33" s="716"/>
      <c r="CZ33" s="684">
        <v>
41.2</v>
      </c>
      <c r="DA33" s="713"/>
      <c r="DB33" s="713"/>
      <c r="DC33" s="717"/>
      <c r="DD33" s="688">
        <v>
34504732</v>
      </c>
      <c r="DE33" s="715"/>
      <c r="DF33" s="715"/>
      <c r="DG33" s="715"/>
      <c r="DH33" s="715"/>
      <c r="DI33" s="715"/>
      <c r="DJ33" s="715"/>
      <c r="DK33" s="716"/>
      <c r="DL33" s="688">
        <v>
23247529</v>
      </c>
      <c r="DM33" s="715"/>
      <c r="DN33" s="715"/>
      <c r="DO33" s="715"/>
      <c r="DP33" s="715"/>
      <c r="DQ33" s="715"/>
      <c r="DR33" s="715"/>
      <c r="DS33" s="715"/>
      <c r="DT33" s="715"/>
      <c r="DU33" s="715"/>
      <c r="DV33" s="716"/>
      <c r="DW33" s="684">
        <v>
34.200000000000003</v>
      </c>
      <c r="DX33" s="713"/>
      <c r="DY33" s="713"/>
      <c r="DZ33" s="713"/>
      <c r="EA33" s="713"/>
      <c r="EB33" s="713"/>
      <c r="EC33" s="714"/>
    </row>
    <row r="34" spans="2:133" ht="11.25" customHeight="1" x14ac:dyDescent="0.2">
      <c r="B34" s="676" t="s">
        <v>
319</v>
      </c>
      <c r="C34" s="677"/>
      <c r="D34" s="677"/>
      <c r="E34" s="677"/>
      <c r="F34" s="677"/>
      <c r="G34" s="677"/>
      <c r="H34" s="677"/>
      <c r="I34" s="677"/>
      <c r="J34" s="677"/>
      <c r="K34" s="677"/>
      <c r="L34" s="677"/>
      <c r="M34" s="677"/>
      <c r="N34" s="677"/>
      <c r="O34" s="677"/>
      <c r="P34" s="677"/>
      <c r="Q34" s="678"/>
      <c r="R34" s="679">
        <v>
812679</v>
      </c>
      <c r="S34" s="680"/>
      <c r="T34" s="680"/>
      <c r="U34" s="680"/>
      <c r="V34" s="680"/>
      <c r="W34" s="680"/>
      <c r="X34" s="680"/>
      <c r="Y34" s="681"/>
      <c r="Z34" s="682">
        <v>
0.8</v>
      </c>
      <c r="AA34" s="682"/>
      <c r="AB34" s="682"/>
      <c r="AC34" s="682"/>
      <c r="AD34" s="683">
        <v>
19293</v>
      </c>
      <c r="AE34" s="683"/>
      <c r="AF34" s="683"/>
      <c r="AG34" s="683"/>
      <c r="AH34" s="683"/>
      <c r="AI34" s="683"/>
      <c r="AJ34" s="683"/>
      <c r="AK34" s="683"/>
      <c r="AL34" s="684">
        <v>
0</v>
      </c>
      <c r="AM34" s="685"/>
      <c r="AN34" s="685"/>
      <c r="AO34" s="686"/>
      <c r="AP34" s="234"/>
      <c r="AQ34" s="658" t="s">
        <v>
320</v>
      </c>
      <c r="AR34" s="659"/>
      <c r="AS34" s="659"/>
      <c r="AT34" s="659"/>
      <c r="AU34" s="659"/>
      <c r="AV34" s="659"/>
      <c r="AW34" s="659"/>
      <c r="AX34" s="659"/>
      <c r="AY34" s="659"/>
      <c r="AZ34" s="659"/>
      <c r="BA34" s="659"/>
      <c r="BB34" s="659"/>
      <c r="BC34" s="659"/>
      <c r="BD34" s="659"/>
      <c r="BE34" s="659"/>
      <c r="BF34" s="660"/>
      <c r="BG34" s="658" t="s">
        <v>
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322</v>
      </c>
      <c r="CE34" s="695"/>
      <c r="CF34" s="695"/>
      <c r="CG34" s="695"/>
      <c r="CH34" s="695"/>
      <c r="CI34" s="695"/>
      <c r="CJ34" s="695"/>
      <c r="CK34" s="695"/>
      <c r="CL34" s="695"/>
      <c r="CM34" s="695"/>
      <c r="CN34" s="695"/>
      <c r="CO34" s="695"/>
      <c r="CP34" s="695"/>
      <c r="CQ34" s="696"/>
      <c r="CR34" s="679">
        <v>
15971412</v>
      </c>
      <c r="CS34" s="680"/>
      <c r="CT34" s="680"/>
      <c r="CU34" s="680"/>
      <c r="CV34" s="680"/>
      <c r="CW34" s="680"/>
      <c r="CX34" s="680"/>
      <c r="CY34" s="681"/>
      <c r="CZ34" s="684">
        <v>
16.7</v>
      </c>
      <c r="DA34" s="713"/>
      <c r="DB34" s="713"/>
      <c r="DC34" s="717"/>
      <c r="DD34" s="688">
        <v>
14122110</v>
      </c>
      <c r="DE34" s="680"/>
      <c r="DF34" s="680"/>
      <c r="DG34" s="680"/>
      <c r="DH34" s="680"/>
      <c r="DI34" s="680"/>
      <c r="DJ34" s="680"/>
      <c r="DK34" s="681"/>
      <c r="DL34" s="688">
        <v>
12895604</v>
      </c>
      <c r="DM34" s="680"/>
      <c r="DN34" s="680"/>
      <c r="DO34" s="680"/>
      <c r="DP34" s="680"/>
      <c r="DQ34" s="680"/>
      <c r="DR34" s="680"/>
      <c r="DS34" s="680"/>
      <c r="DT34" s="680"/>
      <c r="DU34" s="680"/>
      <c r="DV34" s="681"/>
      <c r="DW34" s="684">
        <v>
19</v>
      </c>
      <c r="DX34" s="713"/>
      <c r="DY34" s="713"/>
      <c r="DZ34" s="713"/>
      <c r="EA34" s="713"/>
      <c r="EB34" s="713"/>
      <c r="EC34" s="714"/>
    </row>
    <row r="35" spans="2:133" ht="11.25" customHeight="1" x14ac:dyDescent="0.2">
      <c r="B35" s="676" t="s">
        <v>
323</v>
      </c>
      <c r="C35" s="677"/>
      <c r="D35" s="677"/>
      <c r="E35" s="677"/>
      <c r="F35" s="677"/>
      <c r="G35" s="677"/>
      <c r="H35" s="677"/>
      <c r="I35" s="677"/>
      <c r="J35" s="677"/>
      <c r="K35" s="677"/>
      <c r="L35" s="677"/>
      <c r="M35" s="677"/>
      <c r="N35" s="677"/>
      <c r="O35" s="677"/>
      <c r="P35" s="677"/>
      <c r="Q35" s="678"/>
      <c r="R35" s="679">
        <v>
429000</v>
      </c>
      <c r="S35" s="680"/>
      <c r="T35" s="680"/>
      <c r="U35" s="680"/>
      <c r="V35" s="680"/>
      <c r="W35" s="680"/>
      <c r="X35" s="680"/>
      <c r="Y35" s="681"/>
      <c r="Z35" s="682">
        <v>
0.4</v>
      </c>
      <c r="AA35" s="682"/>
      <c r="AB35" s="682"/>
      <c r="AC35" s="682"/>
      <c r="AD35" s="683" t="s">
        <v>
242</v>
      </c>
      <c r="AE35" s="683"/>
      <c r="AF35" s="683"/>
      <c r="AG35" s="683"/>
      <c r="AH35" s="683"/>
      <c r="AI35" s="683"/>
      <c r="AJ35" s="683"/>
      <c r="AK35" s="683"/>
      <c r="AL35" s="684" t="s">
        <v>
231</v>
      </c>
      <c r="AM35" s="685"/>
      <c r="AN35" s="685"/>
      <c r="AO35" s="686"/>
      <c r="AP35" s="234"/>
      <c r="AQ35" s="752" t="s">
        <v>
324</v>
      </c>
      <c r="AR35" s="753"/>
      <c r="AS35" s="753"/>
      <c r="AT35" s="753"/>
      <c r="AU35" s="753"/>
      <c r="AV35" s="753"/>
      <c r="AW35" s="753"/>
      <c r="AX35" s="753"/>
      <c r="AY35" s="754"/>
      <c r="AZ35" s="668">
        <v>
8285778</v>
      </c>
      <c r="BA35" s="669"/>
      <c r="BB35" s="669"/>
      <c r="BC35" s="669"/>
      <c r="BD35" s="669"/>
      <c r="BE35" s="669"/>
      <c r="BF35" s="755"/>
      <c r="BG35" s="690" t="s">
        <v>
325</v>
      </c>
      <c r="BH35" s="691"/>
      <c r="BI35" s="691"/>
      <c r="BJ35" s="691"/>
      <c r="BK35" s="691"/>
      <c r="BL35" s="691"/>
      <c r="BM35" s="691"/>
      <c r="BN35" s="691"/>
      <c r="BO35" s="691"/>
      <c r="BP35" s="691"/>
      <c r="BQ35" s="691"/>
      <c r="BR35" s="691"/>
      <c r="BS35" s="691"/>
      <c r="BT35" s="691"/>
      <c r="BU35" s="692"/>
      <c r="BV35" s="668">
        <v>
300000</v>
      </c>
      <c r="BW35" s="669"/>
      <c r="BX35" s="669"/>
      <c r="BY35" s="669"/>
      <c r="BZ35" s="669"/>
      <c r="CA35" s="669"/>
      <c r="CB35" s="755"/>
      <c r="CD35" s="694" t="s">
        <v>
326</v>
      </c>
      <c r="CE35" s="695"/>
      <c r="CF35" s="695"/>
      <c r="CG35" s="695"/>
      <c r="CH35" s="695"/>
      <c r="CI35" s="695"/>
      <c r="CJ35" s="695"/>
      <c r="CK35" s="695"/>
      <c r="CL35" s="695"/>
      <c r="CM35" s="695"/>
      <c r="CN35" s="695"/>
      <c r="CO35" s="695"/>
      <c r="CP35" s="695"/>
      <c r="CQ35" s="696"/>
      <c r="CR35" s="679">
        <v>
1366277</v>
      </c>
      <c r="CS35" s="715"/>
      <c r="CT35" s="715"/>
      <c r="CU35" s="715"/>
      <c r="CV35" s="715"/>
      <c r="CW35" s="715"/>
      <c r="CX35" s="715"/>
      <c r="CY35" s="716"/>
      <c r="CZ35" s="684">
        <v>
1.4</v>
      </c>
      <c r="DA35" s="713"/>
      <c r="DB35" s="713"/>
      <c r="DC35" s="717"/>
      <c r="DD35" s="688">
        <v>
1292857</v>
      </c>
      <c r="DE35" s="715"/>
      <c r="DF35" s="715"/>
      <c r="DG35" s="715"/>
      <c r="DH35" s="715"/>
      <c r="DI35" s="715"/>
      <c r="DJ35" s="715"/>
      <c r="DK35" s="716"/>
      <c r="DL35" s="688">
        <v>
1292857</v>
      </c>
      <c r="DM35" s="715"/>
      <c r="DN35" s="715"/>
      <c r="DO35" s="715"/>
      <c r="DP35" s="715"/>
      <c r="DQ35" s="715"/>
      <c r="DR35" s="715"/>
      <c r="DS35" s="715"/>
      <c r="DT35" s="715"/>
      <c r="DU35" s="715"/>
      <c r="DV35" s="716"/>
      <c r="DW35" s="684">
        <v>
1.9</v>
      </c>
      <c r="DX35" s="713"/>
      <c r="DY35" s="713"/>
      <c r="DZ35" s="713"/>
      <c r="EA35" s="713"/>
      <c r="EB35" s="713"/>
      <c r="EC35" s="714"/>
    </row>
    <row r="36" spans="2:133" ht="11.25" customHeight="1" x14ac:dyDescent="0.2">
      <c r="B36" s="676" t="s">
        <v>
327</v>
      </c>
      <c r="C36" s="677"/>
      <c r="D36" s="677"/>
      <c r="E36" s="677"/>
      <c r="F36" s="677"/>
      <c r="G36" s="677"/>
      <c r="H36" s="677"/>
      <c r="I36" s="677"/>
      <c r="J36" s="677"/>
      <c r="K36" s="677"/>
      <c r="L36" s="677"/>
      <c r="M36" s="677"/>
      <c r="N36" s="677"/>
      <c r="O36" s="677"/>
      <c r="P36" s="677"/>
      <c r="Q36" s="678"/>
      <c r="R36" s="679" t="s">
        <v>
231</v>
      </c>
      <c r="S36" s="680"/>
      <c r="T36" s="680"/>
      <c r="U36" s="680"/>
      <c r="V36" s="680"/>
      <c r="W36" s="680"/>
      <c r="X36" s="680"/>
      <c r="Y36" s="681"/>
      <c r="Z36" s="682" t="s">
        <v>
231</v>
      </c>
      <c r="AA36" s="682"/>
      <c r="AB36" s="682"/>
      <c r="AC36" s="682"/>
      <c r="AD36" s="683" t="s">
        <v>
180</v>
      </c>
      <c r="AE36" s="683"/>
      <c r="AF36" s="683"/>
      <c r="AG36" s="683"/>
      <c r="AH36" s="683"/>
      <c r="AI36" s="683"/>
      <c r="AJ36" s="683"/>
      <c r="AK36" s="683"/>
      <c r="AL36" s="684" t="s">
        <v>
180</v>
      </c>
      <c r="AM36" s="685"/>
      <c r="AN36" s="685"/>
      <c r="AO36" s="686"/>
      <c r="AQ36" s="756" t="s">
        <v>
328</v>
      </c>
      <c r="AR36" s="757"/>
      <c r="AS36" s="757"/>
      <c r="AT36" s="757"/>
      <c r="AU36" s="757"/>
      <c r="AV36" s="757"/>
      <c r="AW36" s="757"/>
      <c r="AX36" s="757"/>
      <c r="AY36" s="758"/>
      <c r="AZ36" s="679">
        <v>
343942</v>
      </c>
      <c r="BA36" s="680"/>
      <c r="BB36" s="680"/>
      <c r="BC36" s="680"/>
      <c r="BD36" s="715"/>
      <c r="BE36" s="715"/>
      <c r="BF36" s="738"/>
      <c r="BG36" s="694" t="s">
        <v>
329</v>
      </c>
      <c r="BH36" s="695"/>
      <c r="BI36" s="695"/>
      <c r="BJ36" s="695"/>
      <c r="BK36" s="695"/>
      <c r="BL36" s="695"/>
      <c r="BM36" s="695"/>
      <c r="BN36" s="695"/>
      <c r="BO36" s="695"/>
      <c r="BP36" s="695"/>
      <c r="BQ36" s="695"/>
      <c r="BR36" s="695"/>
      <c r="BS36" s="695"/>
      <c r="BT36" s="695"/>
      <c r="BU36" s="696"/>
      <c r="BV36" s="679">
        <v>
-283508</v>
      </c>
      <c r="BW36" s="680"/>
      <c r="BX36" s="680"/>
      <c r="BY36" s="680"/>
      <c r="BZ36" s="680"/>
      <c r="CA36" s="680"/>
      <c r="CB36" s="689"/>
      <c r="CD36" s="694" t="s">
        <v>
330</v>
      </c>
      <c r="CE36" s="695"/>
      <c r="CF36" s="695"/>
      <c r="CG36" s="695"/>
      <c r="CH36" s="695"/>
      <c r="CI36" s="695"/>
      <c r="CJ36" s="695"/>
      <c r="CK36" s="695"/>
      <c r="CL36" s="695"/>
      <c r="CM36" s="695"/>
      <c r="CN36" s="695"/>
      <c r="CO36" s="695"/>
      <c r="CP36" s="695"/>
      <c r="CQ36" s="696"/>
      <c r="CR36" s="679">
        <v>
6272396</v>
      </c>
      <c r="CS36" s="680"/>
      <c r="CT36" s="680"/>
      <c r="CU36" s="680"/>
      <c r="CV36" s="680"/>
      <c r="CW36" s="680"/>
      <c r="CX36" s="680"/>
      <c r="CY36" s="681"/>
      <c r="CZ36" s="684">
        <v>
6.6</v>
      </c>
      <c r="DA36" s="713"/>
      <c r="DB36" s="713"/>
      <c r="DC36" s="717"/>
      <c r="DD36" s="688">
        <v>
4689878</v>
      </c>
      <c r="DE36" s="680"/>
      <c r="DF36" s="680"/>
      <c r="DG36" s="680"/>
      <c r="DH36" s="680"/>
      <c r="DI36" s="680"/>
      <c r="DJ36" s="680"/>
      <c r="DK36" s="681"/>
      <c r="DL36" s="688">
        <v>
3409435</v>
      </c>
      <c r="DM36" s="680"/>
      <c r="DN36" s="680"/>
      <c r="DO36" s="680"/>
      <c r="DP36" s="680"/>
      <c r="DQ36" s="680"/>
      <c r="DR36" s="680"/>
      <c r="DS36" s="680"/>
      <c r="DT36" s="680"/>
      <c r="DU36" s="680"/>
      <c r="DV36" s="681"/>
      <c r="DW36" s="684">
        <v>
5</v>
      </c>
      <c r="DX36" s="713"/>
      <c r="DY36" s="713"/>
      <c r="DZ36" s="713"/>
      <c r="EA36" s="713"/>
      <c r="EB36" s="713"/>
      <c r="EC36" s="714"/>
    </row>
    <row r="37" spans="2:133" ht="11.25" customHeight="1" x14ac:dyDescent="0.2">
      <c r="B37" s="676" t="s">
        <v>
331</v>
      </c>
      <c r="C37" s="677"/>
      <c r="D37" s="677"/>
      <c r="E37" s="677"/>
      <c r="F37" s="677"/>
      <c r="G37" s="677"/>
      <c r="H37" s="677"/>
      <c r="I37" s="677"/>
      <c r="J37" s="677"/>
      <c r="K37" s="677"/>
      <c r="L37" s="677"/>
      <c r="M37" s="677"/>
      <c r="N37" s="677"/>
      <c r="O37" s="677"/>
      <c r="P37" s="677"/>
      <c r="Q37" s="678"/>
      <c r="R37" s="679" t="s">
        <v>
231</v>
      </c>
      <c r="S37" s="680"/>
      <c r="T37" s="680"/>
      <c r="U37" s="680"/>
      <c r="V37" s="680"/>
      <c r="W37" s="680"/>
      <c r="X37" s="680"/>
      <c r="Y37" s="681"/>
      <c r="Z37" s="682" t="s">
        <v>
180</v>
      </c>
      <c r="AA37" s="682"/>
      <c r="AB37" s="682"/>
      <c r="AC37" s="682"/>
      <c r="AD37" s="683" t="s">
        <v>
231</v>
      </c>
      <c r="AE37" s="683"/>
      <c r="AF37" s="683"/>
      <c r="AG37" s="683"/>
      <c r="AH37" s="683"/>
      <c r="AI37" s="683"/>
      <c r="AJ37" s="683"/>
      <c r="AK37" s="683"/>
      <c r="AL37" s="684" t="s">
        <v>
231</v>
      </c>
      <c r="AM37" s="685"/>
      <c r="AN37" s="685"/>
      <c r="AO37" s="686"/>
      <c r="AQ37" s="756" t="s">
        <v>
332</v>
      </c>
      <c r="AR37" s="757"/>
      <c r="AS37" s="757"/>
      <c r="AT37" s="757"/>
      <c r="AU37" s="757"/>
      <c r="AV37" s="757"/>
      <c r="AW37" s="757"/>
      <c r="AX37" s="757"/>
      <c r="AY37" s="758"/>
      <c r="AZ37" s="679" t="s">
        <v>
231</v>
      </c>
      <c r="BA37" s="680"/>
      <c r="BB37" s="680"/>
      <c r="BC37" s="680"/>
      <c r="BD37" s="715"/>
      <c r="BE37" s="715"/>
      <c r="BF37" s="738"/>
      <c r="BG37" s="694" t="s">
        <v>
333</v>
      </c>
      <c r="BH37" s="695"/>
      <c r="BI37" s="695"/>
      <c r="BJ37" s="695"/>
      <c r="BK37" s="695"/>
      <c r="BL37" s="695"/>
      <c r="BM37" s="695"/>
      <c r="BN37" s="695"/>
      <c r="BO37" s="695"/>
      <c r="BP37" s="695"/>
      <c r="BQ37" s="695"/>
      <c r="BR37" s="695"/>
      <c r="BS37" s="695"/>
      <c r="BT37" s="695"/>
      <c r="BU37" s="696"/>
      <c r="BV37" s="679">
        <v>
43566</v>
      </c>
      <c r="BW37" s="680"/>
      <c r="BX37" s="680"/>
      <c r="BY37" s="680"/>
      <c r="BZ37" s="680"/>
      <c r="CA37" s="680"/>
      <c r="CB37" s="689"/>
      <c r="CD37" s="694" t="s">
        <v>
334</v>
      </c>
      <c r="CE37" s="695"/>
      <c r="CF37" s="695"/>
      <c r="CG37" s="695"/>
      <c r="CH37" s="695"/>
      <c r="CI37" s="695"/>
      <c r="CJ37" s="695"/>
      <c r="CK37" s="695"/>
      <c r="CL37" s="695"/>
      <c r="CM37" s="695"/>
      <c r="CN37" s="695"/>
      <c r="CO37" s="695"/>
      <c r="CP37" s="695"/>
      <c r="CQ37" s="696"/>
      <c r="CR37" s="679">
        <v>
1121602</v>
      </c>
      <c r="CS37" s="715"/>
      <c r="CT37" s="715"/>
      <c r="CU37" s="715"/>
      <c r="CV37" s="715"/>
      <c r="CW37" s="715"/>
      <c r="CX37" s="715"/>
      <c r="CY37" s="716"/>
      <c r="CZ37" s="684">
        <v>
1.2</v>
      </c>
      <c r="DA37" s="713"/>
      <c r="DB37" s="713"/>
      <c r="DC37" s="717"/>
      <c r="DD37" s="688">
        <v>
1121602</v>
      </c>
      <c r="DE37" s="715"/>
      <c r="DF37" s="715"/>
      <c r="DG37" s="715"/>
      <c r="DH37" s="715"/>
      <c r="DI37" s="715"/>
      <c r="DJ37" s="715"/>
      <c r="DK37" s="716"/>
      <c r="DL37" s="688">
        <v>
792368</v>
      </c>
      <c r="DM37" s="715"/>
      <c r="DN37" s="715"/>
      <c r="DO37" s="715"/>
      <c r="DP37" s="715"/>
      <c r="DQ37" s="715"/>
      <c r="DR37" s="715"/>
      <c r="DS37" s="715"/>
      <c r="DT37" s="715"/>
      <c r="DU37" s="715"/>
      <c r="DV37" s="716"/>
      <c r="DW37" s="684">
        <v>
1.2</v>
      </c>
      <c r="DX37" s="713"/>
      <c r="DY37" s="713"/>
      <c r="DZ37" s="713"/>
      <c r="EA37" s="713"/>
      <c r="EB37" s="713"/>
      <c r="EC37" s="714"/>
    </row>
    <row r="38" spans="2:133" ht="11.25" customHeight="1" x14ac:dyDescent="0.2">
      <c r="B38" s="724" t="s">
        <v>
335</v>
      </c>
      <c r="C38" s="725"/>
      <c r="D38" s="725"/>
      <c r="E38" s="725"/>
      <c r="F38" s="725"/>
      <c r="G38" s="725"/>
      <c r="H38" s="725"/>
      <c r="I38" s="725"/>
      <c r="J38" s="725"/>
      <c r="K38" s="725"/>
      <c r="L38" s="725"/>
      <c r="M38" s="725"/>
      <c r="N38" s="725"/>
      <c r="O38" s="725"/>
      <c r="P38" s="725"/>
      <c r="Q38" s="726"/>
      <c r="R38" s="759">
        <v>
99460961</v>
      </c>
      <c r="S38" s="760"/>
      <c r="T38" s="760"/>
      <c r="U38" s="760"/>
      <c r="V38" s="760"/>
      <c r="W38" s="760"/>
      <c r="X38" s="760"/>
      <c r="Y38" s="761"/>
      <c r="Z38" s="762">
        <v>
100</v>
      </c>
      <c r="AA38" s="762"/>
      <c r="AB38" s="762"/>
      <c r="AC38" s="762"/>
      <c r="AD38" s="763">
        <v>
67951566</v>
      </c>
      <c r="AE38" s="763"/>
      <c r="AF38" s="763"/>
      <c r="AG38" s="763"/>
      <c r="AH38" s="763"/>
      <c r="AI38" s="763"/>
      <c r="AJ38" s="763"/>
      <c r="AK38" s="763"/>
      <c r="AL38" s="764">
        <v>
100</v>
      </c>
      <c r="AM38" s="750"/>
      <c r="AN38" s="750"/>
      <c r="AO38" s="765"/>
      <c r="AQ38" s="756" t="s">
        <v>
336</v>
      </c>
      <c r="AR38" s="757"/>
      <c r="AS38" s="757"/>
      <c r="AT38" s="757"/>
      <c r="AU38" s="757"/>
      <c r="AV38" s="757"/>
      <c r="AW38" s="757"/>
      <c r="AX38" s="757"/>
      <c r="AY38" s="758"/>
      <c r="AZ38" s="679" t="s">
        <v>
129</v>
      </c>
      <c r="BA38" s="680"/>
      <c r="BB38" s="680"/>
      <c r="BC38" s="680"/>
      <c r="BD38" s="715"/>
      <c r="BE38" s="715"/>
      <c r="BF38" s="738"/>
      <c r="BG38" s="694" t="s">
        <v>
337</v>
      </c>
      <c r="BH38" s="695"/>
      <c r="BI38" s="695"/>
      <c r="BJ38" s="695"/>
      <c r="BK38" s="695"/>
      <c r="BL38" s="695"/>
      <c r="BM38" s="695"/>
      <c r="BN38" s="695"/>
      <c r="BO38" s="695"/>
      <c r="BP38" s="695"/>
      <c r="BQ38" s="695"/>
      <c r="BR38" s="695"/>
      <c r="BS38" s="695"/>
      <c r="BT38" s="695"/>
      <c r="BU38" s="696"/>
      <c r="BV38" s="679">
        <v>
59462</v>
      </c>
      <c r="BW38" s="680"/>
      <c r="BX38" s="680"/>
      <c r="BY38" s="680"/>
      <c r="BZ38" s="680"/>
      <c r="CA38" s="680"/>
      <c r="CB38" s="689"/>
      <c r="CD38" s="694" t="s">
        <v>
338</v>
      </c>
      <c r="CE38" s="695"/>
      <c r="CF38" s="695"/>
      <c r="CG38" s="695"/>
      <c r="CH38" s="695"/>
      <c r="CI38" s="695"/>
      <c r="CJ38" s="695"/>
      <c r="CK38" s="695"/>
      <c r="CL38" s="695"/>
      <c r="CM38" s="695"/>
      <c r="CN38" s="695"/>
      <c r="CO38" s="695"/>
      <c r="CP38" s="695"/>
      <c r="CQ38" s="696"/>
      <c r="CR38" s="679">
        <v>
8285778</v>
      </c>
      <c r="CS38" s="680"/>
      <c r="CT38" s="680"/>
      <c r="CU38" s="680"/>
      <c r="CV38" s="680"/>
      <c r="CW38" s="680"/>
      <c r="CX38" s="680"/>
      <c r="CY38" s="681"/>
      <c r="CZ38" s="684">
        <v>
8.6999999999999993</v>
      </c>
      <c r="DA38" s="713"/>
      <c r="DB38" s="713"/>
      <c r="DC38" s="717"/>
      <c r="DD38" s="688">
        <v>
7072789</v>
      </c>
      <c r="DE38" s="680"/>
      <c r="DF38" s="680"/>
      <c r="DG38" s="680"/>
      <c r="DH38" s="680"/>
      <c r="DI38" s="680"/>
      <c r="DJ38" s="680"/>
      <c r="DK38" s="681"/>
      <c r="DL38" s="688">
        <v>
5642084</v>
      </c>
      <c r="DM38" s="680"/>
      <c r="DN38" s="680"/>
      <c r="DO38" s="680"/>
      <c r="DP38" s="680"/>
      <c r="DQ38" s="680"/>
      <c r="DR38" s="680"/>
      <c r="DS38" s="680"/>
      <c r="DT38" s="680"/>
      <c r="DU38" s="680"/>
      <c r="DV38" s="681"/>
      <c r="DW38" s="684">
        <v>
8.3000000000000007</v>
      </c>
      <c r="DX38" s="713"/>
      <c r="DY38" s="713"/>
      <c r="DZ38" s="713"/>
      <c r="EA38" s="713"/>
      <c r="EB38" s="713"/>
      <c r="EC38" s="714"/>
    </row>
    <row r="39" spans="2:133" ht="11.25" customHeight="1" x14ac:dyDescent="0.2">
      <c r="AQ39" s="756" t="s">
        <v>
339</v>
      </c>
      <c r="AR39" s="757"/>
      <c r="AS39" s="757"/>
      <c r="AT39" s="757"/>
      <c r="AU39" s="757"/>
      <c r="AV39" s="757"/>
      <c r="AW39" s="757"/>
      <c r="AX39" s="757"/>
      <c r="AY39" s="758"/>
      <c r="AZ39" s="679" t="s">
        <v>
231</v>
      </c>
      <c r="BA39" s="680"/>
      <c r="BB39" s="680"/>
      <c r="BC39" s="680"/>
      <c r="BD39" s="715"/>
      <c r="BE39" s="715"/>
      <c r="BF39" s="738"/>
      <c r="BG39" s="770" t="s">
        <v>
340</v>
      </c>
      <c r="BH39" s="771"/>
      <c r="BI39" s="771"/>
      <c r="BJ39" s="771"/>
      <c r="BK39" s="771"/>
      <c r="BL39" s="235"/>
      <c r="BM39" s="695" t="s">
        <v>
341</v>
      </c>
      <c r="BN39" s="695"/>
      <c r="BO39" s="695"/>
      <c r="BP39" s="695"/>
      <c r="BQ39" s="695"/>
      <c r="BR39" s="695"/>
      <c r="BS39" s="695"/>
      <c r="BT39" s="695"/>
      <c r="BU39" s="696"/>
      <c r="BV39" s="679">
        <v>
142</v>
      </c>
      <c r="BW39" s="680"/>
      <c r="BX39" s="680"/>
      <c r="BY39" s="680"/>
      <c r="BZ39" s="680"/>
      <c r="CA39" s="680"/>
      <c r="CB39" s="689"/>
      <c r="CD39" s="694" t="s">
        <v>
342</v>
      </c>
      <c r="CE39" s="695"/>
      <c r="CF39" s="695"/>
      <c r="CG39" s="695"/>
      <c r="CH39" s="695"/>
      <c r="CI39" s="695"/>
      <c r="CJ39" s="695"/>
      <c r="CK39" s="695"/>
      <c r="CL39" s="695"/>
      <c r="CM39" s="695"/>
      <c r="CN39" s="695"/>
      <c r="CO39" s="695"/>
      <c r="CP39" s="695"/>
      <c r="CQ39" s="696"/>
      <c r="CR39" s="679">
        <v>
7408762</v>
      </c>
      <c r="CS39" s="715"/>
      <c r="CT39" s="715"/>
      <c r="CU39" s="715"/>
      <c r="CV39" s="715"/>
      <c r="CW39" s="715"/>
      <c r="CX39" s="715"/>
      <c r="CY39" s="716"/>
      <c r="CZ39" s="684">
        <v>
7.8</v>
      </c>
      <c r="DA39" s="713"/>
      <c r="DB39" s="713"/>
      <c r="DC39" s="717"/>
      <c r="DD39" s="688">
        <v>
7319549</v>
      </c>
      <c r="DE39" s="715"/>
      <c r="DF39" s="715"/>
      <c r="DG39" s="715"/>
      <c r="DH39" s="715"/>
      <c r="DI39" s="715"/>
      <c r="DJ39" s="715"/>
      <c r="DK39" s="716"/>
      <c r="DL39" s="688" t="s">
        <v>
129</v>
      </c>
      <c r="DM39" s="715"/>
      <c r="DN39" s="715"/>
      <c r="DO39" s="715"/>
      <c r="DP39" s="715"/>
      <c r="DQ39" s="715"/>
      <c r="DR39" s="715"/>
      <c r="DS39" s="715"/>
      <c r="DT39" s="715"/>
      <c r="DU39" s="715"/>
      <c r="DV39" s="716"/>
      <c r="DW39" s="684" t="s">
        <v>
180</v>
      </c>
      <c r="DX39" s="713"/>
      <c r="DY39" s="713"/>
      <c r="DZ39" s="713"/>
      <c r="EA39" s="713"/>
      <c r="EB39" s="713"/>
      <c r="EC39" s="714"/>
    </row>
    <row r="40" spans="2:133" ht="11.25" customHeight="1" x14ac:dyDescent="0.2">
      <c r="AQ40" s="756" t="s">
        <v>
343</v>
      </c>
      <c r="AR40" s="757"/>
      <c r="AS40" s="757"/>
      <c r="AT40" s="757"/>
      <c r="AU40" s="757"/>
      <c r="AV40" s="757"/>
      <c r="AW40" s="757"/>
      <c r="AX40" s="757"/>
      <c r="AY40" s="758"/>
      <c r="AZ40" s="679">
        <v>
2419457</v>
      </c>
      <c r="BA40" s="680"/>
      <c r="BB40" s="680"/>
      <c r="BC40" s="680"/>
      <c r="BD40" s="715"/>
      <c r="BE40" s="715"/>
      <c r="BF40" s="738"/>
      <c r="BG40" s="770"/>
      <c r="BH40" s="771"/>
      <c r="BI40" s="771"/>
      <c r="BJ40" s="771"/>
      <c r="BK40" s="771"/>
      <c r="BL40" s="235"/>
      <c r="BM40" s="695" t="s">
        <v>
344</v>
      </c>
      <c r="BN40" s="695"/>
      <c r="BO40" s="695"/>
      <c r="BP40" s="695"/>
      <c r="BQ40" s="695"/>
      <c r="BR40" s="695"/>
      <c r="BS40" s="695"/>
      <c r="BT40" s="695"/>
      <c r="BU40" s="696"/>
      <c r="BV40" s="679" t="s">
        <v>
129</v>
      </c>
      <c r="BW40" s="680"/>
      <c r="BX40" s="680"/>
      <c r="BY40" s="680"/>
      <c r="BZ40" s="680"/>
      <c r="CA40" s="680"/>
      <c r="CB40" s="689"/>
      <c r="CD40" s="694" t="s">
        <v>
345</v>
      </c>
      <c r="CE40" s="695"/>
      <c r="CF40" s="695"/>
      <c r="CG40" s="695"/>
      <c r="CH40" s="695"/>
      <c r="CI40" s="695"/>
      <c r="CJ40" s="695"/>
      <c r="CK40" s="695"/>
      <c r="CL40" s="695"/>
      <c r="CM40" s="695"/>
      <c r="CN40" s="695"/>
      <c r="CO40" s="695"/>
      <c r="CP40" s="695"/>
      <c r="CQ40" s="696"/>
      <c r="CR40" s="679">
        <v>
18427</v>
      </c>
      <c r="CS40" s="680"/>
      <c r="CT40" s="680"/>
      <c r="CU40" s="680"/>
      <c r="CV40" s="680"/>
      <c r="CW40" s="680"/>
      <c r="CX40" s="680"/>
      <c r="CY40" s="681"/>
      <c r="CZ40" s="684">
        <v>
0</v>
      </c>
      <c r="DA40" s="713"/>
      <c r="DB40" s="713"/>
      <c r="DC40" s="717"/>
      <c r="DD40" s="688">
        <v>
7549</v>
      </c>
      <c r="DE40" s="680"/>
      <c r="DF40" s="680"/>
      <c r="DG40" s="680"/>
      <c r="DH40" s="680"/>
      <c r="DI40" s="680"/>
      <c r="DJ40" s="680"/>
      <c r="DK40" s="681"/>
      <c r="DL40" s="688">
        <v>
7549</v>
      </c>
      <c r="DM40" s="680"/>
      <c r="DN40" s="680"/>
      <c r="DO40" s="680"/>
      <c r="DP40" s="680"/>
      <c r="DQ40" s="680"/>
      <c r="DR40" s="680"/>
      <c r="DS40" s="680"/>
      <c r="DT40" s="680"/>
      <c r="DU40" s="680"/>
      <c r="DV40" s="681"/>
      <c r="DW40" s="684">
        <v>
0</v>
      </c>
      <c r="DX40" s="713"/>
      <c r="DY40" s="713"/>
      <c r="DZ40" s="713"/>
      <c r="EA40" s="713"/>
      <c r="EB40" s="713"/>
      <c r="EC40" s="714"/>
    </row>
    <row r="41" spans="2:133" ht="11.25" customHeight="1" x14ac:dyDescent="0.2">
      <c r="AQ41" s="766" t="s">
        <v>
346</v>
      </c>
      <c r="AR41" s="767"/>
      <c r="AS41" s="767"/>
      <c r="AT41" s="767"/>
      <c r="AU41" s="767"/>
      <c r="AV41" s="767"/>
      <c r="AW41" s="767"/>
      <c r="AX41" s="767"/>
      <c r="AY41" s="768"/>
      <c r="AZ41" s="759">
        <v>
5522379</v>
      </c>
      <c r="BA41" s="760"/>
      <c r="BB41" s="760"/>
      <c r="BC41" s="760"/>
      <c r="BD41" s="749"/>
      <c r="BE41" s="749"/>
      <c r="BF41" s="751"/>
      <c r="BG41" s="772"/>
      <c r="BH41" s="773"/>
      <c r="BI41" s="773"/>
      <c r="BJ41" s="773"/>
      <c r="BK41" s="773"/>
      <c r="BL41" s="236"/>
      <c r="BM41" s="704" t="s">
        <v>
347</v>
      </c>
      <c r="BN41" s="704"/>
      <c r="BO41" s="704"/>
      <c r="BP41" s="704"/>
      <c r="BQ41" s="704"/>
      <c r="BR41" s="704"/>
      <c r="BS41" s="704"/>
      <c r="BT41" s="704"/>
      <c r="BU41" s="705"/>
      <c r="BV41" s="759">
        <v>
258</v>
      </c>
      <c r="BW41" s="760"/>
      <c r="BX41" s="760"/>
      <c r="BY41" s="760"/>
      <c r="BZ41" s="760"/>
      <c r="CA41" s="760"/>
      <c r="CB41" s="769"/>
      <c r="CD41" s="694" t="s">
        <v>
348</v>
      </c>
      <c r="CE41" s="695"/>
      <c r="CF41" s="695"/>
      <c r="CG41" s="695"/>
      <c r="CH41" s="695"/>
      <c r="CI41" s="695"/>
      <c r="CJ41" s="695"/>
      <c r="CK41" s="695"/>
      <c r="CL41" s="695"/>
      <c r="CM41" s="695"/>
      <c r="CN41" s="695"/>
      <c r="CO41" s="695"/>
      <c r="CP41" s="695"/>
      <c r="CQ41" s="696"/>
      <c r="CR41" s="679" t="s">
        <v>
129</v>
      </c>
      <c r="CS41" s="715"/>
      <c r="CT41" s="715"/>
      <c r="CU41" s="715"/>
      <c r="CV41" s="715"/>
      <c r="CW41" s="715"/>
      <c r="CX41" s="715"/>
      <c r="CY41" s="716"/>
      <c r="CZ41" s="684" t="s">
        <v>
231</v>
      </c>
      <c r="DA41" s="713"/>
      <c r="DB41" s="713"/>
      <c r="DC41" s="717"/>
      <c r="DD41" s="688" t="s">
        <v>
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
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
350</v>
      </c>
      <c r="CE42" s="677"/>
      <c r="CF42" s="677"/>
      <c r="CG42" s="677"/>
      <c r="CH42" s="677"/>
      <c r="CI42" s="677"/>
      <c r="CJ42" s="677"/>
      <c r="CK42" s="677"/>
      <c r="CL42" s="677"/>
      <c r="CM42" s="677"/>
      <c r="CN42" s="677"/>
      <c r="CO42" s="677"/>
      <c r="CP42" s="677"/>
      <c r="CQ42" s="678"/>
      <c r="CR42" s="679">
        <v>
8538814</v>
      </c>
      <c r="CS42" s="680"/>
      <c r="CT42" s="680"/>
      <c r="CU42" s="680"/>
      <c r="CV42" s="680"/>
      <c r="CW42" s="680"/>
      <c r="CX42" s="680"/>
      <c r="CY42" s="681"/>
      <c r="CZ42" s="684">
        <v>
8.9</v>
      </c>
      <c r="DA42" s="685"/>
      <c r="DB42" s="685"/>
      <c r="DC42" s="780"/>
      <c r="DD42" s="688">
        <v>
4067437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
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
352</v>
      </c>
      <c r="CE43" s="677"/>
      <c r="CF43" s="677"/>
      <c r="CG43" s="677"/>
      <c r="CH43" s="677"/>
      <c r="CI43" s="677"/>
      <c r="CJ43" s="677"/>
      <c r="CK43" s="677"/>
      <c r="CL43" s="677"/>
      <c r="CM43" s="677"/>
      <c r="CN43" s="677"/>
      <c r="CO43" s="677"/>
      <c r="CP43" s="677"/>
      <c r="CQ43" s="678"/>
      <c r="CR43" s="679">
        <v>
504223</v>
      </c>
      <c r="CS43" s="715"/>
      <c r="CT43" s="715"/>
      <c r="CU43" s="715"/>
      <c r="CV43" s="715"/>
      <c r="CW43" s="715"/>
      <c r="CX43" s="715"/>
      <c r="CY43" s="716"/>
      <c r="CZ43" s="684">
        <v>
0.5</v>
      </c>
      <c r="DA43" s="713"/>
      <c r="DB43" s="713"/>
      <c r="DC43" s="717"/>
      <c r="DD43" s="688">
        <v>
486629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
353</v>
      </c>
      <c r="CD44" s="791" t="s">
        <v>
304</v>
      </c>
      <c r="CE44" s="792"/>
      <c r="CF44" s="676" t="s">
        <v>
354</v>
      </c>
      <c r="CG44" s="677"/>
      <c r="CH44" s="677"/>
      <c r="CI44" s="677"/>
      <c r="CJ44" s="677"/>
      <c r="CK44" s="677"/>
      <c r="CL44" s="677"/>
      <c r="CM44" s="677"/>
      <c r="CN44" s="677"/>
      <c r="CO44" s="677"/>
      <c r="CP44" s="677"/>
      <c r="CQ44" s="678"/>
      <c r="CR44" s="679">
        <v>
8538814</v>
      </c>
      <c r="CS44" s="680"/>
      <c r="CT44" s="680"/>
      <c r="CU44" s="680"/>
      <c r="CV44" s="680"/>
      <c r="CW44" s="680"/>
      <c r="CX44" s="680"/>
      <c r="CY44" s="681"/>
      <c r="CZ44" s="684">
        <v>
8.9</v>
      </c>
      <c r="DA44" s="685"/>
      <c r="DB44" s="685"/>
      <c r="DC44" s="780"/>
      <c r="DD44" s="688">
        <v>
4067437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
355</v>
      </c>
      <c r="CG45" s="677"/>
      <c r="CH45" s="677"/>
      <c r="CI45" s="677"/>
      <c r="CJ45" s="677"/>
      <c r="CK45" s="677"/>
      <c r="CL45" s="677"/>
      <c r="CM45" s="677"/>
      <c r="CN45" s="677"/>
      <c r="CO45" s="677"/>
      <c r="CP45" s="677"/>
      <c r="CQ45" s="678"/>
      <c r="CR45" s="679">
        <v>
1807641</v>
      </c>
      <c r="CS45" s="715"/>
      <c r="CT45" s="715"/>
      <c r="CU45" s="715"/>
      <c r="CV45" s="715"/>
      <c r="CW45" s="715"/>
      <c r="CX45" s="715"/>
      <c r="CY45" s="716"/>
      <c r="CZ45" s="684">
        <v>
1.9</v>
      </c>
      <c r="DA45" s="713"/>
      <c r="DB45" s="713"/>
      <c r="DC45" s="717"/>
      <c r="DD45" s="688">
        <v>
349144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
356</v>
      </c>
      <c r="CG46" s="677"/>
      <c r="CH46" s="677"/>
      <c r="CI46" s="677"/>
      <c r="CJ46" s="677"/>
      <c r="CK46" s="677"/>
      <c r="CL46" s="677"/>
      <c r="CM46" s="677"/>
      <c r="CN46" s="677"/>
      <c r="CO46" s="677"/>
      <c r="CP46" s="677"/>
      <c r="CQ46" s="678"/>
      <c r="CR46" s="679">
        <v>
6731173</v>
      </c>
      <c r="CS46" s="680"/>
      <c r="CT46" s="680"/>
      <c r="CU46" s="680"/>
      <c r="CV46" s="680"/>
      <c r="CW46" s="680"/>
      <c r="CX46" s="680"/>
      <c r="CY46" s="681"/>
      <c r="CZ46" s="684">
        <v>
7.1</v>
      </c>
      <c r="DA46" s="685"/>
      <c r="DB46" s="685"/>
      <c r="DC46" s="780"/>
      <c r="DD46" s="688">
        <v>
3718293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
357</v>
      </c>
      <c r="CG47" s="677"/>
      <c r="CH47" s="677"/>
      <c r="CI47" s="677"/>
      <c r="CJ47" s="677"/>
      <c r="CK47" s="677"/>
      <c r="CL47" s="677"/>
      <c r="CM47" s="677"/>
      <c r="CN47" s="677"/>
      <c r="CO47" s="677"/>
      <c r="CP47" s="677"/>
      <c r="CQ47" s="678"/>
      <c r="CR47" s="679" t="s">
        <v>
231</v>
      </c>
      <c r="CS47" s="715"/>
      <c r="CT47" s="715"/>
      <c r="CU47" s="715"/>
      <c r="CV47" s="715"/>
      <c r="CW47" s="715"/>
      <c r="CX47" s="715"/>
      <c r="CY47" s="716"/>
      <c r="CZ47" s="684" t="s">
        <v>
129</v>
      </c>
      <c r="DA47" s="713"/>
      <c r="DB47" s="713"/>
      <c r="DC47" s="717"/>
      <c r="DD47" s="688" t="s">
        <v>
180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
358</v>
      </c>
      <c r="CG48" s="677"/>
      <c r="CH48" s="677"/>
      <c r="CI48" s="677"/>
      <c r="CJ48" s="677"/>
      <c r="CK48" s="677"/>
      <c r="CL48" s="677"/>
      <c r="CM48" s="677"/>
      <c r="CN48" s="677"/>
      <c r="CO48" s="677"/>
      <c r="CP48" s="677"/>
      <c r="CQ48" s="678"/>
      <c r="CR48" s="679" t="s">
        <v>
180</v>
      </c>
      <c r="CS48" s="680"/>
      <c r="CT48" s="680"/>
      <c r="CU48" s="680"/>
      <c r="CV48" s="680"/>
      <c r="CW48" s="680"/>
      <c r="CX48" s="680"/>
      <c r="CY48" s="681"/>
      <c r="CZ48" s="684" t="s">
        <v>
129</v>
      </c>
      <c r="DA48" s="685"/>
      <c r="DB48" s="685"/>
      <c r="DC48" s="780"/>
      <c r="DD48" s="688" t="s">
        <v>
231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
359</v>
      </c>
      <c r="CE49" s="725"/>
      <c r="CF49" s="725"/>
      <c r="CG49" s="725"/>
      <c r="CH49" s="725"/>
      <c r="CI49" s="725"/>
      <c r="CJ49" s="725"/>
      <c r="CK49" s="725"/>
      <c r="CL49" s="725"/>
      <c r="CM49" s="725"/>
      <c r="CN49" s="725"/>
      <c r="CO49" s="725"/>
      <c r="CP49" s="725"/>
      <c r="CQ49" s="726"/>
      <c r="CR49" s="759">
        <v>
95427640</v>
      </c>
      <c r="CS49" s="749"/>
      <c r="CT49" s="749"/>
      <c r="CU49" s="749"/>
      <c r="CV49" s="749"/>
      <c r="CW49" s="749"/>
      <c r="CX49" s="749"/>
      <c r="CY49" s="781"/>
      <c r="CZ49" s="764">
        <v>
100</v>
      </c>
      <c r="DA49" s="782"/>
      <c r="DB49" s="782"/>
      <c r="DC49" s="783"/>
      <c r="DD49" s="784">
        <v>
70973124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R9nN2F/ZR3n/i0kkKDtAhpNzTCUxBtacPl7QxT0VGsQTTpC9+m0FObGBdepsiOrNTJorDoDlc/HGPQZv6rxrew==" saltValue="1QO1iwclTO88F61xKxvYG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382</v>
      </c>
      <c r="C7" s="812"/>
      <c r="D7" s="812"/>
      <c r="E7" s="812"/>
      <c r="F7" s="812"/>
      <c r="G7" s="812"/>
      <c r="H7" s="812"/>
      <c r="I7" s="812"/>
      <c r="J7" s="812"/>
      <c r="K7" s="812"/>
      <c r="L7" s="812"/>
      <c r="M7" s="812"/>
      <c r="N7" s="812"/>
      <c r="O7" s="812"/>
      <c r="P7" s="813"/>
      <c r="Q7" s="814">
        <v>100712</v>
      </c>
      <c r="R7" s="815"/>
      <c r="S7" s="815"/>
      <c r="T7" s="815"/>
      <c r="U7" s="815"/>
      <c r="V7" s="815">
        <v>96678</v>
      </c>
      <c r="W7" s="815"/>
      <c r="X7" s="815"/>
      <c r="Y7" s="815"/>
      <c r="Z7" s="815"/>
      <c r="AA7" s="815">
        <v>4033</v>
      </c>
      <c r="AB7" s="815"/>
      <c r="AC7" s="815"/>
      <c r="AD7" s="815"/>
      <c r="AE7" s="816"/>
      <c r="AF7" s="817">
        <v>4033</v>
      </c>
      <c r="AG7" s="818"/>
      <c r="AH7" s="818"/>
      <c r="AI7" s="818"/>
      <c r="AJ7" s="819"/>
      <c r="AK7" s="854">
        <v>867</v>
      </c>
      <c r="AL7" s="855"/>
      <c r="AM7" s="855"/>
      <c r="AN7" s="855"/>
      <c r="AO7" s="855"/>
      <c r="AP7" s="855">
        <v>16944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565</v>
      </c>
      <c r="BT7" s="859"/>
      <c r="BU7" s="859"/>
      <c r="BV7" s="859"/>
      <c r="BW7" s="859"/>
      <c r="BX7" s="859"/>
      <c r="BY7" s="859"/>
      <c r="BZ7" s="859"/>
      <c r="CA7" s="859"/>
      <c r="CB7" s="859"/>
      <c r="CC7" s="859"/>
      <c r="CD7" s="859"/>
      <c r="CE7" s="859"/>
      <c r="CF7" s="859"/>
      <c r="CG7" s="860"/>
      <c r="CH7" s="851">
        <v>-12</v>
      </c>
      <c r="CI7" s="852"/>
      <c r="CJ7" s="852"/>
      <c r="CK7" s="852"/>
      <c r="CL7" s="853"/>
      <c r="CM7" s="851">
        <v>342</v>
      </c>
      <c r="CN7" s="852"/>
      <c r="CO7" s="852"/>
      <c r="CP7" s="852"/>
      <c r="CQ7" s="853"/>
      <c r="CR7" s="851">
        <v>200</v>
      </c>
      <c r="CS7" s="852"/>
      <c r="CT7" s="852"/>
      <c r="CU7" s="852"/>
      <c r="CV7" s="853"/>
      <c r="CW7" s="851">
        <v>170</v>
      </c>
      <c r="CX7" s="852"/>
      <c r="CY7" s="852"/>
      <c r="CZ7" s="852"/>
      <c r="DA7" s="853"/>
      <c r="DB7" s="851" t="s">
        <v>500</v>
      </c>
      <c r="DC7" s="852"/>
      <c r="DD7" s="852"/>
      <c r="DE7" s="852"/>
      <c r="DF7" s="853"/>
      <c r="DG7" s="851" t="s">
        <v>500</v>
      </c>
      <c r="DH7" s="852"/>
      <c r="DI7" s="852"/>
      <c r="DJ7" s="852"/>
      <c r="DK7" s="853"/>
      <c r="DL7" s="851" t="s">
        <v>500</v>
      </c>
      <c r="DM7" s="852"/>
      <c r="DN7" s="852"/>
      <c r="DO7" s="852"/>
      <c r="DP7" s="853"/>
      <c r="DQ7" s="851"/>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566</v>
      </c>
      <c r="BT8" s="849"/>
      <c r="BU8" s="849"/>
      <c r="BV8" s="849"/>
      <c r="BW8" s="849"/>
      <c r="BX8" s="849"/>
      <c r="BY8" s="849"/>
      <c r="BZ8" s="849"/>
      <c r="CA8" s="849"/>
      <c r="CB8" s="849"/>
      <c r="CC8" s="849"/>
      <c r="CD8" s="849"/>
      <c r="CE8" s="849"/>
      <c r="CF8" s="849"/>
      <c r="CG8" s="850"/>
      <c r="CH8" s="861">
        <v>2</v>
      </c>
      <c r="CI8" s="862"/>
      <c r="CJ8" s="862"/>
      <c r="CK8" s="862"/>
      <c r="CL8" s="863"/>
      <c r="CM8" s="861">
        <v>325</v>
      </c>
      <c r="CN8" s="862"/>
      <c r="CO8" s="862"/>
      <c r="CP8" s="862"/>
      <c r="CQ8" s="863"/>
      <c r="CR8" s="861">
        <v>182</v>
      </c>
      <c r="CS8" s="862"/>
      <c r="CT8" s="862"/>
      <c r="CU8" s="862"/>
      <c r="CV8" s="863"/>
      <c r="CW8" s="861">
        <v>38</v>
      </c>
      <c r="CX8" s="862"/>
      <c r="CY8" s="862"/>
      <c r="CZ8" s="862"/>
      <c r="DA8" s="863"/>
      <c r="DB8" s="861" t="s">
        <v>500</v>
      </c>
      <c r="DC8" s="862"/>
      <c r="DD8" s="862"/>
      <c r="DE8" s="862"/>
      <c r="DF8" s="863"/>
      <c r="DG8" s="861" t="s">
        <v>500</v>
      </c>
      <c r="DH8" s="862"/>
      <c r="DI8" s="862"/>
      <c r="DJ8" s="862"/>
      <c r="DK8" s="863"/>
      <c r="DL8" s="861" t="s">
        <v>500</v>
      </c>
      <c r="DM8" s="862"/>
      <c r="DN8" s="862"/>
      <c r="DO8" s="862"/>
      <c r="DP8" s="863"/>
      <c r="DQ8" s="861"/>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567</v>
      </c>
      <c r="BT9" s="849"/>
      <c r="BU9" s="849"/>
      <c r="BV9" s="849"/>
      <c r="BW9" s="849"/>
      <c r="BX9" s="849"/>
      <c r="BY9" s="849"/>
      <c r="BZ9" s="849"/>
      <c r="CA9" s="849"/>
      <c r="CB9" s="849"/>
      <c r="CC9" s="849"/>
      <c r="CD9" s="849"/>
      <c r="CE9" s="849"/>
      <c r="CF9" s="849"/>
      <c r="CG9" s="850"/>
      <c r="CH9" s="861">
        <v>1</v>
      </c>
      <c r="CI9" s="862"/>
      <c r="CJ9" s="862"/>
      <c r="CK9" s="862"/>
      <c r="CL9" s="863"/>
      <c r="CM9" s="861">
        <v>316</v>
      </c>
      <c r="CN9" s="862"/>
      <c r="CO9" s="862"/>
      <c r="CP9" s="862"/>
      <c r="CQ9" s="863"/>
      <c r="CR9" s="861">
        <v>300</v>
      </c>
      <c r="CS9" s="862"/>
      <c r="CT9" s="862"/>
      <c r="CU9" s="862"/>
      <c r="CV9" s="863"/>
      <c r="CW9" s="861">
        <v>35</v>
      </c>
      <c r="CX9" s="862"/>
      <c r="CY9" s="862"/>
      <c r="CZ9" s="862"/>
      <c r="DA9" s="863"/>
      <c r="DB9" s="861" t="s">
        <v>500</v>
      </c>
      <c r="DC9" s="862"/>
      <c r="DD9" s="862"/>
      <c r="DE9" s="862"/>
      <c r="DF9" s="863"/>
      <c r="DG9" s="861" t="s">
        <v>500</v>
      </c>
      <c r="DH9" s="862"/>
      <c r="DI9" s="862"/>
      <c r="DJ9" s="862"/>
      <c r="DK9" s="863"/>
      <c r="DL9" s="861" t="s">
        <v>500</v>
      </c>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t="s">
        <v>574</v>
      </c>
      <c r="BS10" s="848" t="s">
        <v>568</v>
      </c>
      <c r="BT10" s="849"/>
      <c r="BU10" s="849"/>
      <c r="BV10" s="849"/>
      <c r="BW10" s="849"/>
      <c r="BX10" s="849"/>
      <c r="BY10" s="849"/>
      <c r="BZ10" s="849"/>
      <c r="CA10" s="849"/>
      <c r="CB10" s="849"/>
      <c r="CC10" s="849"/>
      <c r="CD10" s="849"/>
      <c r="CE10" s="849"/>
      <c r="CF10" s="849"/>
      <c r="CG10" s="850"/>
      <c r="CH10" s="861" t="s">
        <v>500</v>
      </c>
      <c r="CI10" s="862"/>
      <c r="CJ10" s="862"/>
      <c r="CK10" s="862"/>
      <c r="CL10" s="863"/>
      <c r="CM10" s="861">
        <v>5</v>
      </c>
      <c r="CN10" s="862"/>
      <c r="CO10" s="862"/>
      <c r="CP10" s="862"/>
      <c r="CQ10" s="863"/>
      <c r="CR10" s="861">
        <v>5</v>
      </c>
      <c r="CS10" s="862"/>
      <c r="CT10" s="862"/>
      <c r="CU10" s="862"/>
      <c r="CV10" s="863"/>
      <c r="CW10" s="861">
        <v>0</v>
      </c>
      <c r="CX10" s="862"/>
      <c r="CY10" s="862"/>
      <c r="CZ10" s="862"/>
      <c r="DA10" s="863"/>
      <c r="DB10" s="861" t="s">
        <v>500</v>
      </c>
      <c r="DC10" s="862"/>
      <c r="DD10" s="862"/>
      <c r="DE10" s="862"/>
      <c r="DF10" s="863"/>
      <c r="DG10" s="861" t="s">
        <v>500</v>
      </c>
      <c r="DH10" s="862"/>
      <c r="DI10" s="862"/>
      <c r="DJ10" s="862"/>
      <c r="DK10" s="863"/>
      <c r="DL10" s="861" t="s">
        <v>500</v>
      </c>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384</v>
      </c>
      <c r="B23" s="870" t="s">
        <v>385</v>
      </c>
      <c r="C23" s="871"/>
      <c r="D23" s="871"/>
      <c r="E23" s="871"/>
      <c r="F23" s="871"/>
      <c r="G23" s="871"/>
      <c r="H23" s="871"/>
      <c r="I23" s="871"/>
      <c r="J23" s="871"/>
      <c r="K23" s="871"/>
      <c r="L23" s="871"/>
      <c r="M23" s="871"/>
      <c r="N23" s="871"/>
      <c r="O23" s="871"/>
      <c r="P23" s="872"/>
      <c r="Q23" s="873">
        <v>100712</v>
      </c>
      <c r="R23" s="874"/>
      <c r="S23" s="874"/>
      <c r="T23" s="874"/>
      <c r="U23" s="874"/>
      <c r="V23" s="874">
        <v>96678</v>
      </c>
      <c r="W23" s="874"/>
      <c r="X23" s="874"/>
      <c r="Y23" s="874"/>
      <c r="Z23" s="874"/>
      <c r="AA23" s="874">
        <v>4033</v>
      </c>
      <c r="AB23" s="874"/>
      <c r="AC23" s="874"/>
      <c r="AD23" s="874"/>
      <c r="AE23" s="875"/>
      <c r="AF23" s="876">
        <v>4033</v>
      </c>
      <c r="AG23" s="874"/>
      <c r="AH23" s="874"/>
      <c r="AI23" s="874"/>
      <c r="AJ23" s="877"/>
      <c r="AK23" s="878"/>
      <c r="AL23" s="879"/>
      <c r="AM23" s="879"/>
      <c r="AN23" s="879"/>
      <c r="AO23" s="879"/>
      <c r="AP23" s="874">
        <v>16944</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365</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397</v>
      </c>
      <c r="C28" s="812"/>
      <c r="D28" s="812"/>
      <c r="E28" s="812"/>
      <c r="F28" s="812"/>
      <c r="G28" s="812"/>
      <c r="H28" s="812"/>
      <c r="I28" s="812"/>
      <c r="J28" s="812"/>
      <c r="K28" s="812"/>
      <c r="L28" s="812"/>
      <c r="M28" s="812"/>
      <c r="N28" s="812"/>
      <c r="O28" s="812"/>
      <c r="P28" s="813"/>
      <c r="Q28" s="901">
        <v>26775</v>
      </c>
      <c r="R28" s="902"/>
      <c r="S28" s="902"/>
      <c r="T28" s="902"/>
      <c r="U28" s="902"/>
      <c r="V28" s="902">
        <v>26475</v>
      </c>
      <c r="W28" s="902"/>
      <c r="X28" s="902"/>
      <c r="Y28" s="902"/>
      <c r="Z28" s="902"/>
      <c r="AA28" s="902">
        <v>300</v>
      </c>
      <c r="AB28" s="902"/>
      <c r="AC28" s="902"/>
      <c r="AD28" s="902"/>
      <c r="AE28" s="903"/>
      <c r="AF28" s="904">
        <v>300</v>
      </c>
      <c r="AG28" s="902"/>
      <c r="AH28" s="902"/>
      <c r="AI28" s="902"/>
      <c r="AJ28" s="905"/>
      <c r="AK28" s="906">
        <v>2419</v>
      </c>
      <c r="AL28" s="898"/>
      <c r="AM28" s="898"/>
      <c r="AN28" s="898"/>
      <c r="AO28" s="898"/>
      <c r="AP28" s="898" t="s">
        <v>500</v>
      </c>
      <c r="AQ28" s="898"/>
      <c r="AR28" s="898"/>
      <c r="AS28" s="898"/>
      <c r="AT28" s="898"/>
      <c r="AU28" s="898" t="s">
        <v>500</v>
      </c>
      <c r="AV28" s="898"/>
      <c r="AW28" s="898"/>
      <c r="AX28" s="898"/>
      <c r="AY28" s="898"/>
      <c r="AZ28" s="898" t="s">
        <v>500</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398</v>
      </c>
      <c r="C29" s="836"/>
      <c r="D29" s="836"/>
      <c r="E29" s="836"/>
      <c r="F29" s="836"/>
      <c r="G29" s="836"/>
      <c r="H29" s="836"/>
      <c r="I29" s="836"/>
      <c r="J29" s="836"/>
      <c r="K29" s="836"/>
      <c r="L29" s="836"/>
      <c r="M29" s="836"/>
      <c r="N29" s="836"/>
      <c r="O29" s="836"/>
      <c r="P29" s="837"/>
      <c r="Q29" s="838">
        <v>20557</v>
      </c>
      <c r="R29" s="839"/>
      <c r="S29" s="839"/>
      <c r="T29" s="839"/>
      <c r="U29" s="839"/>
      <c r="V29" s="839">
        <v>19785</v>
      </c>
      <c r="W29" s="839"/>
      <c r="X29" s="839"/>
      <c r="Y29" s="839"/>
      <c r="Z29" s="839"/>
      <c r="AA29" s="839">
        <v>772</v>
      </c>
      <c r="AB29" s="839"/>
      <c r="AC29" s="839"/>
      <c r="AD29" s="839"/>
      <c r="AE29" s="840"/>
      <c r="AF29" s="841">
        <v>772</v>
      </c>
      <c r="AG29" s="842"/>
      <c r="AH29" s="842"/>
      <c r="AI29" s="842"/>
      <c r="AJ29" s="843"/>
      <c r="AK29" s="909">
        <v>3144</v>
      </c>
      <c r="AL29" s="910"/>
      <c r="AM29" s="910"/>
      <c r="AN29" s="910"/>
      <c r="AO29" s="910"/>
      <c r="AP29" s="910" t="s">
        <v>500</v>
      </c>
      <c r="AQ29" s="910"/>
      <c r="AR29" s="910"/>
      <c r="AS29" s="910"/>
      <c r="AT29" s="910"/>
      <c r="AU29" s="910" t="s">
        <v>500</v>
      </c>
      <c r="AV29" s="910"/>
      <c r="AW29" s="910"/>
      <c r="AX29" s="910"/>
      <c r="AY29" s="910"/>
      <c r="AZ29" s="910" t="s">
        <v>500</v>
      </c>
      <c r="BA29" s="910"/>
      <c r="BB29" s="910"/>
      <c r="BC29" s="910"/>
      <c r="BD29" s="910"/>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399</v>
      </c>
      <c r="C30" s="836"/>
      <c r="D30" s="836"/>
      <c r="E30" s="836"/>
      <c r="F30" s="836"/>
      <c r="G30" s="836"/>
      <c r="H30" s="836"/>
      <c r="I30" s="836"/>
      <c r="J30" s="836"/>
      <c r="K30" s="836"/>
      <c r="L30" s="836"/>
      <c r="M30" s="836"/>
      <c r="N30" s="836"/>
      <c r="O30" s="836"/>
      <c r="P30" s="837"/>
      <c r="Q30" s="838">
        <v>6503</v>
      </c>
      <c r="R30" s="839"/>
      <c r="S30" s="839"/>
      <c r="T30" s="839"/>
      <c r="U30" s="839"/>
      <c r="V30" s="839">
        <v>6447</v>
      </c>
      <c r="W30" s="839"/>
      <c r="X30" s="839"/>
      <c r="Y30" s="839"/>
      <c r="Z30" s="839"/>
      <c r="AA30" s="839">
        <v>56</v>
      </c>
      <c r="AB30" s="839"/>
      <c r="AC30" s="839"/>
      <c r="AD30" s="839"/>
      <c r="AE30" s="840"/>
      <c r="AF30" s="841">
        <v>56</v>
      </c>
      <c r="AG30" s="842"/>
      <c r="AH30" s="842"/>
      <c r="AI30" s="842"/>
      <c r="AJ30" s="843"/>
      <c r="AK30" s="909">
        <v>2423</v>
      </c>
      <c r="AL30" s="910"/>
      <c r="AM30" s="910"/>
      <c r="AN30" s="910"/>
      <c r="AO30" s="910"/>
      <c r="AP30" s="910" t="s">
        <v>500</v>
      </c>
      <c r="AQ30" s="910"/>
      <c r="AR30" s="910"/>
      <c r="AS30" s="910"/>
      <c r="AT30" s="910"/>
      <c r="AU30" s="910" t="s">
        <v>500</v>
      </c>
      <c r="AV30" s="910"/>
      <c r="AW30" s="910"/>
      <c r="AX30" s="910"/>
      <c r="AY30" s="910"/>
      <c r="AZ30" s="910" t="s">
        <v>500</v>
      </c>
      <c r="BA30" s="910"/>
      <c r="BB30" s="910"/>
      <c r="BC30" s="910"/>
      <c r="BD30" s="910"/>
      <c r="BE30" s="907"/>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c r="C31" s="836"/>
      <c r="D31" s="836"/>
      <c r="E31" s="836"/>
      <c r="F31" s="836"/>
      <c r="G31" s="836"/>
      <c r="H31" s="836"/>
      <c r="I31" s="836"/>
      <c r="J31" s="836"/>
      <c r="K31" s="836"/>
      <c r="L31" s="836"/>
      <c r="M31" s="836"/>
      <c r="N31" s="836"/>
      <c r="O31" s="836"/>
      <c r="P31" s="837"/>
      <c r="Q31" s="838"/>
      <c r="R31" s="839"/>
      <c r="S31" s="839"/>
      <c r="T31" s="839"/>
      <c r="U31" s="839"/>
      <c r="V31" s="839"/>
      <c r="W31" s="839"/>
      <c r="X31" s="839"/>
      <c r="Y31" s="839"/>
      <c r="Z31" s="839"/>
      <c r="AA31" s="839"/>
      <c r="AB31" s="839"/>
      <c r="AC31" s="839"/>
      <c r="AD31" s="839"/>
      <c r="AE31" s="840"/>
      <c r="AF31" s="841"/>
      <c r="AG31" s="842"/>
      <c r="AH31" s="842"/>
      <c r="AI31" s="842"/>
      <c r="AJ31" s="843"/>
      <c r="AK31" s="909"/>
      <c r="AL31" s="910"/>
      <c r="AM31" s="910"/>
      <c r="AN31" s="910"/>
      <c r="AO31" s="910"/>
      <c r="AP31" s="910"/>
      <c r="AQ31" s="910"/>
      <c r="AR31" s="910"/>
      <c r="AS31" s="910"/>
      <c r="AT31" s="910"/>
      <c r="AU31" s="910"/>
      <c r="AV31" s="910"/>
      <c r="AW31" s="910"/>
      <c r="AX31" s="910"/>
      <c r="AY31" s="910"/>
      <c r="AZ31" s="911"/>
      <c r="BA31" s="911"/>
      <c r="BB31" s="911"/>
      <c r="BC31" s="911"/>
      <c r="BD31" s="911"/>
      <c r="BE31" s="907"/>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09"/>
      <c r="AL32" s="910"/>
      <c r="AM32" s="910"/>
      <c r="AN32" s="910"/>
      <c r="AO32" s="910"/>
      <c r="AP32" s="910"/>
      <c r="AQ32" s="910"/>
      <c r="AR32" s="910"/>
      <c r="AS32" s="910"/>
      <c r="AT32" s="910"/>
      <c r="AU32" s="910"/>
      <c r="AV32" s="910"/>
      <c r="AW32" s="910"/>
      <c r="AX32" s="910"/>
      <c r="AY32" s="910"/>
      <c r="AZ32" s="911"/>
      <c r="BA32" s="911"/>
      <c r="BB32" s="911"/>
      <c r="BC32" s="911"/>
      <c r="BD32" s="911"/>
      <c r="BE32" s="907"/>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09"/>
      <c r="AL33" s="910"/>
      <c r="AM33" s="910"/>
      <c r="AN33" s="910"/>
      <c r="AO33" s="910"/>
      <c r="AP33" s="910"/>
      <c r="AQ33" s="910"/>
      <c r="AR33" s="910"/>
      <c r="AS33" s="910"/>
      <c r="AT33" s="910"/>
      <c r="AU33" s="910"/>
      <c r="AV33" s="910"/>
      <c r="AW33" s="910"/>
      <c r="AX33" s="910"/>
      <c r="AY33" s="910"/>
      <c r="AZ33" s="911"/>
      <c r="BA33" s="911"/>
      <c r="BB33" s="911"/>
      <c r="BC33" s="911"/>
      <c r="BD33" s="911"/>
      <c r="BE33" s="907"/>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9"/>
      <c r="AL34" s="910"/>
      <c r="AM34" s="910"/>
      <c r="AN34" s="910"/>
      <c r="AO34" s="910"/>
      <c r="AP34" s="910"/>
      <c r="AQ34" s="910"/>
      <c r="AR34" s="910"/>
      <c r="AS34" s="910"/>
      <c r="AT34" s="910"/>
      <c r="AU34" s="910"/>
      <c r="AV34" s="910"/>
      <c r="AW34" s="910"/>
      <c r="AX34" s="910"/>
      <c r="AY34" s="910"/>
      <c r="AZ34" s="911"/>
      <c r="BA34" s="911"/>
      <c r="BB34" s="911"/>
      <c r="BC34" s="911"/>
      <c r="BD34" s="911"/>
      <c r="BE34" s="907"/>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400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384</v>
      </c>
      <c r="B63" s="870" t="s">
        <v>401</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1128</v>
      </c>
      <c r="AG63" s="921"/>
      <c r="AH63" s="921"/>
      <c r="AI63" s="921"/>
      <c r="AJ63" s="922"/>
      <c r="AK63" s="923"/>
      <c r="AL63" s="918"/>
      <c r="AM63" s="918"/>
      <c r="AN63" s="918"/>
      <c r="AO63" s="918"/>
      <c r="AP63" s="921" t="s">
        <v>500</v>
      </c>
      <c r="AQ63" s="921"/>
      <c r="AR63" s="921"/>
      <c r="AS63" s="921"/>
      <c r="AT63" s="921"/>
      <c r="AU63" s="921" t="s">
        <v>500</v>
      </c>
      <c r="AV63" s="921"/>
      <c r="AW63" s="921"/>
      <c r="AX63" s="921"/>
      <c r="AY63" s="921"/>
      <c r="AZ63" s="925"/>
      <c r="BA63" s="925"/>
      <c r="BB63" s="925"/>
      <c r="BC63" s="925"/>
      <c r="BD63" s="925"/>
      <c r="BE63" s="926"/>
      <c r="BF63" s="926"/>
      <c r="BG63" s="926"/>
      <c r="BH63" s="926"/>
      <c r="BI63" s="927"/>
      <c r="BJ63" s="928" t="s">
        <v>386</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403</v>
      </c>
      <c r="B66" s="821"/>
      <c r="C66" s="821"/>
      <c r="D66" s="821"/>
      <c r="E66" s="821"/>
      <c r="F66" s="821"/>
      <c r="G66" s="821"/>
      <c r="H66" s="821"/>
      <c r="I66" s="821"/>
      <c r="J66" s="821"/>
      <c r="K66" s="821"/>
      <c r="L66" s="821"/>
      <c r="M66" s="821"/>
      <c r="N66" s="821"/>
      <c r="O66" s="821"/>
      <c r="P66" s="822"/>
      <c r="Q66" s="797" t="s">
        <v>389</v>
      </c>
      <c r="R66" s="798"/>
      <c r="S66" s="798"/>
      <c r="T66" s="798"/>
      <c r="U66" s="799"/>
      <c r="V66" s="797" t="s">
        <v>404</v>
      </c>
      <c r="W66" s="798"/>
      <c r="X66" s="798"/>
      <c r="Y66" s="798"/>
      <c r="Z66" s="799"/>
      <c r="AA66" s="797" t="s">
        <v>405</v>
      </c>
      <c r="AB66" s="798"/>
      <c r="AC66" s="798"/>
      <c r="AD66" s="798"/>
      <c r="AE66" s="799"/>
      <c r="AF66" s="931" t="s">
        <v>392</v>
      </c>
      <c r="AG66" s="893"/>
      <c r="AH66" s="893"/>
      <c r="AI66" s="893"/>
      <c r="AJ66" s="932"/>
      <c r="AK66" s="797" t="s">
        <v>406</v>
      </c>
      <c r="AL66" s="821"/>
      <c r="AM66" s="821"/>
      <c r="AN66" s="821"/>
      <c r="AO66" s="822"/>
      <c r="AP66" s="797" t="s">
        <v>394</v>
      </c>
      <c r="AQ66" s="798"/>
      <c r="AR66" s="798"/>
      <c r="AS66" s="798"/>
      <c r="AT66" s="799"/>
      <c r="AU66" s="797" t="s">
        <v>407</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x14ac:dyDescent="0.2">
      <c r="A68" s="258">
        <v>1</v>
      </c>
      <c r="B68" s="948" t="s">
        <v>558</v>
      </c>
      <c r="C68" s="949"/>
      <c r="D68" s="949"/>
      <c r="E68" s="949"/>
      <c r="F68" s="949"/>
      <c r="G68" s="949"/>
      <c r="H68" s="949"/>
      <c r="I68" s="949"/>
      <c r="J68" s="949"/>
      <c r="K68" s="949"/>
      <c r="L68" s="949"/>
      <c r="M68" s="949"/>
      <c r="N68" s="949"/>
      <c r="O68" s="949"/>
      <c r="P68" s="950"/>
      <c r="Q68" s="951">
        <v>7961</v>
      </c>
      <c r="R68" s="945"/>
      <c r="S68" s="945"/>
      <c r="T68" s="945"/>
      <c r="U68" s="945"/>
      <c r="V68" s="945">
        <v>7475</v>
      </c>
      <c r="W68" s="945"/>
      <c r="X68" s="945"/>
      <c r="Y68" s="945"/>
      <c r="Z68" s="945"/>
      <c r="AA68" s="945">
        <v>486</v>
      </c>
      <c r="AB68" s="945"/>
      <c r="AC68" s="945"/>
      <c r="AD68" s="945"/>
      <c r="AE68" s="945"/>
      <c r="AF68" s="945">
        <v>486</v>
      </c>
      <c r="AG68" s="945"/>
      <c r="AH68" s="945"/>
      <c r="AI68" s="945"/>
      <c r="AJ68" s="945"/>
      <c r="AK68" s="945">
        <v>9</v>
      </c>
      <c r="AL68" s="945"/>
      <c r="AM68" s="945"/>
      <c r="AN68" s="945"/>
      <c r="AO68" s="945"/>
      <c r="AP68" s="945">
        <v>4476</v>
      </c>
      <c r="AQ68" s="945"/>
      <c r="AR68" s="945"/>
      <c r="AS68" s="945"/>
      <c r="AT68" s="945"/>
      <c r="AU68" s="945">
        <v>192</v>
      </c>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x14ac:dyDescent="0.2">
      <c r="A69" s="261">
        <v>2</v>
      </c>
      <c r="B69" s="952" t="s">
        <v>559</v>
      </c>
      <c r="C69" s="953"/>
      <c r="D69" s="953"/>
      <c r="E69" s="953"/>
      <c r="F69" s="953"/>
      <c r="G69" s="953"/>
      <c r="H69" s="953"/>
      <c r="I69" s="953"/>
      <c r="J69" s="953"/>
      <c r="K69" s="953"/>
      <c r="L69" s="953"/>
      <c r="M69" s="953"/>
      <c r="N69" s="953"/>
      <c r="O69" s="953"/>
      <c r="P69" s="954"/>
      <c r="Q69" s="955">
        <v>144168</v>
      </c>
      <c r="R69" s="910"/>
      <c r="S69" s="910"/>
      <c r="T69" s="910"/>
      <c r="U69" s="910"/>
      <c r="V69" s="910">
        <v>138019</v>
      </c>
      <c r="W69" s="910"/>
      <c r="X69" s="910"/>
      <c r="Y69" s="910"/>
      <c r="Z69" s="910"/>
      <c r="AA69" s="910">
        <v>6149</v>
      </c>
      <c r="AB69" s="910"/>
      <c r="AC69" s="910"/>
      <c r="AD69" s="910"/>
      <c r="AE69" s="910"/>
      <c r="AF69" s="910">
        <v>32354</v>
      </c>
      <c r="AG69" s="910"/>
      <c r="AH69" s="910"/>
      <c r="AI69" s="910"/>
      <c r="AJ69" s="910"/>
      <c r="AK69" s="910" t="s">
        <v>500</v>
      </c>
      <c r="AL69" s="910"/>
      <c r="AM69" s="910"/>
      <c r="AN69" s="910"/>
      <c r="AO69" s="910"/>
      <c r="AP69" s="910" t="s">
        <v>500</v>
      </c>
      <c r="AQ69" s="910"/>
      <c r="AR69" s="910"/>
      <c r="AS69" s="910"/>
      <c r="AT69" s="910"/>
      <c r="AU69" s="910" t="s">
        <v>500</v>
      </c>
      <c r="AV69" s="910"/>
      <c r="AW69" s="910"/>
      <c r="AX69" s="910"/>
      <c r="AY69" s="910"/>
      <c r="AZ69" s="956" t="s">
        <v>560</v>
      </c>
      <c r="BA69" s="956"/>
      <c r="BB69" s="956"/>
      <c r="BC69" s="956"/>
      <c r="BD69" s="957"/>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x14ac:dyDescent="0.2">
      <c r="A70" s="261">
        <v>3</v>
      </c>
      <c r="B70" s="952" t="s">
        <v>561</v>
      </c>
      <c r="C70" s="953"/>
      <c r="D70" s="953"/>
      <c r="E70" s="953"/>
      <c r="F70" s="953"/>
      <c r="G70" s="953"/>
      <c r="H70" s="953"/>
      <c r="I70" s="953"/>
      <c r="J70" s="953"/>
      <c r="K70" s="953"/>
      <c r="L70" s="953"/>
      <c r="M70" s="953"/>
      <c r="N70" s="953"/>
      <c r="O70" s="953"/>
      <c r="P70" s="954"/>
      <c r="Q70" s="955">
        <v>893</v>
      </c>
      <c r="R70" s="910"/>
      <c r="S70" s="910"/>
      <c r="T70" s="910"/>
      <c r="U70" s="910"/>
      <c r="V70" s="910">
        <v>820</v>
      </c>
      <c r="W70" s="910"/>
      <c r="X70" s="910"/>
      <c r="Y70" s="910"/>
      <c r="Z70" s="910"/>
      <c r="AA70" s="910">
        <v>73</v>
      </c>
      <c r="AB70" s="910"/>
      <c r="AC70" s="910"/>
      <c r="AD70" s="910"/>
      <c r="AE70" s="910"/>
      <c r="AF70" s="910">
        <v>73</v>
      </c>
      <c r="AG70" s="910"/>
      <c r="AH70" s="910"/>
      <c r="AI70" s="910"/>
      <c r="AJ70" s="910"/>
      <c r="AK70" s="910">
        <v>55</v>
      </c>
      <c r="AL70" s="910"/>
      <c r="AM70" s="910"/>
      <c r="AN70" s="910"/>
      <c r="AO70" s="910"/>
      <c r="AP70" s="910" t="s">
        <v>500</v>
      </c>
      <c r="AQ70" s="910"/>
      <c r="AR70" s="910"/>
      <c r="AS70" s="910"/>
      <c r="AT70" s="910"/>
      <c r="AU70" s="910" t="s">
        <v>500</v>
      </c>
      <c r="AV70" s="910"/>
      <c r="AW70" s="910"/>
      <c r="AX70" s="910"/>
      <c r="AY70" s="910"/>
      <c r="AZ70" s="956"/>
      <c r="BA70" s="956"/>
      <c r="BB70" s="956"/>
      <c r="BC70" s="956"/>
      <c r="BD70" s="957"/>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x14ac:dyDescent="0.2">
      <c r="A71" s="261">
        <v>4</v>
      </c>
      <c r="B71" s="952" t="s">
        <v>562</v>
      </c>
      <c r="C71" s="953"/>
      <c r="D71" s="953"/>
      <c r="E71" s="953"/>
      <c r="F71" s="953"/>
      <c r="G71" s="953"/>
      <c r="H71" s="953"/>
      <c r="I71" s="953"/>
      <c r="J71" s="953"/>
      <c r="K71" s="953"/>
      <c r="L71" s="953"/>
      <c r="M71" s="953"/>
      <c r="N71" s="953"/>
      <c r="O71" s="953"/>
      <c r="P71" s="954"/>
      <c r="Q71" s="955">
        <v>76940</v>
      </c>
      <c r="R71" s="910"/>
      <c r="S71" s="910"/>
      <c r="T71" s="910"/>
      <c r="U71" s="910"/>
      <c r="V71" s="910">
        <v>73165</v>
      </c>
      <c r="W71" s="910"/>
      <c r="X71" s="910"/>
      <c r="Y71" s="910"/>
      <c r="Z71" s="910"/>
      <c r="AA71" s="910">
        <v>3775</v>
      </c>
      <c r="AB71" s="910"/>
      <c r="AC71" s="910"/>
      <c r="AD71" s="910"/>
      <c r="AE71" s="910"/>
      <c r="AF71" s="910">
        <v>3775</v>
      </c>
      <c r="AG71" s="910"/>
      <c r="AH71" s="910"/>
      <c r="AI71" s="910"/>
      <c r="AJ71" s="910"/>
      <c r="AK71" s="910">
        <v>7300</v>
      </c>
      <c r="AL71" s="910"/>
      <c r="AM71" s="910"/>
      <c r="AN71" s="910"/>
      <c r="AO71" s="910"/>
      <c r="AP71" s="910">
        <v>42318</v>
      </c>
      <c r="AQ71" s="910"/>
      <c r="AR71" s="910"/>
      <c r="AS71" s="910"/>
      <c r="AT71" s="910"/>
      <c r="AU71" s="910">
        <v>846</v>
      </c>
      <c r="AV71" s="910"/>
      <c r="AW71" s="910"/>
      <c r="AX71" s="910"/>
      <c r="AY71" s="910"/>
      <c r="AZ71" s="956"/>
      <c r="BA71" s="956"/>
      <c r="BB71" s="956"/>
      <c r="BC71" s="956"/>
      <c r="BD71" s="957"/>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x14ac:dyDescent="0.2">
      <c r="A72" s="261">
        <v>5</v>
      </c>
      <c r="B72" s="952" t="s">
        <v>563</v>
      </c>
      <c r="C72" s="953"/>
      <c r="D72" s="953"/>
      <c r="E72" s="953"/>
      <c r="F72" s="953"/>
      <c r="G72" s="953"/>
      <c r="H72" s="953"/>
      <c r="I72" s="953"/>
      <c r="J72" s="953"/>
      <c r="K72" s="953"/>
      <c r="L72" s="953"/>
      <c r="M72" s="953"/>
      <c r="N72" s="953"/>
      <c r="O72" s="953"/>
      <c r="P72" s="954"/>
      <c r="Q72" s="955">
        <v>6933</v>
      </c>
      <c r="R72" s="910"/>
      <c r="S72" s="910"/>
      <c r="T72" s="910"/>
      <c r="U72" s="910"/>
      <c r="V72" s="910">
        <v>6850</v>
      </c>
      <c r="W72" s="910"/>
      <c r="X72" s="910"/>
      <c r="Y72" s="910"/>
      <c r="Z72" s="910"/>
      <c r="AA72" s="910">
        <v>82</v>
      </c>
      <c r="AB72" s="910"/>
      <c r="AC72" s="910"/>
      <c r="AD72" s="910"/>
      <c r="AE72" s="910"/>
      <c r="AF72" s="910">
        <v>82</v>
      </c>
      <c r="AG72" s="910"/>
      <c r="AH72" s="910"/>
      <c r="AI72" s="910"/>
      <c r="AJ72" s="910"/>
      <c r="AK72" s="910">
        <v>2485</v>
      </c>
      <c r="AL72" s="910"/>
      <c r="AM72" s="910"/>
      <c r="AN72" s="910"/>
      <c r="AO72" s="910"/>
      <c r="AP72" s="910" t="s">
        <v>500</v>
      </c>
      <c r="AQ72" s="910"/>
      <c r="AR72" s="910"/>
      <c r="AS72" s="910"/>
      <c r="AT72" s="910"/>
      <c r="AU72" s="910" t="s">
        <v>500</v>
      </c>
      <c r="AV72" s="910"/>
      <c r="AW72" s="910"/>
      <c r="AX72" s="910"/>
      <c r="AY72" s="910"/>
      <c r="AZ72" s="956"/>
      <c r="BA72" s="956"/>
      <c r="BB72" s="956"/>
      <c r="BC72" s="956"/>
      <c r="BD72" s="957"/>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x14ac:dyDescent="0.2">
      <c r="A73" s="261">
        <v>6</v>
      </c>
      <c r="B73" s="952" t="s">
        <v>564</v>
      </c>
      <c r="C73" s="953"/>
      <c r="D73" s="953"/>
      <c r="E73" s="953"/>
      <c r="F73" s="953"/>
      <c r="G73" s="953"/>
      <c r="H73" s="953"/>
      <c r="I73" s="953"/>
      <c r="J73" s="953"/>
      <c r="K73" s="953"/>
      <c r="L73" s="953"/>
      <c r="M73" s="953"/>
      <c r="N73" s="953"/>
      <c r="O73" s="953"/>
      <c r="P73" s="954"/>
      <c r="Q73" s="955">
        <v>1385861</v>
      </c>
      <c r="R73" s="910"/>
      <c r="S73" s="910"/>
      <c r="T73" s="910"/>
      <c r="U73" s="910"/>
      <c r="V73" s="910">
        <v>1346246</v>
      </c>
      <c r="W73" s="910"/>
      <c r="X73" s="910"/>
      <c r="Y73" s="910"/>
      <c r="Z73" s="910"/>
      <c r="AA73" s="910">
        <v>39615</v>
      </c>
      <c r="AB73" s="910"/>
      <c r="AC73" s="910"/>
      <c r="AD73" s="910"/>
      <c r="AE73" s="910"/>
      <c r="AF73" s="910">
        <v>39615</v>
      </c>
      <c r="AG73" s="910"/>
      <c r="AH73" s="910"/>
      <c r="AI73" s="910"/>
      <c r="AJ73" s="910"/>
      <c r="AK73" s="910">
        <v>13582</v>
      </c>
      <c r="AL73" s="910"/>
      <c r="AM73" s="910"/>
      <c r="AN73" s="910"/>
      <c r="AO73" s="910"/>
      <c r="AP73" s="910" t="s">
        <v>500</v>
      </c>
      <c r="AQ73" s="910"/>
      <c r="AR73" s="910"/>
      <c r="AS73" s="910"/>
      <c r="AT73" s="910"/>
      <c r="AU73" s="910" t="s">
        <v>500</v>
      </c>
      <c r="AV73" s="910"/>
      <c r="AW73" s="910"/>
      <c r="AX73" s="910"/>
      <c r="AY73" s="910"/>
      <c r="AZ73" s="956"/>
      <c r="BA73" s="956"/>
      <c r="BB73" s="956"/>
      <c r="BC73" s="956"/>
      <c r="BD73" s="957"/>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x14ac:dyDescent="0.2">
      <c r="A74" s="261">
        <v>7</v>
      </c>
      <c r="B74" s="952"/>
      <c r="C74" s="953"/>
      <c r="D74" s="953"/>
      <c r="E74" s="953"/>
      <c r="F74" s="953"/>
      <c r="G74" s="953"/>
      <c r="H74" s="953"/>
      <c r="I74" s="953"/>
      <c r="J74" s="953"/>
      <c r="K74" s="953"/>
      <c r="L74" s="953"/>
      <c r="M74" s="953"/>
      <c r="N74" s="953"/>
      <c r="O74" s="953"/>
      <c r="P74" s="954"/>
      <c r="Q74" s="955"/>
      <c r="R74" s="910"/>
      <c r="S74" s="910"/>
      <c r="T74" s="910"/>
      <c r="U74" s="910"/>
      <c r="V74" s="910"/>
      <c r="W74" s="910"/>
      <c r="X74" s="910"/>
      <c r="Y74" s="910"/>
      <c r="Z74" s="910"/>
      <c r="AA74" s="910"/>
      <c r="AB74" s="910"/>
      <c r="AC74" s="910"/>
      <c r="AD74" s="910"/>
      <c r="AE74" s="910"/>
      <c r="AF74" s="910"/>
      <c r="AG74" s="910"/>
      <c r="AH74" s="910"/>
      <c r="AI74" s="910"/>
      <c r="AJ74" s="910"/>
      <c r="AK74" s="910"/>
      <c r="AL74" s="910"/>
      <c r="AM74" s="910"/>
      <c r="AN74" s="910"/>
      <c r="AO74" s="910"/>
      <c r="AP74" s="910"/>
      <c r="AQ74" s="910"/>
      <c r="AR74" s="910"/>
      <c r="AS74" s="910"/>
      <c r="AT74" s="910"/>
      <c r="AU74" s="910"/>
      <c r="AV74" s="910"/>
      <c r="AW74" s="910"/>
      <c r="AX74" s="910"/>
      <c r="AY74" s="910"/>
      <c r="AZ74" s="956"/>
      <c r="BA74" s="956"/>
      <c r="BB74" s="956"/>
      <c r="BC74" s="956"/>
      <c r="BD74" s="957"/>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x14ac:dyDescent="0.2">
      <c r="A75" s="261">
        <v>8</v>
      </c>
      <c r="B75" s="952"/>
      <c r="C75" s="953"/>
      <c r="D75" s="953"/>
      <c r="E75" s="953"/>
      <c r="F75" s="953"/>
      <c r="G75" s="953"/>
      <c r="H75" s="953"/>
      <c r="I75" s="953"/>
      <c r="J75" s="953"/>
      <c r="K75" s="953"/>
      <c r="L75" s="953"/>
      <c r="M75" s="953"/>
      <c r="N75" s="953"/>
      <c r="O75" s="953"/>
      <c r="P75" s="954"/>
      <c r="Q75" s="958"/>
      <c r="R75" s="959"/>
      <c r="S75" s="959"/>
      <c r="T75" s="959"/>
      <c r="U75" s="909"/>
      <c r="V75" s="960"/>
      <c r="W75" s="959"/>
      <c r="X75" s="959"/>
      <c r="Y75" s="959"/>
      <c r="Z75" s="909"/>
      <c r="AA75" s="960"/>
      <c r="AB75" s="959"/>
      <c r="AC75" s="959"/>
      <c r="AD75" s="959"/>
      <c r="AE75" s="909"/>
      <c r="AF75" s="960"/>
      <c r="AG75" s="959"/>
      <c r="AH75" s="959"/>
      <c r="AI75" s="959"/>
      <c r="AJ75" s="909"/>
      <c r="AK75" s="960"/>
      <c r="AL75" s="959"/>
      <c r="AM75" s="959"/>
      <c r="AN75" s="959"/>
      <c r="AO75" s="909"/>
      <c r="AP75" s="960"/>
      <c r="AQ75" s="959"/>
      <c r="AR75" s="959"/>
      <c r="AS75" s="959"/>
      <c r="AT75" s="909"/>
      <c r="AU75" s="960"/>
      <c r="AV75" s="959"/>
      <c r="AW75" s="959"/>
      <c r="AX75" s="959"/>
      <c r="AY75" s="909"/>
      <c r="AZ75" s="956"/>
      <c r="BA75" s="956"/>
      <c r="BB75" s="956"/>
      <c r="BC75" s="956"/>
      <c r="BD75" s="957"/>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x14ac:dyDescent="0.2">
      <c r="A76" s="261">
        <v>9</v>
      </c>
      <c r="B76" s="952"/>
      <c r="C76" s="953"/>
      <c r="D76" s="953"/>
      <c r="E76" s="953"/>
      <c r="F76" s="953"/>
      <c r="G76" s="953"/>
      <c r="H76" s="953"/>
      <c r="I76" s="953"/>
      <c r="J76" s="953"/>
      <c r="K76" s="953"/>
      <c r="L76" s="953"/>
      <c r="M76" s="953"/>
      <c r="N76" s="953"/>
      <c r="O76" s="953"/>
      <c r="P76" s="954"/>
      <c r="Q76" s="958"/>
      <c r="R76" s="959"/>
      <c r="S76" s="959"/>
      <c r="T76" s="959"/>
      <c r="U76" s="909"/>
      <c r="V76" s="960"/>
      <c r="W76" s="959"/>
      <c r="X76" s="959"/>
      <c r="Y76" s="959"/>
      <c r="Z76" s="909"/>
      <c r="AA76" s="960"/>
      <c r="AB76" s="959"/>
      <c r="AC76" s="959"/>
      <c r="AD76" s="959"/>
      <c r="AE76" s="909"/>
      <c r="AF76" s="960"/>
      <c r="AG76" s="959"/>
      <c r="AH76" s="959"/>
      <c r="AI76" s="959"/>
      <c r="AJ76" s="909"/>
      <c r="AK76" s="960"/>
      <c r="AL76" s="959"/>
      <c r="AM76" s="959"/>
      <c r="AN76" s="959"/>
      <c r="AO76" s="909"/>
      <c r="AP76" s="960"/>
      <c r="AQ76" s="959"/>
      <c r="AR76" s="959"/>
      <c r="AS76" s="959"/>
      <c r="AT76" s="909"/>
      <c r="AU76" s="960"/>
      <c r="AV76" s="959"/>
      <c r="AW76" s="959"/>
      <c r="AX76" s="959"/>
      <c r="AY76" s="909"/>
      <c r="AZ76" s="956"/>
      <c r="BA76" s="956"/>
      <c r="BB76" s="956"/>
      <c r="BC76" s="956"/>
      <c r="BD76" s="957"/>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x14ac:dyDescent="0.2">
      <c r="A77" s="261">
        <v>10</v>
      </c>
      <c r="B77" s="952"/>
      <c r="C77" s="953"/>
      <c r="D77" s="953"/>
      <c r="E77" s="953"/>
      <c r="F77" s="953"/>
      <c r="G77" s="953"/>
      <c r="H77" s="953"/>
      <c r="I77" s="953"/>
      <c r="J77" s="953"/>
      <c r="K77" s="953"/>
      <c r="L77" s="953"/>
      <c r="M77" s="953"/>
      <c r="N77" s="953"/>
      <c r="O77" s="953"/>
      <c r="P77" s="954"/>
      <c r="Q77" s="958"/>
      <c r="R77" s="959"/>
      <c r="S77" s="959"/>
      <c r="T77" s="959"/>
      <c r="U77" s="909"/>
      <c r="V77" s="960"/>
      <c r="W77" s="959"/>
      <c r="X77" s="959"/>
      <c r="Y77" s="959"/>
      <c r="Z77" s="909"/>
      <c r="AA77" s="960"/>
      <c r="AB77" s="959"/>
      <c r="AC77" s="959"/>
      <c r="AD77" s="959"/>
      <c r="AE77" s="909"/>
      <c r="AF77" s="960"/>
      <c r="AG77" s="959"/>
      <c r="AH77" s="959"/>
      <c r="AI77" s="959"/>
      <c r="AJ77" s="909"/>
      <c r="AK77" s="960"/>
      <c r="AL77" s="959"/>
      <c r="AM77" s="959"/>
      <c r="AN77" s="959"/>
      <c r="AO77" s="909"/>
      <c r="AP77" s="960"/>
      <c r="AQ77" s="959"/>
      <c r="AR77" s="959"/>
      <c r="AS77" s="959"/>
      <c r="AT77" s="909"/>
      <c r="AU77" s="960"/>
      <c r="AV77" s="959"/>
      <c r="AW77" s="959"/>
      <c r="AX77" s="959"/>
      <c r="AY77" s="909"/>
      <c r="AZ77" s="956"/>
      <c r="BA77" s="956"/>
      <c r="BB77" s="956"/>
      <c r="BC77" s="956"/>
      <c r="BD77" s="957"/>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x14ac:dyDescent="0.2">
      <c r="A78" s="261">
        <v>11</v>
      </c>
      <c r="B78" s="952"/>
      <c r="C78" s="953"/>
      <c r="D78" s="953"/>
      <c r="E78" s="953"/>
      <c r="F78" s="953"/>
      <c r="G78" s="953"/>
      <c r="H78" s="953"/>
      <c r="I78" s="953"/>
      <c r="J78" s="953"/>
      <c r="K78" s="953"/>
      <c r="L78" s="953"/>
      <c r="M78" s="953"/>
      <c r="N78" s="953"/>
      <c r="O78" s="953"/>
      <c r="P78" s="954"/>
      <c r="Q78" s="955"/>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56"/>
      <c r="BA78" s="956"/>
      <c r="BB78" s="956"/>
      <c r="BC78" s="956"/>
      <c r="BD78" s="957"/>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x14ac:dyDescent="0.2">
      <c r="A79" s="261">
        <v>12</v>
      </c>
      <c r="B79" s="952"/>
      <c r="C79" s="953"/>
      <c r="D79" s="953"/>
      <c r="E79" s="953"/>
      <c r="F79" s="953"/>
      <c r="G79" s="953"/>
      <c r="H79" s="953"/>
      <c r="I79" s="953"/>
      <c r="J79" s="953"/>
      <c r="K79" s="953"/>
      <c r="L79" s="953"/>
      <c r="M79" s="953"/>
      <c r="N79" s="953"/>
      <c r="O79" s="953"/>
      <c r="P79" s="954"/>
      <c r="Q79" s="955"/>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56"/>
      <c r="BA79" s="956"/>
      <c r="BB79" s="956"/>
      <c r="BC79" s="956"/>
      <c r="BD79" s="957"/>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x14ac:dyDescent="0.2">
      <c r="A80" s="261">
        <v>13</v>
      </c>
      <c r="B80" s="952"/>
      <c r="C80" s="953"/>
      <c r="D80" s="953"/>
      <c r="E80" s="953"/>
      <c r="F80" s="953"/>
      <c r="G80" s="953"/>
      <c r="H80" s="953"/>
      <c r="I80" s="953"/>
      <c r="J80" s="953"/>
      <c r="K80" s="953"/>
      <c r="L80" s="953"/>
      <c r="M80" s="953"/>
      <c r="N80" s="953"/>
      <c r="O80" s="953"/>
      <c r="P80" s="954"/>
      <c r="Q80" s="955"/>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6"/>
      <c r="BA80" s="956"/>
      <c r="BB80" s="956"/>
      <c r="BC80" s="956"/>
      <c r="BD80" s="957"/>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x14ac:dyDescent="0.2">
      <c r="A81" s="261">
        <v>14</v>
      </c>
      <c r="B81" s="952"/>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6"/>
      <c r="BA81" s="956"/>
      <c r="BB81" s="956"/>
      <c r="BC81" s="956"/>
      <c r="BD81" s="957"/>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x14ac:dyDescent="0.2">
      <c r="A82" s="261">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x14ac:dyDescent="0.2">
      <c r="A83" s="261">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x14ac:dyDescent="0.2">
      <c r="A84" s="261">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x14ac:dyDescent="0.2">
      <c r="A85" s="261">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x14ac:dyDescent="0.2">
      <c r="A86" s="261">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x14ac:dyDescent="0.2">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x14ac:dyDescent="0.25">
      <c r="A88" s="264" t="s">
        <v>384</v>
      </c>
      <c r="B88" s="870" t="s">
        <v>408</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v>76386</v>
      </c>
      <c r="AG88" s="921"/>
      <c r="AH88" s="921"/>
      <c r="AI88" s="921"/>
      <c r="AJ88" s="921"/>
      <c r="AK88" s="918"/>
      <c r="AL88" s="918"/>
      <c r="AM88" s="918"/>
      <c r="AN88" s="918"/>
      <c r="AO88" s="918"/>
      <c r="AP88" s="921">
        <v>46793</v>
      </c>
      <c r="AQ88" s="921"/>
      <c r="AR88" s="921"/>
      <c r="AS88" s="921"/>
      <c r="AT88" s="921"/>
      <c r="AU88" s="921">
        <v>1039</v>
      </c>
      <c r="AV88" s="921"/>
      <c r="AW88" s="921"/>
      <c r="AX88" s="921"/>
      <c r="AY88" s="921"/>
      <c r="AZ88" s="926"/>
      <c r="BA88" s="926"/>
      <c r="BB88" s="926"/>
      <c r="BC88" s="926"/>
      <c r="BD88" s="927"/>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409</v>
      </c>
      <c r="BS102" s="871"/>
      <c r="BT102" s="871"/>
      <c r="BU102" s="871"/>
      <c r="BV102" s="871"/>
      <c r="BW102" s="871"/>
      <c r="BX102" s="871"/>
      <c r="BY102" s="871"/>
      <c r="BZ102" s="871"/>
      <c r="CA102" s="871"/>
      <c r="CB102" s="871"/>
      <c r="CC102" s="871"/>
      <c r="CD102" s="871"/>
      <c r="CE102" s="871"/>
      <c r="CF102" s="871"/>
      <c r="CG102" s="872"/>
      <c r="CH102" s="968"/>
      <c r="CI102" s="969"/>
      <c r="CJ102" s="969"/>
      <c r="CK102" s="969"/>
      <c r="CL102" s="970"/>
      <c r="CM102" s="968"/>
      <c r="CN102" s="969"/>
      <c r="CO102" s="969"/>
      <c r="CP102" s="969"/>
      <c r="CQ102" s="970"/>
      <c r="CR102" s="971">
        <v>687</v>
      </c>
      <c r="CS102" s="929"/>
      <c r="CT102" s="929"/>
      <c r="CU102" s="929"/>
      <c r="CV102" s="972"/>
      <c r="CW102" s="971">
        <v>243</v>
      </c>
      <c r="CX102" s="929"/>
      <c r="CY102" s="929"/>
      <c r="CZ102" s="929"/>
      <c r="DA102" s="972"/>
      <c r="DB102" s="971"/>
      <c r="DC102" s="929"/>
      <c r="DD102" s="929"/>
      <c r="DE102" s="929"/>
      <c r="DF102" s="972"/>
      <c r="DG102" s="971"/>
      <c r="DH102" s="929"/>
      <c r="DI102" s="929"/>
      <c r="DJ102" s="929"/>
      <c r="DK102" s="972"/>
      <c r="DL102" s="971"/>
      <c r="DM102" s="929"/>
      <c r="DN102" s="929"/>
      <c r="DO102" s="929"/>
      <c r="DP102" s="972"/>
      <c r="DQ102" s="971"/>
      <c r="DR102" s="929"/>
      <c r="DS102" s="929"/>
      <c r="DT102" s="929"/>
      <c r="DU102" s="972"/>
      <c r="DV102" s="995"/>
      <c r="DW102" s="996"/>
      <c r="DX102" s="996"/>
      <c r="DY102" s="996"/>
      <c r="DZ102" s="997"/>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8" t="s">
        <v>410</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9" t="s">
        <v>411</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0" t="s">
        <v>414</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415</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6" customFormat="1" ht="26.25" customHeight="1" x14ac:dyDescent="0.2">
      <c r="A109" s="993" t="s">
        <v>416</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417</v>
      </c>
      <c r="AB109" s="974"/>
      <c r="AC109" s="974"/>
      <c r="AD109" s="974"/>
      <c r="AE109" s="975"/>
      <c r="AF109" s="973" t="s">
        <v>303</v>
      </c>
      <c r="AG109" s="974"/>
      <c r="AH109" s="974"/>
      <c r="AI109" s="974"/>
      <c r="AJ109" s="975"/>
      <c r="AK109" s="973" t="s">
        <v>302</v>
      </c>
      <c r="AL109" s="974"/>
      <c r="AM109" s="974"/>
      <c r="AN109" s="974"/>
      <c r="AO109" s="975"/>
      <c r="AP109" s="973" t="s">
        <v>418</v>
      </c>
      <c r="AQ109" s="974"/>
      <c r="AR109" s="974"/>
      <c r="AS109" s="974"/>
      <c r="AT109" s="976"/>
      <c r="AU109" s="993" t="s">
        <v>416</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417</v>
      </c>
      <c r="BR109" s="974"/>
      <c r="BS109" s="974"/>
      <c r="BT109" s="974"/>
      <c r="BU109" s="975"/>
      <c r="BV109" s="973" t="s">
        <v>303</v>
      </c>
      <c r="BW109" s="974"/>
      <c r="BX109" s="974"/>
      <c r="BY109" s="974"/>
      <c r="BZ109" s="975"/>
      <c r="CA109" s="973" t="s">
        <v>302</v>
      </c>
      <c r="CB109" s="974"/>
      <c r="CC109" s="974"/>
      <c r="CD109" s="974"/>
      <c r="CE109" s="975"/>
      <c r="CF109" s="994" t="s">
        <v>418</v>
      </c>
      <c r="CG109" s="994"/>
      <c r="CH109" s="994"/>
      <c r="CI109" s="994"/>
      <c r="CJ109" s="994"/>
      <c r="CK109" s="973" t="s">
        <v>419</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417</v>
      </c>
      <c r="DH109" s="974"/>
      <c r="DI109" s="974"/>
      <c r="DJ109" s="974"/>
      <c r="DK109" s="975"/>
      <c r="DL109" s="973" t="s">
        <v>303</v>
      </c>
      <c r="DM109" s="974"/>
      <c r="DN109" s="974"/>
      <c r="DO109" s="974"/>
      <c r="DP109" s="975"/>
      <c r="DQ109" s="973" t="s">
        <v>302</v>
      </c>
      <c r="DR109" s="974"/>
      <c r="DS109" s="974"/>
      <c r="DT109" s="974"/>
      <c r="DU109" s="975"/>
      <c r="DV109" s="973" t="s">
        <v>418</v>
      </c>
      <c r="DW109" s="974"/>
      <c r="DX109" s="974"/>
      <c r="DY109" s="974"/>
      <c r="DZ109" s="976"/>
    </row>
    <row r="110" spans="1:131" s="246" customFormat="1" ht="26.25" customHeight="1" x14ac:dyDescent="0.2">
      <c r="A110" s="977" t="s">
        <v>420</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2555384</v>
      </c>
      <c r="AB110" s="981"/>
      <c r="AC110" s="981"/>
      <c r="AD110" s="981"/>
      <c r="AE110" s="982"/>
      <c r="AF110" s="983">
        <v>2278096</v>
      </c>
      <c r="AG110" s="981"/>
      <c r="AH110" s="981"/>
      <c r="AI110" s="981"/>
      <c r="AJ110" s="982"/>
      <c r="AK110" s="983">
        <v>2157871</v>
      </c>
      <c r="AL110" s="981"/>
      <c r="AM110" s="981"/>
      <c r="AN110" s="981"/>
      <c r="AO110" s="982"/>
      <c r="AP110" s="984">
        <v>3.5</v>
      </c>
      <c r="AQ110" s="985"/>
      <c r="AR110" s="985"/>
      <c r="AS110" s="985"/>
      <c r="AT110" s="986"/>
      <c r="AU110" s="987" t="s">
        <v>73</v>
      </c>
      <c r="AV110" s="988"/>
      <c r="AW110" s="988"/>
      <c r="AX110" s="988"/>
      <c r="AY110" s="988"/>
      <c r="AZ110" s="1029" t="s">
        <v>421</v>
      </c>
      <c r="BA110" s="978"/>
      <c r="BB110" s="978"/>
      <c r="BC110" s="978"/>
      <c r="BD110" s="978"/>
      <c r="BE110" s="978"/>
      <c r="BF110" s="978"/>
      <c r="BG110" s="978"/>
      <c r="BH110" s="978"/>
      <c r="BI110" s="978"/>
      <c r="BJ110" s="978"/>
      <c r="BK110" s="978"/>
      <c r="BL110" s="978"/>
      <c r="BM110" s="978"/>
      <c r="BN110" s="978"/>
      <c r="BO110" s="978"/>
      <c r="BP110" s="979"/>
      <c r="BQ110" s="1015">
        <v>20598435</v>
      </c>
      <c r="BR110" s="1016"/>
      <c r="BS110" s="1016"/>
      <c r="BT110" s="1016"/>
      <c r="BU110" s="1016"/>
      <c r="BV110" s="1016">
        <v>18729099</v>
      </c>
      <c r="BW110" s="1016"/>
      <c r="BX110" s="1016"/>
      <c r="BY110" s="1016"/>
      <c r="BZ110" s="1016"/>
      <c r="CA110" s="1016">
        <v>16943724</v>
      </c>
      <c r="CB110" s="1016"/>
      <c r="CC110" s="1016"/>
      <c r="CD110" s="1016"/>
      <c r="CE110" s="1016"/>
      <c r="CF110" s="1030">
        <v>27.4</v>
      </c>
      <c r="CG110" s="1031"/>
      <c r="CH110" s="1031"/>
      <c r="CI110" s="1031"/>
      <c r="CJ110" s="1031"/>
      <c r="CK110" s="1032" t="s">
        <v>422</v>
      </c>
      <c r="CL110" s="1033"/>
      <c r="CM110" s="1012" t="s">
        <v>423</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386</v>
      </c>
      <c r="DH110" s="1016"/>
      <c r="DI110" s="1016"/>
      <c r="DJ110" s="1016"/>
      <c r="DK110" s="1016"/>
      <c r="DL110" s="1016" t="s">
        <v>386</v>
      </c>
      <c r="DM110" s="1016"/>
      <c r="DN110" s="1016"/>
      <c r="DO110" s="1016"/>
      <c r="DP110" s="1016"/>
      <c r="DQ110" s="1016" t="s">
        <v>424</v>
      </c>
      <c r="DR110" s="1016"/>
      <c r="DS110" s="1016"/>
      <c r="DT110" s="1016"/>
      <c r="DU110" s="1016"/>
      <c r="DV110" s="1017" t="s">
        <v>424</v>
      </c>
      <c r="DW110" s="1017"/>
      <c r="DX110" s="1017"/>
      <c r="DY110" s="1017"/>
      <c r="DZ110" s="1018"/>
    </row>
    <row r="111" spans="1:131" s="246" customFormat="1" ht="26.25" customHeight="1" x14ac:dyDescent="0.2">
      <c r="A111" s="1019" t="s">
        <v>425</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129</v>
      </c>
      <c r="AB111" s="1023"/>
      <c r="AC111" s="1023"/>
      <c r="AD111" s="1023"/>
      <c r="AE111" s="1024"/>
      <c r="AF111" s="1025" t="s">
        <v>386</v>
      </c>
      <c r="AG111" s="1023"/>
      <c r="AH111" s="1023"/>
      <c r="AI111" s="1023"/>
      <c r="AJ111" s="1024"/>
      <c r="AK111" s="1025" t="s">
        <v>426</v>
      </c>
      <c r="AL111" s="1023"/>
      <c r="AM111" s="1023"/>
      <c r="AN111" s="1023"/>
      <c r="AO111" s="1024"/>
      <c r="AP111" s="1026" t="s">
        <v>426</v>
      </c>
      <c r="AQ111" s="1027"/>
      <c r="AR111" s="1027"/>
      <c r="AS111" s="1027"/>
      <c r="AT111" s="1028"/>
      <c r="AU111" s="989"/>
      <c r="AV111" s="990"/>
      <c r="AW111" s="990"/>
      <c r="AX111" s="990"/>
      <c r="AY111" s="990"/>
      <c r="AZ111" s="1038" t="s">
        <v>427</v>
      </c>
      <c r="BA111" s="1039"/>
      <c r="BB111" s="1039"/>
      <c r="BC111" s="1039"/>
      <c r="BD111" s="1039"/>
      <c r="BE111" s="1039"/>
      <c r="BF111" s="1039"/>
      <c r="BG111" s="1039"/>
      <c r="BH111" s="1039"/>
      <c r="BI111" s="1039"/>
      <c r="BJ111" s="1039"/>
      <c r="BK111" s="1039"/>
      <c r="BL111" s="1039"/>
      <c r="BM111" s="1039"/>
      <c r="BN111" s="1039"/>
      <c r="BO111" s="1039"/>
      <c r="BP111" s="1040"/>
      <c r="BQ111" s="1008">
        <v>535313</v>
      </c>
      <c r="BR111" s="1009"/>
      <c r="BS111" s="1009"/>
      <c r="BT111" s="1009"/>
      <c r="BU111" s="1009"/>
      <c r="BV111" s="1009">
        <v>333579</v>
      </c>
      <c r="BW111" s="1009"/>
      <c r="BX111" s="1009"/>
      <c r="BY111" s="1009"/>
      <c r="BZ111" s="1009"/>
      <c r="CA111" s="1009">
        <v>195770</v>
      </c>
      <c r="CB111" s="1009"/>
      <c r="CC111" s="1009"/>
      <c r="CD111" s="1009"/>
      <c r="CE111" s="1009"/>
      <c r="CF111" s="1003">
        <v>0.3</v>
      </c>
      <c r="CG111" s="1004"/>
      <c r="CH111" s="1004"/>
      <c r="CI111" s="1004"/>
      <c r="CJ111" s="1004"/>
      <c r="CK111" s="1034"/>
      <c r="CL111" s="1035"/>
      <c r="CM111" s="1005" t="s">
        <v>428</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v>53705</v>
      </c>
      <c r="DH111" s="1009"/>
      <c r="DI111" s="1009"/>
      <c r="DJ111" s="1009"/>
      <c r="DK111" s="1009"/>
      <c r="DL111" s="1009">
        <v>46772</v>
      </c>
      <c r="DM111" s="1009"/>
      <c r="DN111" s="1009"/>
      <c r="DO111" s="1009"/>
      <c r="DP111" s="1009"/>
      <c r="DQ111" s="1009">
        <v>44517</v>
      </c>
      <c r="DR111" s="1009"/>
      <c r="DS111" s="1009"/>
      <c r="DT111" s="1009"/>
      <c r="DU111" s="1009"/>
      <c r="DV111" s="1010">
        <v>0.1</v>
      </c>
      <c r="DW111" s="1010"/>
      <c r="DX111" s="1010"/>
      <c r="DY111" s="1010"/>
      <c r="DZ111" s="1011"/>
    </row>
    <row r="112" spans="1:131" s="246" customFormat="1" ht="26.25" customHeight="1" x14ac:dyDescent="0.2">
      <c r="A112" s="1041" t="s">
        <v>429</v>
      </c>
      <c r="B112" s="1042"/>
      <c r="C112" s="1039" t="s">
        <v>430</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v>280100</v>
      </c>
      <c r="AB112" s="1048"/>
      <c r="AC112" s="1048"/>
      <c r="AD112" s="1048"/>
      <c r="AE112" s="1049"/>
      <c r="AF112" s="1050">
        <v>277767</v>
      </c>
      <c r="AG112" s="1048"/>
      <c r="AH112" s="1048"/>
      <c r="AI112" s="1048"/>
      <c r="AJ112" s="1049"/>
      <c r="AK112" s="1050">
        <v>274660</v>
      </c>
      <c r="AL112" s="1048"/>
      <c r="AM112" s="1048"/>
      <c r="AN112" s="1048"/>
      <c r="AO112" s="1049"/>
      <c r="AP112" s="1051">
        <v>0.4</v>
      </c>
      <c r="AQ112" s="1052"/>
      <c r="AR112" s="1052"/>
      <c r="AS112" s="1052"/>
      <c r="AT112" s="1053"/>
      <c r="AU112" s="989"/>
      <c r="AV112" s="990"/>
      <c r="AW112" s="990"/>
      <c r="AX112" s="990"/>
      <c r="AY112" s="990"/>
      <c r="AZ112" s="1038" t="s">
        <v>431</v>
      </c>
      <c r="BA112" s="1039"/>
      <c r="BB112" s="1039"/>
      <c r="BC112" s="1039"/>
      <c r="BD112" s="1039"/>
      <c r="BE112" s="1039"/>
      <c r="BF112" s="1039"/>
      <c r="BG112" s="1039"/>
      <c r="BH112" s="1039"/>
      <c r="BI112" s="1039"/>
      <c r="BJ112" s="1039"/>
      <c r="BK112" s="1039"/>
      <c r="BL112" s="1039"/>
      <c r="BM112" s="1039"/>
      <c r="BN112" s="1039"/>
      <c r="BO112" s="1039"/>
      <c r="BP112" s="1040"/>
      <c r="BQ112" s="1008" t="s">
        <v>386</v>
      </c>
      <c r="BR112" s="1009"/>
      <c r="BS112" s="1009"/>
      <c r="BT112" s="1009"/>
      <c r="BU112" s="1009"/>
      <c r="BV112" s="1009" t="s">
        <v>432</v>
      </c>
      <c r="BW112" s="1009"/>
      <c r="BX112" s="1009"/>
      <c r="BY112" s="1009"/>
      <c r="BZ112" s="1009"/>
      <c r="CA112" s="1009" t="s">
        <v>433</v>
      </c>
      <c r="CB112" s="1009"/>
      <c r="CC112" s="1009"/>
      <c r="CD112" s="1009"/>
      <c r="CE112" s="1009"/>
      <c r="CF112" s="1003" t="s">
        <v>426</v>
      </c>
      <c r="CG112" s="1004"/>
      <c r="CH112" s="1004"/>
      <c r="CI112" s="1004"/>
      <c r="CJ112" s="1004"/>
      <c r="CK112" s="1034"/>
      <c r="CL112" s="1035"/>
      <c r="CM112" s="1005" t="s">
        <v>434</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386</v>
      </c>
      <c r="DH112" s="1009"/>
      <c r="DI112" s="1009"/>
      <c r="DJ112" s="1009"/>
      <c r="DK112" s="1009"/>
      <c r="DL112" s="1009" t="s">
        <v>386</v>
      </c>
      <c r="DM112" s="1009"/>
      <c r="DN112" s="1009"/>
      <c r="DO112" s="1009"/>
      <c r="DP112" s="1009"/>
      <c r="DQ112" s="1009" t="s">
        <v>433</v>
      </c>
      <c r="DR112" s="1009"/>
      <c r="DS112" s="1009"/>
      <c r="DT112" s="1009"/>
      <c r="DU112" s="1009"/>
      <c r="DV112" s="1010" t="s">
        <v>433</v>
      </c>
      <c r="DW112" s="1010"/>
      <c r="DX112" s="1010"/>
      <c r="DY112" s="1010"/>
      <c r="DZ112" s="1011"/>
    </row>
    <row r="113" spans="1:130" s="246" customFormat="1" ht="26.25" customHeight="1" x14ac:dyDescent="0.2">
      <c r="A113" s="1043"/>
      <c r="B113" s="1044"/>
      <c r="C113" s="1039" t="s">
        <v>435</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t="s">
        <v>433</v>
      </c>
      <c r="AB113" s="1023"/>
      <c r="AC113" s="1023"/>
      <c r="AD113" s="1023"/>
      <c r="AE113" s="1024"/>
      <c r="AF113" s="1025" t="s">
        <v>386</v>
      </c>
      <c r="AG113" s="1023"/>
      <c r="AH113" s="1023"/>
      <c r="AI113" s="1023"/>
      <c r="AJ113" s="1024"/>
      <c r="AK113" s="1025" t="s">
        <v>386</v>
      </c>
      <c r="AL113" s="1023"/>
      <c r="AM113" s="1023"/>
      <c r="AN113" s="1023"/>
      <c r="AO113" s="1024"/>
      <c r="AP113" s="1026" t="s">
        <v>432</v>
      </c>
      <c r="AQ113" s="1027"/>
      <c r="AR113" s="1027"/>
      <c r="AS113" s="1027"/>
      <c r="AT113" s="1028"/>
      <c r="AU113" s="989"/>
      <c r="AV113" s="990"/>
      <c r="AW113" s="990"/>
      <c r="AX113" s="990"/>
      <c r="AY113" s="990"/>
      <c r="AZ113" s="1038" t="s">
        <v>436</v>
      </c>
      <c r="BA113" s="1039"/>
      <c r="BB113" s="1039"/>
      <c r="BC113" s="1039"/>
      <c r="BD113" s="1039"/>
      <c r="BE113" s="1039"/>
      <c r="BF113" s="1039"/>
      <c r="BG113" s="1039"/>
      <c r="BH113" s="1039"/>
      <c r="BI113" s="1039"/>
      <c r="BJ113" s="1039"/>
      <c r="BK113" s="1039"/>
      <c r="BL113" s="1039"/>
      <c r="BM113" s="1039"/>
      <c r="BN113" s="1039"/>
      <c r="BO113" s="1039"/>
      <c r="BP113" s="1040"/>
      <c r="BQ113" s="1008">
        <v>900702</v>
      </c>
      <c r="BR113" s="1009"/>
      <c r="BS113" s="1009"/>
      <c r="BT113" s="1009"/>
      <c r="BU113" s="1009"/>
      <c r="BV113" s="1009">
        <v>1036860</v>
      </c>
      <c r="BW113" s="1009"/>
      <c r="BX113" s="1009"/>
      <c r="BY113" s="1009"/>
      <c r="BZ113" s="1009"/>
      <c r="CA113" s="1009">
        <v>1038808</v>
      </c>
      <c r="CB113" s="1009"/>
      <c r="CC113" s="1009"/>
      <c r="CD113" s="1009"/>
      <c r="CE113" s="1009"/>
      <c r="CF113" s="1003">
        <v>1.7</v>
      </c>
      <c r="CG113" s="1004"/>
      <c r="CH113" s="1004"/>
      <c r="CI113" s="1004"/>
      <c r="CJ113" s="1004"/>
      <c r="CK113" s="1034"/>
      <c r="CL113" s="1035"/>
      <c r="CM113" s="1005" t="s">
        <v>437</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129</v>
      </c>
      <c r="DH113" s="1048"/>
      <c r="DI113" s="1048"/>
      <c r="DJ113" s="1048"/>
      <c r="DK113" s="1049"/>
      <c r="DL113" s="1050" t="s">
        <v>129</v>
      </c>
      <c r="DM113" s="1048"/>
      <c r="DN113" s="1048"/>
      <c r="DO113" s="1048"/>
      <c r="DP113" s="1049"/>
      <c r="DQ113" s="1050" t="s">
        <v>386</v>
      </c>
      <c r="DR113" s="1048"/>
      <c r="DS113" s="1048"/>
      <c r="DT113" s="1048"/>
      <c r="DU113" s="1049"/>
      <c r="DV113" s="1051" t="s">
        <v>129</v>
      </c>
      <c r="DW113" s="1052"/>
      <c r="DX113" s="1052"/>
      <c r="DY113" s="1052"/>
      <c r="DZ113" s="1053"/>
    </row>
    <row r="114" spans="1:130" s="246" customFormat="1" ht="26.25" customHeight="1" x14ac:dyDescent="0.2">
      <c r="A114" s="1043"/>
      <c r="B114" s="1044"/>
      <c r="C114" s="1039" t="s">
        <v>438</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111796</v>
      </c>
      <c r="AB114" s="1048"/>
      <c r="AC114" s="1048"/>
      <c r="AD114" s="1048"/>
      <c r="AE114" s="1049"/>
      <c r="AF114" s="1050">
        <v>91411</v>
      </c>
      <c r="AG114" s="1048"/>
      <c r="AH114" s="1048"/>
      <c r="AI114" s="1048"/>
      <c r="AJ114" s="1049"/>
      <c r="AK114" s="1050">
        <v>92718</v>
      </c>
      <c r="AL114" s="1048"/>
      <c r="AM114" s="1048"/>
      <c r="AN114" s="1048"/>
      <c r="AO114" s="1049"/>
      <c r="AP114" s="1051">
        <v>0.1</v>
      </c>
      <c r="AQ114" s="1052"/>
      <c r="AR114" s="1052"/>
      <c r="AS114" s="1052"/>
      <c r="AT114" s="1053"/>
      <c r="AU114" s="989"/>
      <c r="AV114" s="990"/>
      <c r="AW114" s="990"/>
      <c r="AX114" s="990"/>
      <c r="AY114" s="990"/>
      <c r="AZ114" s="1038" t="s">
        <v>439</v>
      </c>
      <c r="BA114" s="1039"/>
      <c r="BB114" s="1039"/>
      <c r="BC114" s="1039"/>
      <c r="BD114" s="1039"/>
      <c r="BE114" s="1039"/>
      <c r="BF114" s="1039"/>
      <c r="BG114" s="1039"/>
      <c r="BH114" s="1039"/>
      <c r="BI114" s="1039"/>
      <c r="BJ114" s="1039"/>
      <c r="BK114" s="1039"/>
      <c r="BL114" s="1039"/>
      <c r="BM114" s="1039"/>
      <c r="BN114" s="1039"/>
      <c r="BO114" s="1039"/>
      <c r="BP114" s="1040"/>
      <c r="BQ114" s="1008">
        <v>16322684</v>
      </c>
      <c r="BR114" s="1009"/>
      <c r="BS114" s="1009"/>
      <c r="BT114" s="1009"/>
      <c r="BU114" s="1009"/>
      <c r="BV114" s="1009">
        <v>14958158</v>
      </c>
      <c r="BW114" s="1009"/>
      <c r="BX114" s="1009"/>
      <c r="BY114" s="1009"/>
      <c r="BZ114" s="1009"/>
      <c r="CA114" s="1009">
        <v>13011163</v>
      </c>
      <c r="CB114" s="1009"/>
      <c r="CC114" s="1009"/>
      <c r="CD114" s="1009"/>
      <c r="CE114" s="1009"/>
      <c r="CF114" s="1003">
        <v>21</v>
      </c>
      <c r="CG114" s="1004"/>
      <c r="CH114" s="1004"/>
      <c r="CI114" s="1004"/>
      <c r="CJ114" s="1004"/>
      <c r="CK114" s="1034"/>
      <c r="CL114" s="1035"/>
      <c r="CM114" s="1005" t="s">
        <v>440</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433</v>
      </c>
      <c r="DH114" s="1048"/>
      <c r="DI114" s="1048"/>
      <c r="DJ114" s="1048"/>
      <c r="DK114" s="1049"/>
      <c r="DL114" s="1050" t="s">
        <v>129</v>
      </c>
      <c r="DM114" s="1048"/>
      <c r="DN114" s="1048"/>
      <c r="DO114" s="1048"/>
      <c r="DP114" s="1049"/>
      <c r="DQ114" s="1050" t="s">
        <v>129</v>
      </c>
      <c r="DR114" s="1048"/>
      <c r="DS114" s="1048"/>
      <c r="DT114" s="1048"/>
      <c r="DU114" s="1049"/>
      <c r="DV114" s="1051" t="s">
        <v>129</v>
      </c>
      <c r="DW114" s="1052"/>
      <c r="DX114" s="1052"/>
      <c r="DY114" s="1052"/>
      <c r="DZ114" s="1053"/>
    </row>
    <row r="115" spans="1:130" s="246" customFormat="1" ht="26.25" customHeight="1" x14ac:dyDescent="0.2">
      <c r="A115" s="1043"/>
      <c r="B115" s="1044"/>
      <c r="C115" s="1039" t="s">
        <v>441</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v>134798</v>
      </c>
      <c r="AB115" s="1023"/>
      <c r="AC115" s="1023"/>
      <c r="AD115" s="1023"/>
      <c r="AE115" s="1024"/>
      <c r="AF115" s="1025">
        <v>119401</v>
      </c>
      <c r="AG115" s="1023"/>
      <c r="AH115" s="1023"/>
      <c r="AI115" s="1023"/>
      <c r="AJ115" s="1024"/>
      <c r="AK115" s="1025">
        <v>59269</v>
      </c>
      <c r="AL115" s="1023"/>
      <c r="AM115" s="1023"/>
      <c r="AN115" s="1023"/>
      <c r="AO115" s="1024"/>
      <c r="AP115" s="1026">
        <v>0.1</v>
      </c>
      <c r="AQ115" s="1027"/>
      <c r="AR115" s="1027"/>
      <c r="AS115" s="1027"/>
      <c r="AT115" s="1028"/>
      <c r="AU115" s="989"/>
      <c r="AV115" s="990"/>
      <c r="AW115" s="990"/>
      <c r="AX115" s="990"/>
      <c r="AY115" s="990"/>
      <c r="AZ115" s="1038" t="s">
        <v>442</v>
      </c>
      <c r="BA115" s="1039"/>
      <c r="BB115" s="1039"/>
      <c r="BC115" s="1039"/>
      <c r="BD115" s="1039"/>
      <c r="BE115" s="1039"/>
      <c r="BF115" s="1039"/>
      <c r="BG115" s="1039"/>
      <c r="BH115" s="1039"/>
      <c r="BI115" s="1039"/>
      <c r="BJ115" s="1039"/>
      <c r="BK115" s="1039"/>
      <c r="BL115" s="1039"/>
      <c r="BM115" s="1039"/>
      <c r="BN115" s="1039"/>
      <c r="BO115" s="1039"/>
      <c r="BP115" s="1040"/>
      <c r="BQ115" s="1008" t="s">
        <v>433</v>
      </c>
      <c r="BR115" s="1009"/>
      <c r="BS115" s="1009"/>
      <c r="BT115" s="1009"/>
      <c r="BU115" s="1009"/>
      <c r="BV115" s="1009" t="s">
        <v>129</v>
      </c>
      <c r="BW115" s="1009"/>
      <c r="BX115" s="1009"/>
      <c r="BY115" s="1009"/>
      <c r="BZ115" s="1009"/>
      <c r="CA115" s="1009" t="s">
        <v>386</v>
      </c>
      <c r="CB115" s="1009"/>
      <c r="CC115" s="1009"/>
      <c r="CD115" s="1009"/>
      <c r="CE115" s="1009"/>
      <c r="CF115" s="1003" t="s">
        <v>433</v>
      </c>
      <c r="CG115" s="1004"/>
      <c r="CH115" s="1004"/>
      <c r="CI115" s="1004"/>
      <c r="CJ115" s="1004"/>
      <c r="CK115" s="1034"/>
      <c r="CL115" s="1035"/>
      <c r="CM115" s="1038" t="s">
        <v>443</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129</v>
      </c>
      <c r="DH115" s="1048"/>
      <c r="DI115" s="1048"/>
      <c r="DJ115" s="1048"/>
      <c r="DK115" s="1049"/>
      <c r="DL115" s="1050" t="s">
        <v>129</v>
      </c>
      <c r="DM115" s="1048"/>
      <c r="DN115" s="1048"/>
      <c r="DO115" s="1048"/>
      <c r="DP115" s="1049"/>
      <c r="DQ115" s="1050" t="s">
        <v>386</v>
      </c>
      <c r="DR115" s="1048"/>
      <c r="DS115" s="1048"/>
      <c r="DT115" s="1048"/>
      <c r="DU115" s="1049"/>
      <c r="DV115" s="1051" t="s">
        <v>426</v>
      </c>
      <c r="DW115" s="1052"/>
      <c r="DX115" s="1052"/>
      <c r="DY115" s="1052"/>
      <c r="DZ115" s="1053"/>
    </row>
    <row r="116" spans="1:130" s="246" customFormat="1" ht="26.25" customHeight="1" x14ac:dyDescent="0.2">
      <c r="A116" s="1045"/>
      <c r="B116" s="1046"/>
      <c r="C116" s="1054" t="s">
        <v>444</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426</v>
      </c>
      <c r="AB116" s="1048"/>
      <c r="AC116" s="1048"/>
      <c r="AD116" s="1048"/>
      <c r="AE116" s="1049"/>
      <c r="AF116" s="1050" t="s">
        <v>129</v>
      </c>
      <c r="AG116" s="1048"/>
      <c r="AH116" s="1048"/>
      <c r="AI116" s="1048"/>
      <c r="AJ116" s="1049"/>
      <c r="AK116" s="1050" t="s">
        <v>433</v>
      </c>
      <c r="AL116" s="1048"/>
      <c r="AM116" s="1048"/>
      <c r="AN116" s="1048"/>
      <c r="AO116" s="1049"/>
      <c r="AP116" s="1051" t="s">
        <v>433</v>
      </c>
      <c r="AQ116" s="1052"/>
      <c r="AR116" s="1052"/>
      <c r="AS116" s="1052"/>
      <c r="AT116" s="1053"/>
      <c r="AU116" s="989"/>
      <c r="AV116" s="990"/>
      <c r="AW116" s="990"/>
      <c r="AX116" s="990"/>
      <c r="AY116" s="990"/>
      <c r="AZ116" s="1056" t="s">
        <v>445</v>
      </c>
      <c r="BA116" s="1057"/>
      <c r="BB116" s="1057"/>
      <c r="BC116" s="1057"/>
      <c r="BD116" s="1057"/>
      <c r="BE116" s="1057"/>
      <c r="BF116" s="1057"/>
      <c r="BG116" s="1057"/>
      <c r="BH116" s="1057"/>
      <c r="BI116" s="1057"/>
      <c r="BJ116" s="1057"/>
      <c r="BK116" s="1057"/>
      <c r="BL116" s="1057"/>
      <c r="BM116" s="1057"/>
      <c r="BN116" s="1057"/>
      <c r="BO116" s="1057"/>
      <c r="BP116" s="1058"/>
      <c r="BQ116" s="1008" t="s">
        <v>129</v>
      </c>
      <c r="BR116" s="1009"/>
      <c r="BS116" s="1009"/>
      <c r="BT116" s="1009"/>
      <c r="BU116" s="1009"/>
      <c r="BV116" s="1009" t="s">
        <v>386</v>
      </c>
      <c r="BW116" s="1009"/>
      <c r="BX116" s="1009"/>
      <c r="BY116" s="1009"/>
      <c r="BZ116" s="1009"/>
      <c r="CA116" s="1009" t="s">
        <v>129</v>
      </c>
      <c r="CB116" s="1009"/>
      <c r="CC116" s="1009"/>
      <c r="CD116" s="1009"/>
      <c r="CE116" s="1009"/>
      <c r="CF116" s="1003" t="s">
        <v>426</v>
      </c>
      <c r="CG116" s="1004"/>
      <c r="CH116" s="1004"/>
      <c r="CI116" s="1004"/>
      <c r="CJ116" s="1004"/>
      <c r="CK116" s="1034"/>
      <c r="CL116" s="1035"/>
      <c r="CM116" s="1005" t="s">
        <v>446</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v>148223</v>
      </c>
      <c r="DH116" s="1048"/>
      <c r="DI116" s="1048"/>
      <c r="DJ116" s="1048"/>
      <c r="DK116" s="1049"/>
      <c r="DL116" s="1050">
        <v>64356</v>
      </c>
      <c r="DM116" s="1048"/>
      <c r="DN116" s="1048"/>
      <c r="DO116" s="1048"/>
      <c r="DP116" s="1049"/>
      <c r="DQ116" s="1050">
        <v>37138</v>
      </c>
      <c r="DR116" s="1048"/>
      <c r="DS116" s="1048"/>
      <c r="DT116" s="1048"/>
      <c r="DU116" s="1049"/>
      <c r="DV116" s="1051">
        <v>0.1</v>
      </c>
      <c r="DW116" s="1052"/>
      <c r="DX116" s="1052"/>
      <c r="DY116" s="1052"/>
      <c r="DZ116" s="1053"/>
    </row>
    <row r="117" spans="1:130" s="246" customFormat="1" ht="26.25" customHeight="1" x14ac:dyDescent="0.2">
      <c r="A117" s="993" t="s">
        <v>185</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447</v>
      </c>
      <c r="Z117" s="975"/>
      <c r="AA117" s="1065">
        <v>3082078</v>
      </c>
      <c r="AB117" s="1066"/>
      <c r="AC117" s="1066"/>
      <c r="AD117" s="1066"/>
      <c r="AE117" s="1067"/>
      <c r="AF117" s="1068">
        <v>2766675</v>
      </c>
      <c r="AG117" s="1066"/>
      <c r="AH117" s="1066"/>
      <c r="AI117" s="1066"/>
      <c r="AJ117" s="1067"/>
      <c r="AK117" s="1068">
        <v>2584518</v>
      </c>
      <c r="AL117" s="1066"/>
      <c r="AM117" s="1066"/>
      <c r="AN117" s="1066"/>
      <c r="AO117" s="1067"/>
      <c r="AP117" s="1069"/>
      <c r="AQ117" s="1070"/>
      <c r="AR117" s="1070"/>
      <c r="AS117" s="1070"/>
      <c r="AT117" s="1071"/>
      <c r="AU117" s="989"/>
      <c r="AV117" s="990"/>
      <c r="AW117" s="990"/>
      <c r="AX117" s="990"/>
      <c r="AY117" s="990"/>
      <c r="AZ117" s="1056" t="s">
        <v>448</v>
      </c>
      <c r="BA117" s="1057"/>
      <c r="BB117" s="1057"/>
      <c r="BC117" s="1057"/>
      <c r="BD117" s="1057"/>
      <c r="BE117" s="1057"/>
      <c r="BF117" s="1057"/>
      <c r="BG117" s="1057"/>
      <c r="BH117" s="1057"/>
      <c r="BI117" s="1057"/>
      <c r="BJ117" s="1057"/>
      <c r="BK117" s="1057"/>
      <c r="BL117" s="1057"/>
      <c r="BM117" s="1057"/>
      <c r="BN117" s="1057"/>
      <c r="BO117" s="1057"/>
      <c r="BP117" s="1058"/>
      <c r="BQ117" s="1008" t="s">
        <v>424</v>
      </c>
      <c r="BR117" s="1009"/>
      <c r="BS117" s="1009"/>
      <c r="BT117" s="1009"/>
      <c r="BU117" s="1009"/>
      <c r="BV117" s="1009" t="s">
        <v>433</v>
      </c>
      <c r="BW117" s="1009"/>
      <c r="BX117" s="1009"/>
      <c r="BY117" s="1009"/>
      <c r="BZ117" s="1009"/>
      <c r="CA117" s="1009" t="s">
        <v>386</v>
      </c>
      <c r="CB117" s="1009"/>
      <c r="CC117" s="1009"/>
      <c r="CD117" s="1009"/>
      <c r="CE117" s="1009"/>
      <c r="CF117" s="1003" t="s">
        <v>386</v>
      </c>
      <c r="CG117" s="1004"/>
      <c r="CH117" s="1004"/>
      <c r="CI117" s="1004"/>
      <c r="CJ117" s="1004"/>
      <c r="CK117" s="1034"/>
      <c r="CL117" s="1035"/>
      <c r="CM117" s="1005" t="s">
        <v>449</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426</v>
      </c>
      <c r="DH117" s="1048"/>
      <c r="DI117" s="1048"/>
      <c r="DJ117" s="1048"/>
      <c r="DK117" s="1049"/>
      <c r="DL117" s="1050" t="s">
        <v>129</v>
      </c>
      <c r="DM117" s="1048"/>
      <c r="DN117" s="1048"/>
      <c r="DO117" s="1048"/>
      <c r="DP117" s="1049"/>
      <c r="DQ117" s="1050" t="s">
        <v>129</v>
      </c>
      <c r="DR117" s="1048"/>
      <c r="DS117" s="1048"/>
      <c r="DT117" s="1048"/>
      <c r="DU117" s="1049"/>
      <c r="DV117" s="1051" t="s">
        <v>386</v>
      </c>
      <c r="DW117" s="1052"/>
      <c r="DX117" s="1052"/>
      <c r="DY117" s="1052"/>
      <c r="DZ117" s="1053"/>
    </row>
    <row r="118" spans="1:130" s="246" customFormat="1" ht="26.25" customHeight="1" x14ac:dyDescent="0.2">
      <c r="A118" s="993" t="s">
        <v>419</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417</v>
      </c>
      <c r="AB118" s="974"/>
      <c r="AC118" s="974"/>
      <c r="AD118" s="974"/>
      <c r="AE118" s="975"/>
      <c r="AF118" s="973" t="s">
        <v>303</v>
      </c>
      <c r="AG118" s="974"/>
      <c r="AH118" s="974"/>
      <c r="AI118" s="974"/>
      <c r="AJ118" s="975"/>
      <c r="AK118" s="973" t="s">
        <v>302</v>
      </c>
      <c r="AL118" s="974"/>
      <c r="AM118" s="974"/>
      <c r="AN118" s="974"/>
      <c r="AO118" s="975"/>
      <c r="AP118" s="1060" t="s">
        <v>418</v>
      </c>
      <c r="AQ118" s="1061"/>
      <c r="AR118" s="1061"/>
      <c r="AS118" s="1061"/>
      <c r="AT118" s="1062"/>
      <c r="AU118" s="989"/>
      <c r="AV118" s="990"/>
      <c r="AW118" s="990"/>
      <c r="AX118" s="990"/>
      <c r="AY118" s="990"/>
      <c r="AZ118" s="1063" t="s">
        <v>450</v>
      </c>
      <c r="BA118" s="1054"/>
      <c r="BB118" s="1054"/>
      <c r="BC118" s="1054"/>
      <c r="BD118" s="1054"/>
      <c r="BE118" s="1054"/>
      <c r="BF118" s="1054"/>
      <c r="BG118" s="1054"/>
      <c r="BH118" s="1054"/>
      <c r="BI118" s="1054"/>
      <c r="BJ118" s="1054"/>
      <c r="BK118" s="1054"/>
      <c r="BL118" s="1054"/>
      <c r="BM118" s="1054"/>
      <c r="BN118" s="1054"/>
      <c r="BO118" s="1054"/>
      <c r="BP118" s="1055"/>
      <c r="BQ118" s="1086" t="s">
        <v>386</v>
      </c>
      <c r="BR118" s="1087"/>
      <c r="BS118" s="1087"/>
      <c r="BT118" s="1087"/>
      <c r="BU118" s="1087"/>
      <c r="BV118" s="1087" t="s">
        <v>129</v>
      </c>
      <c r="BW118" s="1087"/>
      <c r="BX118" s="1087"/>
      <c r="BY118" s="1087"/>
      <c r="BZ118" s="1087"/>
      <c r="CA118" s="1087" t="s">
        <v>386</v>
      </c>
      <c r="CB118" s="1087"/>
      <c r="CC118" s="1087"/>
      <c r="CD118" s="1087"/>
      <c r="CE118" s="1087"/>
      <c r="CF118" s="1003" t="s">
        <v>426</v>
      </c>
      <c r="CG118" s="1004"/>
      <c r="CH118" s="1004"/>
      <c r="CI118" s="1004"/>
      <c r="CJ118" s="1004"/>
      <c r="CK118" s="1034"/>
      <c r="CL118" s="1035"/>
      <c r="CM118" s="1005" t="s">
        <v>451</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386</v>
      </c>
      <c r="DH118" s="1048"/>
      <c r="DI118" s="1048"/>
      <c r="DJ118" s="1048"/>
      <c r="DK118" s="1049"/>
      <c r="DL118" s="1050" t="s">
        <v>386</v>
      </c>
      <c r="DM118" s="1048"/>
      <c r="DN118" s="1048"/>
      <c r="DO118" s="1048"/>
      <c r="DP118" s="1049"/>
      <c r="DQ118" s="1050" t="s">
        <v>386</v>
      </c>
      <c r="DR118" s="1048"/>
      <c r="DS118" s="1048"/>
      <c r="DT118" s="1048"/>
      <c r="DU118" s="1049"/>
      <c r="DV118" s="1051" t="s">
        <v>129</v>
      </c>
      <c r="DW118" s="1052"/>
      <c r="DX118" s="1052"/>
      <c r="DY118" s="1052"/>
      <c r="DZ118" s="1053"/>
    </row>
    <row r="119" spans="1:130" s="246" customFormat="1" ht="26.25" customHeight="1" x14ac:dyDescent="0.2">
      <c r="A119" s="1147" t="s">
        <v>422</v>
      </c>
      <c r="B119" s="1033"/>
      <c r="C119" s="1012" t="s">
        <v>423</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386</v>
      </c>
      <c r="AB119" s="981"/>
      <c r="AC119" s="981"/>
      <c r="AD119" s="981"/>
      <c r="AE119" s="982"/>
      <c r="AF119" s="983" t="s">
        <v>386</v>
      </c>
      <c r="AG119" s="981"/>
      <c r="AH119" s="981"/>
      <c r="AI119" s="981"/>
      <c r="AJ119" s="982"/>
      <c r="AK119" s="983" t="s">
        <v>129</v>
      </c>
      <c r="AL119" s="981"/>
      <c r="AM119" s="981"/>
      <c r="AN119" s="981"/>
      <c r="AO119" s="982"/>
      <c r="AP119" s="984" t="s">
        <v>386</v>
      </c>
      <c r="AQ119" s="985"/>
      <c r="AR119" s="985"/>
      <c r="AS119" s="985"/>
      <c r="AT119" s="986"/>
      <c r="AU119" s="991"/>
      <c r="AV119" s="992"/>
      <c r="AW119" s="992"/>
      <c r="AX119" s="992"/>
      <c r="AY119" s="992"/>
      <c r="AZ119" s="277" t="s">
        <v>185</v>
      </c>
      <c r="BA119" s="277"/>
      <c r="BB119" s="277"/>
      <c r="BC119" s="277"/>
      <c r="BD119" s="277"/>
      <c r="BE119" s="277"/>
      <c r="BF119" s="277"/>
      <c r="BG119" s="277"/>
      <c r="BH119" s="277"/>
      <c r="BI119" s="277"/>
      <c r="BJ119" s="277"/>
      <c r="BK119" s="277"/>
      <c r="BL119" s="277"/>
      <c r="BM119" s="277"/>
      <c r="BN119" s="277"/>
      <c r="BO119" s="1064" t="s">
        <v>452</v>
      </c>
      <c r="BP119" s="1095"/>
      <c r="BQ119" s="1086">
        <v>38357134</v>
      </c>
      <c r="BR119" s="1087"/>
      <c r="BS119" s="1087"/>
      <c r="BT119" s="1087"/>
      <c r="BU119" s="1087"/>
      <c r="BV119" s="1087">
        <v>35057696</v>
      </c>
      <c r="BW119" s="1087"/>
      <c r="BX119" s="1087"/>
      <c r="BY119" s="1087"/>
      <c r="BZ119" s="1087"/>
      <c r="CA119" s="1087">
        <v>31189465</v>
      </c>
      <c r="CB119" s="1087"/>
      <c r="CC119" s="1087"/>
      <c r="CD119" s="1087"/>
      <c r="CE119" s="1087"/>
      <c r="CF119" s="1088"/>
      <c r="CG119" s="1089"/>
      <c r="CH119" s="1089"/>
      <c r="CI119" s="1089"/>
      <c r="CJ119" s="1090"/>
      <c r="CK119" s="1036"/>
      <c r="CL119" s="1037"/>
      <c r="CM119" s="1091" t="s">
        <v>453</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v>333385</v>
      </c>
      <c r="DH119" s="1073"/>
      <c r="DI119" s="1073"/>
      <c r="DJ119" s="1073"/>
      <c r="DK119" s="1074"/>
      <c r="DL119" s="1072">
        <v>222451</v>
      </c>
      <c r="DM119" s="1073"/>
      <c r="DN119" s="1073"/>
      <c r="DO119" s="1073"/>
      <c r="DP119" s="1074"/>
      <c r="DQ119" s="1072">
        <v>114115</v>
      </c>
      <c r="DR119" s="1073"/>
      <c r="DS119" s="1073"/>
      <c r="DT119" s="1073"/>
      <c r="DU119" s="1074"/>
      <c r="DV119" s="1075">
        <v>0.2</v>
      </c>
      <c r="DW119" s="1076"/>
      <c r="DX119" s="1076"/>
      <c r="DY119" s="1076"/>
      <c r="DZ119" s="1077"/>
    </row>
    <row r="120" spans="1:130" s="246" customFormat="1" ht="26.25" customHeight="1" x14ac:dyDescent="0.2">
      <c r="A120" s="1148"/>
      <c r="B120" s="1035"/>
      <c r="C120" s="1005" t="s">
        <v>428</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v>8570</v>
      </c>
      <c r="AB120" s="1048"/>
      <c r="AC120" s="1048"/>
      <c r="AD120" s="1048"/>
      <c r="AE120" s="1049"/>
      <c r="AF120" s="1050">
        <v>8579</v>
      </c>
      <c r="AG120" s="1048"/>
      <c r="AH120" s="1048"/>
      <c r="AI120" s="1048"/>
      <c r="AJ120" s="1049"/>
      <c r="AK120" s="1050">
        <v>8588</v>
      </c>
      <c r="AL120" s="1048"/>
      <c r="AM120" s="1048"/>
      <c r="AN120" s="1048"/>
      <c r="AO120" s="1049"/>
      <c r="AP120" s="1051">
        <v>0</v>
      </c>
      <c r="AQ120" s="1052"/>
      <c r="AR120" s="1052"/>
      <c r="AS120" s="1052"/>
      <c r="AT120" s="1053"/>
      <c r="AU120" s="1078" t="s">
        <v>454</v>
      </c>
      <c r="AV120" s="1079"/>
      <c r="AW120" s="1079"/>
      <c r="AX120" s="1079"/>
      <c r="AY120" s="1080"/>
      <c r="AZ120" s="1029" t="s">
        <v>455</v>
      </c>
      <c r="BA120" s="978"/>
      <c r="BB120" s="978"/>
      <c r="BC120" s="978"/>
      <c r="BD120" s="978"/>
      <c r="BE120" s="978"/>
      <c r="BF120" s="978"/>
      <c r="BG120" s="978"/>
      <c r="BH120" s="978"/>
      <c r="BI120" s="978"/>
      <c r="BJ120" s="978"/>
      <c r="BK120" s="978"/>
      <c r="BL120" s="978"/>
      <c r="BM120" s="978"/>
      <c r="BN120" s="978"/>
      <c r="BO120" s="978"/>
      <c r="BP120" s="979"/>
      <c r="BQ120" s="1015">
        <v>35226652</v>
      </c>
      <c r="BR120" s="1016"/>
      <c r="BS120" s="1016"/>
      <c r="BT120" s="1016"/>
      <c r="BU120" s="1016"/>
      <c r="BV120" s="1016">
        <v>38468125</v>
      </c>
      <c r="BW120" s="1016"/>
      <c r="BX120" s="1016"/>
      <c r="BY120" s="1016"/>
      <c r="BZ120" s="1016"/>
      <c r="CA120" s="1016">
        <v>45759474</v>
      </c>
      <c r="CB120" s="1016"/>
      <c r="CC120" s="1016"/>
      <c r="CD120" s="1016"/>
      <c r="CE120" s="1016"/>
      <c r="CF120" s="1030">
        <v>74</v>
      </c>
      <c r="CG120" s="1031"/>
      <c r="CH120" s="1031"/>
      <c r="CI120" s="1031"/>
      <c r="CJ120" s="1031"/>
      <c r="CK120" s="1096" t="s">
        <v>456</v>
      </c>
      <c r="CL120" s="1097"/>
      <c r="CM120" s="1097"/>
      <c r="CN120" s="1097"/>
      <c r="CO120" s="1098"/>
      <c r="CP120" s="1104" t="s">
        <v>457</v>
      </c>
      <c r="CQ120" s="1105"/>
      <c r="CR120" s="1105"/>
      <c r="CS120" s="1105"/>
      <c r="CT120" s="1105"/>
      <c r="CU120" s="1105"/>
      <c r="CV120" s="1105"/>
      <c r="CW120" s="1105"/>
      <c r="CX120" s="1105"/>
      <c r="CY120" s="1105"/>
      <c r="CZ120" s="1105"/>
      <c r="DA120" s="1105"/>
      <c r="DB120" s="1105"/>
      <c r="DC120" s="1105"/>
      <c r="DD120" s="1105"/>
      <c r="DE120" s="1105"/>
      <c r="DF120" s="1106"/>
      <c r="DG120" s="1015" t="s">
        <v>386</v>
      </c>
      <c r="DH120" s="1016"/>
      <c r="DI120" s="1016"/>
      <c r="DJ120" s="1016"/>
      <c r="DK120" s="1016"/>
      <c r="DL120" s="1016" t="s">
        <v>129</v>
      </c>
      <c r="DM120" s="1016"/>
      <c r="DN120" s="1016"/>
      <c r="DO120" s="1016"/>
      <c r="DP120" s="1016"/>
      <c r="DQ120" s="1016" t="s">
        <v>386</v>
      </c>
      <c r="DR120" s="1016"/>
      <c r="DS120" s="1016"/>
      <c r="DT120" s="1016"/>
      <c r="DU120" s="1016"/>
      <c r="DV120" s="1017" t="s">
        <v>129</v>
      </c>
      <c r="DW120" s="1017"/>
      <c r="DX120" s="1017"/>
      <c r="DY120" s="1017"/>
      <c r="DZ120" s="1018"/>
    </row>
    <row r="121" spans="1:130" s="246" customFormat="1" ht="26.25" customHeight="1" x14ac:dyDescent="0.2">
      <c r="A121" s="1148"/>
      <c r="B121" s="1035"/>
      <c r="C121" s="1056" t="s">
        <v>458</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386</v>
      </c>
      <c r="AB121" s="1048"/>
      <c r="AC121" s="1048"/>
      <c r="AD121" s="1048"/>
      <c r="AE121" s="1049"/>
      <c r="AF121" s="1050" t="s">
        <v>386</v>
      </c>
      <c r="AG121" s="1048"/>
      <c r="AH121" s="1048"/>
      <c r="AI121" s="1048"/>
      <c r="AJ121" s="1049"/>
      <c r="AK121" s="1050" t="s">
        <v>129</v>
      </c>
      <c r="AL121" s="1048"/>
      <c r="AM121" s="1048"/>
      <c r="AN121" s="1048"/>
      <c r="AO121" s="1049"/>
      <c r="AP121" s="1051" t="s">
        <v>386</v>
      </c>
      <c r="AQ121" s="1052"/>
      <c r="AR121" s="1052"/>
      <c r="AS121" s="1052"/>
      <c r="AT121" s="1053"/>
      <c r="AU121" s="1081"/>
      <c r="AV121" s="1082"/>
      <c r="AW121" s="1082"/>
      <c r="AX121" s="1082"/>
      <c r="AY121" s="1083"/>
      <c r="AZ121" s="1038" t="s">
        <v>459</v>
      </c>
      <c r="BA121" s="1039"/>
      <c r="BB121" s="1039"/>
      <c r="BC121" s="1039"/>
      <c r="BD121" s="1039"/>
      <c r="BE121" s="1039"/>
      <c r="BF121" s="1039"/>
      <c r="BG121" s="1039"/>
      <c r="BH121" s="1039"/>
      <c r="BI121" s="1039"/>
      <c r="BJ121" s="1039"/>
      <c r="BK121" s="1039"/>
      <c r="BL121" s="1039"/>
      <c r="BM121" s="1039"/>
      <c r="BN121" s="1039"/>
      <c r="BO121" s="1039"/>
      <c r="BP121" s="1040"/>
      <c r="BQ121" s="1008" t="s">
        <v>129</v>
      </c>
      <c r="BR121" s="1009"/>
      <c r="BS121" s="1009"/>
      <c r="BT121" s="1009"/>
      <c r="BU121" s="1009"/>
      <c r="BV121" s="1009" t="s">
        <v>433</v>
      </c>
      <c r="BW121" s="1009"/>
      <c r="BX121" s="1009"/>
      <c r="BY121" s="1009"/>
      <c r="BZ121" s="1009"/>
      <c r="CA121" s="1009" t="s">
        <v>386</v>
      </c>
      <c r="CB121" s="1009"/>
      <c r="CC121" s="1009"/>
      <c r="CD121" s="1009"/>
      <c r="CE121" s="1009"/>
      <c r="CF121" s="1003" t="s">
        <v>386</v>
      </c>
      <c r="CG121" s="1004"/>
      <c r="CH121" s="1004"/>
      <c r="CI121" s="1004"/>
      <c r="CJ121" s="1004"/>
      <c r="CK121" s="1099"/>
      <c r="CL121" s="1100"/>
      <c r="CM121" s="1100"/>
      <c r="CN121" s="1100"/>
      <c r="CO121" s="1101"/>
      <c r="CP121" s="1109" t="s">
        <v>460</v>
      </c>
      <c r="CQ121" s="1110"/>
      <c r="CR121" s="1110"/>
      <c r="CS121" s="1110"/>
      <c r="CT121" s="1110"/>
      <c r="CU121" s="1110"/>
      <c r="CV121" s="1110"/>
      <c r="CW121" s="1110"/>
      <c r="CX121" s="1110"/>
      <c r="CY121" s="1110"/>
      <c r="CZ121" s="1110"/>
      <c r="DA121" s="1110"/>
      <c r="DB121" s="1110"/>
      <c r="DC121" s="1110"/>
      <c r="DD121" s="1110"/>
      <c r="DE121" s="1110"/>
      <c r="DF121" s="1111"/>
      <c r="DG121" s="1008" t="s">
        <v>129</v>
      </c>
      <c r="DH121" s="1009"/>
      <c r="DI121" s="1009"/>
      <c r="DJ121" s="1009"/>
      <c r="DK121" s="1009"/>
      <c r="DL121" s="1009" t="s">
        <v>386</v>
      </c>
      <c r="DM121" s="1009"/>
      <c r="DN121" s="1009"/>
      <c r="DO121" s="1009"/>
      <c r="DP121" s="1009"/>
      <c r="DQ121" s="1009" t="s">
        <v>386</v>
      </c>
      <c r="DR121" s="1009"/>
      <c r="DS121" s="1009"/>
      <c r="DT121" s="1009"/>
      <c r="DU121" s="1009"/>
      <c r="DV121" s="1010" t="s">
        <v>386</v>
      </c>
      <c r="DW121" s="1010"/>
      <c r="DX121" s="1010"/>
      <c r="DY121" s="1010"/>
      <c r="DZ121" s="1011"/>
    </row>
    <row r="122" spans="1:130" s="246" customFormat="1" ht="26.25" customHeight="1" x14ac:dyDescent="0.2">
      <c r="A122" s="1148"/>
      <c r="B122" s="1035"/>
      <c r="C122" s="1005" t="s">
        <v>440</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426</v>
      </c>
      <c r="AB122" s="1048"/>
      <c r="AC122" s="1048"/>
      <c r="AD122" s="1048"/>
      <c r="AE122" s="1049"/>
      <c r="AF122" s="1050" t="s">
        <v>129</v>
      </c>
      <c r="AG122" s="1048"/>
      <c r="AH122" s="1048"/>
      <c r="AI122" s="1048"/>
      <c r="AJ122" s="1049"/>
      <c r="AK122" s="1050" t="s">
        <v>386</v>
      </c>
      <c r="AL122" s="1048"/>
      <c r="AM122" s="1048"/>
      <c r="AN122" s="1048"/>
      <c r="AO122" s="1049"/>
      <c r="AP122" s="1051" t="s">
        <v>129</v>
      </c>
      <c r="AQ122" s="1052"/>
      <c r="AR122" s="1052"/>
      <c r="AS122" s="1052"/>
      <c r="AT122" s="1053"/>
      <c r="AU122" s="1081"/>
      <c r="AV122" s="1082"/>
      <c r="AW122" s="1082"/>
      <c r="AX122" s="1082"/>
      <c r="AY122" s="1083"/>
      <c r="AZ122" s="1063" t="s">
        <v>461</v>
      </c>
      <c r="BA122" s="1054"/>
      <c r="BB122" s="1054"/>
      <c r="BC122" s="1054"/>
      <c r="BD122" s="1054"/>
      <c r="BE122" s="1054"/>
      <c r="BF122" s="1054"/>
      <c r="BG122" s="1054"/>
      <c r="BH122" s="1054"/>
      <c r="BI122" s="1054"/>
      <c r="BJ122" s="1054"/>
      <c r="BK122" s="1054"/>
      <c r="BL122" s="1054"/>
      <c r="BM122" s="1054"/>
      <c r="BN122" s="1054"/>
      <c r="BO122" s="1054"/>
      <c r="BP122" s="1055"/>
      <c r="BQ122" s="1086">
        <v>53681881</v>
      </c>
      <c r="BR122" s="1087"/>
      <c r="BS122" s="1087"/>
      <c r="BT122" s="1087"/>
      <c r="BU122" s="1087"/>
      <c r="BV122" s="1087">
        <v>49107514</v>
      </c>
      <c r="BW122" s="1087"/>
      <c r="BX122" s="1087"/>
      <c r="BY122" s="1087"/>
      <c r="BZ122" s="1087"/>
      <c r="CA122" s="1087">
        <v>44453311</v>
      </c>
      <c r="CB122" s="1087"/>
      <c r="CC122" s="1087"/>
      <c r="CD122" s="1087"/>
      <c r="CE122" s="1087"/>
      <c r="CF122" s="1107">
        <v>71.900000000000006</v>
      </c>
      <c r="CG122" s="1108"/>
      <c r="CH122" s="1108"/>
      <c r="CI122" s="1108"/>
      <c r="CJ122" s="1108"/>
      <c r="CK122" s="1099"/>
      <c r="CL122" s="1100"/>
      <c r="CM122" s="1100"/>
      <c r="CN122" s="1100"/>
      <c r="CO122" s="1101"/>
      <c r="CP122" s="1109" t="s">
        <v>397</v>
      </c>
      <c r="CQ122" s="1110"/>
      <c r="CR122" s="1110"/>
      <c r="CS122" s="1110"/>
      <c r="CT122" s="1110"/>
      <c r="CU122" s="1110"/>
      <c r="CV122" s="1110"/>
      <c r="CW122" s="1110"/>
      <c r="CX122" s="1110"/>
      <c r="CY122" s="1110"/>
      <c r="CZ122" s="1110"/>
      <c r="DA122" s="1110"/>
      <c r="DB122" s="1110"/>
      <c r="DC122" s="1110"/>
      <c r="DD122" s="1110"/>
      <c r="DE122" s="1110"/>
      <c r="DF122" s="1111"/>
      <c r="DG122" s="1008" t="s">
        <v>426</v>
      </c>
      <c r="DH122" s="1009"/>
      <c r="DI122" s="1009"/>
      <c r="DJ122" s="1009"/>
      <c r="DK122" s="1009"/>
      <c r="DL122" s="1009" t="s">
        <v>386</v>
      </c>
      <c r="DM122" s="1009"/>
      <c r="DN122" s="1009"/>
      <c r="DO122" s="1009"/>
      <c r="DP122" s="1009"/>
      <c r="DQ122" s="1009" t="s">
        <v>386</v>
      </c>
      <c r="DR122" s="1009"/>
      <c r="DS122" s="1009"/>
      <c r="DT122" s="1009"/>
      <c r="DU122" s="1009"/>
      <c r="DV122" s="1010" t="s">
        <v>129</v>
      </c>
      <c r="DW122" s="1010"/>
      <c r="DX122" s="1010"/>
      <c r="DY122" s="1010"/>
      <c r="DZ122" s="1011"/>
    </row>
    <row r="123" spans="1:130" s="246" customFormat="1" ht="26.25" customHeight="1" x14ac:dyDescent="0.2">
      <c r="A123" s="1148"/>
      <c r="B123" s="1035"/>
      <c r="C123" s="1005" t="s">
        <v>446</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v>96321</v>
      </c>
      <c r="AB123" s="1048"/>
      <c r="AC123" s="1048"/>
      <c r="AD123" s="1048"/>
      <c r="AE123" s="1049"/>
      <c r="AF123" s="1050">
        <v>83867</v>
      </c>
      <c r="AG123" s="1048"/>
      <c r="AH123" s="1048"/>
      <c r="AI123" s="1048"/>
      <c r="AJ123" s="1049"/>
      <c r="AK123" s="1050">
        <v>27218</v>
      </c>
      <c r="AL123" s="1048"/>
      <c r="AM123" s="1048"/>
      <c r="AN123" s="1048"/>
      <c r="AO123" s="1049"/>
      <c r="AP123" s="1051">
        <v>0</v>
      </c>
      <c r="AQ123" s="1052"/>
      <c r="AR123" s="1052"/>
      <c r="AS123" s="1052"/>
      <c r="AT123" s="1053"/>
      <c r="AU123" s="1084"/>
      <c r="AV123" s="1085"/>
      <c r="AW123" s="1085"/>
      <c r="AX123" s="1085"/>
      <c r="AY123" s="1085"/>
      <c r="AZ123" s="277" t="s">
        <v>185</v>
      </c>
      <c r="BA123" s="277"/>
      <c r="BB123" s="277"/>
      <c r="BC123" s="277"/>
      <c r="BD123" s="277"/>
      <c r="BE123" s="277"/>
      <c r="BF123" s="277"/>
      <c r="BG123" s="277"/>
      <c r="BH123" s="277"/>
      <c r="BI123" s="277"/>
      <c r="BJ123" s="277"/>
      <c r="BK123" s="277"/>
      <c r="BL123" s="277"/>
      <c r="BM123" s="277"/>
      <c r="BN123" s="277"/>
      <c r="BO123" s="1064" t="s">
        <v>462</v>
      </c>
      <c r="BP123" s="1095"/>
      <c r="BQ123" s="1154">
        <v>88908533</v>
      </c>
      <c r="BR123" s="1155"/>
      <c r="BS123" s="1155"/>
      <c r="BT123" s="1155"/>
      <c r="BU123" s="1155"/>
      <c r="BV123" s="1155">
        <v>87575639</v>
      </c>
      <c r="BW123" s="1155"/>
      <c r="BX123" s="1155"/>
      <c r="BY123" s="1155"/>
      <c r="BZ123" s="1155"/>
      <c r="CA123" s="1155">
        <v>90212785</v>
      </c>
      <c r="CB123" s="1155"/>
      <c r="CC123" s="1155"/>
      <c r="CD123" s="1155"/>
      <c r="CE123" s="1155"/>
      <c r="CF123" s="1088"/>
      <c r="CG123" s="1089"/>
      <c r="CH123" s="1089"/>
      <c r="CI123" s="1089"/>
      <c r="CJ123" s="1090"/>
      <c r="CK123" s="1099"/>
      <c r="CL123" s="1100"/>
      <c r="CM123" s="1100"/>
      <c r="CN123" s="1100"/>
      <c r="CO123" s="1101"/>
      <c r="CP123" s="1109"/>
      <c r="CQ123" s="1110"/>
      <c r="CR123" s="1110"/>
      <c r="CS123" s="1110"/>
      <c r="CT123" s="1110"/>
      <c r="CU123" s="1110"/>
      <c r="CV123" s="1110"/>
      <c r="CW123" s="1110"/>
      <c r="CX123" s="1110"/>
      <c r="CY123" s="1110"/>
      <c r="CZ123" s="1110"/>
      <c r="DA123" s="1110"/>
      <c r="DB123" s="1110"/>
      <c r="DC123" s="1110"/>
      <c r="DD123" s="1110"/>
      <c r="DE123" s="1110"/>
      <c r="DF123" s="1111"/>
      <c r="DG123" s="1047"/>
      <c r="DH123" s="1048"/>
      <c r="DI123" s="1048"/>
      <c r="DJ123" s="1048"/>
      <c r="DK123" s="1049"/>
      <c r="DL123" s="1050"/>
      <c r="DM123" s="1048"/>
      <c r="DN123" s="1048"/>
      <c r="DO123" s="1048"/>
      <c r="DP123" s="1049"/>
      <c r="DQ123" s="1050"/>
      <c r="DR123" s="1048"/>
      <c r="DS123" s="1048"/>
      <c r="DT123" s="1048"/>
      <c r="DU123" s="1049"/>
      <c r="DV123" s="1051"/>
      <c r="DW123" s="1052"/>
      <c r="DX123" s="1052"/>
      <c r="DY123" s="1052"/>
      <c r="DZ123" s="1053"/>
    </row>
    <row r="124" spans="1:130" s="246" customFormat="1" ht="26.25" customHeight="1" thickBot="1" x14ac:dyDescent="0.25">
      <c r="A124" s="1148"/>
      <c r="B124" s="1035"/>
      <c r="C124" s="1005" t="s">
        <v>449</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386</v>
      </c>
      <c r="AB124" s="1048"/>
      <c r="AC124" s="1048"/>
      <c r="AD124" s="1048"/>
      <c r="AE124" s="1049"/>
      <c r="AF124" s="1050" t="s">
        <v>386</v>
      </c>
      <c r="AG124" s="1048"/>
      <c r="AH124" s="1048"/>
      <c r="AI124" s="1048"/>
      <c r="AJ124" s="1049"/>
      <c r="AK124" s="1050" t="s">
        <v>433</v>
      </c>
      <c r="AL124" s="1048"/>
      <c r="AM124" s="1048"/>
      <c r="AN124" s="1048"/>
      <c r="AO124" s="1049"/>
      <c r="AP124" s="1051" t="s">
        <v>426</v>
      </c>
      <c r="AQ124" s="1052"/>
      <c r="AR124" s="1052"/>
      <c r="AS124" s="1052"/>
      <c r="AT124" s="1053"/>
      <c r="AU124" s="1150" t="s">
        <v>463</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t="s">
        <v>386</v>
      </c>
      <c r="BR124" s="1117"/>
      <c r="BS124" s="1117"/>
      <c r="BT124" s="1117"/>
      <c r="BU124" s="1117"/>
      <c r="BV124" s="1117" t="s">
        <v>433</v>
      </c>
      <c r="BW124" s="1117"/>
      <c r="BX124" s="1117"/>
      <c r="BY124" s="1117"/>
      <c r="BZ124" s="1117"/>
      <c r="CA124" s="1117" t="s">
        <v>386</v>
      </c>
      <c r="CB124" s="1117"/>
      <c r="CC124" s="1117"/>
      <c r="CD124" s="1117"/>
      <c r="CE124" s="1117"/>
      <c r="CF124" s="1118"/>
      <c r="CG124" s="1119"/>
      <c r="CH124" s="1119"/>
      <c r="CI124" s="1119"/>
      <c r="CJ124" s="1120"/>
      <c r="CK124" s="1102"/>
      <c r="CL124" s="1102"/>
      <c r="CM124" s="1102"/>
      <c r="CN124" s="1102"/>
      <c r="CO124" s="1103"/>
      <c r="CP124" s="1109" t="s">
        <v>464</v>
      </c>
      <c r="CQ124" s="1110"/>
      <c r="CR124" s="1110"/>
      <c r="CS124" s="1110"/>
      <c r="CT124" s="1110"/>
      <c r="CU124" s="1110"/>
      <c r="CV124" s="1110"/>
      <c r="CW124" s="1110"/>
      <c r="CX124" s="1110"/>
      <c r="CY124" s="1110"/>
      <c r="CZ124" s="1110"/>
      <c r="DA124" s="1110"/>
      <c r="DB124" s="1110"/>
      <c r="DC124" s="1110"/>
      <c r="DD124" s="1110"/>
      <c r="DE124" s="1110"/>
      <c r="DF124" s="1111"/>
      <c r="DG124" s="1094" t="s">
        <v>129</v>
      </c>
      <c r="DH124" s="1073"/>
      <c r="DI124" s="1073"/>
      <c r="DJ124" s="1073"/>
      <c r="DK124" s="1074"/>
      <c r="DL124" s="1072" t="s">
        <v>386</v>
      </c>
      <c r="DM124" s="1073"/>
      <c r="DN124" s="1073"/>
      <c r="DO124" s="1073"/>
      <c r="DP124" s="1074"/>
      <c r="DQ124" s="1072" t="s">
        <v>386</v>
      </c>
      <c r="DR124" s="1073"/>
      <c r="DS124" s="1073"/>
      <c r="DT124" s="1073"/>
      <c r="DU124" s="1074"/>
      <c r="DV124" s="1075" t="s">
        <v>129</v>
      </c>
      <c r="DW124" s="1076"/>
      <c r="DX124" s="1076"/>
      <c r="DY124" s="1076"/>
      <c r="DZ124" s="1077"/>
    </row>
    <row r="125" spans="1:130" s="246" customFormat="1" ht="26.25" customHeight="1" x14ac:dyDescent="0.2">
      <c r="A125" s="1148"/>
      <c r="B125" s="1035"/>
      <c r="C125" s="1005" t="s">
        <v>451</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129</v>
      </c>
      <c r="AB125" s="1048"/>
      <c r="AC125" s="1048"/>
      <c r="AD125" s="1048"/>
      <c r="AE125" s="1049"/>
      <c r="AF125" s="1050" t="s">
        <v>386</v>
      </c>
      <c r="AG125" s="1048"/>
      <c r="AH125" s="1048"/>
      <c r="AI125" s="1048"/>
      <c r="AJ125" s="1049"/>
      <c r="AK125" s="1050" t="s">
        <v>386</v>
      </c>
      <c r="AL125" s="1048"/>
      <c r="AM125" s="1048"/>
      <c r="AN125" s="1048"/>
      <c r="AO125" s="1049"/>
      <c r="AP125" s="1051" t="s">
        <v>129</v>
      </c>
      <c r="AQ125" s="1052"/>
      <c r="AR125" s="1052"/>
      <c r="AS125" s="1052"/>
      <c r="AT125" s="105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2" t="s">
        <v>465</v>
      </c>
      <c r="CL125" s="1097"/>
      <c r="CM125" s="1097"/>
      <c r="CN125" s="1097"/>
      <c r="CO125" s="1098"/>
      <c r="CP125" s="1029" t="s">
        <v>466</v>
      </c>
      <c r="CQ125" s="978"/>
      <c r="CR125" s="978"/>
      <c r="CS125" s="978"/>
      <c r="CT125" s="978"/>
      <c r="CU125" s="978"/>
      <c r="CV125" s="978"/>
      <c r="CW125" s="978"/>
      <c r="CX125" s="978"/>
      <c r="CY125" s="978"/>
      <c r="CZ125" s="978"/>
      <c r="DA125" s="978"/>
      <c r="DB125" s="978"/>
      <c r="DC125" s="978"/>
      <c r="DD125" s="978"/>
      <c r="DE125" s="978"/>
      <c r="DF125" s="979"/>
      <c r="DG125" s="1015" t="s">
        <v>129</v>
      </c>
      <c r="DH125" s="1016"/>
      <c r="DI125" s="1016"/>
      <c r="DJ125" s="1016"/>
      <c r="DK125" s="1016"/>
      <c r="DL125" s="1016" t="s">
        <v>386</v>
      </c>
      <c r="DM125" s="1016"/>
      <c r="DN125" s="1016"/>
      <c r="DO125" s="1016"/>
      <c r="DP125" s="1016"/>
      <c r="DQ125" s="1016" t="s">
        <v>129</v>
      </c>
      <c r="DR125" s="1016"/>
      <c r="DS125" s="1016"/>
      <c r="DT125" s="1016"/>
      <c r="DU125" s="1016"/>
      <c r="DV125" s="1017" t="s">
        <v>386</v>
      </c>
      <c r="DW125" s="1017"/>
      <c r="DX125" s="1017"/>
      <c r="DY125" s="1017"/>
      <c r="DZ125" s="1018"/>
    </row>
    <row r="126" spans="1:130" s="246" customFormat="1" ht="26.25" customHeight="1" thickBot="1" x14ac:dyDescent="0.25">
      <c r="A126" s="1148"/>
      <c r="B126" s="1035"/>
      <c r="C126" s="1005" t="s">
        <v>453</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v>29907</v>
      </c>
      <c r="AB126" s="1048"/>
      <c r="AC126" s="1048"/>
      <c r="AD126" s="1048"/>
      <c r="AE126" s="1049"/>
      <c r="AF126" s="1050">
        <v>26955</v>
      </c>
      <c r="AG126" s="1048"/>
      <c r="AH126" s="1048"/>
      <c r="AI126" s="1048"/>
      <c r="AJ126" s="1049"/>
      <c r="AK126" s="1050">
        <v>23463</v>
      </c>
      <c r="AL126" s="1048"/>
      <c r="AM126" s="1048"/>
      <c r="AN126" s="1048"/>
      <c r="AO126" s="1049"/>
      <c r="AP126" s="1051">
        <v>0</v>
      </c>
      <c r="AQ126" s="1052"/>
      <c r="AR126" s="1052"/>
      <c r="AS126" s="1052"/>
      <c r="AT126" s="105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3"/>
      <c r="CL126" s="1100"/>
      <c r="CM126" s="1100"/>
      <c r="CN126" s="1100"/>
      <c r="CO126" s="1101"/>
      <c r="CP126" s="1038" t="s">
        <v>467</v>
      </c>
      <c r="CQ126" s="1039"/>
      <c r="CR126" s="1039"/>
      <c r="CS126" s="1039"/>
      <c r="CT126" s="1039"/>
      <c r="CU126" s="1039"/>
      <c r="CV126" s="1039"/>
      <c r="CW126" s="1039"/>
      <c r="CX126" s="1039"/>
      <c r="CY126" s="1039"/>
      <c r="CZ126" s="1039"/>
      <c r="DA126" s="1039"/>
      <c r="DB126" s="1039"/>
      <c r="DC126" s="1039"/>
      <c r="DD126" s="1039"/>
      <c r="DE126" s="1039"/>
      <c r="DF126" s="1040"/>
      <c r="DG126" s="1008" t="s">
        <v>129</v>
      </c>
      <c r="DH126" s="1009"/>
      <c r="DI126" s="1009"/>
      <c r="DJ126" s="1009"/>
      <c r="DK126" s="1009"/>
      <c r="DL126" s="1009" t="s">
        <v>386</v>
      </c>
      <c r="DM126" s="1009"/>
      <c r="DN126" s="1009"/>
      <c r="DO126" s="1009"/>
      <c r="DP126" s="1009"/>
      <c r="DQ126" s="1009" t="s">
        <v>129</v>
      </c>
      <c r="DR126" s="1009"/>
      <c r="DS126" s="1009"/>
      <c r="DT126" s="1009"/>
      <c r="DU126" s="1009"/>
      <c r="DV126" s="1010" t="s">
        <v>129</v>
      </c>
      <c r="DW126" s="1010"/>
      <c r="DX126" s="1010"/>
      <c r="DY126" s="1010"/>
      <c r="DZ126" s="1011"/>
    </row>
    <row r="127" spans="1:130" s="246" customFormat="1" ht="26.25" customHeight="1" x14ac:dyDescent="0.2">
      <c r="A127" s="1149"/>
      <c r="B127" s="1037"/>
      <c r="C127" s="1091" t="s">
        <v>468</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t="s">
        <v>129</v>
      </c>
      <c r="AB127" s="1048"/>
      <c r="AC127" s="1048"/>
      <c r="AD127" s="1048"/>
      <c r="AE127" s="1049"/>
      <c r="AF127" s="1050" t="s">
        <v>386</v>
      </c>
      <c r="AG127" s="1048"/>
      <c r="AH127" s="1048"/>
      <c r="AI127" s="1048"/>
      <c r="AJ127" s="1049"/>
      <c r="AK127" s="1050" t="s">
        <v>386</v>
      </c>
      <c r="AL127" s="1048"/>
      <c r="AM127" s="1048"/>
      <c r="AN127" s="1048"/>
      <c r="AO127" s="1049"/>
      <c r="AP127" s="1051" t="s">
        <v>386</v>
      </c>
      <c r="AQ127" s="1052"/>
      <c r="AR127" s="1052"/>
      <c r="AS127" s="1052"/>
      <c r="AT127" s="1053"/>
      <c r="AU127" s="282"/>
      <c r="AV127" s="282"/>
      <c r="AW127" s="282"/>
      <c r="AX127" s="1121" t="s">
        <v>469</v>
      </c>
      <c r="AY127" s="1122"/>
      <c r="AZ127" s="1122"/>
      <c r="BA127" s="1122"/>
      <c r="BB127" s="1122"/>
      <c r="BC127" s="1122"/>
      <c r="BD127" s="1122"/>
      <c r="BE127" s="1123"/>
      <c r="BF127" s="1124" t="s">
        <v>470</v>
      </c>
      <c r="BG127" s="1122"/>
      <c r="BH127" s="1122"/>
      <c r="BI127" s="1122"/>
      <c r="BJ127" s="1122"/>
      <c r="BK127" s="1122"/>
      <c r="BL127" s="1123"/>
      <c r="BM127" s="1124" t="s">
        <v>471</v>
      </c>
      <c r="BN127" s="1122"/>
      <c r="BO127" s="1122"/>
      <c r="BP127" s="1122"/>
      <c r="BQ127" s="1122"/>
      <c r="BR127" s="1122"/>
      <c r="BS127" s="1123"/>
      <c r="BT127" s="1124" t="s">
        <v>472</v>
      </c>
      <c r="BU127" s="1122"/>
      <c r="BV127" s="1122"/>
      <c r="BW127" s="1122"/>
      <c r="BX127" s="1122"/>
      <c r="BY127" s="1122"/>
      <c r="BZ127" s="1146"/>
      <c r="CA127" s="282"/>
      <c r="CB127" s="282"/>
      <c r="CC127" s="282"/>
      <c r="CD127" s="283"/>
      <c r="CE127" s="283"/>
      <c r="CF127" s="283"/>
      <c r="CG127" s="280"/>
      <c r="CH127" s="280"/>
      <c r="CI127" s="280"/>
      <c r="CJ127" s="281"/>
      <c r="CK127" s="1113"/>
      <c r="CL127" s="1100"/>
      <c r="CM127" s="1100"/>
      <c r="CN127" s="1100"/>
      <c r="CO127" s="1101"/>
      <c r="CP127" s="1038" t="s">
        <v>473</v>
      </c>
      <c r="CQ127" s="1039"/>
      <c r="CR127" s="1039"/>
      <c r="CS127" s="1039"/>
      <c r="CT127" s="1039"/>
      <c r="CU127" s="1039"/>
      <c r="CV127" s="1039"/>
      <c r="CW127" s="1039"/>
      <c r="CX127" s="1039"/>
      <c r="CY127" s="1039"/>
      <c r="CZ127" s="1039"/>
      <c r="DA127" s="1039"/>
      <c r="DB127" s="1039"/>
      <c r="DC127" s="1039"/>
      <c r="DD127" s="1039"/>
      <c r="DE127" s="1039"/>
      <c r="DF127" s="1040"/>
      <c r="DG127" s="1008" t="s">
        <v>386</v>
      </c>
      <c r="DH127" s="1009"/>
      <c r="DI127" s="1009"/>
      <c r="DJ127" s="1009"/>
      <c r="DK127" s="1009"/>
      <c r="DL127" s="1009" t="s">
        <v>129</v>
      </c>
      <c r="DM127" s="1009"/>
      <c r="DN127" s="1009"/>
      <c r="DO127" s="1009"/>
      <c r="DP127" s="1009"/>
      <c r="DQ127" s="1009" t="s">
        <v>386</v>
      </c>
      <c r="DR127" s="1009"/>
      <c r="DS127" s="1009"/>
      <c r="DT127" s="1009"/>
      <c r="DU127" s="1009"/>
      <c r="DV127" s="1010" t="s">
        <v>386</v>
      </c>
      <c r="DW127" s="1010"/>
      <c r="DX127" s="1010"/>
      <c r="DY127" s="1010"/>
      <c r="DZ127" s="1011"/>
    </row>
    <row r="128" spans="1:130" s="246" customFormat="1" ht="26.25" customHeight="1" thickBot="1" x14ac:dyDescent="0.25">
      <c r="A128" s="1132" t="s">
        <v>474</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475</v>
      </c>
      <c r="X128" s="1134"/>
      <c r="Y128" s="1134"/>
      <c r="Z128" s="1135"/>
      <c r="AA128" s="1136" t="s">
        <v>386</v>
      </c>
      <c r="AB128" s="1137"/>
      <c r="AC128" s="1137"/>
      <c r="AD128" s="1137"/>
      <c r="AE128" s="1138"/>
      <c r="AF128" s="1139" t="s">
        <v>386</v>
      </c>
      <c r="AG128" s="1137"/>
      <c r="AH128" s="1137"/>
      <c r="AI128" s="1137"/>
      <c r="AJ128" s="1138"/>
      <c r="AK128" s="1139" t="s">
        <v>426</v>
      </c>
      <c r="AL128" s="1137"/>
      <c r="AM128" s="1137"/>
      <c r="AN128" s="1137"/>
      <c r="AO128" s="1138"/>
      <c r="AP128" s="1140"/>
      <c r="AQ128" s="1141"/>
      <c r="AR128" s="1141"/>
      <c r="AS128" s="1141"/>
      <c r="AT128" s="1142"/>
      <c r="AU128" s="282"/>
      <c r="AV128" s="282"/>
      <c r="AW128" s="282"/>
      <c r="AX128" s="977" t="s">
        <v>476</v>
      </c>
      <c r="AY128" s="978"/>
      <c r="AZ128" s="978"/>
      <c r="BA128" s="978"/>
      <c r="BB128" s="978"/>
      <c r="BC128" s="978"/>
      <c r="BD128" s="978"/>
      <c r="BE128" s="979"/>
      <c r="BF128" s="1143" t="s">
        <v>386</v>
      </c>
      <c r="BG128" s="1144"/>
      <c r="BH128" s="1144"/>
      <c r="BI128" s="1144"/>
      <c r="BJ128" s="1144"/>
      <c r="BK128" s="1144"/>
      <c r="BL128" s="1145"/>
      <c r="BM128" s="1143">
        <v>11.25</v>
      </c>
      <c r="BN128" s="1144"/>
      <c r="BO128" s="1144"/>
      <c r="BP128" s="1144"/>
      <c r="BQ128" s="1144"/>
      <c r="BR128" s="1144"/>
      <c r="BS128" s="1145"/>
      <c r="BT128" s="1143">
        <v>20</v>
      </c>
      <c r="BU128" s="1144"/>
      <c r="BV128" s="1144"/>
      <c r="BW128" s="1144"/>
      <c r="BX128" s="1144"/>
      <c r="BY128" s="1144"/>
      <c r="BZ128" s="1168"/>
      <c r="CA128" s="283"/>
      <c r="CB128" s="283"/>
      <c r="CC128" s="283"/>
      <c r="CD128" s="283"/>
      <c r="CE128" s="283"/>
      <c r="CF128" s="283"/>
      <c r="CG128" s="280"/>
      <c r="CH128" s="280"/>
      <c r="CI128" s="280"/>
      <c r="CJ128" s="281"/>
      <c r="CK128" s="1114"/>
      <c r="CL128" s="1115"/>
      <c r="CM128" s="1115"/>
      <c r="CN128" s="1115"/>
      <c r="CO128" s="1116"/>
      <c r="CP128" s="1125" t="s">
        <v>477</v>
      </c>
      <c r="CQ128" s="1126"/>
      <c r="CR128" s="1126"/>
      <c r="CS128" s="1126"/>
      <c r="CT128" s="1126"/>
      <c r="CU128" s="1126"/>
      <c r="CV128" s="1126"/>
      <c r="CW128" s="1126"/>
      <c r="CX128" s="1126"/>
      <c r="CY128" s="1126"/>
      <c r="CZ128" s="1126"/>
      <c r="DA128" s="1126"/>
      <c r="DB128" s="1126"/>
      <c r="DC128" s="1126"/>
      <c r="DD128" s="1126"/>
      <c r="DE128" s="1126"/>
      <c r="DF128" s="1127"/>
      <c r="DG128" s="1128" t="s">
        <v>129</v>
      </c>
      <c r="DH128" s="1129"/>
      <c r="DI128" s="1129"/>
      <c r="DJ128" s="1129"/>
      <c r="DK128" s="1129"/>
      <c r="DL128" s="1129" t="s">
        <v>386</v>
      </c>
      <c r="DM128" s="1129"/>
      <c r="DN128" s="1129"/>
      <c r="DO128" s="1129"/>
      <c r="DP128" s="1129"/>
      <c r="DQ128" s="1129" t="s">
        <v>426</v>
      </c>
      <c r="DR128" s="1129"/>
      <c r="DS128" s="1129"/>
      <c r="DT128" s="1129"/>
      <c r="DU128" s="1129"/>
      <c r="DV128" s="1130" t="s">
        <v>386</v>
      </c>
      <c r="DW128" s="1130"/>
      <c r="DX128" s="1130"/>
      <c r="DY128" s="1130"/>
      <c r="DZ128" s="1131"/>
    </row>
    <row r="129" spans="1:131" s="246" customFormat="1" ht="26.25" customHeight="1" x14ac:dyDescent="0.2">
      <c r="A129" s="1019" t="s">
        <v>108</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478</v>
      </c>
      <c r="X129" s="1163"/>
      <c r="Y129" s="1163"/>
      <c r="Z129" s="1164"/>
      <c r="AA129" s="1047">
        <v>65161270</v>
      </c>
      <c r="AB129" s="1048"/>
      <c r="AC129" s="1048"/>
      <c r="AD129" s="1048"/>
      <c r="AE129" s="1049"/>
      <c r="AF129" s="1050">
        <v>63457279</v>
      </c>
      <c r="AG129" s="1048"/>
      <c r="AH129" s="1048"/>
      <c r="AI129" s="1048"/>
      <c r="AJ129" s="1049"/>
      <c r="AK129" s="1050">
        <v>66901982</v>
      </c>
      <c r="AL129" s="1048"/>
      <c r="AM129" s="1048"/>
      <c r="AN129" s="1048"/>
      <c r="AO129" s="1049"/>
      <c r="AP129" s="1165"/>
      <c r="AQ129" s="1166"/>
      <c r="AR129" s="1166"/>
      <c r="AS129" s="1166"/>
      <c r="AT129" s="1167"/>
      <c r="AU129" s="284"/>
      <c r="AV129" s="284"/>
      <c r="AW129" s="284"/>
      <c r="AX129" s="1156" t="s">
        <v>479</v>
      </c>
      <c r="AY129" s="1039"/>
      <c r="AZ129" s="1039"/>
      <c r="BA129" s="1039"/>
      <c r="BB129" s="1039"/>
      <c r="BC129" s="1039"/>
      <c r="BD129" s="1039"/>
      <c r="BE129" s="1040"/>
      <c r="BF129" s="1157" t="s">
        <v>129</v>
      </c>
      <c r="BG129" s="1158"/>
      <c r="BH129" s="1158"/>
      <c r="BI129" s="1158"/>
      <c r="BJ129" s="1158"/>
      <c r="BK129" s="1158"/>
      <c r="BL129" s="1159"/>
      <c r="BM129" s="1157">
        <v>16.25</v>
      </c>
      <c r="BN129" s="1158"/>
      <c r="BO129" s="1158"/>
      <c r="BP129" s="1158"/>
      <c r="BQ129" s="1158"/>
      <c r="BR129" s="1158"/>
      <c r="BS129" s="1159"/>
      <c r="BT129" s="1157">
        <v>30</v>
      </c>
      <c r="BU129" s="1160"/>
      <c r="BV129" s="1160"/>
      <c r="BW129" s="1160"/>
      <c r="BX129" s="1160"/>
      <c r="BY129" s="1160"/>
      <c r="BZ129" s="116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19" t="s">
        <v>480</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481</v>
      </c>
      <c r="X130" s="1163"/>
      <c r="Y130" s="1163"/>
      <c r="Z130" s="1164"/>
      <c r="AA130" s="1047">
        <v>5440830</v>
      </c>
      <c r="AB130" s="1048"/>
      <c r="AC130" s="1048"/>
      <c r="AD130" s="1048"/>
      <c r="AE130" s="1049"/>
      <c r="AF130" s="1050">
        <v>5239676</v>
      </c>
      <c r="AG130" s="1048"/>
      <c r="AH130" s="1048"/>
      <c r="AI130" s="1048"/>
      <c r="AJ130" s="1049"/>
      <c r="AK130" s="1050">
        <v>5088182</v>
      </c>
      <c r="AL130" s="1048"/>
      <c r="AM130" s="1048"/>
      <c r="AN130" s="1048"/>
      <c r="AO130" s="1049"/>
      <c r="AP130" s="1165"/>
      <c r="AQ130" s="1166"/>
      <c r="AR130" s="1166"/>
      <c r="AS130" s="1166"/>
      <c r="AT130" s="1167"/>
      <c r="AU130" s="284"/>
      <c r="AV130" s="284"/>
      <c r="AW130" s="284"/>
      <c r="AX130" s="1156" t="s">
        <v>482</v>
      </c>
      <c r="AY130" s="1039"/>
      <c r="AZ130" s="1039"/>
      <c r="BA130" s="1039"/>
      <c r="BB130" s="1039"/>
      <c r="BC130" s="1039"/>
      <c r="BD130" s="1039"/>
      <c r="BE130" s="1040"/>
      <c r="BF130" s="1193">
        <v>-4</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483</v>
      </c>
      <c r="X131" s="1201"/>
      <c r="Y131" s="1201"/>
      <c r="Z131" s="1202"/>
      <c r="AA131" s="1094">
        <v>59720440</v>
      </c>
      <c r="AB131" s="1073"/>
      <c r="AC131" s="1073"/>
      <c r="AD131" s="1073"/>
      <c r="AE131" s="1074"/>
      <c r="AF131" s="1072">
        <v>58217603</v>
      </c>
      <c r="AG131" s="1073"/>
      <c r="AH131" s="1073"/>
      <c r="AI131" s="1073"/>
      <c r="AJ131" s="1074"/>
      <c r="AK131" s="1072">
        <v>61813800</v>
      </c>
      <c r="AL131" s="1073"/>
      <c r="AM131" s="1073"/>
      <c r="AN131" s="1073"/>
      <c r="AO131" s="1074"/>
      <c r="AP131" s="1203"/>
      <c r="AQ131" s="1204"/>
      <c r="AR131" s="1204"/>
      <c r="AS131" s="1204"/>
      <c r="AT131" s="1205"/>
      <c r="AU131" s="284"/>
      <c r="AV131" s="284"/>
      <c r="AW131" s="284"/>
      <c r="AX131" s="1175" t="s">
        <v>484</v>
      </c>
      <c r="AY131" s="1126"/>
      <c r="AZ131" s="1126"/>
      <c r="BA131" s="1126"/>
      <c r="BB131" s="1126"/>
      <c r="BC131" s="1126"/>
      <c r="BD131" s="1126"/>
      <c r="BE131" s="1127"/>
      <c r="BF131" s="1176" t="s">
        <v>386</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2" t="s">
        <v>485</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486</v>
      </c>
      <c r="W132" s="1186"/>
      <c r="X132" s="1186"/>
      <c r="Y132" s="1186"/>
      <c r="Z132" s="1187"/>
      <c r="AA132" s="1188">
        <v>-3.9496560980000002</v>
      </c>
      <c r="AB132" s="1189"/>
      <c r="AC132" s="1189"/>
      <c r="AD132" s="1189"/>
      <c r="AE132" s="1190"/>
      <c r="AF132" s="1191">
        <v>-4.2478578169999999</v>
      </c>
      <c r="AG132" s="1189"/>
      <c r="AH132" s="1189"/>
      <c r="AI132" s="1189"/>
      <c r="AJ132" s="1190"/>
      <c r="AK132" s="1191">
        <v>-4.0503318029999997</v>
      </c>
      <c r="AL132" s="1189"/>
      <c r="AM132" s="1189"/>
      <c r="AN132" s="1189"/>
      <c r="AO132" s="1190"/>
      <c r="AP132" s="1088"/>
      <c r="AQ132" s="1089"/>
      <c r="AR132" s="1089"/>
      <c r="AS132" s="1089"/>
      <c r="AT132" s="11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487</v>
      </c>
      <c r="W133" s="1169"/>
      <c r="X133" s="1169"/>
      <c r="Y133" s="1169"/>
      <c r="Z133" s="1170"/>
      <c r="AA133" s="1171">
        <v>-3.3</v>
      </c>
      <c r="AB133" s="1172"/>
      <c r="AC133" s="1172"/>
      <c r="AD133" s="1172"/>
      <c r="AE133" s="1173"/>
      <c r="AF133" s="1171">
        <v>-4</v>
      </c>
      <c r="AG133" s="1172"/>
      <c r="AH133" s="1172"/>
      <c r="AI133" s="1172"/>
      <c r="AJ133" s="1173"/>
      <c r="AK133" s="1171">
        <v>-4</v>
      </c>
      <c r="AL133" s="1172"/>
      <c r="AM133" s="1172"/>
      <c r="AN133" s="1172"/>
      <c r="AO133" s="1173"/>
      <c r="AP133" s="1118"/>
      <c r="AQ133" s="1119"/>
      <c r="AR133" s="1119"/>
      <c r="AS133" s="1119"/>
      <c r="AT133" s="11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t4+Rex/1WYDAKFdLBUjGpM0kP2wXGQYF7AWkPlLmhQ+TlHFFl7VsBxRxNOKvmj5gCBkyfaZG2s+n/6Bw9v2yxw==" saltValue="ykrJIewFAxxlrhmQL5T0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488</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U6LGV/ynQ+G+2HFb1KPB9+SXC6FjaYDSbPy4qTHK+Ydvuu7D0cDdncGMjtyRAwWY1bUravdW2QikLShW29sw2g==" saltValue="wF7kARaKhOAOJUhS30qIa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Q5dJv8WmRsK8a1dlUU8880Cq8Dj+vfQj0CKsT09NRBRXkmyXlt9J4IXf8m6yuGux7wecBYCUokEEUd0mTRA3Ww==" saltValue="YH+r7cT9uxA52LfzLOv7w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490</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
491</v>
      </c>
      <c r="AP7" s="303"/>
      <c r="AQ7" s="304" t="s">
        <v>
492</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
493</v>
      </c>
      <c r="AQ8" s="310" t="s">
        <v>
494</v>
      </c>
      <c r="AR8" s="311" t="s">
        <v>
495</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1" t="s">
        <v>
496</v>
      </c>
      <c r="AL9" s="1212"/>
      <c r="AM9" s="1212"/>
      <c r="AN9" s="1213"/>
      <c r="AO9" s="312">
        <v>
20532529</v>
      </c>
      <c r="AP9" s="312">
        <v>
73503</v>
      </c>
      <c r="AQ9" s="313">
        <v>
61998</v>
      </c>
      <c r="AR9" s="314">
        <v>
18.600000000000001</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1" t="s">
        <v>
497</v>
      </c>
      <c r="AL10" s="1212"/>
      <c r="AM10" s="1212"/>
      <c r="AN10" s="1213"/>
      <c r="AO10" s="315">
        <v>
242941</v>
      </c>
      <c r="AP10" s="315">
        <v>
870</v>
      </c>
      <c r="AQ10" s="316">
        <v>
1020</v>
      </c>
      <c r="AR10" s="317">
        <v>
-14.7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1" t="s">
        <v>
498</v>
      </c>
      <c r="AL11" s="1212"/>
      <c r="AM11" s="1212"/>
      <c r="AN11" s="1213"/>
      <c r="AO11" s="315">
        <v>
259934</v>
      </c>
      <c r="AP11" s="315">
        <v>
931</v>
      </c>
      <c r="AQ11" s="316">
        <v>
850</v>
      </c>
      <c r="AR11" s="317">
        <v>
9.5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1" t="s">
        <v>
499</v>
      </c>
      <c r="AL12" s="1212"/>
      <c r="AM12" s="1212"/>
      <c r="AN12" s="1213"/>
      <c r="AO12" s="315" t="s">
        <v>
500</v>
      </c>
      <c r="AP12" s="315" t="s">
        <v>
500</v>
      </c>
      <c r="AQ12" s="316" t="s">
        <v>
500</v>
      </c>
      <c r="AR12" s="317" t="s">
        <v>
500</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1" t="s">
        <v>
501</v>
      </c>
      <c r="AL13" s="1212"/>
      <c r="AM13" s="1212"/>
      <c r="AN13" s="1213"/>
      <c r="AO13" s="315" t="s">
        <v>
500</v>
      </c>
      <c r="AP13" s="315" t="s">
        <v>
500</v>
      </c>
      <c r="AQ13" s="316" t="s">
        <v>
500</v>
      </c>
      <c r="AR13" s="317" t="s">
        <v>
500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1" t="s">
        <v>
502</v>
      </c>
      <c r="AL14" s="1212"/>
      <c r="AM14" s="1212"/>
      <c r="AN14" s="1213"/>
      <c r="AO14" s="315">
        <v>
840212</v>
      </c>
      <c r="AP14" s="315">
        <v>
3008</v>
      </c>
      <c r="AQ14" s="316">
        <v>
2258</v>
      </c>
      <c r="AR14" s="317">
        <v>
33.200000000000003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1" t="s">
        <v>
503</v>
      </c>
      <c r="AL15" s="1212"/>
      <c r="AM15" s="1212"/>
      <c r="AN15" s="1213"/>
      <c r="AO15" s="315">
        <v>
504223</v>
      </c>
      <c r="AP15" s="315">
        <v>
1805</v>
      </c>
      <c r="AQ15" s="316">
        <v>
1453</v>
      </c>
      <c r="AR15" s="317">
        <v>
24.2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4" t="s">
        <v>
504</v>
      </c>
      <c r="AL16" s="1215"/>
      <c r="AM16" s="1215"/>
      <c r="AN16" s="1216"/>
      <c r="AO16" s="315">
        <v>
-2143867</v>
      </c>
      <c r="AP16" s="315">
        <v>
-7675</v>
      </c>
      <c r="AQ16" s="316">
        <v>
-4880</v>
      </c>
      <c r="AR16" s="317">
        <v>
57.3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4" t="s">
        <v>
185</v>
      </c>
      <c r="AL17" s="1215"/>
      <c r="AM17" s="1215"/>
      <c r="AN17" s="1216"/>
      <c r="AO17" s="315">
        <v>
20235972</v>
      </c>
      <c r="AP17" s="315">
        <v>
72442</v>
      </c>
      <c r="AQ17" s="316">
        <v>
62699</v>
      </c>
      <c r="AR17" s="317">
        <v>
15.5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505</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506</v>
      </c>
      <c r="AP20" s="323" t="s">
        <v>
507</v>
      </c>
      <c r="AQ20" s="324" t="s">
        <v>
508</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6" t="s">
        <v>
509</v>
      </c>
      <c r="AL21" s="1207"/>
      <c r="AM21" s="1207"/>
      <c r="AN21" s="1208"/>
      <c r="AO21" s="327">
        <v>
6.87</v>
      </c>
      <c r="AP21" s="328">
        <v>
6.23</v>
      </c>
      <c r="AQ21" s="329">
        <v>
0.64</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6" t="s">
        <v>
510</v>
      </c>
      <c r="AL22" s="1207"/>
      <c r="AM22" s="1207"/>
      <c r="AN22" s="1208"/>
      <c r="AO22" s="332">
        <v>
99.8</v>
      </c>
      <c r="AP22" s="333">
        <v>
99.8</v>
      </c>
      <c r="AQ22" s="334">
        <v>
0</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513</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
491</v>
      </c>
      <c r="AP30" s="303"/>
      <c r="AQ30" s="304" t="s">
        <v>
492</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
493</v>
      </c>
      <c r="AQ31" s="310" t="s">
        <v>
494</v>
      </c>
      <c r="AR31" s="311" t="s">
        <v>
495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
514</v>
      </c>
      <c r="AL32" s="1223"/>
      <c r="AM32" s="1223"/>
      <c r="AN32" s="1224"/>
      <c r="AO32" s="342">
        <v>
2157871</v>
      </c>
      <c r="AP32" s="342">
        <v>
7725</v>
      </c>
      <c r="AQ32" s="343">
        <v>
5507</v>
      </c>
      <c r="AR32" s="344">
        <v>
40.299999999999997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
515</v>
      </c>
      <c r="AL33" s="1223"/>
      <c r="AM33" s="1223"/>
      <c r="AN33" s="1224"/>
      <c r="AO33" s="342" t="s">
        <v>
500</v>
      </c>
      <c r="AP33" s="342" t="s">
        <v>
500</v>
      </c>
      <c r="AQ33" s="343" t="s">
        <v>
500</v>
      </c>
      <c r="AR33" s="344" t="s">
        <v>
500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
516</v>
      </c>
      <c r="AL34" s="1223"/>
      <c r="AM34" s="1223"/>
      <c r="AN34" s="1224"/>
      <c r="AO34" s="342">
        <v>
274660</v>
      </c>
      <c r="AP34" s="342">
        <v>
983</v>
      </c>
      <c r="AQ34" s="343">
        <v>
284</v>
      </c>
      <c r="AR34" s="344">
        <v>
246.1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
517</v>
      </c>
      <c r="AL35" s="1223"/>
      <c r="AM35" s="1223"/>
      <c r="AN35" s="1224"/>
      <c r="AO35" s="342" t="s">
        <v>
500</v>
      </c>
      <c r="AP35" s="342" t="s">
        <v>
500</v>
      </c>
      <c r="AQ35" s="343">
        <v>
33</v>
      </c>
      <c r="AR35" s="344" t="s">
        <v>
500</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
518</v>
      </c>
      <c r="AL36" s="1223"/>
      <c r="AM36" s="1223"/>
      <c r="AN36" s="1224"/>
      <c r="AO36" s="342">
        <v>
92718</v>
      </c>
      <c r="AP36" s="342">
        <v>
332</v>
      </c>
      <c r="AQ36" s="343">
        <v>
298</v>
      </c>
      <c r="AR36" s="344">
        <v>
11.4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
519</v>
      </c>
      <c r="AL37" s="1223"/>
      <c r="AM37" s="1223"/>
      <c r="AN37" s="1224"/>
      <c r="AO37" s="342">
        <v>
59269</v>
      </c>
      <c r="AP37" s="342">
        <v>
212</v>
      </c>
      <c r="AQ37" s="343">
        <v>
1746</v>
      </c>
      <c r="AR37" s="344">
        <v>
-87.9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
520</v>
      </c>
      <c r="AL38" s="1226"/>
      <c r="AM38" s="1226"/>
      <c r="AN38" s="1227"/>
      <c r="AO38" s="345" t="s">
        <v>
500</v>
      </c>
      <c r="AP38" s="345" t="s">
        <v>
500</v>
      </c>
      <c r="AQ38" s="346" t="s">
        <v>
500</v>
      </c>
      <c r="AR38" s="334" t="s">
        <v>
500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
521</v>
      </c>
      <c r="AL39" s="1226"/>
      <c r="AM39" s="1226"/>
      <c r="AN39" s="1227"/>
      <c r="AO39" s="342" t="s">
        <v>
500</v>
      </c>
      <c r="AP39" s="342" t="s">
        <v>
500</v>
      </c>
      <c r="AQ39" s="343">
        <v>
-16</v>
      </c>
      <c r="AR39" s="344" t="s">
        <v>
500</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
522</v>
      </c>
      <c r="AL40" s="1223"/>
      <c r="AM40" s="1223"/>
      <c r="AN40" s="1224"/>
      <c r="AO40" s="342">
        <v>
-5088182</v>
      </c>
      <c r="AP40" s="342">
        <v>
-18215</v>
      </c>
      <c r="AQ40" s="343">
        <v>
-16103</v>
      </c>
      <c r="AR40" s="344">
        <v>
13.1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
297</v>
      </c>
      <c r="AL41" s="1229"/>
      <c r="AM41" s="1229"/>
      <c r="AN41" s="1230"/>
      <c r="AO41" s="342">
        <v>
-2503664</v>
      </c>
      <c r="AP41" s="342">
        <v>
-8963</v>
      </c>
      <c r="AQ41" s="343">
        <v>
-8251</v>
      </c>
      <c r="AR41" s="344">
        <v>
8.6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523</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525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
491</v>
      </c>
      <c r="AN49" s="1219" t="s">
        <v>
526</v>
      </c>
      <c r="AO49" s="1220"/>
      <c r="AP49" s="1220"/>
      <c r="AQ49" s="1220"/>
      <c r="AR49" s="122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
527</v>
      </c>
      <c r="AO50" s="359" t="s">
        <v>
528</v>
      </c>
      <c r="AP50" s="360" t="s">
        <v>
529</v>
      </c>
      <c r="AQ50" s="361" t="s">
        <v>
530</v>
      </c>
      <c r="AR50" s="362" t="s">
        <v>
531</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532</v>
      </c>
      <c r="AL51" s="355"/>
      <c r="AM51" s="363">
        <v>
5309492</v>
      </c>
      <c r="AN51" s="364">
        <v>
19687</v>
      </c>
      <c r="AO51" s="365">
        <v>
24.5</v>
      </c>
      <c r="AP51" s="366">
        <v>
47064</v>
      </c>
      <c r="AQ51" s="367">
        <v>
27.7</v>
      </c>
      <c r="AR51" s="368">
        <v>
-3.2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533</v>
      </c>
      <c r="AM52" s="371">
        <v>
3663852</v>
      </c>
      <c r="AN52" s="372">
        <v>
13585</v>
      </c>
      <c r="AO52" s="373">
        <v>
16.2</v>
      </c>
      <c r="AP52" s="374">
        <v>
32508</v>
      </c>
      <c r="AQ52" s="375">
        <v>
35.5</v>
      </c>
      <c r="AR52" s="376">
        <v>
-19.3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534</v>
      </c>
      <c r="AL53" s="355"/>
      <c r="AM53" s="363">
        <v>
6702126</v>
      </c>
      <c r="AN53" s="364">
        <v>
24688</v>
      </c>
      <c r="AO53" s="365">
        <v>
25.4</v>
      </c>
      <c r="AP53" s="366">
        <v>
43773</v>
      </c>
      <c r="AQ53" s="367">
        <v>
-7</v>
      </c>
      <c r="AR53" s="368">
        <v>
32.4</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533</v>
      </c>
      <c r="AM54" s="371">
        <v>
4477386</v>
      </c>
      <c r="AN54" s="372">
        <v>
16493</v>
      </c>
      <c r="AO54" s="373">
        <v>
21.4</v>
      </c>
      <c r="AP54" s="374">
        <v>
30346</v>
      </c>
      <c r="AQ54" s="375">
        <v>
-6.7</v>
      </c>
      <c r="AR54" s="376">
        <v>
28.1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535</v>
      </c>
      <c r="AL55" s="355"/>
      <c r="AM55" s="363">
        <v>
8761284</v>
      </c>
      <c r="AN55" s="364">
        <v>
32010</v>
      </c>
      <c r="AO55" s="365">
        <v>
29.7</v>
      </c>
      <c r="AP55" s="366">
        <v>
51565</v>
      </c>
      <c r="AQ55" s="367">
        <v>
17.8</v>
      </c>
      <c r="AR55" s="368">
        <v>
11.9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533</v>
      </c>
      <c r="AM56" s="371">
        <v>
6457890</v>
      </c>
      <c r="AN56" s="372">
        <v>
23594</v>
      </c>
      <c r="AO56" s="373">
        <v>
43.1</v>
      </c>
      <c r="AP56" s="374">
        <v>
35359</v>
      </c>
      <c r="AQ56" s="375">
        <v>
16.5</v>
      </c>
      <c r="AR56" s="376">
        <v>
26.6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536</v>
      </c>
      <c r="AL57" s="355"/>
      <c r="AM57" s="363">
        <v>
7708620</v>
      </c>
      <c r="AN57" s="364">
        <v>
27850</v>
      </c>
      <c r="AO57" s="365">
        <v>
-13</v>
      </c>
      <c r="AP57" s="366">
        <v>
46686</v>
      </c>
      <c r="AQ57" s="367">
        <v>
-9.5</v>
      </c>
      <c r="AR57" s="368">
        <v>
-3.5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533</v>
      </c>
      <c r="AM58" s="371">
        <v>
5638665</v>
      </c>
      <c r="AN58" s="372">
        <v>
20372</v>
      </c>
      <c r="AO58" s="373">
        <v>
-13.7</v>
      </c>
      <c r="AP58" s="374">
        <v>
32595</v>
      </c>
      <c r="AQ58" s="375">
        <v>
-7.8</v>
      </c>
      <c r="AR58" s="376">
        <v>
-5.9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537</v>
      </c>
      <c r="AL59" s="355"/>
      <c r="AM59" s="363">
        <v>
8538814</v>
      </c>
      <c r="AN59" s="364">
        <v>
30568</v>
      </c>
      <c r="AO59" s="365">
        <v>
9.8000000000000007</v>
      </c>
      <c r="AP59" s="366">
        <v>
49796</v>
      </c>
      <c r="AQ59" s="367">
        <v>
6.7</v>
      </c>
      <c r="AR59" s="368">
        <v>
3.1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533</v>
      </c>
      <c r="AM60" s="371">
        <v>
6731173</v>
      </c>
      <c r="AN60" s="372">
        <v>
24097</v>
      </c>
      <c r="AO60" s="373">
        <v>
18.3</v>
      </c>
      <c r="AP60" s="374">
        <v>
37281</v>
      </c>
      <c r="AQ60" s="375">
        <v>
14.4</v>
      </c>
      <c r="AR60" s="376">
        <v>
3.9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538</v>
      </c>
      <c r="AL61" s="377"/>
      <c r="AM61" s="378">
        <v>
7404067</v>
      </c>
      <c r="AN61" s="379">
        <v>
26961</v>
      </c>
      <c r="AO61" s="380">
        <v>
15.3</v>
      </c>
      <c r="AP61" s="381">
        <v>
47777</v>
      </c>
      <c r="AQ61" s="382">
        <v>
7.1</v>
      </c>
      <c r="AR61" s="368">
        <v>
8.1999999999999993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533</v>
      </c>
      <c r="AM62" s="371">
        <v>
5393793</v>
      </c>
      <c r="AN62" s="372">
        <v>
19628</v>
      </c>
      <c r="AO62" s="373">
        <v>
17.100000000000001</v>
      </c>
      <c r="AP62" s="374">
        <v>
33618</v>
      </c>
      <c r="AQ62" s="375">
        <v>
10.4</v>
      </c>
      <c r="AR62" s="376">
        <v>
6.7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O+Zc7KwV7H3uMbTLRE1pn5FOgPkjvqKT9iKhrylSWI5x5lw2IXhzCLQyOAhjSdWNjv5nW449SIzhDSlHJEAhYw==" saltValue="GCx5fob7be+PtL97afpW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headerFooter alignWithMargins="0">
    <oddFooter>
&amp;C&amp;P/&amp;N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vE/04yGBQP0MFwKl3XHlUz+5UFNgnEjN5V1cguS3wKiV2u8Torco0xZ3RRG9QFE+WYXCDAJ1Bgo/OsDVqvgyg==" saltValue="xhCCeuZOOlOR5huVxTee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M2gyM4Mgn4DET6uYZGSF3mJzQtgPgoOCSo3NX4XWVaEwfSXbHkqPUS1emloytYLtpKlkE6KB2Uctl3996/mLA==" saltValue="vIfxHgcMCMXocdOO5aYO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542</v>
      </c>
      <c r="G46" s="8" t="s">
        <v>
543</v>
      </c>
      <c r="H46" s="8" t="s">
        <v>
544</v>
      </c>
      <c r="I46" s="8" t="s">
        <v>
545</v>
      </c>
      <c r="J46" s="9" t="s">
        <v>
546</v>
      </c>
    </row>
    <row r="47" spans="2:10" ht="57.75" customHeight="1" x14ac:dyDescent="0.2">
      <c r="B47" s="10"/>
      <c r="C47" s="1231" t="s">
        <v>
3</v>
      </c>
      <c r="D47" s="1231"/>
      <c r="E47" s="1232"/>
      <c r="F47" s="11">
        <v>
16.739999999999998</v>
      </c>
      <c r="G47" s="12">
        <v>
21.29</v>
      </c>
      <c r="H47" s="12">
        <v>
23.02</v>
      </c>
      <c r="I47" s="12">
        <v>
27.33</v>
      </c>
      <c r="J47" s="13">
        <v>
30.88</v>
      </c>
    </row>
    <row r="48" spans="2:10" ht="57.75" customHeight="1" x14ac:dyDescent="0.2">
      <c r="B48" s="14"/>
      <c r="C48" s="1233" t="s">
        <v>
4</v>
      </c>
      <c r="D48" s="1233"/>
      <c r="E48" s="1234"/>
      <c r="F48" s="15">
        <v>
5.44</v>
      </c>
      <c r="G48" s="16">
        <v>
5.76</v>
      </c>
      <c r="H48" s="16">
        <v>
5.46</v>
      </c>
      <c r="I48" s="16">
        <v>
7.61</v>
      </c>
      <c r="J48" s="17">
        <v>
6.03</v>
      </c>
    </row>
    <row r="49" spans="2:10" ht="57.75" customHeight="1" thickBot="1" x14ac:dyDescent="0.25">
      <c r="B49" s="18"/>
      <c r="C49" s="1235" t="s">
        <v>
5</v>
      </c>
      <c r="D49" s="1235"/>
      <c r="E49" s="1236"/>
      <c r="F49" s="19">
        <v>
6.03</v>
      </c>
      <c r="G49" s="20">
        <v>
6.38</v>
      </c>
      <c r="H49" s="20">
        <v>
1.61</v>
      </c>
      <c r="I49" s="20">
        <v>
5.71</v>
      </c>
      <c r="J49" s="21">
        <v>
3.76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JHccQeFzrc5TGZRA9ClWz53VMFMpzvjnyBFtDZGNCY7XV0fv/rO2QiyJunmhVEFYklMdi/SaIj5QEq3lZLo3Xg==" saltValue="hLDOtynmneX9d7YivPk9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2020-03-10T11:20:33Z</cp:lastPrinted>
  <dcterms:created xsi:type="dcterms:W3CDTF">2020-02-10T03:19:48Z</dcterms:created>
  <dcterms:modified xsi:type="dcterms:W3CDTF">2020-09-29T01:31:50Z</dcterms:modified>
  <cp:category/>
</cp:coreProperties>
</file>