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2540" windowHeight="7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Q102" i="12" l="1"/>
  <c r="DL102" i="12"/>
  <c r="DB102" i="12"/>
  <c r="CW102" i="12"/>
  <c r="CR102"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C36" i="10"/>
  <c r="CO35" i="10"/>
  <c r="BW35" i="10"/>
  <c r="BE35" i="10"/>
  <c r="AM35" i="10"/>
  <c r="C35" i="10"/>
  <c r="CO34" i="10"/>
  <c r="BW34" i="10"/>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<sst xmlns="http://schemas.openxmlformats.org/spreadsheetml/2006/main" count="1209" uniqueCount="610">
  <si>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</si>
  <si>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</si>
  <si>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</si>
  <si>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</si>
  <si>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</si>
  <si>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</si>
  <si>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</si>
  <si>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</si>
  <si>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</si>
  <si>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</si>
  <si>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</si>
  <si>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</si>
  <si>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</si>
  <si>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</si>
  <si>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</si>
  <si>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</si>
  <si>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</si>
  <si>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</si>
  <si>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</si>
  <si>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</si>
  <si>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</si>
  <si>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</si>
  <si>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</si>
  <si>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</si>
  <si>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</si>
  <si>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</si>
  <si>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</si>
  <si>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</si>
  <si>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</si>
  <si>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</si>
  <si>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</si>
  <si>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</si>
  <si>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</si>
  <si>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</si>
  <si>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</si>
  <si>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</si>
  <si>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</si>
  <si>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</si>
  <si>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</si>
  <si>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</si>
  <si>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</si>
  <si>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</si>
  <si>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</si>
  <si>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</si>
  <si>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</si>
  <si>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</si>
  <si>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</si>
  <si>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</si>
  <si>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</si>
  <si>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</si>
  <si>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</si>
  <si>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</si>
  <si>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</si>
  <si>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</si>
  <si>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</si>
  <si>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</si>
  <si>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</si>
  <si>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</si>
  <si>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</si>
  <si>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</si>
  <si>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</si>
  <si>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</si>
  <si>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</si>
  <si>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</si>
  <si>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</si>
  <si>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</si>
  <si>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</si>
  <si>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</si>
  <si>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</si>
  <si>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</si>
  <si>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</si>
  <si>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</si>
  <si>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</si>
  <si>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</si>
  <si>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</si>
  <si>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</si>
  <si>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</si>
  <si>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</si>
  <si>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</si>
  <si>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</si>
  <si>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</si>
  <si>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</si>
  <si>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</si>
  <si>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</si>
  <si>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</si>
  <si>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</si>
  <si>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</si>
  <si>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</si>
  <si>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</si>
  <si>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</si>
  <si>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</si>
  <si>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</si>
  <si>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</si>
  <si>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</si>
  <si>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</si>
  <si>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</si>
  <si>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</si>
  <si>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</si>
  <si>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渋谷区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</si>
  <si>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</si>
  <si>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</si>
  <si>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</si>
  <si>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</si>
  <si>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</si>
  <si>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</si>
  <si>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</si>
  <si>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</si>
  <si>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</si>
  <si>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</si>
  <si>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</si>
  <si>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</si>
  <si>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</si>
  <si>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</si>
  <si>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</si>
  <si>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</si>
  <si>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</si>
  <si>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</si>
  <si>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</si>
  <si>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</si>
  <si>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</si>
  <si>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</si>
  <si>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</si>
  <si>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</si>
  <si>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</si>
  <si>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</si>
  <si>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</si>
  <si>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</si>
  <si>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</si>
  <si>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</si>
  <si>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</si>
  <si>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</si>
  <si>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</si>
  <si>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</si>
  <si>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</si>
  <si>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</si>
  <si>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</si>
  <si>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</si>
  <si>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</si>
  <si>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</si>
  <si>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</si>
  <si>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</si>
  <si>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</si>
  <si>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</si>
  <si>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</si>
  <si>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</si>
  <si>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</si>
  <si>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</si>
  <si>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</si>
  <si>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</si>
  <si>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</si>
  <si>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</si>
  <si>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</si>
  <si>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</si>
  <si>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</si>
  <si>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</si>
  <si>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</si>
  <si>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</si>
  <si>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</si>
  <si>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</si>
  <si>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</si>
  <si>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</si>
  <si>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</si>
  <si>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</si>
  <si>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</si>
  <si>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</si>
  <si>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</si>
  <si>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</si>
  <si>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</si>
  <si>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</si>
  <si>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</si>
  <si>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</si>
  <si>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</si>
  <si>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</si>
  <si>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</si>
  <si>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</si>
  <si>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</si>
  <si>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</si>
  <si>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</si>
  <si>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</si>
  <si>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</si>
  <si>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</si>
  <si>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</si>
  <si>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</si>
  <si>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</si>
  <si>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</si>
  <si>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</si>
  <si>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</si>
  <si>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</si>
  <si>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</si>
  <si>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</si>
  <si>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</si>
  <si>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</si>
  <si>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</si>
  <si>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</si>
  <si>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</si>
  <si>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</si>
  <si>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</si>
  <si>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</si>
  <si>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</si>
  <si>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</si>
  <si>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</si>
  <si>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</si>
  <si>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</si>
  <si>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</si>
  <si>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</si>
  <si>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</si>
  <si>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</si>
  <si>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</si>
  <si>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</si>
  <si>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</si>
  <si>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</si>
  <si>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</si>
  <si>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</si>
  <si>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</si>
  <si>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</si>
  <si>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東京都渋谷区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</si>
  <si>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</si>
  <si>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</si>
  <si>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</si>
  <si>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</si>
  <si>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</si>
  <si>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</si>
  <si>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</si>
  <si>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</si>
  <si>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</si>
  <si>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</si>
  <si>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</si>
  <si>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</si>
  <si>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</si>
  <si>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</si>
  <si>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</si>
  <si>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</si>
  <si>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</si>
  <si>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</si>
  <si>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</si>
  <si>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</si>
  <si>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</si>
  <si>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</si>
  <si>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</si>
  <si>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</si>
  <si>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</si>
  <si>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</si>
  <si>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</si>
  <si>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</si>
  <si>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</si>
  <si>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</si>
  <si>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</si>
  <si>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</si>
  <si>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</si>
  <si>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</si>
  <si>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</si>
  <si>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</si>
  <si>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</si>
  <si>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</si>
  <si>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</si>
  <si>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</si>
  <si>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</si>
  <si>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</si>
  <si>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</si>
  <si>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</si>
  <si>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</si>
  <si>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</si>
  <si>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</si>
  <si>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</si>
  <si>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</si>
  <si>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</si>
  <si>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</si>
  <si>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</si>
  <si>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</si>
  <si>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</si>
  <si>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</si>
  <si>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</si>
  <si>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</si>
  <si>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</si>
  <si>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</si>
  <si>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</si>
  <si>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</si>
  <si>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</si>
  <si>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</si>
  <si>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</si>
  <si>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</si>
  <si>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</si>
  <si>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</si>
  <si>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</si>
  <si>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</si>
  <si>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</si>
  <si>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</si>
  <si>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</si>
  <si>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</si>
  <si>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</si>
  <si>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</si>
  <si>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</si>
  <si>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</si>
  <si>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</si>
  <si>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</si>
  <si>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</si>
  <si>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</si>
  <si>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</si>
  <si>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</si>
  <si>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</si>
  <si>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</si>
  <si>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</si>
  <si>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</si>
  <si>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</si>
  <si>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</si>
  <si>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</si>
  <si>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</si>
  <si>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</si>
  <si>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</si>
  <si>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</si>
  <si>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</si>
  <si>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</si>
  <si>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</si>
  <si>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</si>
  <si>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</si>
  <si>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</si>
  <si>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</si>
  <si>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</si>
  <si>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</si>
  <si>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</si>
  <si>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</si>
  <si>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</si>
  <si>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</si>
  <si>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</si>
  <si>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</si>
  <si>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</si>
  <si>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</si>
  <si>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</si>
  <si>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</si>
  <si>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</si>
  <si>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</si>
  <si>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</si>
  <si>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</si>
  <si>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</si>
  <si>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</si>
  <si>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</si>
  <si>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</si>
  <si>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</si>
  <si>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</si>
  <si>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</si>
  <si>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</si>
  <si>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</si>
  <si>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</si>
  <si>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</si>
  <si>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</si>
  <si>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</si>
  <si>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</si>
  <si>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</si>
  <si>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</si>
  <si>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</si>
  <si>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</si>
  <si>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</si>
  <si>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</si>
  <si>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</si>
  <si>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</si>
  <si>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</si>
  <si>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</si>
  <si>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</si>
  <si>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</si>
  <si>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</si>
  <si>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</si>
  <si>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</si>
  <si>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</si>
  <si>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</si>
  <si>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</si>
  <si>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東京都渋谷区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</si>
  <si>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</si>
  <si>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</si>
  <si>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</si>
  <si>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</si>
  <si>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</si>
  <si>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</si>
  <si>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</si>
  <si>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</si>
  <si>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</si>
  <si>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</si>
  <si>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</si>
  <si>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</si>
  <si>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</si>
  <si>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</si>
  <si>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</si>
  <si>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</si>
  <si>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</si>
  <si>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</si>
  <si>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</si>
  <si>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</si>
  <si>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</si>
  <si>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</si>
  <si>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</si>
  <si>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</si>
  <si>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</si>
  <si>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</si>
  <si>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</si>
  <si>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</si>
  <si>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</si>
  <si>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</si>
  <si>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</si>
  <si>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</si>
  <si>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</si>
  <si>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</si>
  <si>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</si>
  <si>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</si>
  <si>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</si>
  <si>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</si>
  <si>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</si>
  <si>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</si>
  <si>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</si>
  <si>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</si>
  <si>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</si>
  <si>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</si>
  <si>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</si>
  <si>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</si>
  <si>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</si>
  <si>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</si>
  <si>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</si>
  <si>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</si>
  <si>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</si>
  <si>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</si>
  <si>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</si>
  <si>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</si>
  <si>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</si>
  <si>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</si>
  <si>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</si>
  <si>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</si>
  <si>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</si>
  <si>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</si>
  <si>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</si>
  <si>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</si>
  <si>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</si>
  <si>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</si>
  <si>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</si>
  <si>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</si>
  <si>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</si>
  <si>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</si>
  <si>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</si>
  <si>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</si>
  <si>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</si>
  <si>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</si>
  <si>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</si>
  <si>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</si>
  <si>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</si>
  <si>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</si>
  <si>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</si>
  <si>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</si>
  <si>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</si>
  <si>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</si>
  <si>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</si>
  <si>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</si>
  <si>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</si>
  <si>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</si>
  <si>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</si>
  <si>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</si>
  <si>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</si>
  <si>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</si>
  <si>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</si>
  <si>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</si>
  <si>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</si>
  <si>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</si>
  <si>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</si>
  <si>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</si>
  <si>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</si>
  <si>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</si>
  <si>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</si>
  <si>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</si>
  <si>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</si>
  <si>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</si>
  <si>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</si>
  <si>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</si>
  <si>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</si>
  <si>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</si>
  <si>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</si>
  <si>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</si>
  <si>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</si>
  <si>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</si>
  <si>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</si>
  <si>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</si>
  <si>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</si>
  <si>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</si>
  <si>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</si>
  <si>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</si>
  <si>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</si>
  <si>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</si>
  <si>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</si>
  <si>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</si>
  <si>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</si>
  <si>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</si>
  <si>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</si>
  <si>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</si>
  <si>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</si>
  <si>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</si>
  <si>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</si>
  <si>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</si>
  <si>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</si>
  <si>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</si>
  <si>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</si>
  <si>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</si>
  <si>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</si>
  <si>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</si>
  <si>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</si>
  <si>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</si>
  <si>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</si>
  <si>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</si>
  <si>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</si>
  <si>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</si>
  <si>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</si>
  <si>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</si>
  <si>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</si>
  <si>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</si>
  <si>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</si>
  <si>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</si>
  <si>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</si>
  <si>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</si>
  <si>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</si>
  <si>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</si>
  <si>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</si>
  <si>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</si>
  <si>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</si>
  <si>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</si>
  <si>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</si>
  <si>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</si>
  <si>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</si>
  <si>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</si>
  <si>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</si>
  <si>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</si>
  <si>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</si>
  <si>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</si>
  <si>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</si>
  <si>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</si>
  <si>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</si>
  <si>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</si>
  <si>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</si>
  <si>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</si>
  <si>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</si>
  <si>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</si>
  <si>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</si>
  <si>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</si>
  <si>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</si>
  <si>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</si>
  <si>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</si>
  <si>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</si>
  <si>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</si>
  <si>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</si>
  <si>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</si>
  <si>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</si>
  <si>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</si>
  <si>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</si>
  <si>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</si>
  <si>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</si>
  <si>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</si>
  <si>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</si>
  <si>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</si>
  <si>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</si>
  <si>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</si>
  <si>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</si>
  <si>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</si>
  <si>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</si>
  <si>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</si>
  <si>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</si>
  <si>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</si>
  <si>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</si>
  <si>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</si>
  <si>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</si>
  <si>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</si>
  <si>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</si>
  <si>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7.89</t>
  </si>
  <si>
    <t>▲ 1.90</t>
  </si>
  <si>
    <t>一般会計</t>
  </si>
  <si>
    <t>介護保険事業会計</t>
  </si>
  <si>
    <t>国民健康保険事業会計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</si>
  <si>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</si>
  <si>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</si>
  <si>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</si>
  <si>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</si>
  <si>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</si>
  <si>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</si>
  <si>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</si>
  <si>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</si>
  <si>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渋谷区都市整備基金</t>
    <rPh sb="0" eb="3">
      <t>シブヤク</t>
    </rPh>
    <rPh sb="3" eb="5">
      <t>トシ</t>
    </rPh>
    <rPh sb="5" eb="7">
      <t>セイビ</t>
    </rPh>
    <rPh sb="7" eb="9">
      <t>キキン</t>
    </rPh>
    <phoneticPr fontId="2"/>
  </si>
  <si>
    <t>高村社会福祉基金</t>
    <rPh sb="0" eb="2">
      <t>タカムラ</t>
    </rPh>
    <rPh sb="2" eb="4">
      <t>シャカイ</t>
    </rPh>
    <rPh sb="4" eb="6">
      <t>フクシ</t>
    </rPh>
    <rPh sb="6" eb="8">
      <t>キキン</t>
    </rPh>
    <phoneticPr fontId="2"/>
  </si>
  <si>
    <t>安井青少年育成基金</t>
    <rPh sb="0" eb="2">
      <t>ヤスイ</t>
    </rPh>
    <rPh sb="2" eb="5">
      <t>セイショウネン</t>
    </rPh>
    <rPh sb="5" eb="7">
      <t>イクセイ</t>
    </rPh>
    <rPh sb="7" eb="9">
      <t>キキン</t>
    </rPh>
    <phoneticPr fontId="2"/>
  </si>
  <si>
    <t>渋谷区やさしいまちづくり基金</t>
    <rPh sb="0" eb="3">
      <t>シブヤク</t>
    </rPh>
    <rPh sb="12" eb="14">
      <t>キキン</t>
    </rPh>
    <phoneticPr fontId="2"/>
  </si>
  <si>
    <t>小森高齢者福祉基金</t>
    <rPh sb="0" eb="2">
      <t>コモリ</t>
    </rPh>
    <rPh sb="2" eb="5">
      <t>コウレイシャ</t>
    </rPh>
    <rPh sb="5" eb="7">
      <t>フクシ</t>
    </rPh>
    <rPh sb="7" eb="9">
      <t>キキン</t>
    </rPh>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</si>
  <si>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</si>
  <si>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</si>
  <si>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</si>
  <si>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</si>
  <si>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東京都後期高齢者広域連合（一般会計）</t>
    <rPh sb="0" eb="2">
      <t>トウキョウ</t>
    </rPh>
    <rPh sb="2" eb="3">
      <t>ト</t>
    </rPh>
    <rPh sb="3" eb="5">
      <t>コウキ</t>
    </rPh>
    <rPh sb="5" eb="8">
      <t>コウレイシャ</t>
    </rPh>
    <rPh sb="8" eb="10">
      <t>コウイキ</t>
    </rPh>
    <rPh sb="10" eb="12">
      <t>レンゴウ</t>
    </rPh>
    <rPh sb="13" eb="15">
      <t>イッパン</t>
    </rPh>
    <rPh sb="15" eb="17">
      <t>カイケイ</t>
    </rPh>
    <phoneticPr fontId="2"/>
  </si>
  <si>
    <t>東京都後期高齢者広域連合（後期高齢者医療特別会計）</t>
    <rPh sb="0" eb="2">
      <t>トウキョウ</t>
    </rPh>
    <rPh sb="2" eb="3">
      <t>ト</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</si>
  <si>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法適用</t>
    <rPh sb="0" eb="1">
      <t>ホウ</t>
    </rPh>
    <rPh sb="1" eb="3">
      <t>テキヨウ</t>
    </rPh>
    <phoneticPr fontId="2"/>
  </si>
  <si>
    <t>渋谷都市整備公社</t>
    <rPh sb="0" eb="2">
      <t>シブヤ</t>
    </rPh>
    <rPh sb="2" eb="4">
      <t>トシ</t>
    </rPh>
    <rPh sb="4" eb="6">
      <t>セイビ</t>
    </rPh>
    <rPh sb="6" eb="8">
      <t>コウシャ</t>
    </rPh>
    <phoneticPr fontId="2"/>
  </si>
  <si>
    <t>渋谷区観光協会</t>
    <rPh sb="0" eb="3">
      <t>シブヤク</t>
    </rPh>
    <rPh sb="3" eb="5">
      <t>カンコウ</t>
    </rPh>
    <rPh sb="5" eb="7">
      <t>キョウカイ</t>
    </rPh>
    <phoneticPr fontId="2"/>
  </si>
  <si>
    <t>渋谷区美術振興財団</t>
    <rPh sb="0" eb="3">
      <t>シブヤク</t>
    </rPh>
    <rPh sb="3" eb="5">
      <t>ビジュツ</t>
    </rPh>
    <rPh sb="5" eb="7">
      <t>シンコウ</t>
    </rPh>
    <rPh sb="7" eb="9">
      <t>ザイダン</t>
    </rPh>
    <phoneticPr fontId="2"/>
  </si>
  <si>
    <t>渋谷サービス公社</t>
    <rPh sb="0" eb="2">
      <t>シブヤ</t>
    </rPh>
    <rPh sb="6" eb="8">
      <t>コウシャ</t>
    </rPh>
    <phoneticPr fontId="2"/>
  </si>
  <si>
    <t>渋谷区土地開発公社</t>
    <rPh sb="0" eb="3">
      <t>シブヤク</t>
    </rPh>
    <rPh sb="3" eb="5">
      <t>トチ</t>
    </rPh>
    <rPh sb="5" eb="7">
      <t>カイハツ</t>
    </rPh>
    <rPh sb="7" eb="9">
      <t>コウシャ</t>
    </rPh>
    <phoneticPr fontId="2"/>
  </si>
  <si>
    <t>○</t>
    <phoneticPr fontId="2"/>
  </si>
  <si>
    <t>-</t>
    <phoneticPr fontId="2"/>
  </si>
  <si>
    <t>-</t>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</si>
  <si>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</si>
  <si>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</si>
  <si>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</si>
  <si>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</si>
  <si>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将来負担比率は算定されていない状況であり、有形固定資産減価償却率も類似団体内平均値より低くなっている。これは、起債に頼らずに施設建設、改修等を行ってきたためだと考えられる。
引き続き健全な財政運営に努めていく。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</si>
  <si>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</si>
  <si>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</si>
  <si>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</si>
  <si>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</si>
  <si>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</si>
  <si>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</si>
  <si>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地方債の新規発行を最小限に抑えることにより、実質公債費比率が年々減少してきており、平成30年度は類似団体内平均値を0.3ポイント下回っている。
また、人員の適正配置に努めた結果、退職手当負担見込額も減少しており、将来負担額より負担額に充当できる財源が上回っているため、将来負担比率は算定がされない状況が続いている。
いずれも、区の財政の健全性を示すものであり、今後も継続していけるよう努める。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</si>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</sst>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4467-4218-9FB8-5B66F901FA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46575</c:v>
                </c:pt>
                <c:pt idx="1">
                  <c:v>46415</c:v>
                </c:pt>
                <c:pt idx="2">
                  <c:v>27624</c:v>
                </c:pt>
                <c:pt idx="3">
                  <c:v>42272</c:v>
                </c:pt>
                <c:pt idx="4">
                  <c:v>48060</c:v>
                </c:pt>
              </c:numCache>
            </c:numRef>
          </c:val>
          <c:smooth val="0"/>
          <c:extLst>
            <c:ext xmlns:c16="http://schemas.microsoft.com/office/drawing/2014/chart" uri="{C3380CC4-5D6E-409C-BE32-E72D297353CC}">
              <c16:uniqueId val="{00000001-4467-4218-9FB8-5B66F901FA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6.27</c:v>
                </c:pt>
                <c:pt idx="1">
                  <c:v>11.37</c:v>
                </c:pt>
                <c:pt idx="2">
                  <c:v>14.29</c:v>
                </c:pt>
                <c:pt idx="3">
                  <c:v>18</c:v>
                </c:pt>
                <c:pt idx="4">
                  <c:v>15.08</c:v>
                </c:pt>
              </c:numCache>
            </c:numRef>
          </c:val>
          <c:extLst>
            <c:ext xmlns:c16="http://schemas.microsoft.com/office/drawing/2014/chart" uri="{C3380CC4-5D6E-409C-BE32-E72D297353CC}">
              <c16:uniqueId val="{00000000-4333-4C75-A760-0558DB094A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55.12</c:v>
                </c:pt>
                <c:pt idx="1">
                  <c:v>60.32</c:v>
                </c:pt>
                <c:pt idx="2">
                  <c:v>60.3</c:v>
                </c:pt>
                <c:pt idx="3">
                  <c:v>61.27</c:v>
                </c:pt>
                <c:pt idx="4">
                  <c:v>58.04</c:v>
                </c:pt>
              </c:numCache>
            </c:numRef>
          </c:val>
          <c:extLst>
            <c:ext xmlns:c16="http://schemas.microsoft.com/office/drawing/2014/chart" uri="{C3380CC4-5D6E-409C-BE32-E72D297353CC}">
              <c16:uniqueId val="{00000001-4333-4C75-A760-0558DB094A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-7.89</c:v>
                </c:pt>
                <c:pt idx="1">
                  <c:v>13.93</c:v>
                </c:pt>
                <c:pt idx="2">
                  <c:v>3.02</c:v>
                </c:pt>
                <c:pt idx="3">
                  <c:v>3.53</c:v>
                </c:pt>
                <c:pt idx="4">
                  <c:v>-1.9</c:v>
                </c:pt>
              </c:numCache>
            </c:numRef>
          </c:val>
          <c:smooth val="0"/>
          <c:extLst>
            <c:ext xmlns:c16="http://schemas.microsoft.com/office/drawing/2014/chart" uri="{C3380CC4-5D6E-409C-BE32-E72D297353CC}">
              <c16:uniqueId val="{00000002-4333-4C75-A760-0558DB094A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0C-4ECA-AF6B-A65C222777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0C-4ECA-AF6B-A65C222777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0C-4ECA-AF6B-A65C222777E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10C-4ECA-AF6B-A65C222777E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10C-4ECA-AF6B-A65C222777E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10C-4ECA-AF6B-A65C222777EF}"/>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0.09</c:v>
                </c:pt>
                <c:pt idx="4">
                  <c:v>#N/A</c:v>
                </c:pt>
                <c:pt idx="5">
                  <c:v>0.13</c:v>
                </c:pt>
                <c:pt idx="6">
                  <c:v>#N/A</c:v>
                </c:pt>
                <c:pt idx="7">
                  <c:v>7.0000000000000007E-2</c:v>
                </c:pt>
                <c:pt idx="8">
                  <c:v>#N/A</c:v>
                </c:pt>
                <c:pt idx="9">
                  <c:v>0.06</c:v>
                </c:pt>
              </c:numCache>
            </c:numRef>
          </c:val>
          <c:extLst>
            <c:ext xmlns:c16="http://schemas.microsoft.com/office/drawing/2014/chart" uri="{C3380CC4-5D6E-409C-BE32-E72D297353CC}">
              <c16:uniqueId val="{00000006-B10C-4ECA-AF6B-A65C222777E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0.83</c:v>
                </c:pt>
                <c:pt idx="4">
                  <c:v>#N/A</c:v>
                </c:pt>
                <c:pt idx="5">
                  <c:v>0.83</c:v>
                </c:pt>
                <c:pt idx="6">
                  <c:v>#N/A</c:v>
                </c:pt>
                <c:pt idx="7">
                  <c:v>0.9</c:v>
                </c:pt>
                <c:pt idx="8">
                  <c:v>#N/A</c:v>
                </c:pt>
                <c:pt idx="9">
                  <c:v>0.8</c:v>
                </c:pt>
              </c:numCache>
            </c:numRef>
          </c:val>
          <c:extLst>
            <c:ext xmlns:c16="http://schemas.microsoft.com/office/drawing/2014/chart" uri="{C3380CC4-5D6E-409C-BE32-E72D297353CC}">
              <c16:uniqueId val="{00000007-B10C-4ECA-AF6B-A65C222777EF}"/>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0.96</c:v>
                </c:pt>
                <c:pt idx="2">
                  <c:v>#N/A</c:v>
                </c:pt>
                <c:pt idx="3">
                  <c:v>1.31</c:v>
                </c:pt>
                <c:pt idx="4">
                  <c:v>#N/A</c:v>
                </c:pt>
                <c:pt idx="5">
                  <c:v>0.96</c:v>
                </c:pt>
                <c:pt idx="6">
                  <c:v>#N/A</c:v>
                </c:pt>
                <c:pt idx="7">
                  <c:v>1.1599999999999999</c:v>
                </c:pt>
                <c:pt idx="8">
                  <c:v>#N/A</c:v>
                </c:pt>
                <c:pt idx="9">
                  <c:v>1.67</c:v>
                </c:pt>
              </c:numCache>
            </c:numRef>
          </c:val>
          <c:extLst>
            <c:ext xmlns:c16="http://schemas.microsoft.com/office/drawing/2014/chart" uri="{C3380CC4-5D6E-409C-BE32-E72D297353CC}">
              <c16:uniqueId val="{00000008-B10C-4ECA-AF6B-A65C222777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6.27</c:v>
                </c:pt>
                <c:pt idx="2">
                  <c:v>#N/A</c:v>
                </c:pt>
                <c:pt idx="3">
                  <c:v>11.36</c:v>
                </c:pt>
                <c:pt idx="4">
                  <c:v>#N/A</c:v>
                </c:pt>
                <c:pt idx="5">
                  <c:v>14.29</c:v>
                </c:pt>
                <c:pt idx="6">
                  <c:v>#N/A</c:v>
                </c:pt>
                <c:pt idx="7">
                  <c:v>17.86</c:v>
                </c:pt>
                <c:pt idx="8">
                  <c:v>#N/A</c:v>
                </c:pt>
                <c:pt idx="9">
                  <c:v>15.08</c:v>
                </c:pt>
              </c:numCache>
            </c:numRef>
          </c:val>
          <c:extLst>
            <c:ext xmlns:c16="http://schemas.microsoft.com/office/drawing/2014/chart" uri="{C3380CC4-5D6E-409C-BE32-E72D297353CC}">
              <c16:uniqueId val="{00000009-B10C-4ECA-AF6B-A65C222777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4580</c:v>
                </c:pt>
                <c:pt idx="5">
                  <c:v>4730</c:v>
                </c:pt>
                <c:pt idx="8">
                  <c:v>4576</c:v>
                </c:pt>
                <c:pt idx="11">
                  <c:v>4377</c:v>
                </c:pt>
                <c:pt idx="14">
                  <c:v>4230</c:v>
                </c:pt>
              </c:numCache>
            </c:numRef>
          </c:val>
          <c:extLst>
            <c:ext xmlns:c16="http://schemas.microsoft.com/office/drawing/2014/chart" uri="{C3380CC4-5D6E-409C-BE32-E72D297353CC}">
              <c16:uniqueId val="{00000000-8E89-48AA-B0DD-7FA3DBF18C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89-48AA-B0DD-7FA3DBF18C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158</c:v>
                </c:pt>
                <c:pt idx="3">
                  <c:v>158</c:v>
                </c:pt>
                <c:pt idx="6">
                  <c:v>158</c:v>
                </c:pt>
                <c:pt idx="9">
                  <c:v>6</c:v>
                </c:pt>
                <c:pt idx="12">
                  <c:v>6</c:v>
                </c:pt>
              </c:numCache>
            </c:numRef>
          </c:val>
          <c:extLst>
            <c:ext xmlns:c16="http://schemas.microsoft.com/office/drawing/2014/chart" uri="{C3380CC4-5D6E-409C-BE32-E72D297353CC}">
              <c16:uniqueId val="{00000002-8E89-48AA-B0DD-7FA3DBF18C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160</c:v>
                </c:pt>
                <c:pt idx="3">
                  <c:v>145</c:v>
                </c:pt>
                <c:pt idx="6">
                  <c:v>92</c:v>
                </c:pt>
                <c:pt idx="9">
                  <c:v>82</c:v>
                </c:pt>
                <c:pt idx="12">
                  <c:v>89</c:v>
                </c:pt>
              </c:numCache>
            </c:numRef>
          </c:val>
          <c:extLst>
            <c:ext xmlns:c16="http://schemas.microsoft.com/office/drawing/2014/chart" uri="{C3380CC4-5D6E-409C-BE32-E72D297353CC}">
              <c16:uniqueId val="{00000003-8E89-48AA-B0DD-7FA3DBF18C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89-48AA-B0DD-7FA3DBF18C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9-48AA-B0DD-7FA3DBF18C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89-48AA-B0DD-7FA3DBF18C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2790</c:v>
                </c:pt>
                <c:pt idx="3">
                  <c:v>2433</c:v>
                </c:pt>
                <c:pt idx="6">
                  <c:v>2432</c:v>
                </c:pt>
                <c:pt idx="9">
                  <c:v>2078</c:v>
                </c:pt>
                <c:pt idx="12">
                  <c:v>1882</c:v>
                </c:pt>
              </c:numCache>
            </c:numRef>
          </c:val>
          <c:extLst>
            <c:ext xmlns:c16="http://schemas.microsoft.com/office/drawing/2014/chart" uri="{C3380CC4-5D6E-409C-BE32-E72D297353CC}">
              <c16:uniqueId val="{00000007-8E89-48AA-B0DD-7FA3DBF18C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-1472</c:v>
                </c:pt>
                <c:pt idx="2">
                  <c:v>#N/A</c:v>
                </c:pt>
                <c:pt idx="3">
                  <c:v>#N/A</c:v>
                </c:pt>
                <c:pt idx="4">
                  <c:v>-1994</c:v>
                </c:pt>
                <c:pt idx="5">
                  <c:v>#N/A</c:v>
                </c:pt>
                <c:pt idx="6">
                  <c:v>#N/A</c:v>
                </c:pt>
                <c:pt idx="7">
                  <c:v>-1894</c:v>
                </c:pt>
                <c:pt idx="8">
                  <c:v>#N/A</c:v>
                </c:pt>
                <c:pt idx="9">
                  <c:v>#N/A</c:v>
                </c:pt>
                <c:pt idx="10">
                  <c:v>-2211</c:v>
                </c:pt>
                <c:pt idx="11">
                  <c:v>#N/A</c:v>
                </c:pt>
                <c:pt idx="12">
                  <c:v>#N/A</c:v>
                </c:pt>
                <c:pt idx="13">
                  <c:v>-2253</c:v>
                </c:pt>
                <c:pt idx="14">
                  <c:v>#N/A</c:v>
                </c:pt>
              </c:numCache>
            </c:numRef>
          </c:val>
          <c:smooth val="0"/>
          <c:extLst>
            <c:ext xmlns:c16="http://schemas.microsoft.com/office/drawing/2014/chart" uri="{C3380CC4-5D6E-409C-BE32-E72D297353CC}">
              <c16:uniqueId val="{00000008-8E89-48AA-B0DD-7FA3DBF18C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51305</c:v>
                </c:pt>
                <c:pt idx="5">
                  <c:v>47350</c:v>
                </c:pt>
                <c:pt idx="8">
                  <c:v>43260</c:v>
                </c:pt>
                <c:pt idx="11">
                  <c:v>39408</c:v>
                </c:pt>
                <c:pt idx="14">
                  <c:v>35526</c:v>
                </c:pt>
              </c:numCache>
            </c:numRef>
          </c:val>
          <c:extLst>
            <c:ext xmlns:c16="http://schemas.microsoft.com/office/drawing/2014/chart" uri="{C3380CC4-5D6E-409C-BE32-E72D297353CC}">
              <c16:uniqueId val="{00000000-A7CD-491E-969A-78D83B383E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7CD-491E-969A-78D83B383E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69960</c:v>
                </c:pt>
                <c:pt idx="5">
                  <c:v>75045</c:v>
                </c:pt>
                <c:pt idx="8">
                  <c:v>82183</c:v>
                </c:pt>
                <c:pt idx="11">
                  <c:v>88248</c:v>
                </c:pt>
                <c:pt idx="14">
                  <c:v>96828</c:v>
                </c:pt>
              </c:numCache>
            </c:numRef>
          </c:val>
          <c:extLst>
            <c:ext xmlns:c16="http://schemas.microsoft.com/office/drawing/2014/chart" uri="{C3380CC4-5D6E-409C-BE32-E72D297353CC}">
              <c16:uniqueId val="{00000002-A7CD-491E-969A-78D83B383E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CD-491E-969A-78D83B383E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CD-491E-969A-78D83B383E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262</c:v>
                </c:pt>
                <c:pt idx="3">
                  <c:v>210</c:v>
                </c:pt>
                <c:pt idx="6">
                  <c:v>158</c:v>
                </c:pt>
                <c:pt idx="9">
                  <c:v>106</c:v>
                </c:pt>
                <c:pt idx="12">
                  <c:v>53</c:v>
                </c:pt>
              </c:numCache>
            </c:numRef>
          </c:val>
          <c:extLst>
            <c:ext xmlns:c16="http://schemas.microsoft.com/office/drawing/2014/chart" uri="{C3380CC4-5D6E-409C-BE32-E72D297353CC}">
              <c16:uniqueId val="{00000005-A7CD-491E-969A-78D83B383E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16160</c:v>
                </c:pt>
                <c:pt idx="3">
                  <c:v>15535</c:v>
                </c:pt>
                <c:pt idx="6">
                  <c:v>14691</c:v>
                </c:pt>
                <c:pt idx="9">
                  <c:v>14609</c:v>
                </c:pt>
                <c:pt idx="12">
                  <c:v>13143</c:v>
                </c:pt>
              </c:numCache>
            </c:numRef>
          </c:val>
          <c:extLst>
            <c:ext xmlns:c16="http://schemas.microsoft.com/office/drawing/2014/chart" uri="{C3380CC4-5D6E-409C-BE32-E72D297353CC}">
              <c16:uniqueId val="{00000006-A7CD-491E-969A-78D83B383E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931</c:v>
                </c:pt>
                <c:pt idx="3">
                  <c:v>901</c:v>
                </c:pt>
                <c:pt idx="6">
                  <c:v>944</c:v>
                </c:pt>
                <c:pt idx="9">
                  <c:v>1108</c:v>
                </c:pt>
                <c:pt idx="12">
                  <c:v>1123</c:v>
                </c:pt>
              </c:numCache>
            </c:numRef>
          </c:val>
          <c:extLst>
            <c:ext xmlns:c16="http://schemas.microsoft.com/office/drawing/2014/chart" uri="{C3380CC4-5D6E-409C-BE32-E72D297353CC}">
              <c16:uniqueId val="{00000007-A7CD-491E-969A-78D83B383E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7CD-491E-969A-78D83B383E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285</c:v>
                </c:pt>
                <c:pt idx="3">
                  <c:v>481</c:v>
                </c:pt>
                <c:pt idx="6">
                  <c:v>12</c:v>
                </c:pt>
                <c:pt idx="9">
                  <c:v>6</c:v>
                </c:pt>
                <c:pt idx="12">
                  <c:v>0</c:v>
                </c:pt>
              </c:numCache>
            </c:numRef>
          </c:val>
          <c:extLst>
            <c:ext xmlns:c16="http://schemas.microsoft.com/office/drawing/2014/chart" uri="{C3380CC4-5D6E-409C-BE32-E72D297353CC}">
              <c16:uniqueId val="{00000009-A7CD-491E-969A-78D83B383E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18516</c:v>
                </c:pt>
                <c:pt idx="3">
                  <c:v>16355</c:v>
                </c:pt>
                <c:pt idx="6">
                  <c:v>14133</c:v>
                </c:pt>
                <c:pt idx="9">
                  <c:v>12212</c:v>
                </c:pt>
                <c:pt idx="12">
                  <c:v>10463</c:v>
                </c:pt>
              </c:numCache>
            </c:numRef>
          </c:val>
          <c:extLst>
            <c:ext xmlns:c16="http://schemas.microsoft.com/office/drawing/2014/chart" uri="{C3380CC4-5D6E-409C-BE32-E72D297353CC}">
              <c16:uniqueId val="{0000000A-A7CD-491E-969A-78D83B383E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CD-491E-969A-78D83B383E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35973</c:v>
                </c:pt>
                <c:pt idx="1">
                  <c:v>35999</c:v>
                </c:pt>
                <c:pt idx="2">
                  <c:v>36033</c:v>
                </c:pt>
              </c:numCache>
            </c:numRef>
          </c:val>
          <c:extLst>
            <c:ext xmlns:c16="http://schemas.microsoft.com/office/drawing/2014/chart" uri="{C3380CC4-5D6E-409C-BE32-E72D297353CC}">
              <c16:uniqueId val="{00000000-49AF-4A8C-878B-25FBA52F34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9AF-4A8C-878B-25FBA52F34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44237</c:v>
                </c:pt>
                <c:pt idx="1">
                  <c:v>51438</c:v>
                </c:pt>
                <c:pt idx="2">
                  <c:v>59983</c:v>
                </c:pt>
              </c:numCache>
            </c:numRef>
          </c:val>
          <c:extLst>
            <c:ext xmlns:c16="http://schemas.microsoft.com/office/drawing/2014/chart" uri="{C3380CC4-5D6E-409C-BE32-E72D297353CC}">
              <c16:uniqueId val="{00000002-49AF-4A8C-878B-25FBA52F34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{0CA54745-4876-4B82-951E-8F3C4EF5A6AB}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5A1-4BDC-9A67-809D3996CB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{CEBD9735-4B0C-4BA9-986A-D8A364783F73}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A1-4BDC-9A67-809D3996CB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{027BCA05-C167-4E78-A8E6-4DC23D75C756}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A1-4BDC-9A67-809D3996CB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{FE7E80F3-5862-4D9D-91A4-C855AF94B5D4}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A1-4BDC-9A67-809D3996CB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{DBC942EF-676C-47D6-8D17-F6B090EBA7B7}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A1-4BDC-9A67-809D3996CB8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{6D950408-728E-4089-9366-27B1B77C74A0}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5A1-4BDC-9A67-809D3996CB8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{41F4A9E3-5CD1-4FFB-8392-1604E790F1F8}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5A1-4BDC-9A67-809D3996CB8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{E97035A7-88B3-4F24-9730-C5B075D39E7C}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5A1-4BDC-9A67-809D3996CB8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{F6B610C5-287C-42B6-A8F3-F4812E8EF996}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5A1-4BDC-9A67-809D3996CB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40.299999999999997</c:v>
                </c:pt>
                <c:pt idx="24">
                  <c:v>39.9</c:v>
                </c:pt>
                <c:pt idx="32">
                  <c:v>37.9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5A1-4BDC-9A67-809D3996CB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{AE0EB140-D34D-493F-A32C-5E86C2E49D37}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5A1-4BDC-9A67-809D3996CB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{B2669E4F-C0D1-41F6-B6D2-EBB38A3B5C7D}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A1-4BDC-9A67-809D3996CB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{34F0798B-4C51-4472-A9DA-45FFB009848D}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A1-4BDC-9A67-809D3996CB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{BF8EEF6E-005F-45D8-811B-9588AD8C6E99}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A1-4BDC-9A67-809D3996CB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{3B69AA59-16B2-42F5-8960-27239E94831A}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A1-4BDC-9A67-809D3996CB8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{19E2C17C-55DF-4D29-AAAA-C1939FE6B89E}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5A1-4BDC-9A67-809D3996CB8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{BD6FB4AB-6937-4836-9600-C68E979C57D4}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5A1-4BDC-9A67-809D3996CB8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{1AAEF855-4FBE-4FBF-8090-DBACB0F79268}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5A1-4BDC-9A67-809D3996CB8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{868B170C-5AE6-43DA-9482-98874A80CEFD}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5A1-4BDC-9A67-809D3996CB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5A1-4BDC-9A67-809D3996CB8A}"/>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{60DF9272-A3E2-4EE7-BEC8-78EDDBA3D212}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3E-4886-9334-8F51026D03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{320E0B69-8C7B-4D5A-BD1D-4E1850385019}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3E-4886-9334-8F51026D03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{23A6CDF4-A526-49D2-B626-7BE3AC35332E}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3E-4886-9334-8F51026D03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{49741F44-0385-4E28-896D-E21E2D6E3CE3}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3E-4886-9334-8F51026D03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{298A1590-205C-425F-B7F3-D73D49A06D62}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3E-4886-9334-8F51026D036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{D0D061ED-03FC-4EE0-9830-75FC0BE01CF4}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3E-4886-9334-8F51026D036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{C59A0DFD-0E1B-4CA1-8E0F-E6CED4A76832}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3E-4886-9334-8F51026D036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{E1BF2FAC-C4B1-4BE3-8D4C-1C596AEE7904}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3E-4886-9334-8F51026D036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{6061FEBF-7779-40CB-B720-E9F1D37AC26C}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3E-4886-9334-8F51026D03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-2.9</c:v>
                </c:pt>
                <c:pt idx="16">
                  <c:v>-3.3</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3E-4886-9334-8F51026D03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{9DFBCA82-6BE2-42CE-ADEF-3FB283735BFC}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3E-4886-9334-8F51026D03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{184642AA-0D5F-4AA4-AFEC-2EE6C0222C47}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3E-4886-9334-8F51026D03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{D5D46FF3-3644-4A37-9B45-D1F7A19B7432}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3E-4886-9334-8F51026D03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{CCE81BE1-D872-4B2E-A435-4EE584135A26}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3E-4886-9334-8F51026D03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{F2F21492-1947-495B-BF56-BF235940C6D3}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3E-4886-9334-8F51026D036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{04BB5E37-61F1-4247-9D9F-4ACBB39E5483}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3E-4886-9334-8F51026D036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{8354A6F7-A91F-4C96-8A7B-1ECBBA22B83E}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3E-4886-9334-8F51026D036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{17F1360C-9F82-4D9E-B0C1-A66FC95C209B}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3E-4886-9334-8F51026D036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{4CD23C84-FF9A-4C21-AC63-123D02DC0401}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3E-4886-9334-8F51026D03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33E-4886-9334-8F51026D036A}"/>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地方債の償還が進むとともに、新規発行を必要最低限に抑え、平成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年度より起債の新規発行を行っていないことにより、元利償還金は年々減少している。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その結果、実質公債費比率の分子は引き続き負の値となっており、実質公債費比率も国が定める基準（早期健全化基準及び財政再生基準）を大きく下回っている状況が継続している。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これは区財政の健全性を示すものであり、引き続き健全な財政運営に取り組んでいく。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地方債の現在高は、従前より新規発行を必要最低限に抑え、平成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年度より新規発行を行っていないため、現在高は減少してきている。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また、退職手当負担見込額も人員の適正配置に努めてきた結果徐々に減少しており、これらにより将来負担額全体も減少している。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「将来負担比率」は将来負担額より基金など負担額に充当できる財源が上回っているため、算定されていない。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これらは、区財政の健全化を示すものであり、今後も継続していけるよう健全な財政運営に努める。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東京都渋谷区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特別区税や都税連動交付金の増収により平成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億円と新たな積み立てを行ったため、基金全体の残高が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堅調に推移している税収等を財源的な裏付けとして、将来負担を見据えた新規の積み立てを行っていく。今後は「公共施設等総合管理計画」に基づき、公共施設等の老朽化対策に要する経費の増加が見込まれるため、中長期的には減少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渋谷区都市整備基金は条例により、渋谷区基本構想の実現を図るための用地取得及び都市施設建設の資金に充てることと規定しているため、主に区施設の建設用地の取得、区施設の建設や改修、及び道路橋梁等の基礎的インフラの整備を使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また、高村社会福祉基金、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渋谷区やさしいまちづくり基金、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安井青少年育成基金、小森高齢者福祉基金については基金の運用益を目的事業に充当し元金の取崩しは行っていない。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都市整備基金については、特別区税や都税連動交付金の増収により平成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億円の新たな積み立てを行った。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それ以外の特定目的金は基金設立以降新たな積み立てを行っていない。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について、短期的には堅調に推移している税収等を財源的な裏付けとして、将来負担を見据えた新規の積み立てを行っていく。今後は「公共施設等総合管理計画」に基づく個別計画による、公共施設の老朽化対策等に要する経費に充当することが見込まれるため、中長期的には減少していくこと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規で積み立てて以降は、新規に積み立てをしていない。近年の財政調整基金残高の増は基金の運用益によるもので、市場金利は低下しているが運用方法を見直し等により運用益の減少を最小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地方自治体と比較して歳入の特別区税による割合が高いため、景気変動による影響を大きく受けてしまう状況であり、景気後退による歳入減による区政運営の影響を最小限とし、また災害等の備えのため過去の実績等も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利用していない。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9FDAF38-4036-4928-A0F6-070F60A97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DD6EA0-D06E-44C1-8921-CDB43FEA5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E1FFA8C-8407-4245-83CF-E4F9601707EA}"/>
            </a:ext>
          </a:extLst>
        </xdr:cNvPr>
        <xdr:cNvSpPr/>
      </xdr:nvSpPr>
      <xdr:spPr>
        <a:xfrm>
          <a:off x="14906625" y="8939213"/>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AFC2AC3D-1E58-4C39-B71A-F0FCE4FF3D48}"/>
            </a:ext>
          </a:extLst>
        </xdr:cNvPr>
        <xdr:cNvSpPr/>
      </xdr:nvSpPr>
      <xdr:spPr>
        <a:xfrm>
          <a:off x="16316325" y="8939213"/>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628036E1-862C-4559-A2D4-E6BBE87750DD}"/>
            </a:ext>
          </a:extLst>
        </xdr:cNvPr>
        <xdr:cNvSpPr/>
      </xdr:nvSpPr>
      <xdr:spPr>
        <a:xfrm>
          <a:off x="17726025" y="8939213"/>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FDF8CF71-7EC9-4C8F-8D20-DD4D131D700A}"/>
            </a:ext>
          </a:extLst>
        </xdr:cNvPr>
        <xdr:cNvSpPr/>
      </xdr:nvSpPr>
      <xdr:spPr>
        <a:xfrm>
          <a:off x="120872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9A4B6ABD-3280-4EF5-9464-767811EEBE92}"/>
            </a:ext>
          </a:extLst>
        </xdr:cNvPr>
        <xdr:cNvSpPr/>
      </xdr:nvSpPr>
      <xdr:spPr>
        <a:xfrm>
          <a:off x="134969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F98F1890-9EC0-4F04-AB56-1D48B1225DAC}"/>
            </a:ext>
          </a:extLst>
        </xdr:cNvPr>
        <xdr:cNvSpPr/>
      </xdr:nvSpPr>
      <xdr:spPr>
        <a:xfrm>
          <a:off x="149066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3E37536-358E-40DB-9DB4-207EFD7152A3}"/>
            </a:ext>
          </a:extLst>
        </xdr:cNvPr>
        <xdr:cNvSpPr/>
      </xdr:nvSpPr>
      <xdr:spPr>
        <a:xfrm>
          <a:off x="163163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188700F3-7856-42FD-93B3-BE35C23B608C}"/>
            </a:ext>
          </a:extLst>
        </xdr:cNvPr>
        <xdr:cNvSpPr/>
      </xdr:nvSpPr>
      <xdr:spPr>
        <a:xfrm>
          <a:off x="177260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D5666F4A-9C81-4932-9446-5CA13D8F6AB1}"/>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72AF599-A86A-4495-9445-63D9F94C629E}"/>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8F3735F7-8D66-49BA-9D16-DF4609E6AD72}"/>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E7AAA68-600E-4E13-9B9A-8AA49BFEB0AD}"/>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9B4F6B8-BF53-47ED-9505-BFDEE2D04112}"/>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79654F5-A037-4139-9287-67521EE8B930}"/>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79B3699-31DD-4C50-A764-82EBD5C1A07D}"/>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796A828-C7B5-4ABB-A6EA-E61ECAA98547}"/>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5336BDA-84E3-440A-B001-9AEFEC14B89F}"/>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6A95849-E942-4232-88D5-CCFDDA4F2BC3}"/>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226,594
215,955
15.11
105,332,480
94,790,420
9,363,254
62,086,170
7,846,428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A685B53B-504B-4167-A34E-6DC33CF75722}"/>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E3B2F1B6-BAF1-4328-A05E-1704F429489D}"/>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A2F58D56-E7A3-4C81-A493-A48846284C82}"/>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70352BEB-BA71-4B8C-A620-DF2D14608AF8}"/>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70CBEB8-A00E-4AE7-8169-F8F85F435D5F}"/>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2CF0626-F7C7-4C06-A5B9-2958664751A8}"/>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AF2D6F6D-B503-4834-AF80-BF0CA3C50AA1}"/>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C5AADCB9-1D97-4295-8057-C0B1BBF273A9}"/>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E7C2E32-A9B0-415C-87E1-E6734E577932}"/>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EE772A9-97D0-467A-B50A-E1FB47BA2A90}"/>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CF88134-BCE5-49DB-BD8E-136F641FD8E8}"/>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21BF4015-6588-4BA1-BCE5-97CDB96ABBF5}"/>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3E8EDF8-DF5F-4753-A53F-36FD24F971F4}"/>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994E225-C986-4B87-BCF1-D0FCAC897C7A}"/>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4CC22D2-9526-4B64-B08E-541E7E895407}"/>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BA82141-08C9-43CA-AD75-4EBCCD198252}"/>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4F70344-8268-4EDD-8595-8CD5BAD174A8}"/>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AB727F6F-7836-4640-AF91-043A78D92799}"/>
            </a:ext>
          </a:extLst>
        </xdr:cNvPr>
        <xdr:cNvSpPr txBox="1"/>
      </xdr:nvSpPr>
      <xdr:spPr>
        <a:xfrm>
          <a:off x="419100" y="26955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535E15E-86F5-4773-BDEC-1E761A2FC33C}"/>
            </a:ext>
          </a:extLst>
        </xdr:cNvPr>
        <xdr:cNvSpPr txBox="1"/>
      </xdr:nvSpPr>
      <xdr:spPr>
        <a:xfrm>
          <a:off x="419100" y="297338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547CF44-F348-44FD-B84C-B234F69D660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9324A8E7-77CF-4E5D-9ACB-3A613B6667B0}"/>
            </a:ext>
          </a:extLst>
        </xdr:cNvPr>
        <xdr:cNvSpPr txBox="1"/>
      </xdr:nvSpPr>
      <xdr:spPr>
        <a:xfrm>
          <a:off x="419100" y="352425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3277E2BF-EE0E-4FA9-AF8C-C869A0B29984}"/>
            </a:ext>
          </a:extLst>
        </xdr:cNvPr>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2EE52C17-73BE-447B-BB26-32EAC041AB2F}"/>
            </a:ext>
          </a:extLst>
        </xdr:cNvPr>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3BF13EB-5B79-4FB8-9C2A-C9BE1D0329F9}"/>
            </a:ext>
          </a:extLst>
        </xdr:cNvPr>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F2B2040-BC17-4068-BF45-AB4CD89FDDC5}"/>
            </a:ext>
          </a:extLst>
        </xdr:cNvPr>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3C29BB7-E1CC-4DC3-9BC1-1A4718632EFE}"/>
            </a:ext>
          </a:extLst>
        </xdr:cNvPr>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60F1F749-21D5-4FF4-A7E2-350A60445D54}"/>
            </a:ext>
          </a:extLst>
        </xdr:cNvPr>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FBE43D2-898B-4899-B883-8C33D713D018}"/>
            </a:ext>
          </a:extLst>
        </xdr:cNvPr>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A0C5ABC-5442-4D24-BBE7-BB271C35271D}"/>
            </a:ext>
          </a:extLst>
        </xdr:cNvPr>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6BC7B81F-5656-4E45-A357-9B00F01C1F5B}"/>
            </a:ext>
          </a:extLst>
        </xdr:cNvPr>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67DECCA-866A-484A-9A10-F5A3084485E4}"/>
            </a:ext>
          </a:extLst>
        </xdr:cNvPr>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FF7AD3D4-B4EB-47AA-9561-E2859E5BA46E}"/>
            </a:ext>
          </a:extLst>
        </xdr:cNvPr>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71058444-D5FC-4F85-9769-3F0382CC8921}"/>
            </a:ext>
          </a:extLst>
        </xdr:cNvPr>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938FCB99-0AB7-4C23-B336-0B2BDE31C491}"/>
            </a:ext>
          </a:extLst>
        </xdr:cNvPr>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当区は、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以降に高齢者福祉施設を順次整備したことにより、比較的新しい施設が多くあること。また、老朽化した施設の集約化・複合化、改築を進めており、全体の有形固定資産減価償却率は他団体に比べ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公共施設の適切な管理を図るため、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年度までに個別施設計画を策定する。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734A1FCB-DE55-4D7D-A8FC-8C709A25167B}"/>
            </a:ext>
          </a:extLst>
        </xdr:cNvPr>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AF70E1F-95CD-4E46-9747-7B1E64EEFBD3}"/>
            </a:ext>
          </a:extLst>
        </xdr:cNvPr>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19B9D744-0960-4A60-8F84-E5C20D146A2A}"/>
            </a:ext>
          </a:extLst>
        </xdr:cNvPr>
        <xdr:cNvSpPr txBox="1"/>
      </xdr:nvSpPr>
      <xdr:spPr>
        <a:xfrm>
          <a:off x="804244" y="6694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FA4DF6C0-EC03-4968-966D-AB17B2CAF693}"/>
            </a:ext>
          </a:extLst>
        </xdr:cNvPr>
        <xdr:cNvCxnSpPr/>
      </xdr:nvCxnSpPr>
      <xdr:spPr>
        <a:xfrm>
          <a:off x="1184275" y="644736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D68C1F66-327F-46EE-8431-5E58D0536918}"/>
            </a:ext>
          </a:extLst>
        </xdr:cNvPr>
        <xdr:cNvSpPr txBox="1"/>
      </xdr:nvSpPr>
      <xdr:spPr>
        <a:xfrm>
          <a:off x="804244" y="63535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A3A3DEBC-4343-42E3-85A3-34D2081D8B76}"/>
            </a:ext>
          </a:extLst>
        </xdr:cNvPr>
        <xdr:cNvCxnSpPr/>
      </xdr:nvCxnSpPr>
      <xdr:spPr>
        <a:xfrm>
          <a:off x="1184275" y="610658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7B1F0A03-1705-4D84-BA6E-8B52233CAB8E}"/>
            </a:ext>
          </a:extLst>
        </xdr:cNvPr>
        <xdr:cNvSpPr txBox="1"/>
      </xdr:nvSpPr>
      <xdr:spPr>
        <a:xfrm>
          <a:off x="804244" y="60127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1335B9F9-36DF-4D43-8985-C309F64C442E}"/>
            </a:ext>
          </a:extLst>
        </xdr:cNvPr>
        <xdr:cNvCxnSpPr/>
      </xdr:nvCxnSpPr>
      <xdr:spPr>
        <a:xfrm>
          <a:off x="1184275" y="57658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FDD47D5B-77D2-4EAB-8E6C-3DF5316784F0}"/>
            </a:ext>
          </a:extLst>
        </xdr:cNvPr>
        <xdr:cNvSpPr txBox="1"/>
      </xdr:nvSpPr>
      <xdr:spPr>
        <a:xfrm>
          <a:off x="804244" y="5671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ADB14048-3A63-4A87-A241-363AF996E388}"/>
            </a:ext>
          </a:extLst>
        </xdr:cNvPr>
        <xdr:cNvCxnSpPr/>
      </xdr:nvCxnSpPr>
      <xdr:spPr>
        <a:xfrm>
          <a:off x="1184275" y="542501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E384C333-31AA-4D84-883B-F37DF9A1BF9B}"/>
            </a:ext>
          </a:extLst>
        </xdr:cNvPr>
        <xdr:cNvSpPr txBox="1"/>
      </xdr:nvSpPr>
      <xdr:spPr>
        <a:xfrm>
          <a:off x="804244" y="53312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663B006B-36EE-4970-B7DB-4C455F74D69D}"/>
            </a:ext>
          </a:extLst>
        </xdr:cNvPr>
        <xdr:cNvCxnSpPr/>
      </xdr:nvCxnSpPr>
      <xdr:spPr>
        <a:xfrm>
          <a:off x="1184275" y="508423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71492BF9-D4ED-4D04-8C12-05822AB71FA3}"/>
            </a:ext>
          </a:extLst>
        </xdr:cNvPr>
        <xdr:cNvSpPr txBox="1"/>
      </xdr:nvSpPr>
      <xdr:spPr>
        <a:xfrm>
          <a:off x="804244" y="49999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D193818C-23FC-4950-94FF-F02D58605DAC}"/>
            </a:ext>
          </a:extLst>
        </xdr:cNvPr>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B8E174A2-2A03-4EEC-9132-B52AEA88EB24}"/>
            </a:ext>
          </a:extLst>
        </xdr:cNvPr>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DBDC1802-8451-403F-ADE2-AAB34FC1EABA}"/>
            </a:ext>
          </a:extLst>
        </xdr:cNvPr>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a:extLst>
            <a:ext uri="{FF2B5EF4-FFF2-40B4-BE49-F238E27FC236}">
              <a16:creationId xmlns:a16="http://schemas.microsoft.com/office/drawing/2014/main" id="{B24F3353-9C2D-4E3E-A8BC-C793EDCDC066}"/>
            </a:ext>
          </a:extLst>
        </xdr:cNvPr>
        <xdr:cNvCxnSpPr/>
      </xdr:nvCxnSpPr>
      <xdr:spPr>
        <a:xfrm flipV="1">
          <a:off x="4417695" y="5044652"/>
          <a:ext cx="1270" cy="1232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a:extLst>
            <a:ext uri="{FF2B5EF4-FFF2-40B4-BE49-F238E27FC236}">
              <a16:creationId xmlns:a16="http://schemas.microsoft.com/office/drawing/2014/main" id="{31656F99-E7A1-4451-8890-977D070CB2AD}"/>
            </a:ext>
          </a:extLst>
        </xdr:cNvPr>
        <xdr:cNvSpPr txBox="1"/>
      </xdr:nvSpPr>
      <xdr:spPr>
        <a:xfrm>
          <a:off x="4470400" y="628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a:extLst>
            <a:ext uri="{FF2B5EF4-FFF2-40B4-BE49-F238E27FC236}">
              <a16:creationId xmlns:a16="http://schemas.microsoft.com/office/drawing/2014/main" id="{D2FBCDDA-C7FD-4666-A055-977FC32AACDC}"/>
            </a:ext>
          </a:extLst>
        </xdr:cNvPr>
        <xdr:cNvCxnSpPr/>
      </xdr:nvCxnSpPr>
      <xdr:spPr>
        <a:xfrm>
          <a:off x="4335463" y="627697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a:extLst>
            <a:ext uri="{FF2B5EF4-FFF2-40B4-BE49-F238E27FC236}">
              <a16:creationId xmlns:a16="http://schemas.microsoft.com/office/drawing/2014/main" id="{EDEB8303-0EE7-4E2E-836C-42B326DF4DB8}"/>
            </a:ext>
          </a:extLst>
        </xdr:cNvPr>
        <xdr:cNvSpPr txBox="1"/>
      </xdr:nvSpPr>
      <xdr:spPr>
        <a:xfrm>
          <a:off x="4470400" y="4838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a:extLst>
            <a:ext uri="{FF2B5EF4-FFF2-40B4-BE49-F238E27FC236}">
              <a16:creationId xmlns:a16="http://schemas.microsoft.com/office/drawing/2014/main" id="{C8908CB7-0FB2-415B-8931-450BFCE6DC7A}"/>
            </a:ext>
          </a:extLst>
        </xdr:cNvPr>
        <xdr:cNvCxnSpPr/>
      </xdr:nvCxnSpPr>
      <xdr:spPr>
        <a:xfrm>
          <a:off x="4335463" y="504465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7" name="有形固定資産減価償却率平均値テキスト">
          <a:extLst>
            <a:ext uri="{FF2B5EF4-FFF2-40B4-BE49-F238E27FC236}">
              <a16:creationId xmlns:a16="http://schemas.microsoft.com/office/drawing/2014/main" id="{7D309990-1532-48D9-B143-B5CB9F2CB752}"/>
            </a:ext>
          </a:extLst>
        </xdr:cNvPr>
        <xdr:cNvSpPr txBox="1"/>
      </xdr:nvSpPr>
      <xdr:spPr>
        <a:xfrm>
          <a:off x="4470400" y="5317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a:extLst>
            <a:ext uri="{FF2B5EF4-FFF2-40B4-BE49-F238E27FC236}">
              <a16:creationId xmlns:a16="http://schemas.microsoft.com/office/drawing/2014/main" id="{AD5AAED9-3466-4BCB-8B0B-0C89CA2BD485}"/>
            </a:ext>
          </a:extLst>
        </xdr:cNvPr>
        <xdr:cNvSpPr/>
      </xdr:nvSpPr>
      <xdr:spPr>
        <a:xfrm>
          <a:off x="4368800" y="54569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a:extLst>
            <a:ext uri="{FF2B5EF4-FFF2-40B4-BE49-F238E27FC236}">
              <a16:creationId xmlns:a16="http://schemas.microsoft.com/office/drawing/2014/main" id="{DCA795AF-379B-4C19-9259-923214F527F2}"/>
            </a:ext>
          </a:extLst>
        </xdr:cNvPr>
        <xdr:cNvSpPr/>
      </xdr:nvSpPr>
      <xdr:spPr>
        <a:xfrm>
          <a:off x="3714750" y="5485765"/>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a:extLst>
            <a:ext uri="{FF2B5EF4-FFF2-40B4-BE49-F238E27FC236}">
              <a16:creationId xmlns:a16="http://schemas.microsoft.com/office/drawing/2014/main" id="{D4114EE5-4829-4E49-9185-A686DD4D943D}"/>
            </a:ext>
          </a:extLst>
        </xdr:cNvPr>
        <xdr:cNvSpPr/>
      </xdr:nvSpPr>
      <xdr:spPr>
        <a:xfrm>
          <a:off x="3009900" y="5484600"/>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a:extLst>
            <a:ext uri="{FF2B5EF4-FFF2-40B4-BE49-F238E27FC236}">
              <a16:creationId xmlns:a16="http://schemas.microsoft.com/office/drawing/2014/main" id="{54CF4BCF-7071-4EBA-8DF4-994CFF1E3EC2}"/>
            </a:ext>
          </a:extLst>
        </xdr:cNvPr>
        <xdr:cNvSpPr/>
      </xdr:nvSpPr>
      <xdr:spPr>
        <a:xfrm>
          <a:off x="2305050" y="53670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E14389D-B339-43C7-A7E7-EEE7C24E7962}"/>
            </a:ext>
          </a:extLst>
        </xdr:cNvPr>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4BBC541-6B26-4C1A-B6BB-B09DF801A863}"/>
            </a:ext>
          </a:extLst>
        </xdr:cNvPr>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818335F-B299-4252-A26F-4FB667D721DA}"/>
            </a:ext>
          </a:extLst>
        </xdr:cNvPr>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86DDCDF-1CF6-4944-8ABD-43E3DD3A7E07}"/>
            </a:ext>
          </a:extLst>
        </xdr:cNvPr>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244EB85-ECEE-4AEB-9EA0-C8E72A425820}"/>
            </a:ext>
          </a:extLst>
        </xdr:cNvPr>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159173</xdr:rowOff>
    </xdr:from>
    <xdr:to>
      <xdr:col>23</xdr:col>
      <xdr:colOff>136525</xdr:colOff>
      <xdr:row>33</xdr:row>
      <xdr:rowOff>89323</xdr:rowOff>
    </xdr:to>
    <xdr:sp macro="" textlink="">
      <xdr:nvSpPr>
        <xdr:cNvPr id="87" name="楕円 86">
          <a:extLst>
            <a:ext uri="{FF2B5EF4-FFF2-40B4-BE49-F238E27FC236}">
              <a16:creationId xmlns:a16="http://schemas.microsoft.com/office/drawing/2014/main" id="{54FDA13A-D86C-4636-AC66-AA0F600E0E49}"/>
            </a:ext>
          </a:extLst>
        </xdr:cNvPr>
        <xdr:cNvSpPr/>
      </xdr:nvSpPr>
      <xdr:spPr>
        <a:xfrm>
          <a:off x="4368800" y="61313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74100</xdr:rowOff>
    </xdr:from>
    <xdr:ext cx="405111" cy="259045"/>
    <xdr:sp macro="" textlink="">
      <xdr:nvSpPr>
        <xdr:cNvPr id="88" name="有形固定資産減価償却率該当値テキスト">
          <a:extLst>
            <a:ext uri="{FF2B5EF4-FFF2-40B4-BE49-F238E27FC236}">
              <a16:creationId xmlns:a16="http://schemas.microsoft.com/office/drawing/2014/main" id="{D0D96CC3-3336-4C7C-86AC-813E362C420B}"/>
            </a:ext>
          </a:extLst>
        </xdr:cNvPr>
        <xdr:cNvSpPr txBox="1"/>
      </xdr:nvSpPr>
      <xdr:spPr>
        <a:xfrm>
          <a:off x="4470400" y="6046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87207</xdr:rowOff>
    </xdr:from>
    <xdr:to>
      <xdr:col>19</xdr:col>
      <xdr:colOff>187325</xdr:colOff>
      <xdr:row>33</xdr:row>
      <xdr:rowOff>17357</xdr:rowOff>
    </xdr:to>
    <xdr:sp macro="" textlink="">
      <xdr:nvSpPr>
        <xdr:cNvPr id="89" name="楕円 88">
          <a:extLst>
            <a:ext uri="{FF2B5EF4-FFF2-40B4-BE49-F238E27FC236}">
              <a16:creationId xmlns:a16="http://schemas.microsoft.com/office/drawing/2014/main" id="{5847D38F-1082-4789-B960-5FD4A78E2D2F}"/>
            </a:ext>
          </a:extLst>
        </xdr:cNvPr>
        <xdr:cNvSpPr/>
      </xdr:nvSpPr>
      <xdr:spPr>
        <a:xfrm>
          <a:off x="3714750" y="6059382"/>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138007</xdr:rowOff>
    </xdr:from>
    <xdr:to>
      <xdr:col>23</xdr:col>
      <xdr:colOff>85725</xdr:colOff>
      <xdr:row>33</xdr:row>
      <xdr:rowOff>38523</xdr:rowOff>
    </xdr:to>
    <xdr:cxnSp macro="">
      <xdr:nvCxnSpPr>
        <xdr:cNvPr id="90" name="直線コネクタ 89">
          <a:extLst>
            <a:ext uri="{FF2B5EF4-FFF2-40B4-BE49-F238E27FC236}">
              <a16:creationId xmlns:a16="http://schemas.microsoft.com/office/drawing/2014/main" id="{8CDC6303-111D-4F21-9ECC-49B7995AEDE3}"/>
            </a:ext>
          </a:extLst>
        </xdr:cNvPr>
        <xdr:cNvCxnSpPr/>
      </xdr:nvCxnSpPr>
      <xdr:spPr>
        <a:xfrm>
          <a:off x="3765550" y="6110182"/>
          <a:ext cx="65405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72813</xdr:rowOff>
    </xdr:from>
    <xdr:to>
      <xdr:col>15</xdr:col>
      <xdr:colOff>187325</xdr:colOff>
      <xdr:row>33</xdr:row>
      <xdr:rowOff>2963</xdr:rowOff>
    </xdr:to>
    <xdr:sp macro="" textlink="">
      <xdr:nvSpPr>
        <xdr:cNvPr id="91" name="楕円 90">
          <a:extLst>
            <a:ext uri="{FF2B5EF4-FFF2-40B4-BE49-F238E27FC236}">
              <a16:creationId xmlns:a16="http://schemas.microsoft.com/office/drawing/2014/main" id="{8670486D-9748-42EB-9519-DB08F640BC05}"/>
            </a:ext>
          </a:extLst>
        </xdr:cNvPr>
        <xdr:cNvSpPr/>
      </xdr:nvSpPr>
      <xdr:spPr>
        <a:xfrm>
          <a:off x="3009900" y="604498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123613</xdr:rowOff>
    </xdr:from>
    <xdr:to>
      <xdr:col>19</xdr:col>
      <xdr:colOff>136525</xdr:colOff>
      <xdr:row>32</xdr:row>
      <xdr:rowOff>138007</xdr:rowOff>
    </xdr:to>
    <xdr:cxnSp macro="">
      <xdr:nvCxnSpPr>
        <xdr:cNvPr id="92" name="直線コネクタ 91">
          <a:extLst>
            <a:ext uri="{FF2B5EF4-FFF2-40B4-BE49-F238E27FC236}">
              <a16:creationId xmlns:a16="http://schemas.microsoft.com/office/drawing/2014/main" id="{8ABBBBB9-97C7-4D04-B4A8-5AC25F4C9D57}"/>
            </a:ext>
          </a:extLst>
        </xdr:cNvPr>
        <xdr:cNvCxnSpPr/>
      </xdr:nvCxnSpPr>
      <xdr:spPr>
        <a:xfrm>
          <a:off x="3060700" y="6095788"/>
          <a:ext cx="70485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a:extLst>
            <a:ext uri="{FF2B5EF4-FFF2-40B4-BE49-F238E27FC236}">
              <a16:creationId xmlns:a16="http://schemas.microsoft.com/office/drawing/2014/main" id="{63F5306C-755A-44FF-AA2E-2BD04BDBD430}"/>
            </a:ext>
          </a:extLst>
        </xdr:cNvPr>
        <xdr:cNvSpPr txBox="1"/>
      </xdr:nvSpPr>
      <xdr:spPr>
        <a:xfrm>
          <a:off x="3564582" y="527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4" name="n_2aveValue有形固定資産減価償却率">
          <a:extLst>
            <a:ext uri="{FF2B5EF4-FFF2-40B4-BE49-F238E27FC236}">
              <a16:creationId xmlns:a16="http://schemas.microsoft.com/office/drawing/2014/main" id="{909312F7-A164-4BB1-A5F4-43E6E17F373B}"/>
            </a:ext>
          </a:extLst>
        </xdr:cNvPr>
        <xdr:cNvSpPr txBox="1"/>
      </xdr:nvSpPr>
      <xdr:spPr>
        <a:xfrm>
          <a:off x="2872432"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a:extLst>
            <a:ext uri="{FF2B5EF4-FFF2-40B4-BE49-F238E27FC236}">
              <a16:creationId xmlns:a16="http://schemas.microsoft.com/office/drawing/2014/main" id="{9BD91A48-B41E-441C-86E5-0C43B3FA8021}"/>
            </a:ext>
          </a:extLst>
        </xdr:cNvPr>
        <xdr:cNvSpPr txBox="1"/>
      </xdr:nvSpPr>
      <xdr:spPr>
        <a:xfrm>
          <a:off x="2167582" y="51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8484</xdr:rowOff>
    </xdr:from>
    <xdr:ext cx="405111" cy="259045"/>
    <xdr:sp macro="" textlink="">
      <xdr:nvSpPr>
        <xdr:cNvPr id="96" name="n_1mainValue有形固定資産減価償却率">
          <a:extLst>
            <a:ext uri="{FF2B5EF4-FFF2-40B4-BE49-F238E27FC236}">
              <a16:creationId xmlns:a16="http://schemas.microsoft.com/office/drawing/2014/main" id="{C598028B-E672-4BFB-979E-97FE6FE400AE}"/>
            </a:ext>
          </a:extLst>
        </xdr:cNvPr>
        <xdr:cNvSpPr txBox="1"/>
      </xdr:nvSpPr>
      <xdr:spPr>
        <a:xfrm>
          <a:off x="3564582" y="614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165540</xdr:rowOff>
    </xdr:from>
    <xdr:ext cx="405111" cy="259045"/>
    <xdr:sp macro="" textlink="">
      <xdr:nvSpPr>
        <xdr:cNvPr id="97" name="n_2mainValue有形固定資産減価償却率">
          <a:extLst>
            <a:ext uri="{FF2B5EF4-FFF2-40B4-BE49-F238E27FC236}">
              <a16:creationId xmlns:a16="http://schemas.microsoft.com/office/drawing/2014/main" id="{78DABF22-1945-4DD8-8413-03D2878AEA93}"/>
            </a:ext>
          </a:extLst>
        </xdr:cNvPr>
        <xdr:cNvSpPr txBox="1"/>
      </xdr:nvSpPr>
      <xdr:spPr>
        <a:xfrm>
          <a:off x="2872432" y="613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A39AF0B0-CD4B-4796-916F-B44D49AFF083}"/>
            </a:ext>
          </a:extLst>
        </xdr:cNvPr>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6AC4F75A-B19F-4B76-A1AD-15D2EBAFF7DB}"/>
            </a:ext>
          </a:extLst>
        </xdr:cNvPr>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a:extLst>
            <a:ext uri="{FF2B5EF4-FFF2-40B4-BE49-F238E27FC236}">
              <a16:creationId xmlns:a16="http://schemas.microsoft.com/office/drawing/2014/main" id="{DBB7F7FF-ED99-4A90-98D2-A42D5E60A6A7}"/>
            </a:ext>
          </a:extLst>
        </xdr:cNvPr>
        <xdr:cNvSpPr/>
      </xdr:nvSpPr>
      <xdr:spPr>
        <a:xfrm>
          <a:off x="13002075" y="4417471"/>
          <a:ext cx="456301"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C35278A3-4AB7-4A90-BAF9-A46A13160226}"/>
            </a:ext>
          </a:extLst>
        </xdr:cNvPr>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EAD01C70-6770-4269-A541-A60EE7EFFABF}"/>
            </a:ext>
          </a:extLst>
        </xdr:cNvPr>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62A05037-318B-46BF-8640-B2ADB2162F78}"/>
            </a:ext>
          </a:extLst>
        </xdr:cNvPr>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CF72748-6BBA-4367-BA6B-8AC13EFE42DE}"/>
            </a:ext>
          </a:extLst>
        </xdr:cNvPr>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207BF3F0-771C-4A90-BAED-AF9B8E3A6348}"/>
            </a:ext>
          </a:extLst>
        </xdr:cNvPr>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744FD627-B5EA-4828-BEC0-A4D8F3F6A166}"/>
            </a:ext>
          </a:extLst>
        </xdr:cNvPr>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B5D8102F-DC61-4915-BA23-057B3A2C3A43}"/>
            </a:ext>
          </a:extLst>
        </xdr:cNvPr>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20B5F3FF-D134-4FAE-B26B-90D6575DD71C}"/>
            </a:ext>
          </a:extLst>
        </xdr:cNvPr>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1FDFABB7-4813-49B8-9ED4-3783F6A0FC16}"/>
            </a:ext>
          </a:extLst>
        </xdr:cNvPr>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FB5D4B84-32D9-47E0-8E39-A4A8DE630B15}"/>
            </a:ext>
          </a:extLst>
        </xdr:cNvPr>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年度以降新たな起債を行っていないこと、また近年は基金の取り崩しも行わずに財政運営を行っているため、数値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となっているので、引き続き起債に頼らない財政運営を行っていく。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4004D8CF-71A2-41D2-B745-562E66D3C20D}"/>
            </a:ext>
          </a:extLst>
        </xdr:cNvPr>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EFA06A5A-693A-4081-9D01-D0B5E1931C7D}"/>
            </a:ext>
          </a:extLst>
        </xdr:cNvPr>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5C586024-3B6E-429D-BC10-EEC4836D9326}"/>
            </a:ext>
          </a:extLst>
        </xdr:cNvPr>
        <xdr:cNvCxnSpPr/>
      </xdr:nvCxnSpPr>
      <xdr:spPr>
        <a:xfrm>
          <a:off x="10474325" y="63754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a:extLst>
            <a:ext uri="{FF2B5EF4-FFF2-40B4-BE49-F238E27FC236}">
              <a16:creationId xmlns:a16="http://schemas.microsoft.com/office/drawing/2014/main" id="{1CEE4053-98D1-4499-8913-AC177E2F2F3A}"/>
            </a:ext>
          </a:extLst>
        </xdr:cNvPr>
        <xdr:cNvSpPr txBox="1"/>
      </xdr:nvSpPr>
      <xdr:spPr>
        <a:xfrm>
          <a:off x="10131303" y="6291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3561CCC2-6BEC-4933-A703-578E186D9A42}"/>
            </a:ext>
          </a:extLst>
        </xdr:cNvPr>
        <xdr:cNvCxnSpPr/>
      </xdr:nvCxnSpPr>
      <xdr:spPr>
        <a:xfrm>
          <a:off x="10474325" y="59721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a:extLst>
            <a:ext uri="{FF2B5EF4-FFF2-40B4-BE49-F238E27FC236}">
              <a16:creationId xmlns:a16="http://schemas.microsoft.com/office/drawing/2014/main" id="{1315B0C8-4485-40C6-9624-625E57E42040}"/>
            </a:ext>
          </a:extLst>
        </xdr:cNvPr>
        <xdr:cNvSpPr txBox="1"/>
      </xdr:nvSpPr>
      <xdr:spPr>
        <a:xfrm>
          <a:off x="10080006" y="5878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DC91E9E0-2FD4-4097-8BC6-4B42E9A8513F}"/>
            </a:ext>
          </a:extLst>
        </xdr:cNvPr>
        <xdr:cNvCxnSpPr/>
      </xdr:nvCxnSpPr>
      <xdr:spPr>
        <a:xfrm>
          <a:off x="10474325" y="55594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D72A794A-99A7-40BD-BF71-01DBA5BB0154}"/>
            </a:ext>
          </a:extLst>
        </xdr:cNvPr>
        <xdr:cNvSpPr txBox="1"/>
      </xdr:nvSpPr>
      <xdr:spPr>
        <a:xfrm>
          <a:off x="10028711" y="5475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B9A748A2-5EE2-4A83-AAD1-937F22E11445}"/>
            </a:ext>
          </a:extLst>
        </xdr:cNvPr>
        <xdr:cNvCxnSpPr/>
      </xdr:nvCxnSpPr>
      <xdr:spPr>
        <a:xfrm>
          <a:off x="10474325" y="51562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0763C8FD-D330-4783-8E18-4AC2E7396F4D}"/>
            </a:ext>
          </a:extLst>
        </xdr:cNvPr>
        <xdr:cNvSpPr txBox="1"/>
      </xdr:nvSpPr>
      <xdr:spPr>
        <a:xfrm>
          <a:off x="10028711" y="5062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BA7AD85E-6B79-4B55-B919-A15A4B535668}"/>
            </a:ext>
          </a:extLst>
        </xdr:cNvPr>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a:extLst>
            <a:ext uri="{FF2B5EF4-FFF2-40B4-BE49-F238E27FC236}">
              <a16:creationId xmlns:a16="http://schemas.microsoft.com/office/drawing/2014/main" id="{59F4C152-4F01-4419-BC43-1B778EFE62DB}"/>
            </a:ext>
          </a:extLst>
        </xdr:cNvPr>
        <xdr:cNvSpPr txBox="1"/>
      </xdr:nvSpPr>
      <xdr:spPr>
        <a:xfrm>
          <a:off x="10028711" y="4659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5B1D50-BB4F-4C61-9003-EC23EB8D4795}"/>
            </a:ext>
          </a:extLst>
        </xdr:cNvPr>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a:extLst>
            <a:ext uri="{FF2B5EF4-FFF2-40B4-BE49-F238E27FC236}">
              <a16:creationId xmlns:a16="http://schemas.microsoft.com/office/drawing/2014/main" id="{86615CEB-74E6-4F6C-8DF0-39263326362A}"/>
            </a:ext>
          </a:extLst>
        </xdr:cNvPr>
        <xdr:cNvCxnSpPr/>
      </xdr:nvCxnSpPr>
      <xdr:spPr>
        <a:xfrm flipV="1">
          <a:off x="13693458" y="5054295"/>
          <a:ext cx="1269" cy="13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a:extLst>
            <a:ext uri="{FF2B5EF4-FFF2-40B4-BE49-F238E27FC236}">
              <a16:creationId xmlns:a16="http://schemas.microsoft.com/office/drawing/2014/main" id="{84F1B85C-EA06-4629-825C-6F87F7E6BA1E}"/>
            </a:ext>
          </a:extLst>
        </xdr:cNvPr>
        <xdr:cNvSpPr txBox="1"/>
      </xdr:nvSpPr>
      <xdr:spPr>
        <a:xfrm>
          <a:off x="13746163" y="643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a:extLst>
            <a:ext uri="{FF2B5EF4-FFF2-40B4-BE49-F238E27FC236}">
              <a16:creationId xmlns:a16="http://schemas.microsoft.com/office/drawing/2014/main" id="{49844C0B-47BB-4BBE-9DA1-3E94EB7B26C2}"/>
            </a:ext>
          </a:extLst>
        </xdr:cNvPr>
        <xdr:cNvCxnSpPr/>
      </xdr:nvCxnSpPr>
      <xdr:spPr>
        <a:xfrm>
          <a:off x="13620750" y="63754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a:extLst>
            <a:ext uri="{FF2B5EF4-FFF2-40B4-BE49-F238E27FC236}">
              <a16:creationId xmlns:a16="http://schemas.microsoft.com/office/drawing/2014/main" id="{5D3B2405-2FB2-40C6-8DBE-350322D2D327}"/>
            </a:ext>
          </a:extLst>
        </xdr:cNvPr>
        <xdr:cNvSpPr txBox="1"/>
      </xdr:nvSpPr>
      <xdr:spPr>
        <a:xfrm>
          <a:off x="13746163" y="48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a:extLst>
            <a:ext uri="{FF2B5EF4-FFF2-40B4-BE49-F238E27FC236}">
              <a16:creationId xmlns:a16="http://schemas.microsoft.com/office/drawing/2014/main" id="{ACE20E17-4E23-4077-87A3-40067DEBAE35}"/>
            </a:ext>
          </a:extLst>
        </xdr:cNvPr>
        <xdr:cNvCxnSpPr/>
      </xdr:nvCxnSpPr>
      <xdr:spPr>
        <a:xfrm>
          <a:off x="13620750" y="505429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a:extLst>
            <a:ext uri="{FF2B5EF4-FFF2-40B4-BE49-F238E27FC236}">
              <a16:creationId xmlns:a16="http://schemas.microsoft.com/office/drawing/2014/main" id="{F66D7871-0798-46E0-B978-0EAB650C8C7C}"/>
            </a:ext>
          </a:extLst>
        </xdr:cNvPr>
        <xdr:cNvSpPr txBox="1"/>
      </xdr:nvSpPr>
      <xdr:spPr>
        <a:xfrm>
          <a:off x="13746163" y="61855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a:extLst>
            <a:ext uri="{FF2B5EF4-FFF2-40B4-BE49-F238E27FC236}">
              <a16:creationId xmlns:a16="http://schemas.microsoft.com/office/drawing/2014/main" id="{CD04269B-F497-4DC9-884B-1A314715DB86}"/>
            </a:ext>
          </a:extLst>
        </xdr:cNvPr>
        <xdr:cNvSpPr/>
      </xdr:nvSpPr>
      <xdr:spPr>
        <a:xfrm>
          <a:off x="13658850" y="632460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a:extLst>
            <a:ext uri="{FF2B5EF4-FFF2-40B4-BE49-F238E27FC236}">
              <a16:creationId xmlns:a16="http://schemas.microsoft.com/office/drawing/2014/main" id="{7F9EC5AF-9644-4CD6-B858-BA1FF828C7EE}"/>
            </a:ext>
          </a:extLst>
        </xdr:cNvPr>
        <xdr:cNvSpPr/>
      </xdr:nvSpPr>
      <xdr:spPr>
        <a:xfrm>
          <a:off x="12990513"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9A16CF2-DD8D-4646-8F55-9D46D0DE8F1E}"/>
            </a:ext>
          </a:extLst>
        </xdr:cNvPr>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90D0813-694C-4ECC-9998-BD956BF97F44}"/>
            </a:ext>
          </a:extLst>
        </xdr:cNvPr>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7DDEC67-C27C-4250-BA27-20FE3E15F41F}"/>
            </a:ext>
          </a:extLst>
        </xdr:cNvPr>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3916CB9-87E9-482B-A0F8-2F94BA0CBEE4}"/>
            </a:ext>
          </a:extLst>
        </xdr:cNvPr>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FC66C52-654B-4E7F-8CF7-D6FCBDDE9B48}"/>
            </a:ext>
          </a:extLst>
        </xdr:cNvPr>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a:extLst>
            <a:ext uri="{FF2B5EF4-FFF2-40B4-BE49-F238E27FC236}">
              <a16:creationId xmlns:a16="http://schemas.microsoft.com/office/drawing/2014/main" id="{B7AFE0EB-0FE1-44CA-8DD4-E6CB846760D3}"/>
            </a:ext>
          </a:extLst>
        </xdr:cNvPr>
        <xdr:cNvSpPr txBox="1"/>
      </xdr:nvSpPr>
      <xdr:spPr>
        <a:xfrm>
          <a:off x="12872661" y="6118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A1623F5F-0EB2-45E4-B26F-B791A63C5B8D}"/>
            </a:ext>
          </a:extLst>
        </xdr:cNvPr>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FA7732B9-6412-415E-8297-B0E9DA30BB45}"/>
            </a:ext>
          </a:extLst>
        </xdr:cNvPr>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6C159472-0999-448F-8479-361BD5F6B814}"/>
            </a:ext>
          </a:extLst>
        </xdr:cNvPr>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4420EF25-6896-4D8A-8ADA-1A29E6CBB67B}"/>
            </a:ext>
          </a:extLst>
        </xdr:cNvPr>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D6615C0E-85DC-4F3D-B597-10FBDB462322}"/>
            </a:ext>
          </a:extLst>
        </xdr:cNvPr>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A3003FCC-D879-437C-9E6A-045956DC97FD}"/>
            </a:ext>
          </a:extLst>
        </xdr:cNvPr>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488B2B-CA4F-4B71-98DB-FA3107E7C05B}"/>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AE9C21-1566-4094-8989-5A21025DFC4F}"/>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BA9DBB-AEBC-4A20-AE24-3D357806E1A1}"/>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9B625F-C4D4-4025-85C0-3A25B8EA9CBA}"/>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E7C3DD-F7E3-47DE-B059-013FA69316FE}"/>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FF4FB5-101A-4C3A-B098-E7744C71D4B7}"/>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8B98DB-8614-4055-AE60-271C83A0A5AD}"/>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F50C05-2E77-43D2-8899-A72DF9B24D4B}"/>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03FEBC-F2EF-4430-8867-8DD0FDB4412E}"/>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CE9FF3-7DE9-4A56-84BA-DAFA20F786F9}"/>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226,594
215,955
15.11
105,332,480
94,790,420
9,363,254
62,086,170
7,846,428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BEE2D5-29C7-4DAF-A5ED-28223A41F171}"/>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319DFA-BA10-4456-AFED-B9DB155ABDC4}"/>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A9CDDE-2427-4C2B-B9E2-B2C3DA239BB0}"/>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733958-3AAF-4472-8AD9-52B19B7B91E7}"/>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B07EDD-22C6-4DB1-9A07-6B2A28608824}"/>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69C418B-4D4A-4A02-9FE7-43460A0FFD7B}"/>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F48948-A2CC-4FA1-BE51-9DD5A2276E7B}"/>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6C1800-694F-435B-984F-14815CEC27EE}"/>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C9BD4E-3D10-4A0A-B27D-85CABB57E10F}"/>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2CD71C-AF8A-4527-A097-0EDBD29486C8}"/>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B018DB-11D5-4D0C-98B7-C7EBB1083BF8}"/>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3A0F2F-7E65-4840-B4DE-855442BEA840}"/>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F62FD9-0093-44AC-BD2C-5F0C6049151A}"/>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66A394-73C2-4880-A0C2-8C895750A7C1}"/>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697BC7-6342-4CAC-A4D8-F2B118043344}"/>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2A225A-79D3-430C-B1D3-AB1AC25D5BB9}"/>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51F2C3-67BF-4D62-AC10-EEEF8C1F858A}"/>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9BD3A2-21F6-4D3D-82F0-7DA3A34F95A0}"/>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27F96B-E4F9-4703-AFAD-48914E2FB4C1}"/>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870F0C-7C81-4E0D-A5B8-A988AAD57C0E}"/>
            </a:ext>
          </a:extLst>
        </xdr:cNvPr>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3A5AEAF-54E7-40A3-B756-4AA02CC080D3}"/>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1F69222-9954-421A-B99A-525D1EB6B0A5}"/>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FDAA53D-BDB5-4A8E-AAE4-37A85D8955C2}"/>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E893B96-4E00-42E3-B25E-5C40271E70EB}"/>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C47CB29-C747-4CE8-B0CA-15213057277B}"/>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9AA3B68-C1D5-4668-845B-7A266ED35E9F}"/>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87DB1B7-6862-4197-BBC1-9E9FCD05731F}"/>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4744D22-EBA1-4094-86BF-36DBDA1C9E8B}"/>
            </a:ext>
          </a:extLst>
        </xdr:cNvPr>
        <xdr:cNvSpPr/>
      </xdr:nvSpPr>
      <xdr:spPr>
        <a:xfrm>
          <a:off x="70485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F0CAF81-2E2F-468D-A9D6-453F3C8C9AA1}"/>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21EDEAF-F22B-4A1F-8F96-5546BA179A12}"/>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7D2D7222-07B9-43E0-A55C-12AAFB6F80B0}"/>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F04D345-11FE-48D0-A369-88A4B9594EB2}"/>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A476EA9-3E24-4E5D-9D98-3CEB9014BAB7}"/>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77E1B664-2417-4812-87AB-FD5F5A20A7FB}"/>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5E2F985-E431-40C0-AF5A-B4D443E593C2}"/>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2D93EF2-F2F8-4ADF-89FA-47D8F421E044}"/>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a:extLst>
            <a:ext uri="{FF2B5EF4-FFF2-40B4-BE49-F238E27FC236}">
              <a16:creationId xmlns:a16="http://schemas.microsoft.com/office/drawing/2014/main" id="{03FE29A8-8227-4412-B0D3-2631382F077F}"/>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a:extLst>
            <a:ext uri="{FF2B5EF4-FFF2-40B4-BE49-F238E27FC236}">
              <a16:creationId xmlns:a16="http://schemas.microsoft.com/office/drawing/2014/main" id="{FDB5BB0F-BE43-45A5-854A-04B244C43E30}"/>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0" name="直線コネクタ 49">
          <a:extLst>
            <a:ext uri="{FF2B5EF4-FFF2-40B4-BE49-F238E27FC236}">
              <a16:creationId xmlns:a16="http://schemas.microsoft.com/office/drawing/2014/main" id="{DC03E4CE-9B21-4A8E-88E0-54A5148BC523}"/>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1" name="テキスト ボックス 50">
          <a:extLst>
            <a:ext uri="{FF2B5EF4-FFF2-40B4-BE49-F238E27FC236}">
              <a16:creationId xmlns:a16="http://schemas.microsoft.com/office/drawing/2014/main" id="{035B0C86-5625-404E-8A67-FEC3E76FEE16}"/>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2" name="直線コネクタ 51">
          <a:extLst>
            <a:ext uri="{FF2B5EF4-FFF2-40B4-BE49-F238E27FC236}">
              <a16:creationId xmlns:a16="http://schemas.microsoft.com/office/drawing/2014/main" id="{D047FED5-21C6-464B-AC0F-F3F3CBF2A612}"/>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3" name="テキスト ボックス 52">
          <a:extLst>
            <a:ext uri="{FF2B5EF4-FFF2-40B4-BE49-F238E27FC236}">
              <a16:creationId xmlns:a16="http://schemas.microsoft.com/office/drawing/2014/main" id="{52652C79-6FBB-4D8A-9633-CA898199708E}"/>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4" name="直線コネクタ 53">
          <a:extLst>
            <a:ext uri="{FF2B5EF4-FFF2-40B4-BE49-F238E27FC236}">
              <a16:creationId xmlns:a16="http://schemas.microsoft.com/office/drawing/2014/main" id="{E53115B1-C166-49A5-AC36-6F75884D495E}"/>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55" name="テキスト ボックス 54">
          <a:extLst>
            <a:ext uri="{FF2B5EF4-FFF2-40B4-BE49-F238E27FC236}">
              <a16:creationId xmlns:a16="http://schemas.microsoft.com/office/drawing/2014/main" id="{6F64523D-8340-4AD6-9A26-466CFBC19CA1}"/>
            </a:ext>
          </a:extLst>
        </xdr:cNvPr>
        <xdr:cNvSpPr txBox="1"/>
      </xdr:nvSpPr>
      <xdr:spPr>
        <a:xfrm>
          <a:off x="5629789"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6" name="直線コネクタ 55">
          <a:extLst>
            <a:ext uri="{FF2B5EF4-FFF2-40B4-BE49-F238E27FC236}">
              <a16:creationId xmlns:a16="http://schemas.microsoft.com/office/drawing/2014/main" id="{4D057A07-3CE2-4112-8655-49C91A51128A}"/>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57" name="テキスト ボックス 56">
          <a:extLst>
            <a:ext uri="{FF2B5EF4-FFF2-40B4-BE49-F238E27FC236}">
              <a16:creationId xmlns:a16="http://schemas.microsoft.com/office/drawing/2014/main" id="{E8FBC7D6-2C8C-4723-92D0-9BF6B7179DFE}"/>
            </a:ext>
          </a:extLst>
        </xdr:cNvPr>
        <xdr:cNvSpPr txBox="1"/>
      </xdr:nvSpPr>
      <xdr:spPr>
        <a:xfrm>
          <a:off x="5629789"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8" name="直線コネクタ 57">
          <a:extLst>
            <a:ext uri="{FF2B5EF4-FFF2-40B4-BE49-F238E27FC236}">
              <a16:creationId xmlns:a16="http://schemas.microsoft.com/office/drawing/2014/main" id="{52970C47-0650-4D59-978F-42D6EB36A0A4}"/>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59" name="テキスト ボックス 58">
          <a:extLst>
            <a:ext uri="{FF2B5EF4-FFF2-40B4-BE49-F238E27FC236}">
              <a16:creationId xmlns:a16="http://schemas.microsoft.com/office/drawing/2014/main" id="{E0289110-DD36-4D94-9B58-AD9A20E01E08}"/>
            </a:ext>
          </a:extLst>
        </xdr:cNvPr>
        <xdr:cNvSpPr txBox="1"/>
      </xdr:nvSpPr>
      <xdr:spPr>
        <a:xfrm>
          <a:off x="5629789"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0" name="直線コネクタ 59">
          <a:extLst>
            <a:ext uri="{FF2B5EF4-FFF2-40B4-BE49-F238E27FC236}">
              <a16:creationId xmlns:a16="http://schemas.microsoft.com/office/drawing/2014/main" id="{87FC5016-56D3-4BAD-AB63-576AA230355A}"/>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1" name="テキスト ボックス 60">
          <a:extLst>
            <a:ext uri="{FF2B5EF4-FFF2-40B4-BE49-F238E27FC236}">
              <a16:creationId xmlns:a16="http://schemas.microsoft.com/office/drawing/2014/main" id="{94FE97DA-C7BB-4506-A0AC-3C36DC9A0DD8}"/>
            </a:ext>
          </a:extLst>
        </xdr:cNvPr>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2" name="【道路】&#10;一人当たり延長グラフ枠">
          <a:extLst>
            <a:ext uri="{FF2B5EF4-FFF2-40B4-BE49-F238E27FC236}">
              <a16:creationId xmlns:a16="http://schemas.microsoft.com/office/drawing/2014/main" id="{E85E382D-B3A5-40A7-8500-0BC6D65B0104}"/>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63" name="直線コネクタ 62">
          <a:extLst>
            <a:ext uri="{FF2B5EF4-FFF2-40B4-BE49-F238E27FC236}">
              <a16:creationId xmlns:a16="http://schemas.microsoft.com/office/drawing/2014/main" id="{03323B60-30CB-45B9-BE38-2ED3F634707D}"/>
            </a:ext>
          </a:extLst>
        </xdr:cNvPr>
        <xdr:cNvCxnSpPr/>
      </xdr:nvCxnSpPr>
      <xdr:spPr>
        <a:xfrm flipV="1">
          <a:off x="9691053" y="5383606"/>
          <a:ext cx="0" cy="1415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64" name="【道路】&#10;一人当たり延長最小値テキスト">
          <a:extLst>
            <a:ext uri="{FF2B5EF4-FFF2-40B4-BE49-F238E27FC236}">
              <a16:creationId xmlns:a16="http://schemas.microsoft.com/office/drawing/2014/main" id="{1CC47A3B-E5EB-4604-ADEC-266F12AA6BA1}"/>
            </a:ext>
          </a:extLst>
        </xdr:cNvPr>
        <xdr:cNvSpPr txBox="1"/>
      </xdr:nvSpPr>
      <xdr:spPr>
        <a:xfrm>
          <a:off x="9729788" y="680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65" name="直線コネクタ 64">
          <a:extLst>
            <a:ext uri="{FF2B5EF4-FFF2-40B4-BE49-F238E27FC236}">
              <a16:creationId xmlns:a16="http://schemas.microsoft.com/office/drawing/2014/main" id="{FBAA740E-A0B7-48BB-A7A3-6763CBFD9334}"/>
            </a:ext>
          </a:extLst>
        </xdr:cNvPr>
        <xdr:cNvCxnSpPr/>
      </xdr:nvCxnSpPr>
      <xdr:spPr>
        <a:xfrm>
          <a:off x="9617075" y="679940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66" name="【道路】&#10;一人当たり延長最大値テキスト">
          <a:extLst>
            <a:ext uri="{FF2B5EF4-FFF2-40B4-BE49-F238E27FC236}">
              <a16:creationId xmlns:a16="http://schemas.microsoft.com/office/drawing/2014/main" id="{7262AB85-DDB1-41B1-A025-0B73E96E715D}"/>
            </a:ext>
          </a:extLst>
        </xdr:cNvPr>
        <xdr:cNvSpPr txBox="1"/>
      </xdr:nvSpPr>
      <xdr:spPr>
        <a:xfrm>
          <a:off x="9729788" y="51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67" name="直線コネクタ 66">
          <a:extLst>
            <a:ext uri="{FF2B5EF4-FFF2-40B4-BE49-F238E27FC236}">
              <a16:creationId xmlns:a16="http://schemas.microsoft.com/office/drawing/2014/main" id="{F4595F12-0E1D-4BE4-A211-D2A0D205EDE7}"/>
            </a:ext>
          </a:extLst>
        </xdr:cNvPr>
        <xdr:cNvCxnSpPr/>
      </xdr:nvCxnSpPr>
      <xdr:spPr>
        <a:xfrm>
          <a:off x="9617075" y="538360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68" name="【道路】&#10;一人当たり延長平均値テキスト">
          <a:extLst>
            <a:ext uri="{FF2B5EF4-FFF2-40B4-BE49-F238E27FC236}">
              <a16:creationId xmlns:a16="http://schemas.microsoft.com/office/drawing/2014/main" id="{762F88F9-7638-402D-B9F9-06831F3C62E5}"/>
            </a:ext>
          </a:extLst>
        </xdr:cNvPr>
        <xdr:cNvSpPr txBox="1"/>
      </xdr:nvSpPr>
      <xdr:spPr>
        <a:xfrm>
          <a:off x="9729788" y="653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69" name="フローチャート: 判断 68">
          <a:extLst>
            <a:ext uri="{FF2B5EF4-FFF2-40B4-BE49-F238E27FC236}">
              <a16:creationId xmlns:a16="http://schemas.microsoft.com/office/drawing/2014/main" id="{1E12CAD0-ABF0-41B6-ADBD-834BAB696945}"/>
            </a:ext>
          </a:extLst>
        </xdr:cNvPr>
        <xdr:cNvSpPr/>
      </xdr:nvSpPr>
      <xdr:spPr>
        <a:xfrm>
          <a:off x="9655175" y="667712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70" name="フローチャート: 判断 69">
          <a:extLst>
            <a:ext uri="{FF2B5EF4-FFF2-40B4-BE49-F238E27FC236}">
              <a16:creationId xmlns:a16="http://schemas.microsoft.com/office/drawing/2014/main" id="{537D2279-85DE-45B8-ACE2-266B4E4A4EE2}"/>
            </a:ext>
          </a:extLst>
        </xdr:cNvPr>
        <xdr:cNvSpPr/>
      </xdr:nvSpPr>
      <xdr:spPr>
        <a:xfrm>
          <a:off x="8874125"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71" name="フローチャート: 判断 70">
          <a:extLst>
            <a:ext uri="{FF2B5EF4-FFF2-40B4-BE49-F238E27FC236}">
              <a16:creationId xmlns:a16="http://schemas.microsoft.com/office/drawing/2014/main" id="{6EA60232-33DB-49DC-B8E0-E4A15E1A0754}"/>
            </a:ext>
          </a:extLst>
        </xdr:cNvPr>
        <xdr:cNvSpPr/>
      </xdr:nvSpPr>
      <xdr:spPr>
        <a:xfrm>
          <a:off x="8056563" y="671896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72" name="フローチャート: 判断 71">
          <a:extLst>
            <a:ext uri="{FF2B5EF4-FFF2-40B4-BE49-F238E27FC236}">
              <a16:creationId xmlns:a16="http://schemas.microsoft.com/office/drawing/2014/main" id="{C5890CA2-88A8-4122-BE15-2D8CA310D970}"/>
            </a:ext>
          </a:extLst>
        </xdr:cNvPr>
        <xdr:cNvSpPr/>
      </xdr:nvSpPr>
      <xdr:spPr>
        <a:xfrm>
          <a:off x="7224713" y="662058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0E95D3-EF93-4DF9-AD94-71E69B9F513F}"/>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93F630C2-CC3B-43C3-B37F-F4A7D25D16B6}"/>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B320FBD3-B785-4384-8734-3AF3B8CCB5C2}"/>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61EC5EF-3559-4431-B869-FE15009C7184}"/>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9DB8368F-96BD-419B-A7E0-483E3F5CC5F2}"/>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81102</xdr:rowOff>
    </xdr:from>
    <xdr:to>
      <xdr:col>55</xdr:col>
      <xdr:colOff>50800</xdr:colOff>
      <xdr:row>42</xdr:row>
      <xdr:rowOff>11252</xdr:rowOff>
    </xdr:to>
    <xdr:sp macro="" textlink="">
      <xdr:nvSpPr>
        <xdr:cNvPr id="78" name="楕円 77">
          <a:extLst>
            <a:ext uri="{FF2B5EF4-FFF2-40B4-BE49-F238E27FC236}">
              <a16:creationId xmlns:a16="http://schemas.microsoft.com/office/drawing/2014/main" id="{1AF788B9-05C5-4371-A27F-9D93A1081A29}"/>
            </a:ext>
          </a:extLst>
        </xdr:cNvPr>
        <xdr:cNvSpPr/>
      </xdr:nvSpPr>
      <xdr:spPr>
        <a:xfrm>
          <a:off x="9655175" y="672955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79" name="【道路】&#10;一人当たり延長該当値テキスト">
          <a:extLst>
            <a:ext uri="{FF2B5EF4-FFF2-40B4-BE49-F238E27FC236}">
              <a16:creationId xmlns:a16="http://schemas.microsoft.com/office/drawing/2014/main" id="{78837E64-4250-4A4A-A7B4-CF5384A0CDAE}"/>
            </a:ext>
          </a:extLst>
        </xdr:cNvPr>
        <xdr:cNvSpPr txBox="1"/>
      </xdr:nvSpPr>
      <xdr:spPr>
        <a:xfrm>
          <a:off x="9729788" y="66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80264</xdr:rowOff>
    </xdr:from>
    <xdr:to>
      <xdr:col>50</xdr:col>
      <xdr:colOff>165100</xdr:colOff>
      <xdr:row>42</xdr:row>
      <xdr:rowOff>10414</xdr:rowOff>
    </xdr:to>
    <xdr:sp macro="" textlink="">
      <xdr:nvSpPr>
        <xdr:cNvPr id="80" name="楕円 79">
          <a:extLst>
            <a:ext uri="{FF2B5EF4-FFF2-40B4-BE49-F238E27FC236}">
              <a16:creationId xmlns:a16="http://schemas.microsoft.com/office/drawing/2014/main" id="{D5693ECA-A4E2-4628-8CF7-67EC7293DF94}"/>
            </a:ext>
          </a:extLst>
        </xdr:cNvPr>
        <xdr:cNvSpPr/>
      </xdr:nvSpPr>
      <xdr:spPr>
        <a:xfrm>
          <a:off x="8874125" y="672871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131064</xdr:rowOff>
    </xdr:from>
    <xdr:to>
      <xdr:col>55</xdr:col>
      <xdr:colOff>0</xdr:colOff>
      <xdr:row>41</xdr:row>
      <xdr:rowOff>131902</xdr:rowOff>
    </xdr:to>
    <xdr:cxnSp macro="">
      <xdr:nvCxnSpPr>
        <xdr:cNvPr id="81" name="直線コネクタ 80">
          <a:extLst>
            <a:ext uri="{FF2B5EF4-FFF2-40B4-BE49-F238E27FC236}">
              <a16:creationId xmlns:a16="http://schemas.microsoft.com/office/drawing/2014/main" id="{391684DE-4C25-45AB-BDFD-87FEDF37037C}"/>
            </a:ext>
          </a:extLst>
        </xdr:cNvPr>
        <xdr:cNvCxnSpPr/>
      </xdr:nvCxnSpPr>
      <xdr:spPr>
        <a:xfrm>
          <a:off x="8924925" y="6779514"/>
          <a:ext cx="766763"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79426</xdr:rowOff>
    </xdr:from>
    <xdr:to>
      <xdr:col>46</xdr:col>
      <xdr:colOff>38100</xdr:colOff>
      <xdr:row>42</xdr:row>
      <xdr:rowOff>9576</xdr:rowOff>
    </xdr:to>
    <xdr:sp macro="" textlink="">
      <xdr:nvSpPr>
        <xdr:cNvPr id="82" name="楕円 81">
          <a:extLst>
            <a:ext uri="{FF2B5EF4-FFF2-40B4-BE49-F238E27FC236}">
              <a16:creationId xmlns:a16="http://schemas.microsoft.com/office/drawing/2014/main" id="{3107D3A2-0C4C-407A-AE3E-4E4A3283ADE5}"/>
            </a:ext>
          </a:extLst>
        </xdr:cNvPr>
        <xdr:cNvSpPr/>
      </xdr:nvSpPr>
      <xdr:spPr>
        <a:xfrm>
          <a:off x="8056563" y="672787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130226</xdr:rowOff>
    </xdr:from>
    <xdr:to>
      <xdr:col>50</xdr:col>
      <xdr:colOff>114300</xdr:colOff>
      <xdr:row>41</xdr:row>
      <xdr:rowOff>131064</xdr:rowOff>
    </xdr:to>
    <xdr:cxnSp macro="">
      <xdr:nvCxnSpPr>
        <xdr:cNvPr id="83" name="直線コネクタ 82">
          <a:extLst>
            <a:ext uri="{FF2B5EF4-FFF2-40B4-BE49-F238E27FC236}">
              <a16:creationId xmlns:a16="http://schemas.microsoft.com/office/drawing/2014/main" id="{38DE7236-1FC0-4D6B-A52D-8DBE37EF28D2}"/>
            </a:ext>
          </a:extLst>
        </xdr:cNvPr>
        <xdr:cNvCxnSpPr/>
      </xdr:nvCxnSpPr>
      <xdr:spPr>
        <a:xfrm>
          <a:off x="8107363" y="6778676"/>
          <a:ext cx="817562"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84" name="n_1aveValue【道路】&#10;一人当たり延長">
          <a:extLst>
            <a:ext uri="{FF2B5EF4-FFF2-40B4-BE49-F238E27FC236}">
              <a16:creationId xmlns:a16="http://schemas.microsoft.com/office/drawing/2014/main" id="{AD64E173-2725-4724-A37A-B41B0DA24AAE}"/>
            </a:ext>
          </a:extLst>
        </xdr:cNvPr>
        <xdr:cNvSpPr txBox="1"/>
      </xdr:nvSpPr>
      <xdr:spPr>
        <a:xfrm>
          <a:off x="869164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85" name="n_2aveValue【道路】&#10;一人当たり延長">
          <a:extLst>
            <a:ext uri="{FF2B5EF4-FFF2-40B4-BE49-F238E27FC236}">
              <a16:creationId xmlns:a16="http://schemas.microsoft.com/office/drawing/2014/main" id="{4EF21FEE-BC80-49F5-B4E0-8A0085EDDA2E}"/>
            </a:ext>
          </a:extLst>
        </xdr:cNvPr>
        <xdr:cNvSpPr txBox="1"/>
      </xdr:nvSpPr>
      <xdr:spPr>
        <a:xfrm>
          <a:off x="7886777" y="6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86" name="n_3aveValue【道路】&#10;一人当たり延長">
          <a:extLst>
            <a:ext uri="{FF2B5EF4-FFF2-40B4-BE49-F238E27FC236}">
              <a16:creationId xmlns:a16="http://schemas.microsoft.com/office/drawing/2014/main" id="{749D29E9-162D-498A-A20E-8D8763832C22}"/>
            </a:ext>
          </a:extLst>
        </xdr:cNvPr>
        <xdr:cNvSpPr txBox="1"/>
      </xdr:nvSpPr>
      <xdr:spPr>
        <a:xfrm>
          <a:off x="7054927" y="640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1541</xdr:rowOff>
    </xdr:from>
    <xdr:ext cx="469744" cy="259045"/>
    <xdr:sp macro="" textlink="">
      <xdr:nvSpPr>
        <xdr:cNvPr id="87" name="n_1mainValue【道路】&#10;一人当たり延長">
          <a:extLst>
            <a:ext uri="{FF2B5EF4-FFF2-40B4-BE49-F238E27FC236}">
              <a16:creationId xmlns:a16="http://schemas.microsoft.com/office/drawing/2014/main" id="{AD97794C-85E4-4712-A027-9D0398227196}"/>
            </a:ext>
          </a:extLst>
        </xdr:cNvPr>
        <xdr:cNvSpPr txBox="1"/>
      </xdr:nvSpPr>
      <xdr:spPr>
        <a:xfrm>
          <a:off x="8691640" y="68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703</xdr:rowOff>
    </xdr:from>
    <xdr:ext cx="469744" cy="259045"/>
    <xdr:sp macro="" textlink="">
      <xdr:nvSpPr>
        <xdr:cNvPr id="88" name="n_2mainValue【道路】&#10;一人当たり延長">
          <a:extLst>
            <a:ext uri="{FF2B5EF4-FFF2-40B4-BE49-F238E27FC236}">
              <a16:creationId xmlns:a16="http://schemas.microsoft.com/office/drawing/2014/main" id="{5091D220-90F6-4F6B-A332-26C0C158EC47}"/>
            </a:ext>
          </a:extLst>
        </xdr:cNvPr>
        <xdr:cNvSpPr txBox="1"/>
      </xdr:nvSpPr>
      <xdr:spPr>
        <a:xfrm>
          <a:off x="7886777" y="68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9" name="正方形/長方形 88">
          <a:extLst>
            <a:ext uri="{FF2B5EF4-FFF2-40B4-BE49-F238E27FC236}">
              <a16:creationId xmlns:a16="http://schemas.microsoft.com/office/drawing/2014/main" id="{1BDC3F45-5BA2-462D-B294-02B5AFFD51A9}"/>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0" name="正方形/長方形 89">
          <a:extLst>
            <a:ext uri="{FF2B5EF4-FFF2-40B4-BE49-F238E27FC236}">
              <a16:creationId xmlns:a16="http://schemas.microsoft.com/office/drawing/2014/main" id="{4462924D-53F5-4D8F-AD7C-B70FB7746B63}"/>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1" name="正方形/長方形 90">
          <a:extLst>
            <a:ext uri="{FF2B5EF4-FFF2-40B4-BE49-F238E27FC236}">
              <a16:creationId xmlns:a16="http://schemas.microsoft.com/office/drawing/2014/main" id="{2BB8E80F-2C59-4179-9BD5-BF13996A106C}"/>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2" name="正方形/長方形 91">
          <a:extLst>
            <a:ext uri="{FF2B5EF4-FFF2-40B4-BE49-F238E27FC236}">
              <a16:creationId xmlns:a16="http://schemas.microsoft.com/office/drawing/2014/main" id="{07336587-A9E0-4F1F-89A2-EB15708F74C7}"/>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3" name="正方形/長方形 92">
          <a:extLst>
            <a:ext uri="{FF2B5EF4-FFF2-40B4-BE49-F238E27FC236}">
              <a16:creationId xmlns:a16="http://schemas.microsoft.com/office/drawing/2014/main" id="{79F963AF-9EF3-4B00-96D8-70FE1CCC3838}"/>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4" name="正方形/長方形 93">
          <a:extLst>
            <a:ext uri="{FF2B5EF4-FFF2-40B4-BE49-F238E27FC236}">
              <a16:creationId xmlns:a16="http://schemas.microsoft.com/office/drawing/2014/main" id="{EA7F3EE9-3F87-45CA-847D-17E77500F316}"/>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5" name="正方形/長方形 94">
          <a:extLst>
            <a:ext uri="{FF2B5EF4-FFF2-40B4-BE49-F238E27FC236}">
              <a16:creationId xmlns:a16="http://schemas.microsoft.com/office/drawing/2014/main" id="{69BF4B58-D268-4F2A-8083-94D000F6F3CA}"/>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a:extLst>
            <a:ext uri="{FF2B5EF4-FFF2-40B4-BE49-F238E27FC236}">
              <a16:creationId xmlns:a16="http://schemas.microsoft.com/office/drawing/2014/main" id="{EF3C3EDC-B92E-47F8-AB61-4FA6D2A9A732}"/>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a:extLst>
            <a:ext uri="{FF2B5EF4-FFF2-40B4-BE49-F238E27FC236}">
              <a16:creationId xmlns:a16="http://schemas.microsoft.com/office/drawing/2014/main" id="{41933A3C-F348-4274-9406-6E43C5F6CBEA}"/>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a:extLst>
            <a:ext uri="{FF2B5EF4-FFF2-40B4-BE49-F238E27FC236}">
              <a16:creationId xmlns:a16="http://schemas.microsoft.com/office/drawing/2014/main" id="{917FC0C7-3A79-48DF-924D-70911751B14F}"/>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9" name="テキスト ボックス 98">
          <a:extLst>
            <a:ext uri="{FF2B5EF4-FFF2-40B4-BE49-F238E27FC236}">
              <a16:creationId xmlns:a16="http://schemas.microsoft.com/office/drawing/2014/main" id="{7A37F0D2-3A00-4D0D-AF93-B55F185B49C1}"/>
            </a:ext>
          </a:extLst>
        </xdr:cNvPr>
        <xdr:cNvSpPr txBox="1"/>
      </xdr:nvSpPr>
      <xdr:spPr>
        <a:xfrm>
          <a:off x="344654"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0" name="直線コネクタ 99">
          <a:extLst>
            <a:ext uri="{FF2B5EF4-FFF2-40B4-BE49-F238E27FC236}">
              <a16:creationId xmlns:a16="http://schemas.microsoft.com/office/drawing/2014/main" id="{FF429615-9657-48F9-B398-C8053D253B62}"/>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01" name="テキスト ボックス 100">
          <a:extLst>
            <a:ext uri="{FF2B5EF4-FFF2-40B4-BE49-F238E27FC236}">
              <a16:creationId xmlns:a16="http://schemas.microsoft.com/office/drawing/2014/main" id="{A579C494-E274-45D4-8001-082ABF822063}"/>
            </a:ext>
          </a:extLst>
        </xdr:cNvPr>
        <xdr:cNvSpPr txBox="1"/>
      </xdr:nvSpPr>
      <xdr:spPr>
        <a:xfrm>
          <a:off x="344654" y="10370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2" name="直線コネクタ 101">
          <a:extLst>
            <a:ext uri="{FF2B5EF4-FFF2-40B4-BE49-F238E27FC236}">
              <a16:creationId xmlns:a16="http://schemas.microsoft.com/office/drawing/2014/main" id="{2BE01275-8A9E-462E-BFDE-3B0072CD59B0}"/>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3" name="テキスト ボックス 102">
          <a:extLst>
            <a:ext uri="{FF2B5EF4-FFF2-40B4-BE49-F238E27FC236}">
              <a16:creationId xmlns:a16="http://schemas.microsoft.com/office/drawing/2014/main" id="{879D077B-4FD2-4854-A3C4-3188C4887476}"/>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4" name="直線コネクタ 103">
          <a:extLst>
            <a:ext uri="{FF2B5EF4-FFF2-40B4-BE49-F238E27FC236}">
              <a16:creationId xmlns:a16="http://schemas.microsoft.com/office/drawing/2014/main" id="{305AC74F-7678-4CB1-BA9A-32EFC7DAEEA6}"/>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5" name="テキスト ボックス 104">
          <a:extLst>
            <a:ext uri="{FF2B5EF4-FFF2-40B4-BE49-F238E27FC236}">
              <a16:creationId xmlns:a16="http://schemas.microsoft.com/office/drawing/2014/main" id="{6DA4C70C-C608-4073-901E-03632DFC516C}"/>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6" name="直線コネクタ 105">
          <a:extLst>
            <a:ext uri="{FF2B5EF4-FFF2-40B4-BE49-F238E27FC236}">
              <a16:creationId xmlns:a16="http://schemas.microsoft.com/office/drawing/2014/main" id="{F66ED4D8-0C4B-4FD1-A0BA-19D60968192B}"/>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7" name="テキスト ボックス 106">
          <a:extLst>
            <a:ext uri="{FF2B5EF4-FFF2-40B4-BE49-F238E27FC236}">
              <a16:creationId xmlns:a16="http://schemas.microsoft.com/office/drawing/2014/main" id="{9AA007ED-0A2C-48E2-80D7-FDA176C07ECF}"/>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8" name="直線コネクタ 107">
          <a:extLst>
            <a:ext uri="{FF2B5EF4-FFF2-40B4-BE49-F238E27FC236}">
              <a16:creationId xmlns:a16="http://schemas.microsoft.com/office/drawing/2014/main" id="{2EDE43C2-DEB1-4A7F-9C63-A4DA40062EED}"/>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9" name="テキスト ボックス 108">
          <a:extLst>
            <a:ext uri="{FF2B5EF4-FFF2-40B4-BE49-F238E27FC236}">
              <a16:creationId xmlns:a16="http://schemas.microsoft.com/office/drawing/2014/main" id="{E5F31ADB-806B-477D-B031-60C3A268B176}"/>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0" name="直線コネクタ 109">
          <a:extLst>
            <a:ext uri="{FF2B5EF4-FFF2-40B4-BE49-F238E27FC236}">
              <a16:creationId xmlns:a16="http://schemas.microsoft.com/office/drawing/2014/main" id="{395BD246-55B8-4E2B-9827-200E5E4CA232}"/>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11" name="テキスト ボックス 110">
          <a:extLst>
            <a:ext uri="{FF2B5EF4-FFF2-40B4-BE49-F238E27FC236}">
              <a16:creationId xmlns:a16="http://schemas.microsoft.com/office/drawing/2014/main" id="{FEEA6B39-5E80-45CF-8258-F26E1AA47B42}"/>
            </a:ext>
          </a:extLst>
        </xdr:cNvPr>
        <xdr:cNvSpPr txBox="1"/>
      </xdr:nvSpPr>
      <xdr:spPr>
        <a:xfrm>
          <a:off x="344654" y="88235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2" name="直線コネクタ 111">
          <a:extLst>
            <a:ext uri="{FF2B5EF4-FFF2-40B4-BE49-F238E27FC236}">
              <a16:creationId xmlns:a16="http://schemas.microsoft.com/office/drawing/2014/main" id="{A00D5154-1877-4CC5-984F-2942105FF390}"/>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3" name="テキスト ボックス 112">
          <a:extLst>
            <a:ext uri="{FF2B5EF4-FFF2-40B4-BE49-F238E27FC236}">
              <a16:creationId xmlns:a16="http://schemas.microsoft.com/office/drawing/2014/main" id="{3F390828-4E87-4F9B-8CDE-91FCA056FFF0}"/>
            </a:ext>
          </a:extLst>
        </xdr:cNvPr>
        <xdr:cNvSpPr txBox="1"/>
      </xdr:nvSpPr>
      <xdr:spPr>
        <a:xfrm>
          <a:off x="344654"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4" name="【橋りょう・トンネル】&#10;有形固定資産減価償却率グラフ枠">
          <a:extLst>
            <a:ext uri="{FF2B5EF4-FFF2-40B4-BE49-F238E27FC236}">
              <a16:creationId xmlns:a16="http://schemas.microsoft.com/office/drawing/2014/main" id="{4F89C50E-8AE1-4A98-AF77-ADA2FF040CEC}"/>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15" name="直線コネクタ 114">
          <a:extLst>
            <a:ext uri="{FF2B5EF4-FFF2-40B4-BE49-F238E27FC236}">
              <a16:creationId xmlns:a16="http://schemas.microsoft.com/office/drawing/2014/main" id="{0B220526-269C-4724-A76F-EEE8B5B020AD}"/>
            </a:ext>
          </a:extLst>
        </xdr:cNvPr>
        <xdr:cNvCxnSpPr/>
      </xdr:nvCxnSpPr>
      <xdr:spPr>
        <a:xfrm flipV="1">
          <a:off x="4291965" y="9011738"/>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16" name="【橋りょう・トンネル】&#10;有形固定資産減価償却率最小値テキスト">
          <a:extLst>
            <a:ext uri="{FF2B5EF4-FFF2-40B4-BE49-F238E27FC236}">
              <a16:creationId xmlns:a16="http://schemas.microsoft.com/office/drawing/2014/main" id="{0D035516-A627-4350-AB68-CB81C0B92D50}"/>
            </a:ext>
          </a:extLst>
        </xdr:cNvPr>
        <xdr:cNvSpPr txBox="1"/>
      </xdr:nvSpPr>
      <xdr:spPr>
        <a:xfrm>
          <a:off x="4330700" y="1050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17" name="直線コネクタ 116">
          <a:extLst>
            <a:ext uri="{FF2B5EF4-FFF2-40B4-BE49-F238E27FC236}">
              <a16:creationId xmlns:a16="http://schemas.microsoft.com/office/drawing/2014/main" id="{4CCEE285-6DCF-49AA-9B2B-BFF9ACC11BA8}"/>
            </a:ext>
          </a:extLst>
        </xdr:cNvPr>
        <xdr:cNvCxnSpPr/>
      </xdr:nvCxnSpPr>
      <xdr:spPr>
        <a:xfrm>
          <a:off x="4217988"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18" name="【橋りょう・トンネル】&#10;有形固定資産減価償却率最大値テキスト">
          <a:extLst>
            <a:ext uri="{FF2B5EF4-FFF2-40B4-BE49-F238E27FC236}">
              <a16:creationId xmlns:a16="http://schemas.microsoft.com/office/drawing/2014/main" id="{CC12AE7B-BDCA-4035-90BE-463859DD554B}"/>
            </a:ext>
          </a:extLst>
        </xdr:cNvPr>
        <xdr:cNvSpPr txBox="1"/>
      </xdr:nvSpPr>
      <xdr:spPr>
        <a:xfrm>
          <a:off x="4330700" y="8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19" name="直線コネクタ 118">
          <a:extLst>
            <a:ext uri="{FF2B5EF4-FFF2-40B4-BE49-F238E27FC236}">
              <a16:creationId xmlns:a16="http://schemas.microsoft.com/office/drawing/2014/main" id="{1FE02BC3-A633-446B-964A-AC2053F1A95D}"/>
            </a:ext>
          </a:extLst>
        </xdr:cNvPr>
        <xdr:cNvCxnSpPr/>
      </xdr:nvCxnSpPr>
      <xdr:spPr>
        <a:xfrm>
          <a:off x="4217988" y="90117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20" name="【橋りょう・トンネル】&#10;有形固定資産減価償却率平均値テキスト">
          <a:extLst>
            <a:ext uri="{FF2B5EF4-FFF2-40B4-BE49-F238E27FC236}">
              <a16:creationId xmlns:a16="http://schemas.microsoft.com/office/drawing/2014/main" id="{02B47127-0399-497C-A79A-9989E7B7E301}"/>
            </a:ext>
          </a:extLst>
        </xdr:cNvPr>
        <xdr:cNvSpPr txBox="1"/>
      </xdr:nvSpPr>
      <xdr:spPr>
        <a:xfrm>
          <a:off x="4330700" y="9753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21" name="フローチャート: 判断 120">
          <a:extLst>
            <a:ext uri="{FF2B5EF4-FFF2-40B4-BE49-F238E27FC236}">
              <a16:creationId xmlns:a16="http://schemas.microsoft.com/office/drawing/2014/main" id="{1755CA55-8781-4C57-9FDB-7490FD95B562}"/>
            </a:ext>
          </a:extLst>
        </xdr:cNvPr>
        <xdr:cNvSpPr/>
      </xdr:nvSpPr>
      <xdr:spPr>
        <a:xfrm>
          <a:off x="4241800" y="97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22" name="フローチャート: 判断 121">
          <a:extLst>
            <a:ext uri="{FF2B5EF4-FFF2-40B4-BE49-F238E27FC236}">
              <a16:creationId xmlns:a16="http://schemas.microsoft.com/office/drawing/2014/main" id="{22532DC6-9ABA-4376-8814-81E8296F9FC0}"/>
            </a:ext>
          </a:extLst>
        </xdr:cNvPr>
        <xdr:cNvSpPr/>
      </xdr:nvSpPr>
      <xdr:spPr>
        <a:xfrm>
          <a:off x="3475038" y="9791791"/>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23" name="フローチャート: 判断 122">
          <a:extLst>
            <a:ext uri="{FF2B5EF4-FFF2-40B4-BE49-F238E27FC236}">
              <a16:creationId xmlns:a16="http://schemas.microsoft.com/office/drawing/2014/main" id="{E9C3097E-CAAC-414E-9C28-467952888BE2}"/>
            </a:ext>
          </a:extLst>
        </xdr:cNvPr>
        <xdr:cNvSpPr/>
      </xdr:nvSpPr>
      <xdr:spPr>
        <a:xfrm>
          <a:off x="2643188" y="984730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24" name="フローチャート: 判断 123">
          <a:extLst>
            <a:ext uri="{FF2B5EF4-FFF2-40B4-BE49-F238E27FC236}">
              <a16:creationId xmlns:a16="http://schemas.microsoft.com/office/drawing/2014/main" id="{B5F3C002-479D-43CB-BAD3-7AB819BA6086}"/>
            </a:ext>
          </a:extLst>
        </xdr:cNvPr>
        <xdr:cNvSpPr/>
      </xdr:nvSpPr>
      <xdr:spPr>
        <a:xfrm>
          <a:off x="1825625" y="100076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17FE638B-D210-4206-B769-25932B1DFBED}"/>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8D3839C-8893-47D0-9B39-DA01B7D73CC7}"/>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84E9DDB6-A1CB-43F1-8E22-CEC79AC4A55E}"/>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96488FE8-E587-47DA-AEB6-AB38E4DB5984}"/>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39F94152-601F-4E40-8860-D55D975326C3}"/>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30" name="楕円 129">
          <a:extLst>
            <a:ext uri="{FF2B5EF4-FFF2-40B4-BE49-F238E27FC236}">
              <a16:creationId xmlns:a16="http://schemas.microsoft.com/office/drawing/2014/main" id="{6720C83B-076F-4606-9195-493F4D7D5273}"/>
            </a:ext>
          </a:extLst>
        </xdr:cNvPr>
        <xdr:cNvSpPr/>
      </xdr:nvSpPr>
      <xdr:spPr>
        <a:xfrm>
          <a:off x="4241800" y="95071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128831</xdr:rowOff>
    </xdr:from>
    <xdr:ext cx="405111" cy="259045"/>
    <xdr:sp macro="" textlink="">
      <xdr:nvSpPr>
        <xdr:cNvPr id="131" name="【橋りょう・トンネル】&#10;有形固定資産減価償却率該当値テキスト">
          <a:extLst>
            <a:ext uri="{FF2B5EF4-FFF2-40B4-BE49-F238E27FC236}">
              <a16:creationId xmlns:a16="http://schemas.microsoft.com/office/drawing/2014/main" id="{373C5407-C8A0-43E8-B4F7-956E744189C4}"/>
            </a:ext>
          </a:extLst>
        </xdr:cNvPr>
        <xdr:cNvSpPr txBox="1"/>
      </xdr:nvSpPr>
      <xdr:spPr>
        <a:xfrm>
          <a:off x="4330700"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32" name="楕円 131">
          <a:extLst>
            <a:ext uri="{FF2B5EF4-FFF2-40B4-BE49-F238E27FC236}">
              <a16:creationId xmlns:a16="http://schemas.microsoft.com/office/drawing/2014/main" id="{1009C22A-DD6B-45A1-BFFD-C51F2E79177B}"/>
            </a:ext>
          </a:extLst>
        </xdr:cNvPr>
        <xdr:cNvSpPr/>
      </xdr:nvSpPr>
      <xdr:spPr>
        <a:xfrm>
          <a:off x="3475038" y="955938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156754</xdr:rowOff>
    </xdr:from>
    <xdr:to>
      <xdr:col>24</xdr:col>
      <xdr:colOff>63500</xdr:colOff>
      <xdr:row>59</xdr:row>
      <xdr:rowOff>37556</xdr:rowOff>
    </xdr:to>
    <xdr:cxnSp macro="">
      <xdr:nvCxnSpPr>
        <xdr:cNvPr id="133" name="直線コネクタ 132">
          <a:extLst>
            <a:ext uri="{FF2B5EF4-FFF2-40B4-BE49-F238E27FC236}">
              <a16:creationId xmlns:a16="http://schemas.microsoft.com/office/drawing/2014/main" id="{CA41AD18-B1B2-4825-83CD-F95D2F96E096}"/>
            </a:ext>
          </a:extLst>
        </xdr:cNvPr>
        <xdr:cNvCxnSpPr/>
      </xdr:nvCxnSpPr>
      <xdr:spPr>
        <a:xfrm flipV="1">
          <a:off x="3525838" y="9557929"/>
          <a:ext cx="766762" cy="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35741</xdr:rowOff>
    </xdr:from>
    <xdr:to>
      <xdr:col>15</xdr:col>
      <xdr:colOff>101600</xdr:colOff>
      <xdr:row>59</xdr:row>
      <xdr:rowOff>137341</xdr:rowOff>
    </xdr:to>
    <xdr:sp macro="" textlink="">
      <xdr:nvSpPr>
        <xdr:cNvPr id="134" name="楕円 133">
          <a:extLst>
            <a:ext uri="{FF2B5EF4-FFF2-40B4-BE49-F238E27FC236}">
              <a16:creationId xmlns:a16="http://schemas.microsoft.com/office/drawing/2014/main" id="{619540EC-5B0A-41A5-9DE6-BC4A892747AA}"/>
            </a:ext>
          </a:extLst>
        </xdr:cNvPr>
        <xdr:cNvSpPr/>
      </xdr:nvSpPr>
      <xdr:spPr>
        <a:xfrm>
          <a:off x="2643188" y="9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86541</xdr:rowOff>
    </xdr:to>
    <xdr:cxnSp macro="">
      <xdr:nvCxnSpPr>
        <xdr:cNvPr id="135" name="直線コネクタ 134">
          <a:extLst>
            <a:ext uri="{FF2B5EF4-FFF2-40B4-BE49-F238E27FC236}">
              <a16:creationId xmlns:a16="http://schemas.microsoft.com/office/drawing/2014/main" id="{774E9FEE-861F-4437-93DF-FC1307928070}"/>
            </a:ext>
          </a:extLst>
        </xdr:cNvPr>
        <xdr:cNvCxnSpPr/>
      </xdr:nvCxnSpPr>
      <xdr:spPr>
        <a:xfrm flipV="1">
          <a:off x="2693988" y="9600656"/>
          <a:ext cx="8318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36" name="n_1aveValue【橋りょう・トンネル】&#10;有形固定資産減価償却率">
          <a:extLst>
            <a:ext uri="{FF2B5EF4-FFF2-40B4-BE49-F238E27FC236}">
              <a16:creationId xmlns:a16="http://schemas.microsoft.com/office/drawing/2014/main" id="{6B2CD70C-D843-4C44-B171-988C889FC13F}"/>
            </a:ext>
          </a:extLst>
        </xdr:cNvPr>
        <xdr:cNvSpPr txBox="1"/>
      </xdr:nvSpPr>
      <xdr:spPr>
        <a:xfrm>
          <a:off x="3324869" y="9884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37" name="n_2aveValue【橋りょう・トンネル】&#10;有形固定資産減価償却率">
          <a:extLst>
            <a:ext uri="{FF2B5EF4-FFF2-40B4-BE49-F238E27FC236}">
              <a16:creationId xmlns:a16="http://schemas.microsoft.com/office/drawing/2014/main" id="{AEFD0607-FFE2-41C4-B6E1-AB6F5956F3A8}"/>
            </a:ext>
          </a:extLst>
        </xdr:cNvPr>
        <xdr:cNvSpPr txBox="1"/>
      </xdr:nvSpPr>
      <xdr:spPr>
        <a:xfrm>
          <a:off x="2505719" y="993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38" name="n_3aveValue【橋りょう・トンネル】&#10;有形固定資産減価償却率">
          <a:extLst>
            <a:ext uri="{FF2B5EF4-FFF2-40B4-BE49-F238E27FC236}">
              <a16:creationId xmlns:a16="http://schemas.microsoft.com/office/drawing/2014/main" id="{FDC2B277-7478-4265-83A6-00C3D129720B}"/>
            </a:ext>
          </a:extLst>
        </xdr:cNvPr>
        <xdr:cNvSpPr txBox="1"/>
      </xdr:nvSpPr>
      <xdr:spPr>
        <a:xfrm>
          <a:off x="1688157"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139" name="n_1mainValue【橋りょう・トンネル】&#10;有形固定資産減価償却率">
          <a:extLst>
            <a:ext uri="{FF2B5EF4-FFF2-40B4-BE49-F238E27FC236}">
              <a16:creationId xmlns:a16="http://schemas.microsoft.com/office/drawing/2014/main" id="{8CBCB400-593E-4F0E-831D-2DAAC580ACC3}"/>
            </a:ext>
          </a:extLst>
        </xdr:cNvPr>
        <xdr:cNvSpPr txBox="1"/>
      </xdr:nvSpPr>
      <xdr:spPr>
        <a:xfrm>
          <a:off x="3324869" y="93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153868</xdr:rowOff>
    </xdr:from>
    <xdr:ext cx="405111" cy="259045"/>
    <xdr:sp macro="" textlink="">
      <xdr:nvSpPr>
        <xdr:cNvPr id="140" name="n_2mainValue【橋りょう・トンネル】&#10;有形固定資産減価償却率">
          <a:extLst>
            <a:ext uri="{FF2B5EF4-FFF2-40B4-BE49-F238E27FC236}">
              <a16:creationId xmlns:a16="http://schemas.microsoft.com/office/drawing/2014/main" id="{02F76632-20AE-44FB-8580-FA4EB27AF634}"/>
            </a:ext>
          </a:extLst>
        </xdr:cNvPr>
        <xdr:cNvSpPr txBox="1"/>
      </xdr:nvSpPr>
      <xdr:spPr>
        <a:xfrm>
          <a:off x="2505719" y="939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1" name="正方形/長方形 140">
          <a:extLst>
            <a:ext uri="{FF2B5EF4-FFF2-40B4-BE49-F238E27FC236}">
              <a16:creationId xmlns:a16="http://schemas.microsoft.com/office/drawing/2014/main" id="{9C550DAC-9810-4DFD-B1CE-3FDD4EB9D301}"/>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2" name="正方形/長方形 141">
          <a:extLst>
            <a:ext uri="{FF2B5EF4-FFF2-40B4-BE49-F238E27FC236}">
              <a16:creationId xmlns:a16="http://schemas.microsoft.com/office/drawing/2014/main" id="{24FC005D-A4A6-4DAF-9411-0DBB5CF555EC}"/>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3" name="正方形/長方形 142">
          <a:extLst>
            <a:ext uri="{FF2B5EF4-FFF2-40B4-BE49-F238E27FC236}">
              <a16:creationId xmlns:a16="http://schemas.microsoft.com/office/drawing/2014/main" id="{08C6FAB4-0D41-4D7A-B3FF-2F2C7FF356D9}"/>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4" name="正方形/長方形 143">
          <a:extLst>
            <a:ext uri="{FF2B5EF4-FFF2-40B4-BE49-F238E27FC236}">
              <a16:creationId xmlns:a16="http://schemas.microsoft.com/office/drawing/2014/main" id="{8E685735-2A55-4CBD-802B-0B334039D70F}"/>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5" name="正方形/長方形 144">
          <a:extLst>
            <a:ext uri="{FF2B5EF4-FFF2-40B4-BE49-F238E27FC236}">
              <a16:creationId xmlns:a16="http://schemas.microsoft.com/office/drawing/2014/main" id="{1438CCF4-730B-4390-B379-B143AA84856F}"/>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6" name="正方形/長方形 145">
          <a:extLst>
            <a:ext uri="{FF2B5EF4-FFF2-40B4-BE49-F238E27FC236}">
              <a16:creationId xmlns:a16="http://schemas.microsoft.com/office/drawing/2014/main" id="{6D041537-969C-4360-9501-7E1E2755A1FF}"/>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7" name="正方形/長方形 146">
          <a:extLst>
            <a:ext uri="{FF2B5EF4-FFF2-40B4-BE49-F238E27FC236}">
              <a16:creationId xmlns:a16="http://schemas.microsoft.com/office/drawing/2014/main" id="{2DDEB857-55A7-486A-A8EC-604D4F215EF8}"/>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a:extLst>
            <a:ext uri="{FF2B5EF4-FFF2-40B4-BE49-F238E27FC236}">
              <a16:creationId xmlns:a16="http://schemas.microsoft.com/office/drawing/2014/main" id="{5423C715-5DB1-4129-B8EC-5FEE85DC2A84}"/>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9" name="テキスト ボックス 148">
          <a:extLst>
            <a:ext uri="{FF2B5EF4-FFF2-40B4-BE49-F238E27FC236}">
              <a16:creationId xmlns:a16="http://schemas.microsoft.com/office/drawing/2014/main" id="{6FE7678D-63DE-4C06-9CD9-834F7790919C}"/>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0" name="直線コネクタ 149">
          <a:extLst>
            <a:ext uri="{FF2B5EF4-FFF2-40B4-BE49-F238E27FC236}">
              <a16:creationId xmlns:a16="http://schemas.microsoft.com/office/drawing/2014/main" id="{7932CA33-6BBD-40ED-A13F-EAA3C0FF29BF}"/>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51" name="直線コネクタ 150">
          <a:extLst>
            <a:ext uri="{FF2B5EF4-FFF2-40B4-BE49-F238E27FC236}">
              <a16:creationId xmlns:a16="http://schemas.microsoft.com/office/drawing/2014/main" id="{B4C441AF-D500-486C-9D50-1871F81A57FA}"/>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52" name="テキスト ボックス 151">
          <a:extLst>
            <a:ext uri="{FF2B5EF4-FFF2-40B4-BE49-F238E27FC236}">
              <a16:creationId xmlns:a16="http://schemas.microsoft.com/office/drawing/2014/main" id="{8F137711-5688-48A7-BFC5-2FBB3D308189}"/>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53" name="直線コネクタ 152">
          <a:extLst>
            <a:ext uri="{FF2B5EF4-FFF2-40B4-BE49-F238E27FC236}">
              <a16:creationId xmlns:a16="http://schemas.microsoft.com/office/drawing/2014/main" id="{81FCD5A2-2D87-47D3-9755-CCD768590005}"/>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54" name="テキスト ボックス 153">
          <a:extLst>
            <a:ext uri="{FF2B5EF4-FFF2-40B4-BE49-F238E27FC236}">
              <a16:creationId xmlns:a16="http://schemas.microsoft.com/office/drawing/2014/main" id="{7D034979-C6AB-4A96-AB2F-D8E63673B078}"/>
            </a:ext>
          </a:extLst>
        </xdr:cNvPr>
        <xdr:cNvSpPr txBox="1"/>
      </xdr:nvSpPr>
      <xdr:spPr>
        <a:xfrm>
          <a:off x="5629789" y="995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5" name="直線コネクタ 154">
          <a:extLst>
            <a:ext uri="{FF2B5EF4-FFF2-40B4-BE49-F238E27FC236}">
              <a16:creationId xmlns:a16="http://schemas.microsoft.com/office/drawing/2014/main" id="{0D186ED8-1A88-49AC-B5EB-C3BEB4A59357}"/>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56" name="テキスト ボックス 155">
          <a:extLst>
            <a:ext uri="{FF2B5EF4-FFF2-40B4-BE49-F238E27FC236}">
              <a16:creationId xmlns:a16="http://schemas.microsoft.com/office/drawing/2014/main" id="{71DC2E21-B420-4D2A-9E19-A5BA88DDC945}"/>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7" name="直線コネクタ 156">
          <a:extLst>
            <a:ext uri="{FF2B5EF4-FFF2-40B4-BE49-F238E27FC236}">
              <a16:creationId xmlns:a16="http://schemas.microsoft.com/office/drawing/2014/main" id="{208DF0D6-D655-475E-B29D-4B172C21C0E0}"/>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58" name="テキスト ボックス 157">
          <a:extLst>
            <a:ext uri="{FF2B5EF4-FFF2-40B4-BE49-F238E27FC236}">
              <a16:creationId xmlns:a16="http://schemas.microsoft.com/office/drawing/2014/main" id="{195449D2-BAAA-468B-ADE7-B4AB3797697E}"/>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9" name="直線コネクタ 158">
          <a:extLst>
            <a:ext uri="{FF2B5EF4-FFF2-40B4-BE49-F238E27FC236}">
              <a16:creationId xmlns:a16="http://schemas.microsoft.com/office/drawing/2014/main" id="{0CA7D828-DBE4-43BE-AB66-7D196937C7B2}"/>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60" name="テキスト ボックス 159">
          <a:extLst>
            <a:ext uri="{FF2B5EF4-FFF2-40B4-BE49-F238E27FC236}">
              <a16:creationId xmlns:a16="http://schemas.microsoft.com/office/drawing/2014/main" id="{DA119BB5-8A6A-448D-BC5B-F19765D0B6D1}"/>
            </a:ext>
          </a:extLst>
        </xdr:cNvPr>
        <xdr:cNvSpPr txBox="1"/>
      </xdr:nvSpPr>
      <xdr:spPr>
        <a:xfrm>
          <a:off x="5565669" y="8877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1" name="直線コネクタ 160">
          <a:extLst>
            <a:ext uri="{FF2B5EF4-FFF2-40B4-BE49-F238E27FC236}">
              <a16:creationId xmlns:a16="http://schemas.microsoft.com/office/drawing/2014/main" id="{A68F9CD1-5F34-46DC-86A6-91B33490483E}"/>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2" name="テキスト ボックス 161">
          <a:extLst>
            <a:ext uri="{FF2B5EF4-FFF2-40B4-BE49-F238E27FC236}">
              <a16:creationId xmlns:a16="http://schemas.microsoft.com/office/drawing/2014/main" id="{B3BFC750-2561-4CD0-94D0-DC18C3E43B86}"/>
            </a:ext>
          </a:extLst>
        </xdr:cNvPr>
        <xdr:cNvSpPr txBox="1"/>
      </xdr:nvSpPr>
      <xdr:spPr>
        <a:xfrm>
          <a:off x="5565669" y="8516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3" name="【橋りょう・トンネル】&#10;一人当たり有形固定資産（償却資産）額グラフ枠">
          <a:extLst>
            <a:ext uri="{FF2B5EF4-FFF2-40B4-BE49-F238E27FC236}">
              <a16:creationId xmlns:a16="http://schemas.microsoft.com/office/drawing/2014/main" id="{FE810108-F5F3-4F5B-B00F-5D27FEB8A6BB}"/>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164" name="直線コネクタ 163">
          <a:extLst>
            <a:ext uri="{FF2B5EF4-FFF2-40B4-BE49-F238E27FC236}">
              <a16:creationId xmlns:a16="http://schemas.microsoft.com/office/drawing/2014/main" id="{630EA849-819A-4DF7-941A-000ACB1961A3}"/>
            </a:ext>
          </a:extLst>
        </xdr:cNvPr>
        <xdr:cNvCxnSpPr/>
      </xdr:nvCxnSpPr>
      <xdr:spPr>
        <a:xfrm flipV="1">
          <a:off x="9691053" y="9075276"/>
          <a:ext cx="0" cy="135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165" name="【橋りょう・トンネル】&#10;一人当たり有形固定資産（償却資産）額最小値テキスト">
          <a:extLst>
            <a:ext uri="{FF2B5EF4-FFF2-40B4-BE49-F238E27FC236}">
              <a16:creationId xmlns:a16="http://schemas.microsoft.com/office/drawing/2014/main" id="{07D87241-4EEA-487C-8664-32ADB059794A}"/>
            </a:ext>
          </a:extLst>
        </xdr:cNvPr>
        <xdr:cNvSpPr txBox="1"/>
      </xdr:nvSpPr>
      <xdr:spPr>
        <a:xfrm>
          <a:off x="9729788" y="1043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166" name="直線コネクタ 165">
          <a:extLst>
            <a:ext uri="{FF2B5EF4-FFF2-40B4-BE49-F238E27FC236}">
              <a16:creationId xmlns:a16="http://schemas.microsoft.com/office/drawing/2014/main" id="{0F9CE6F2-2C32-4D1A-AE8D-E7BECB6926FB}"/>
            </a:ext>
          </a:extLst>
        </xdr:cNvPr>
        <xdr:cNvCxnSpPr/>
      </xdr:nvCxnSpPr>
      <xdr:spPr>
        <a:xfrm>
          <a:off x="9617075" y="104280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167" name="【橋りょう・トンネル】&#10;一人当たり有形固定資産（償却資産）額最大値テキスト">
          <a:extLst>
            <a:ext uri="{FF2B5EF4-FFF2-40B4-BE49-F238E27FC236}">
              <a16:creationId xmlns:a16="http://schemas.microsoft.com/office/drawing/2014/main" id="{4F96C6C3-6E61-416C-BF20-62BB41679A57}"/>
            </a:ext>
          </a:extLst>
        </xdr:cNvPr>
        <xdr:cNvSpPr txBox="1"/>
      </xdr:nvSpPr>
      <xdr:spPr>
        <a:xfrm>
          <a:off x="9729788" y="886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168" name="直線コネクタ 167">
          <a:extLst>
            <a:ext uri="{FF2B5EF4-FFF2-40B4-BE49-F238E27FC236}">
              <a16:creationId xmlns:a16="http://schemas.microsoft.com/office/drawing/2014/main" id="{D26C0545-1174-4A90-AACB-CA95EA705F3A}"/>
            </a:ext>
          </a:extLst>
        </xdr:cNvPr>
        <xdr:cNvCxnSpPr/>
      </xdr:nvCxnSpPr>
      <xdr:spPr>
        <a:xfrm>
          <a:off x="9617075" y="907527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169" name="【橋りょう・トンネル】&#10;一人当たり有形固定資産（償却資産）額平均値テキスト">
          <a:extLst>
            <a:ext uri="{FF2B5EF4-FFF2-40B4-BE49-F238E27FC236}">
              <a16:creationId xmlns:a16="http://schemas.microsoft.com/office/drawing/2014/main" id="{76DBEAC7-BB36-4BA5-AFB8-124FBCD80638}"/>
            </a:ext>
          </a:extLst>
        </xdr:cNvPr>
        <xdr:cNvSpPr txBox="1"/>
      </xdr:nvSpPr>
      <xdr:spPr>
        <a:xfrm>
          <a:off x="9729788" y="997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170" name="フローチャート: 判断 169">
          <a:extLst>
            <a:ext uri="{FF2B5EF4-FFF2-40B4-BE49-F238E27FC236}">
              <a16:creationId xmlns:a16="http://schemas.microsoft.com/office/drawing/2014/main" id="{E3DD0199-B904-45B8-9A1A-4A0F08653A81}"/>
            </a:ext>
          </a:extLst>
        </xdr:cNvPr>
        <xdr:cNvSpPr/>
      </xdr:nvSpPr>
      <xdr:spPr>
        <a:xfrm>
          <a:off x="9655175" y="1011835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171" name="フローチャート: 判断 170">
          <a:extLst>
            <a:ext uri="{FF2B5EF4-FFF2-40B4-BE49-F238E27FC236}">
              <a16:creationId xmlns:a16="http://schemas.microsoft.com/office/drawing/2014/main" id="{74BBCB94-9A17-47D8-85C5-0ED78AFA296F}"/>
            </a:ext>
          </a:extLst>
        </xdr:cNvPr>
        <xdr:cNvSpPr/>
      </xdr:nvSpPr>
      <xdr:spPr>
        <a:xfrm>
          <a:off x="8874125" y="1013053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172" name="フローチャート: 判断 171">
          <a:extLst>
            <a:ext uri="{FF2B5EF4-FFF2-40B4-BE49-F238E27FC236}">
              <a16:creationId xmlns:a16="http://schemas.microsoft.com/office/drawing/2014/main" id="{E896C40F-1013-4941-A0AB-3043AF679BC1}"/>
            </a:ext>
          </a:extLst>
        </xdr:cNvPr>
        <xdr:cNvSpPr/>
      </xdr:nvSpPr>
      <xdr:spPr>
        <a:xfrm>
          <a:off x="8056563" y="1007647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173" name="フローチャート: 判断 172">
          <a:extLst>
            <a:ext uri="{FF2B5EF4-FFF2-40B4-BE49-F238E27FC236}">
              <a16:creationId xmlns:a16="http://schemas.microsoft.com/office/drawing/2014/main" id="{8FC31A97-402F-4317-A752-B17488836A3B}"/>
            </a:ext>
          </a:extLst>
        </xdr:cNvPr>
        <xdr:cNvSpPr/>
      </xdr:nvSpPr>
      <xdr:spPr>
        <a:xfrm>
          <a:off x="7224713" y="10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3BC15FA-F1DA-4AA4-A896-24FFA364F109}"/>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CE346F5-FD62-4504-98CB-991E9BE7251C}"/>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1463752-8EFE-4B59-9B06-156F00273A5C}"/>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5B3EFD3-E5F6-4CF6-A359-3FCCEA97A8B1}"/>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F4F6FD7-0068-4EAB-8DD1-97F41EF83EFF}"/>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44755</xdr:rowOff>
    </xdr:from>
    <xdr:to>
      <xdr:col>55</xdr:col>
      <xdr:colOff>50800</xdr:colOff>
      <xdr:row>63</xdr:row>
      <xdr:rowOff>146355</xdr:rowOff>
    </xdr:to>
    <xdr:sp macro="" textlink="">
      <xdr:nvSpPr>
        <xdr:cNvPr id="179" name="楕円 178">
          <a:extLst>
            <a:ext uri="{FF2B5EF4-FFF2-40B4-BE49-F238E27FC236}">
              <a16:creationId xmlns:a16="http://schemas.microsoft.com/office/drawing/2014/main" id="{2E83F4BB-6365-4B7E-9498-060B46E0EAB0}"/>
            </a:ext>
          </a:extLst>
        </xdr:cNvPr>
        <xdr:cNvSpPr/>
      </xdr:nvSpPr>
      <xdr:spPr>
        <a:xfrm>
          <a:off x="9655175" y="1025555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23182</xdr:rowOff>
    </xdr:from>
    <xdr:ext cx="534377" cy="259045"/>
    <xdr:sp macro="" textlink="">
      <xdr:nvSpPr>
        <xdr:cNvPr id="180" name="【橋りょう・トンネル】&#10;一人当たり有形固定資産（償却資産）額該当値テキスト">
          <a:extLst>
            <a:ext uri="{FF2B5EF4-FFF2-40B4-BE49-F238E27FC236}">
              <a16:creationId xmlns:a16="http://schemas.microsoft.com/office/drawing/2014/main" id="{63EFEC0E-44E0-45E0-BCCD-FE38ADA0D71E}"/>
            </a:ext>
          </a:extLst>
        </xdr:cNvPr>
        <xdr:cNvSpPr txBox="1"/>
      </xdr:nvSpPr>
      <xdr:spPr>
        <a:xfrm>
          <a:off x="9729788" y="102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43459</xdr:rowOff>
    </xdr:from>
    <xdr:to>
      <xdr:col>50</xdr:col>
      <xdr:colOff>165100</xdr:colOff>
      <xdr:row>63</xdr:row>
      <xdr:rowOff>145059</xdr:rowOff>
    </xdr:to>
    <xdr:sp macro="" textlink="">
      <xdr:nvSpPr>
        <xdr:cNvPr id="181" name="楕円 180">
          <a:extLst>
            <a:ext uri="{FF2B5EF4-FFF2-40B4-BE49-F238E27FC236}">
              <a16:creationId xmlns:a16="http://schemas.microsoft.com/office/drawing/2014/main" id="{5E63AEA7-42FA-4CE0-93F2-13F07EF7D72F}"/>
            </a:ext>
          </a:extLst>
        </xdr:cNvPr>
        <xdr:cNvSpPr/>
      </xdr:nvSpPr>
      <xdr:spPr>
        <a:xfrm>
          <a:off x="8874125" y="102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94259</xdr:rowOff>
    </xdr:from>
    <xdr:to>
      <xdr:col>55</xdr:col>
      <xdr:colOff>0</xdr:colOff>
      <xdr:row>63</xdr:row>
      <xdr:rowOff>95555</xdr:rowOff>
    </xdr:to>
    <xdr:cxnSp macro="">
      <xdr:nvCxnSpPr>
        <xdr:cNvPr id="182" name="直線コネクタ 181">
          <a:extLst>
            <a:ext uri="{FF2B5EF4-FFF2-40B4-BE49-F238E27FC236}">
              <a16:creationId xmlns:a16="http://schemas.microsoft.com/office/drawing/2014/main" id="{88CE6079-F1CB-45D3-9EC9-16DD8DE5119C}"/>
            </a:ext>
          </a:extLst>
        </xdr:cNvPr>
        <xdr:cNvCxnSpPr/>
      </xdr:nvCxnSpPr>
      <xdr:spPr>
        <a:xfrm>
          <a:off x="8924925" y="10305059"/>
          <a:ext cx="766763"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41806</xdr:rowOff>
    </xdr:from>
    <xdr:to>
      <xdr:col>46</xdr:col>
      <xdr:colOff>38100</xdr:colOff>
      <xdr:row>63</xdr:row>
      <xdr:rowOff>143406</xdr:rowOff>
    </xdr:to>
    <xdr:sp macro="" textlink="">
      <xdr:nvSpPr>
        <xdr:cNvPr id="183" name="楕円 182">
          <a:extLst>
            <a:ext uri="{FF2B5EF4-FFF2-40B4-BE49-F238E27FC236}">
              <a16:creationId xmlns:a16="http://schemas.microsoft.com/office/drawing/2014/main" id="{DEA04E43-95B4-4D09-A257-F0593D32B551}"/>
            </a:ext>
          </a:extLst>
        </xdr:cNvPr>
        <xdr:cNvSpPr/>
      </xdr:nvSpPr>
      <xdr:spPr>
        <a:xfrm>
          <a:off x="8056563" y="1025260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92606</xdr:rowOff>
    </xdr:from>
    <xdr:to>
      <xdr:col>50</xdr:col>
      <xdr:colOff>114300</xdr:colOff>
      <xdr:row>63</xdr:row>
      <xdr:rowOff>94259</xdr:rowOff>
    </xdr:to>
    <xdr:cxnSp macro="">
      <xdr:nvCxnSpPr>
        <xdr:cNvPr id="184" name="直線コネクタ 183">
          <a:extLst>
            <a:ext uri="{FF2B5EF4-FFF2-40B4-BE49-F238E27FC236}">
              <a16:creationId xmlns:a16="http://schemas.microsoft.com/office/drawing/2014/main" id="{7FFFDB1D-2050-41F3-BFB3-DE213D107A56}"/>
            </a:ext>
          </a:extLst>
        </xdr:cNvPr>
        <xdr:cNvCxnSpPr/>
      </xdr:nvCxnSpPr>
      <xdr:spPr>
        <a:xfrm>
          <a:off x="8107363" y="10303406"/>
          <a:ext cx="817562"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185" name="n_1aveValue【橋りょう・トンネル】&#10;一人当たり有形固定資産（償却資産）額">
          <a:extLst>
            <a:ext uri="{FF2B5EF4-FFF2-40B4-BE49-F238E27FC236}">
              <a16:creationId xmlns:a16="http://schemas.microsoft.com/office/drawing/2014/main" id="{701B07CF-4947-4C4D-8A83-4F6A6417E72E}"/>
            </a:ext>
          </a:extLst>
        </xdr:cNvPr>
        <xdr:cNvSpPr txBox="1"/>
      </xdr:nvSpPr>
      <xdr:spPr>
        <a:xfrm>
          <a:off x="8659324" y="99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186" name="n_2aveValue【橋りょう・トンネル】&#10;一人当たり有形固定資産（償却資産）額">
          <a:extLst>
            <a:ext uri="{FF2B5EF4-FFF2-40B4-BE49-F238E27FC236}">
              <a16:creationId xmlns:a16="http://schemas.microsoft.com/office/drawing/2014/main" id="{2DACBD68-B0DA-4EE4-8E00-8BF098815B31}"/>
            </a:ext>
          </a:extLst>
        </xdr:cNvPr>
        <xdr:cNvSpPr txBox="1"/>
      </xdr:nvSpPr>
      <xdr:spPr>
        <a:xfrm>
          <a:off x="7854461" y="98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187" name="n_3aveValue【橋りょう・トンネル】&#10;一人当たり有形固定資産（償却資産）額">
          <a:extLst>
            <a:ext uri="{FF2B5EF4-FFF2-40B4-BE49-F238E27FC236}">
              <a16:creationId xmlns:a16="http://schemas.microsoft.com/office/drawing/2014/main" id="{B58E4615-9A85-4973-AD40-9D0DFDA103DC}"/>
            </a:ext>
          </a:extLst>
        </xdr:cNvPr>
        <xdr:cNvSpPr txBox="1"/>
      </xdr:nvSpPr>
      <xdr:spPr>
        <a:xfrm>
          <a:off x="7036899" y="986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136186</xdr:rowOff>
    </xdr:from>
    <xdr:ext cx="534377" cy="259045"/>
    <xdr:sp macro="" textlink="">
      <xdr:nvSpPr>
        <xdr:cNvPr id="188" name="n_1mainValue【橋りょう・トンネル】&#10;一人当たり有形固定資産（償却資産）額">
          <a:extLst>
            <a:ext uri="{FF2B5EF4-FFF2-40B4-BE49-F238E27FC236}">
              <a16:creationId xmlns:a16="http://schemas.microsoft.com/office/drawing/2014/main" id="{B87094F3-4F9C-4A2D-8AE1-75275CCE9BD0}"/>
            </a:ext>
          </a:extLst>
        </xdr:cNvPr>
        <xdr:cNvSpPr txBox="1"/>
      </xdr:nvSpPr>
      <xdr:spPr>
        <a:xfrm>
          <a:off x="8659324" y="103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134533</xdr:rowOff>
    </xdr:from>
    <xdr:ext cx="534377" cy="259045"/>
    <xdr:sp macro="" textlink="">
      <xdr:nvSpPr>
        <xdr:cNvPr id="189" name="n_2mainValue【橋りょう・トンネル】&#10;一人当たり有形固定資産（償却資産）額">
          <a:extLst>
            <a:ext uri="{FF2B5EF4-FFF2-40B4-BE49-F238E27FC236}">
              <a16:creationId xmlns:a16="http://schemas.microsoft.com/office/drawing/2014/main" id="{FE308EDA-B928-412D-B37A-2CE2A17A1A94}"/>
            </a:ext>
          </a:extLst>
        </xdr:cNvPr>
        <xdr:cNvSpPr txBox="1"/>
      </xdr:nvSpPr>
      <xdr:spPr>
        <a:xfrm>
          <a:off x="7854461" y="103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0" name="正方形/長方形 189">
          <a:extLst>
            <a:ext uri="{FF2B5EF4-FFF2-40B4-BE49-F238E27FC236}">
              <a16:creationId xmlns:a16="http://schemas.microsoft.com/office/drawing/2014/main" id="{6D6B0623-776F-40F2-90DF-FCEB44C0DA28}"/>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1" name="正方形/長方形 190">
          <a:extLst>
            <a:ext uri="{FF2B5EF4-FFF2-40B4-BE49-F238E27FC236}">
              <a16:creationId xmlns:a16="http://schemas.microsoft.com/office/drawing/2014/main" id="{44DF010E-0E84-47F0-8684-EF0950CF16F0}"/>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2" name="正方形/長方形 191">
          <a:extLst>
            <a:ext uri="{FF2B5EF4-FFF2-40B4-BE49-F238E27FC236}">
              <a16:creationId xmlns:a16="http://schemas.microsoft.com/office/drawing/2014/main" id="{D81B97AC-ED70-4411-982A-164951C6118A}"/>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3" name="正方形/長方形 192">
          <a:extLst>
            <a:ext uri="{FF2B5EF4-FFF2-40B4-BE49-F238E27FC236}">
              <a16:creationId xmlns:a16="http://schemas.microsoft.com/office/drawing/2014/main" id="{4D89C7C7-DF3E-45E9-BE24-BB115F61D80D}"/>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4" name="正方形/長方形 193">
          <a:extLst>
            <a:ext uri="{FF2B5EF4-FFF2-40B4-BE49-F238E27FC236}">
              <a16:creationId xmlns:a16="http://schemas.microsoft.com/office/drawing/2014/main" id="{3786DA3F-ED3F-4788-A594-4211E47BDCEC}"/>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5" name="正方形/長方形 194">
          <a:extLst>
            <a:ext uri="{FF2B5EF4-FFF2-40B4-BE49-F238E27FC236}">
              <a16:creationId xmlns:a16="http://schemas.microsoft.com/office/drawing/2014/main" id="{921A8085-5569-4229-9164-0E330682BB35}"/>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6" name="正方形/長方形 195">
          <a:extLst>
            <a:ext uri="{FF2B5EF4-FFF2-40B4-BE49-F238E27FC236}">
              <a16:creationId xmlns:a16="http://schemas.microsoft.com/office/drawing/2014/main" id="{5462FBCC-89C2-4473-B727-B2131668C5D4}"/>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7" name="正方形/長方形 196">
          <a:extLst>
            <a:ext uri="{FF2B5EF4-FFF2-40B4-BE49-F238E27FC236}">
              <a16:creationId xmlns:a16="http://schemas.microsoft.com/office/drawing/2014/main" id="{C1D3B8AD-00A8-41BD-ABA3-A1AFD27B2429}"/>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8" name="テキスト ボックス 197">
          <a:extLst>
            <a:ext uri="{FF2B5EF4-FFF2-40B4-BE49-F238E27FC236}">
              <a16:creationId xmlns:a16="http://schemas.microsoft.com/office/drawing/2014/main" id="{49DDF5D5-DD31-4014-B675-EF1E96C27F7D}"/>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9" name="直線コネクタ 198">
          <a:extLst>
            <a:ext uri="{FF2B5EF4-FFF2-40B4-BE49-F238E27FC236}">
              <a16:creationId xmlns:a16="http://schemas.microsoft.com/office/drawing/2014/main" id="{A3B6182E-A204-46D0-B0CD-E9CF0643D04E}"/>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0" name="テキスト ボックス 199">
          <a:extLst>
            <a:ext uri="{FF2B5EF4-FFF2-40B4-BE49-F238E27FC236}">
              <a16:creationId xmlns:a16="http://schemas.microsoft.com/office/drawing/2014/main" id="{FB553550-6E28-4F29-9CCD-4D176ECF9487}"/>
            </a:ext>
          </a:extLst>
        </xdr:cNvPr>
        <xdr:cNvSpPr txBox="1"/>
      </xdr:nvSpPr>
      <xdr:spPr>
        <a:xfrm>
          <a:off x="394486" y="14269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1" name="直線コネクタ 200">
          <a:extLst>
            <a:ext uri="{FF2B5EF4-FFF2-40B4-BE49-F238E27FC236}">
              <a16:creationId xmlns:a16="http://schemas.microsoft.com/office/drawing/2014/main" id="{79AED0D8-2F5A-4B86-B95E-EA330CB53166}"/>
            </a:ext>
          </a:extLst>
        </xdr:cNvPr>
        <xdr:cNvCxnSpPr/>
      </xdr:nvCxnSpPr>
      <xdr:spPr>
        <a:xfrm>
          <a:off x="70485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2" name="テキスト ボックス 201">
          <a:extLst>
            <a:ext uri="{FF2B5EF4-FFF2-40B4-BE49-F238E27FC236}">
              <a16:creationId xmlns:a16="http://schemas.microsoft.com/office/drawing/2014/main" id="{99B848B1-E6F6-43C4-833C-DFF24C39CF11}"/>
            </a:ext>
          </a:extLst>
        </xdr:cNvPr>
        <xdr:cNvSpPr txBox="1"/>
      </xdr:nvSpPr>
      <xdr:spPr>
        <a:xfrm>
          <a:off x="344654" y="1384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3" name="直線コネクタ 202">
          <a:extLst>
            <a:ext uri="{FF2B5EF4-FFF2-40B4-BE49-F238E27FC236}">
              <a16:creationId xmlns:a16="http://schemas.microsoft.com/office/drawing/2014/main" id="{28AA22C6-F830-471C-863B-D9A29AFFCB10}"/>
            </a:ext>
          </a:extLst>
        </xdr:cNvPr>
        <xdr:cNvCxnSpPr/>
      </xdr:nvCxnSpPr>
      <xdr:spPr>
        <a:xfrm>
          <a:off x="70485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4" name="テキスト ボックス 203">
          <a:extLst>
            <a:ext uri="{FF2B5EF4-FFF2-40B4-BE49-F238E27FC236}">
              <a16:creationId xmlns:a16="http://schemas.microsoft.com/office/drawing/2014/main" id="{E519DBD6-A10F-4A31-B2F2-A4A953E9FE70}"/>
            </a:ext>
          </a:extLst>
        </xdr:cNvPr>
        <xdr:cNvSpPr txBox="1"/>
      </xdr:nvSpPr>
      <xdr:spPr>
        <a:xfrm>
          <a:off x="344654"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5" name="直線コネクタ 204">
          <a:extLst>
            <a:ext uri="{FF2B5EF4-FFF2-40B4-BE49-F238E27FC236}">
              <a16:creationId xmlns:a16="http://schemas.microsoft.com/office/drawing/2014/main" id="{67CCE58D-C51B-4388-B30E-C6EB25B55C5C}"/>
            </a:ext>
          </a:extLst>
        </xdr:cNvPr>
        <xdr:cNvCxnSpPr/>
      </xdr:nvCxnSpPr>
      <xdr:spPr>
        <a:xfrm>
          <a:off x="70485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6" name="テキスト ボックス 205">
          <a:extLst>
            <a:ext uri="{FF2B5EF4-FFF2-40B4-BE49-F238E27FC236}">
              <a16:creationId xmlns:a16="http://schemas.microsoft.com/office/drawing/2014/main" id="{AAA9603F-0E74-4F13-8E0E-CF8A44D8D686}"/>
            </a:ext>
          </a:extLst>
        </xdr:cNvPr>
        <xdr:cNvSpPr txBox="1"/>
      </xdr:nvSpPr>
      <xdr:spPr>
        <a:xfrm>
          <a:off x="344654"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7" name="直線コネクタ 206">
          <a:extLst>
            <a:ext uri="{FF2B5EF4-FFF2-40B4-BE49-F238E27FC236}">
              <a16:creationId xmlns:a16="http://schemas.microsoft.com/office/drawing/2014/main" id="{99B5B60D-3588-486F-AACE-C5812584A044}"/>
            </a:ext>
          </a:extLst>
        </xdr:cNvPr>
        <xdr:cNvCxnSpPr/>
      </xdr:nvCxnSpPr>
      <xdr:spPr>
        <a:xfrm>
          <a:off x="70485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08" name="テキスト ボックス 207">
          <a:extLst>
            <a:ext uri="{FF2B5EF4-FFF2-40B4-BE49-F238E27FC236}">
              <a16:creationId xmlns:a16="http://schemas.microsoft.com/office/drawing/2014/main" id="{B2D08202-B255-4607-AF02-B530D74FA877}"/>
            </a:ext>
          </a:extLst>
        </xdr:cNvPr>
        <xdr:cNvSpPr txBox="1"/>
      </xdr:nvSpPr>
      <xdr:spPr>
        <a:xfrm>
          <a:off x="344654"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9" name="直線コネクタ 208">
          <a:extLst>
            <a:ext uri="{FF2B5EF4-FFF2-40B4-BE49-F238E27FC236}">
              <a16:creationId xmlns:a16="http://schemas.microsoft.com/office/drawing/2014/main" id="{B38AF743-1BB8-4EB7-89AF-E2212B8D6C91}"/>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3314DFD8-9BCD-47FC-BD8E-90455EF7C575}"/>
            </a:ext>
          </a:extLst>
        </xdr:cNvPr>
        <xdr:cNvSpPr txBox="1"/>
      </xdr:nvSpPr>
      <xdr:spPr>
        <a:xfrm>
          <a:off x="28053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1" name="【公営住宅】&#10;有形固定資産減価償却率グラフ枠">
          <a:extLst>
            <a:ext uri="{FF2B5EF4-FFF2-40B4-BE49-F238E27FC236}">
              <a16:creationId xmlns:a16="http://schemas.microsoft.com/office/drawing/2014/main" id="{C0FC77FF-4FD9-4B22-AD99-A51B8C37880B}"/>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12" name="直線コネクタ 211">
          <a:extLst>
            <a:ext uri="{FF2B5EF4-FFF2-40B4-BE49-F238E27FC236}">
              <a16:creationId xmlns:a16="http://schemas.microsoft.com/office/drawing/2014/main" id="{38A548F1-CC5E-4101-8458-0E0A378AE21D}"/>
            </a:ext>
          </a:extLst>
        </xdr:cNvPr>
        <xdr:cNvCxnSpPr/>
      </xdr:nvCxnSpPr>
      <xdr:spPr>
        <a:xfrm flipV="1">
          <a:off x="4291965" y="12732638"/>
          <a:ext cx="0" cy="1078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13" name="【公営住宅】&#10;有形固定資産減価償却率最小値テキスト">
          <a:extLst>
            <a:ext uri="{FF2B5EF4-FFF2-40B4-BE49-F238E27FC236}">
              <a16:creationId xmlns:a16="http://schemas.microsoft.com/office/drawing/2014/main" id="{431E952F-BC6D-4A52-B410-82E9BA2CC3E3}"/>
            </a:ext>
          </a:extLst>
        </xdr:cNvPr>
        <xdr:cNvSpPr txBox="1"/>
      </xdr:nvSpPr>
      <xdr:spPr>
        <a:xfrm>
          <a:off x="4330700"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14" name="直線コネクタ 213">
          <a:extLst>
            <a:ext uri="{FF2B5EF4-FFF2-40B4-BE49-F238E27FC236}">
              <a16:creationId xmlns:a16="http://schemas.microsoft.com/office/drawing/2014/main" id="{6EB56B08-60E8-4CEA-8E31-02547C78DC08}"/>
            </a:ext>
          </a:extLst>
        </xdr:cNvPr>
        <xdr:cNvCxnSpPr/>
      </xdr:nvCxnSpPr>
      <xdr:spPr>
        <a:xfrm>
          <a:off x="4217988" y="138112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15" name="【公営住宅】&#10;有形固定資産減価償却率最大値テキスト">
          <a:extLst>
            <a:ext uri="{FF2B5EF4-FFF2-40B4-BE49-F238E27FC236}">
              <a16:creationId xmlns:a16="http://schemas.microsoft.com/office/drawing/2014/main" id="{848C5416-4DEB-4C2B-B0B7-CC6171C56FE8}"/>
            </a:ext>
          </a:extLst>
        </xdr:cNvPr>
        <xdr:cNvSpPr txBox="1"/>
      </xdr:nvSpPr>
      <xdr:spPr>
        <a:xfrm>
          <a:off x="4330700" y="12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16" name="直線コネクタ 215">
          <a:extLst>
            <a:ext uri="{FF2B5EF4-FFF2-40B4-BE49-F238E27FC236}">
              <a16:creationId xmlns:a16="http://schemas.microsoft.com/office/drawing/2014/main" id="{50FF1E63-7ABE-4E03-99D2-A8B04D736224}"/>
            </a:ext>
          </a:extLst>
        </xdr:cNvPr>
        <xdr:cNvCxnSpPr/>
      </xdr:nvCxnSpPr>
      <xdr:spPr>
        <a:xfrm>
          <a:off x="4217988" y="127326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17" name="【公営住宅】&#10;有形固定資産減価償却率平均値テキスト">
          <a:extLst>
            <a:ext uri="{FF2B5EF4-FFF2-40B4-BE49-F238E27FC236}">
              <a16:creationId xmlns:a16="http://schemas.microsoft.com/office/drawing/2014/main" id="{C0E80B45-2CBB-4070-A2FA-5B21C2A4E378}"/>
            </a:ext>
          </a:extLst>
        </xdr:cNvPr>
        <xdr:cNvSpPr txBox="1"/>
      </xdr:nvSpPr>
      <xdr:spPr>
        <a:xfrm>
          <a:off x="4330700" y="13149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18" name="フローチャート: 判断 217">
          <a:extLst>
            <a:ext uri="{FF2B5EF4-FFF2-40B4-BE49-F238E27FC236}">
              <a16:creationId xmlns:a16="http://schemas.microsoft.com/office/drawing/2014/main" id="{B930E7D3-7918-4E0C-886F-B8071224565B}"/>
            </a:ext>
          </a:extLst>
        </xdr:cNvPr>
        <xdr:cNvSpPr/>
      </xdr:nvSpPr>
      <xdr:spPr>
        <a:xfrm>
          <a:off x="4241800" y="1328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19" name="フローチャート: 判断 218">
          <a:extLst>
            <a:ext uri="{FF2B5EF4-FFF2-40B4-BE49-F238E27FC236}">
              <a16:creationId xmlns:a16="http://schemas.microsoft.com/office/drawing/2014/main" id="{AA76802B-7A3A-406C-A7C7-8B5EA6823E70}"/>
            </a:ext>
          </a:extLst>
        </xdr:cNvPr>
        <xdr:cNvSpPr/>
      </xdr:nvSpPr>
      <xdr:spPr>
        <a:xfrm>
          <a:off x="3475038" y="1334325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20" name="フローチャート: 判断 219">
          <a:extLst>
            <a:ext uri="{FF2B5EF4-FFF2-40B4-BE49-F238E27FC236}">
              <a16:creationId xmlns:a16="http://schemas.microsoft.com/office/drawing/2014/main" id="{FDBA5163-2FAB-43DB-9D1D-8850D5DF6B93}"/>
            </a:ext>
          </a:extLst>
        </xdr:cNvPr>
        <xdr:cNvSpPr/>
      </xdr:nvSpPr>
      <xdr:spPr>
        <a:xfrm>
          <a:off x="2643188" y="133615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21" name="フローチャート: 判断 220">
          <a:extLst>
            <a:ext uri="{FF2B5EF4-FFF2-40B4-BE49-F238E27FC236}">
              <a16:creationId xmlns:a16="http://schemas.microsoft.com/office/drawing/2014/main" id="{18081F07-3630-4D2E-AC09-20DDF1BF4C7A}"/>
            </a:ext>
          </a:extLst>
        </xdr:cNvPr>
        <xdr:cNvSpPr/>
      </xdr:nvSpPr>
      <xdr:spPr>
        <a:xfrm>
          <a:off x="1825625" y="1331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70C45F9E-1E3C-4F3C-A9EC-9F91DDDDE114}"/>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801FA4CD-4EB4-4E7E-9067-C7AA8623B2EB}"/>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5504C4D1-77C4-48E5-9E5F-EECC5C15C6FB}"/>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2C846FAD-BA62-4DB0-968C-F72CDA7D80CD}"/>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775F8888-7558-4B96-8DF6-5E2BC291BFA6}"/>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27" name="楕円 226">
          <a:extLst>
            <a:ext uri="{FF2B5EF4-FFF2-40B4-BE49-F238E27FC236}">
              <a16:creationId xmlns:a16="http://schemas.microsoft.com/office/drawing/2014/main" id="{E0C27B69-AC12-4E40-9DA6-1CFF55DDE07F}"/>
            </a:ext>
          </a:extLst>
        </xdr:cNvPr>
        <xdr:cNvSpPr/>
      </xdr:nvSpPr>
      <xdr:spPr>
        <a:xfrm>
          <a:off x="42418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142257</xdr:rowOff>
    </xdr:from>
    <xdr:ext cx="405111" cy="259045"/>
    <xdr:sp macro="" textlink="">
      <xdr:nvSpPr>
        <xdr:cNvPr id="228" name="【公営住宅】&#10;有形固定資産減価償却率該当値テキスト">
          <a:extLst>
            <a:ext uri="{FF2B5EF4-FFF2-40B4-BE49-F238E27FC236}">
              <a16:creationId xmlns:a16="http://schemas.microsoft.com/office/drawing/2014/main" id="{96F3AC45-29DC-4D96-8FD2-C84609CA43E9}"/>
            </a:ext>
          </a:extLst>
        </xdr:cNvPr>
        <xdr:cNvSpPr txBox="1"/>
      </xdr:nvSpPr>
      <xdr:spPr>
        <a:xfrm>
          <a:off x="4330700" y="1359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108458</xdr:rowOff>
    </xdr:from>
    <xdr:to>
      <xdr:col>20</xdr:col>
      <xdr:colOff>38100</xdr:colOff>
      <xdr:row>85</xdr:row>
      <xdr:rowOff>38608</xdr:rowOff>
    </xdr:to>
    <xdr:sp macro="" textlink="">
      <xdr:nvSpPr>
        <xdr:cNvPr id="229" name="楕円 228">
          <a:extLst>
            <a:ext uri="{FF2B5EF4-FFF2-40B4-BE49-F238E27FC236}">
              <a16:creationId xmlns:a16="http://schemas.microsoft.com/office/drawing/2014/main" id="{A7A39003-96E3-4546-AA15-38F1728D4107}"/>
            </a:ext>
          </a:extLst>
        </xdr:cNvPr>
        <xdr:cNvSpPr/>
      </xdr:nvSpPr>
      <xdr:spPr>
        <a:xfrm>
          <a:off x="3475038" y="1371968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159258</xdr:rowOff>
    </xdr:to>
    <xdr:cxnSp macro="">
      <xdr:nvCxnSpPr>
        <xdr:cNvPr id="230" name="直線コネクタ 229">
          <a:extLst>
            <a:ext uri="{FF2B5EF4-FFF2-40B4-BE49-F238E27FC236}">
              <a16:creationId xmlns:a16="http://schemas.microsoft.com/office/drawing/2014/main" id="{2DC86ADF-18C9-4C08-A016-7F5FDC71D427}"/>
            </a:ext>
          </a:extLst>
        </xdr:cNvPr>
        <xdr:cNvCxnSpPr/>
      </xdr:nvCxnSpPr>
      <xdr:spPr>
        <a:xfrm flipV="1">
          <a:off x="3525838" y="13717905"/>
          <a:ext cx="766762"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231" name="楕円 230">
          <a:extLst>
            <a:ext uri="{FF2B5EF4-FFF2-40B4-BE49-F238E27FC236}">
              <a16:creationId xmlns:a16="http://schemas.microsoft.com/office/drawing/2014/main" id="{CD53B3F9-3FEA-4849-99D0-1459F210C7C8}"/>
            </a:ext>
          </a:extLst>
        </xdr:cNvPr>
        <xdr:cNvSpPr/>
      </xdr:nvSpPr>
      <xdr:spPr>
        <a:xfrm>
          <a:off x="2643188"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159258</xdr:rowOff>
    </xdr:to>
    <xdr:cxnSp macro="">
      <xdr:nvCxnSpPr>
        <xdr:cNvPr id="232" name="直線コネクタ 231">
          <a:extLst>
            <a:ext uri="{FF2B5EF4-FFF2-40B4-BE49-F238E27FC236}">
              <a16:creationId xmlns:a16="http://schemas.microsoft.com/office/drawing/2014/main" id="{D178D5AF-5DA3-4C45-B280-CE39B79E44BB}"/>
            </a:ext>
          </a:extLst>
        </xdr:cNvPr>
        <xdr:cNvCxnSpPr/>
      </xdr:nvCxnSpPr>
      <xdr:spPr>
        <a:xfrm>
          <a:off x="2693988" y="13706475"/>
          <a:ext cx="8318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33" name="n_1aveValue【公営住宅】&#10;有形固定資産減価償却率">
          <a:extLst>
            <a:ext uri="{FF2B5EF4-FFF2-40B4-BE49-F238E27FC236}">
              <a16:creationId xmlns:a16="http://schemas.microsoft.com/office/drawing/2014/main" id="{701D2283-A84C-4CC0-8A7B-80A148C8E7FC}"/>
            </a:ext>
          </a:extLst>
        </xdr:cNvPr>
        <xdr:cNvSpPr txBox="1"/>
      </xdr:nvSpPr>
      <xdr:spPr>
        <a:xfrm>
          <a:off x="3324869"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34" name="n_2aveValue【公営住宅】&#10;有形固定資産減価償却率">
          <a:extLst>
            <a:ext uri="{FF2B5EF4-FFF2-40B4-BE49-F238E27FC236}">
              <a16:creationId xmlns:a16="http://schemas.microsoft.com/office/drawing/2014/main" id="{3C8F5E5C-5F01-47C5-8F43-7BEA47941DC1}"/>
            </a:ext>
          </a:extLst>
        </xdr:cNvPr>
        <xdr:cNvSpPr txBox="1"/>
      </xdr:nvSpPr>
      <xdr:spPr>
        <a:xfrm>
          <a:off x="2505719" y="1314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35" name="n_3aveValue【公営住宅】&#10;有形固定資産減価償却率">
          <a:extLst>
            <a:ext uri="{FF2B5EF4-FFF2-40B4-BE49-F238E27FC236}">
              <a16:creationId xmlns:a16="http://schemas.microsoft.com/office/drawing/2014/main" id="{94735BFA-CDA8-4EE1-81E5-954251CDEF0C}"/>
            </a:ext>
          </a:extLst>
        </xdr:cNvPr>
        <xdr:cNvSpPr txBox="1"/>
      </xdr:nvSpPr>
      <xdr:spPr>
        <a:xfrm>
          <a:off x="1688157" y="131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29735</xdr:rowOff>
    </xdr:from>
    <xdr:ext cx="405111" cy="259045"/>
    <xdr:sp macro="" textlink="">
      <xdr:nvSpPr>
        <xdr:cNvPr id="236" name="n_1mainValue【公営住宅】&#10;有形固定資産減価償却率">
          <a:extLst>
            <a:ext uri="{FF2B5EF4-FFF2-40B4-BE49-F238E27FC236}">
              <a16:creationId xmlns:a16="http://schemas.microsoft.com/office/drawing/2014/main" id="{56653E53-2494-455B-8288-4BBC23317A15}"/>
            </a:ext>
          </a:extLst>
        </xdr:cNvPr>
        <xdr:cNvSpPr txBox="1"/>
      </xdr:nvSpPr>
      <xdr:spPr>
        <a:xfrm>
          <a:off x="3324869"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237" name="n_2mainValue【公営住宅】&#10;有形固定資産減価償却率">
          <a:extLst>
            <a:ext uri="{FF2B5EF4-FFF2-40B4-BE49-F238E27FC236}">
              <a16:creationId xmlns:a16="http://schemas.microsoft.com/office/drawing/2014/main" id="{5B894D8F-8AD5-48DA-9590-C770CDE728A2}"/>
            </a:ext>
          </a:extLst>
        </xdr:cNvPr>
        <xdr:cNvSpPr txBox="1"/>
      </xdr:nvSpPr>
      <xdr:spPr>
        <a:xfrm>
          <a:off x="2505719"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a:extLst>
            <a:ext uri="{FF2B5EF4-FFF2-40B4-BE49-F238E27FC236}">
              <a16:creationId xmlns:a16="http://schemas.microsoft.com/office/drawing/2014/main" id="{6F4264C4-3EF0-40AC-990C-27EE0C52F15F}"/>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a:extLst>
            <a:ext uri="{FF2B5EF4-FFF2-40B4-BE49-F238E27FC236}">
              <a16:creationId xmlns:a16="http://schemas.microsoft.com/office/drawing/2014/main" id="{CC4C615C-E88A-4D9B-8A3B-3B4D9E3DEC3E}"/>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a:extLst>
            <a:ext uri="{FF2B5EF4-FFF2-40B4-BE49-F238E27FC236}">
              <a16:creationId xmlns:a16="http://schemas.microsoft.com/office/drawing/2014/main" id="{83223B7A-F133-45B9-A184-75C07B99D850}"/>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a:extLst>
            <a:ext uri="{FF2B5EF4-FFF2-40B4-BE49-F238E27FC236}">
              <a16:creationId xmlns:a16="http://schemas.microsoft.com/office/drawing/2014/main" id="{CF7B5E17-16F2-4B23-9FB3-8C5B462A3E77}"/>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a:extLst>
            <a:ext uri="{FF2B5EF4-FFF2-40B4-BE49-F238E27FC236}">
              <a16:creationId xmlns:a16="http://schemas.microsoft.com/office/drawing/2014/main" id="{88494A6F-C4BD-4714-B87C-C4A614126501}"/>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a:extLst>
            <a:ext uri="{FF2B5EF4-FFF2-40B4-BE49-F238E27FC236}">
              <a16:creationId xmlns:a16="http://schemas.microsoft.com/office/drawing/2014/main" id="{B6C22AD3-4319-4FBE-B79C-7F697F20CDEF}"/>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a:extLst>
            <a:ext uri="{FF2B5EF4-FFF2-40B4-BE49-F238E27FC236}">
              <a16:creationId xmlns:a16="http://schemas.microsoft.com/office/drawing/2014/main" id="{7A537BFE-F76B-45CF-9B9B-236136AF6216}"/>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a:extLst>
            <a:ext uri="{FF2B5EF4-FFF2-40B4-BE49-F238E27FC236}">
              <a16:creationId xmlns:a16="http://schemas.microsoft.com/office/drawing/2014/main" id="{81AFD3DF-39E9-4A98-84F8-5F939FA5D8F3}"/>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a:extLst>
            <a:ext uri="{FF2B5EF4-FFF2-40B4-BE49-F238E27FC236}">
              <a16:creationId xmlns:a16="http://schemas.microsoft.com/office/drawing/2014/main" id="{B50B9162-2A8F-4933-97A9-83E6A24B9070}"/>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a:extLst>
            <a:ext uri="{FF2B5EF4-FFF2-40B4-BE49-F238E27FC236}">
              <a16:creationId xmlns:a16="http://schemas.microsoft.com/office/drawing/2014/main" id="{300DD5F6-63EF-4C72-A251-71D317BF9FDB}"/>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8" name="直線コネクタ 247">
          <a:extLst>
            <a:ext uri="{FF2B5EF4-FFF2-40B4-BE49-F238E27FC236}">
              <a16:creationId xmlns:a16="http://schemas.microsoft.com/office/drawing/2014/main" id="{04A666D0-7626-4228-ACC9-AD5D981CD10D}"/>
            </a:ext>
          </a:extLst>
        </xdr:cNvPr>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9FC7178E-8B73-4DC1-B8B6-6EF375FA3141}"/>
            </a:ext>
          </a:extLst>
        </xdr:cNvPr>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0" name="直線コネクタ 249">
          <a:extLst>
            <a:ext uri="{FF2B5EF4-FFF2-40B4-BE49-F238E27FC236}">
              <a16:creationId xmlns:a16="http://schemas.microsoft.com/office/drawing/2014/main" id="{71E98EEE-400B-4492-85B9-0606EC19496B}"/>
            </a:ext>
          </a:extLst>
        </xdr:cNvPr>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1" name="テキスト ボックス 250">
          <a:extLst>
            <a:ext uri="{FF2B5EF4-FFF2-40B4-BE49-F238E27FC236}">
              <a16:creationId xmlns:a16="http://schemas.microsoft.com/office/drawing/2014/main" id="{13B3FBDB-32B6-42E1-BB15-FE5D54FB2942}"/>
            </a:ext>
          </a:extLst>
        </xdr:cNvPr>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2" name="直線コネクタ 251">
          <a:extLst>
            <a:ext uri="{FF2B5EF4-FFF2-40B4-BE49-F238E27FC236}">
              <a16:creationId xmlns:a16="http://schemas.microsoft.com/office/drawing/2014/main" id="{12373B10-B74B-472E-AC46-F5C213D59426}"/>
            </a:ext>
          </a:extLst>
        </xdr:cNvPr>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3" name="テキスト ボックス 252">
          <a:extLst>
            <a:ext uri="{FF2B5EF4-FFF2-40B4-BE49-F238E27FC236}">
              <a16:creationId xmlns:a16="http://schemas.microsoft.com/office/drawing/2014/main" id="{81BD93CE-D60C-4771-917B-8A573CA86A66}"/>
            </a:ext>
          </a:extLst>
        </xdr:cNvPr>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4" name="直線コネクタ 253">
          <a:extLst>
            <a:ext uri="{FF2B5EF4-FFF2-40B4-BE49-F238E27FC236}">
              <a16:creationId xmlns:a16="http://schemas.microsoft.com/office/drawing/2014/main" id="{83FD1627-427B-42D2-8A4D-F6B93C5A79C3}"/>
            </a:ext>
          </a:extLst>
        </xdr:cNvPr>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5" name="テキスト ボックス 254">
          <a:extLst>
            <a:ext uri="{FF2B5EF4-FFF2-40B4-BE49-F238E27FC236}">
              <a16:creationId xmlns:a16="http://schemas.microsoft.com/office/drawing/2014/main" id="{8974F06D-8B59-4FC5-A282-BCDBD643405C}"/>
            </a:ext>
          </a:extLst>
        </xdr:cNvPr>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6" name="直線コネクタ 255">
          <a:extLst>
            <a:ext uri="{FF2B5EF4-FFF2-40B4-BE49-F238E27FC236}">
              <a16:creationId xmlns:a16="http://schemas.microsoft.com/office/drawing/2014/main" id="{FE6D8A0B-F80A-4846-A240-9ADED2C0958C}"/>
            </a:ext>
          </a:extLst>
        </xdr:cNvPr>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7" name="テキスト ボックス 256">
          <a:extLst>
            <a:ext uri="{FF2B5EF4-FFF2-40B4-BE49-F238E27FC236}">
              <a16:creationId xmlns:a16="http://schemas.microsoft.com/office/drawing/2014/main" id="{1443ED11-A28B-43F3-A1D3-5CC0A990341D}"/>
            </a:ext>
          </a:extLst>
        </xdr:cNvPr>
        <xdr:cNvSpPr txBox="1"/>
      </xdr:nvSpPr>
      <xdr:spPr>
        <a:xfrm>
          <a:off x="56796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8" name="直線コネクタ 257">
          <a:extLst>
            <a:ext uri="{FF2B5EF4-FFF2-40B4-BE49-F238E27FC236}">
              <a16:creationId xmlns:a16="http://schemas.microsoft.com/office/drawing/2014/main" id="{641DDF96-E6A6-48D0-B03B-0232FC42FC8A}"/>
            </a:ext>
          </a:extLst>
        </xdr:cNvPr>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9" name="テキスト ボックス 258">
          <a:extLst>
            <a:ext uri="{FF2B5EF4-FFF2-40B4-BE49-F238E27FC236}">
              <a16:creationId xmlns:a16="http://schemas.microsoft.com/office/drawing/2014/main" id="{75672664-C016-4CF6-886B-7DDB186809B6}"/>
            </a:ext>
          </a:extLst>
        </xdr:cNvPr>
        <xdr:cNvSpPr txBox="1"/>
      </xdr:nvSpPr>
      <xdr:spPr>
        <a:xfrm>
          <a:off x="56796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id="{EBB5AACE-E0DA-49EC-9F0F-C30A5F8E4E47}"/>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BDEA366E-0CBC-4130-B12B-C976C668B439}"/>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a16="http://schemas.microsoft.com/office/drawing/2014/main" id="{B16D62D3-4F01-444C-8A1D-6682D5A1A277}"/>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63" name="直線コネクタ 262">
          <a:extLst>
            <a:ext uri="{FF2B5EF4-FFF2-40B4-BE49-F238E27FC236}">
              <a16:creationId xmlns:a16="http://schemas.microsoft.com/office/drawing/2014/main" id="{7A3BAF97-CC10-4540-8DEF-59C7FE4415DA}"/>
            </a:ext>
          </a:extLst>
        </xdr:cNvPr>
        <xdr:cNvCxnSpPr/>
      </xdr:nvCxnSpPr>
      <xdr:spPr>
        <a:xfrm flipV="1">
          <a:off x="9691053" y="12764317"/>
          <a:ext cx="0" cy="13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64" name="【公営住宅】&#10;一人当たり面積最小値テキスト">
          <a:extLst>
            <a:ext uri="{FF2B5EF4-FFF2-40B4-BE49-F238E27FC236}">
              <a16:creationId xmlns:a16="http://schemas.microsoft.com/office/drawing/2014/main" id="{1755CF5A-BA5B-492C-A070-A871C2FBDD53}"/>
            </a:ext>
          </a:extLst>
        </xdr:cNvPr>
        <xdr:cNvSpPr txBox="1"/>
      </xdr:nvSpPr>
      <xdr:spPr>
        <a:xfrm>
          <a:off x="9729788" y="1409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65" name="直線コネクタ 264">
          <a:extLst>
            <a:ext uri="{FF2B5EF4-FFF2-40B4-BE49-F238E27FC236}">
              <a16:creationId xmlns:a16="http://schemas.microsoft.com/office/drawing/2014/main" id="{8A98ACF9-DCBF-4B5C-8EFA-D8ED6EEDCAA9}"/>
            </a:ext>
          </a:extLst>
        </xdr:cNvPr>
        <xdr:cNvCxnSpPr/>
      </xdr:nvCxnSpPr>
      <xdr:spPr>
        <a:xfrm>
          <a:off x="9617075" y="1409890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66" name="【公営住宅】&#10;一人当たり面積最大値テキスト">
          <a:extLst>
            <a:ext uri="{FF2B5EF4-FFF2-40B4-BE49-F238E27FC236}">
              <a16:creationId xmlns:a16="http://schemas.microsoft.com/office/drawing/2014/main" id="{FB5126A8-7B2C-48DA-8D65-C75222F6989C}"/>
            </a:ext>
          </a:extLst>
        </xdr:cNvPr>
        <xdr:cNvSpPr txBox="1"/>
      </xdr:nvSpPr>
      <xdr:spPr>
        <a:xfrm>
          <a:off x="9729788" y="1254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67" name="直線コネクタ 266">
          <a:extLst>
            <a:ext uri="{FF2B5EF4-FFF2-40B4-BE49-F238E27FC236}">
              <a16:creationId xmlns:a16="http://schemas.microsoft.com/office/drawing/2014/main" id="{C527EBF1-4C14-4DC4-902D-362D92F6DFB9}"/>
            </a:ext>
          </a:extLst>
        </xdr:cNvPr>
        <xdr:cNvCxnSpPr/>
      </xdr:nvCxnSpPr>
      <xdr:spPr>
        <a:xfrm>
          <a:off x="9617075" y="127643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268" name="【公営住宅】&#10;一人当たり面積平均値テキスト">
          <a:extLst>
            <a:ext uri="{FF2B5EF4-FFF2-40B4-BE49-F238E27FC236}">
              <a16:creationId xmlns:a16="http://schemas.microsoft.com/office/drawing/2014/main" id="{D7FBB694-D155-4566-9BFA-4B713CF382A8}"/>
            </a:ext>
          </a:extLst>
        </xdr:cNvPr>
        <xdr:cNvSpPr txBox="1"/>
      </xdr:nvSpPr>
      <xdr:spPr>
        <a:xfrm>
          <a:off x="9729788" y="13884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69" name="フローチャート: 判断 268">
          <a:extLst>
            <a:ext uri="{FF2B5EF4-FFF2-40B4-BE49-F238E27FC236}">
              <a16:creationId xmlns:a16="http://schemas.microsoft.com/office/drawing/2014/main" id="{43CE77EB-A037-4FE2-A03C-85E29E68E5FF}"/>
            </a:ext>
          </a:extLst>
        </xdr:cNvPr>
        <xdr:cNvSpPr/>
      </xdr:nvSpPr>
      <xdr:spPr>
        <a:xfrm>
          <a:off x="9655175" y="13905774"/>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70" name="フローチャート: 判断 269">
          <a:extLst>
            <a:ext uri="{FF2B5EF4-FFF2-40B4-BE49-F238E27FC236}">
              <a16:creationId xmlns:a16="http://schemas.microsoft.com/office/drawing/2014/main" id="{049C0E30-12C6-42B8-AF0C-49DC960AEAE4}"/>
            </a:ext>
          </a:extLst>
        </xdr:cNvPr>
        <xdr:cNvSpPr/>
      </xdr:nvSpPr>
      <xdr:spPr>
        <a:xfrm>
          <a:off x="8874125" y="1390250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71" name="フローチャート: 判断 270">
          <a:extLst>
            <a:ext uri="{FF2B5EF4-FFF2-40B4-BE49-F238E27FC236}">
              <a16:creationId xmlns:a16="http://schemas.microsoft.com/office/drawing/2014/main" id="{B0EFF88A-908C-4B9E-B1F3-B84BC12889FF}"/>
            </a:ext>
          </a:extLst>
        </xdr:cNvPr>
        <xdr:cNvSpPr/>
      </xdr:nvSpPr>
      <xdr:spPr>
        <a:xfrm>
          <a:off x="8056563" y="1389761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272" name="フローチャート: 判断 271">
          <a:extLst>
            <a:ext uri="{FF2B5EF4-FFF2-40B4-BE49-F238E27FC236}">
              <a16:creationId xmlns:a16="http://schemas.microsoft.com/office/drawing/2014/main" id="{9D17E144-8C23-43F4-A55E-DC81F7B99FCE}"/>
            </a:ext>
          </a:extLst>
        </xdr:cNvPr>
        <xdr:cNvSpPr/>
      </xdr:nvSpPr>
      <xdr:spPr>
        <a:xfrm>
          <a:off x="7224713" y="139188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57B6512-2F24-46B9-ABDA-C988A57DB9AC}"/>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305B324-9E79-4185-BC7F-ECF40B845255}"/>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FC52D39-ED40-42F2-A470-FD14C9A168B1}"/>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4B66BD7-B2D7-431A-BB05-984F12EA9F20}"/>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6AD9ECB-FE0F-419E-BB70-AE03F0BFD3DF}"/>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278" name="楕円 277">
          <a:extLst>
            <a:ext uri="{FF2B5EF4-FFF2-40B4-BE49-F238E27FC236}">
              <a16:creationId xmlns:a16="http://schemas.microsoft.com/office/drawing/2014/main" id="{2EBE85DC-883C-43E6-B957-7B61BD86B8C4}"/>
            </a:ext>
          </a:extLst>
        </xdr:cNvPr>
        <xdr:cNvSpPr/>
      </xdr:nvSpPr>
      <xdr:spPr>
        <a:xfrm>
          <a:off x="9655175" y="1386658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116313</xdr:rowOff>
    </xdr:from>
    <xdr:ext cx="469744" cy="259045"/>
    <xdr:sp macro="" textlink="">
      <xdr:nvSpPr>
        <xdr:cNvPr id="279" name="【公営住宅】&#10;一人当たり面積該当値テキスト">
          <a:extLst>
            <a:ext uri="{FF2B5EF4-FFF2-40B4-BE49-F238E27FC236}">
              <a16:creationId xmlns:a16="http://schemas.microsoft.com/office/drawing/2014/main" id="{B9095144-D8D2-4B2F-A774-C3A6C5A5F854}"/>
            </a:ext>
          </a:extLst>
        </xdr:cNvPr>
        <xdr:cNvSpPr txBox="1"/>
      </xdr:nvSpPr>
      <xdr:spPr>
        <a:xfrm>
          <a:off x="9729788"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91802</xdr:rowOff>
    </xdr:from>
    <xdr:to>
      <xdr:col>50</xdr:col>
      <xdr:colOff>165100</xdr:colOff>
      <xdr:row>86</xdr:row>
      <xdr:rowOff>21952</xdr:rowOff>
    </xdr:to>
    <xdr:sp macro="" textlink="">
      <xdr:nvSpPr>
        <xdr:cNvPr id="280" name="楕円 279">
          <a:extLst>
            <a:ext uri="{FF2B5EF4-FFF2-40B4-BE49-F238E27FC236}">
              <a16:creationId xmlns:a16="http://schemas.microsoft.com/office/drawing/2014/main" id="{7A19067A-72C5-4EDA-ADCF-B3DB5D24CF7A}"/>
            </a:ext>
          </a:extLst>
        </xdr:cNvPr>
        <xdr:cNvSpPr/>
      </xdr:nvSpPr>
      <xdr:spPr>
        <a:xfrm>
          <a:off x="8874125" y="1386495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142602</xdr:rowOff>
    </xdr:from>
    <xdr:to>
      <xdr:col>55</xdr:col>
      <xdr:colOff>0</xdr:colOff>
      <xdr:row>85</xdr:row>
      <xdr:rowOff>144236</xdr:rowOff>
    </xdr:to>
    <xdr:cxnSp macro="">
      <xdr:nvCxnSpPr>
        <xdr:cNvPr id="281" name="直線コネクタ 280">
          <a:extLst>
            <a:ext uri="{FF2B5EF4-FFF2-40B4-BE49-F238E27FC236}">
              <a16:creationId xmlns:a16="http://schemas.microsoft.com/office/drawing/2014/main" id="{BEEAA7F4-3E2A-49EC-9829-07DA125C8076}"/>
            </a:ext>
          </a:extLst>
        </xdr:cNvPr>
        <xdr:cNvCxnSpPr/>
      </xdr:nvCxnSpPr>
      <xdr:spPr>
        <a:xfrm>
          <a:off x="8924925" y="13915752"/>
          <a:ext cx="766763"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106499</xdr:rowOff>
    </xdr:from>
    <xdr:to>
      <xdr:col>46</xdr:col>
      <xdr:colOff>38100</xdr:colOff>
      <xdr:row>86</xdr:row>
      <xdr:rowOff>36649</xdr:rowOff>
    </xdr:to>
    <xdr:sp macro="" textlink="">
      <xdr:nvSpPr>
        <xdr:cNvPr id="282" name="楕円 281">
          <a:extLst>
            <a:ext uri="{FF2B5EF4-FFF2-40B4-BE49-F238E27FC236}">
              <a16:creationId xmlns:a16="http://schemas.microsoft.com/office/drawing/2014/main" id="{6812EBF6-ABF7-4868-BCE1-EF9542071DE3}"/>
            </a:ext>
          </a:extLst>
        </xdr:cNvPr>
        <xdr:cNvSpPr/>
      </xdr:nvSpPr>
      <xdr:spPr>
        <a:xfrm>
          <a:off x="8056563" y="1387964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142602</xdr:rowOff>
    </xdr:from>
    <xdr:to>
      <xdr:col>50</xdr:col>
      <xdr:colOff>114300</xdr:colOff>
      <xdr:row>85</xdr:row>
      <xdr:rowOff>157299</xdr:rowOff>
    </xdr:to>
    <xdr:cxnSp macro="">
      <xdr:nvCxnSpPr>
        <xdr:cNvPr id="283" name="直線コネクタ 282">
          <a:extLst>
            <a:ext uri="{FF2B5EF4-FFF2-40B4-BE49-F238E27FC236}">
              <a16:creationId xmlns:a16="http://schemas.microsoft.com/office/drawing/2014/main" id="{A57D58CF-BB0C-420C-AAC8-198506B2B5C0}"/>
            </a:ext>
          </a:extLst>
        </xdr:cNvPr>
        <xdr:cNvCxnSpPr/>
      </xdr:nvCxnSpPr>
      <xdr:spPr>
        <a:xfrm flipV="1">
          <a:off x="8107363" y="13915752"/>
          <a:ext cx="817562"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284" name="n_1aveValue【公営住宅】&#10;一人当たり面積">
          <a:extLst>
            <a:ext uri="{FF2B5EF4-FFF2-40B4-BE49-F238E27FC236}">
              <a16:creationId xmlns:a16="http://schemas.microsoft.com/office/drawing/2014/main" id="{C7ED1036-24F2-4993-A55B-DF0E22A827CA}"/>
            </a:ext>
          </a:extLst>
        </xdr:cNvPr>
        <xdr:cNvSpPr txBox="1"/>
      </xdr:nvSpPr>
      <xdr:spPr>
        <a:xfrm>
          <a:off x="8691640" y="1398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85" name="n_2aveValue【公営住宅】&#10;一人当たり面積">
          <a:extLst>
            <a:ext uri="{FF2B5EF4-FFF2-40B4-BE49-F238E27FC236}">
              <a16:creationId xmlns:a16="http://schemas.microsoft.com/office/drawing/2014/main" id="{01CF534A-41F7-4384-9600-D49068E0CA0E}"/>
            </a:ext>
          </a:extLst>
        </xdr:cNvPr>
        <xdr:cNvSpPr txBox="1"/>
      </xdr:nvSpPr>
      <xdr:spPr>
        <a:xfrm>
          <a:off x="7886777" y="1398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286" name="n_3aveValue【公営住宅】&#10;一人当たり面積">
          <a:extLst>
            <a:ext uri="{FF2B5EF4-FFF2-40B4-BE49-F238E27FC236}">
              <a16:creationId xmlns:a16="http://schemas.microsoft.com/office/drawing/2014/main" id="{ACC2E5B1-A3DA-4637-8A90-C26AFC71CEE4}"/>
            </a:ext>
          </a:extLst>
        </xdr:cNvPr>
        <xdr:cNvSpPr txBox="1"/>
      </xdr:nvSpPr>
      <xdr:spPr>
        <a:xfrm>
          <a:off x="7054927" y="137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38479</xdr:rowOff>
    </xdr:from>
    <xdr:ext cx="469744" cy="259045"/>
    <xdr:sp macro="" textlink="">
      <xdr:nvSpPr>
        <xdr:cNvPr id="287" name="n_1mainValue【公営住宅】&#10;一人当たり面積">
          <a:extLst>
            <a:ext uri="{FF2B5EF4-FFF2-40B4-BE49-F238E27FC236}">
              <a16:creationId xmlns:a16="http://schemas.microsoft.com/office/drawing/2014/main" id="{4956A943-3A4C-457F-B73D-26CDAD4476CE}"/>
            </a:ext>
          </a:extLst>
        </xdr:cNvPr>
        <xdr:cNvSpPr txBox="1"/>
      </xdr:nvSpPr>
      <xdr:spPr>
        <a:xfrm>
          <a:off x="8691640" y="136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53176</xdr:rowOff>
    </xdr:from>
    <xdr:ext cx="469744" cy="259045"/>
    <xdr:sp macro="" textlink="">
      <xdr:nvSpPr>
        <xdr:cNvPr id="288" name="n_2mainValue【公営住宅】&#10;一人当たり面積">
          <a:extLst>
            <a:ext uri="{FF2B5EF4-FFF2-40B4-BE49-F238E27FC236}">
              <a16:creationId xmlns:a16="http://schemas.microsoft.com/office/drawing/2014/main" id="{FB5D4B13-362F-4A53-BEB9-758D08C72CC6}"/>
            </a:ext>
          </a:extLst>
        </xdr:cNvPr>
        <xdr:cNvSpPr txBox="1"/>
      </xdr:nvSpPr>
      <xdr:spPr>
        <a:xfrm>
          <a:off x="7886777" y="1366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9" name="正方形/長方形 288">
          <a:extLst>
            <a:ext uri="{FF2B5EF4-FFF2-40B4-BE49-F238E27FC236}">
              <a16:creationId xmlns:a16="http://schemas.microsoft.com/office/drawing/2014/main" id="{798FBE81-D107-4D5C-B723-92A3BC631DC0}"/>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0" name="正方形/長方形 289">
          <a:extLst>
            <a:ext uri="{FF2B5EF4-FFF2-40B4-BE49-F238E27FC236}">
              <a16:creationId xmlns:a16="http://schemas.microsoft.com/office/drawing/2014/main" id="{E7C298E9-B96B-4BBF-8A4B-E4B289D426C1}"/>
            </a:ext>
          </a:extLst>
        </xdr:cNvPr>
        <xdr:cNvSpPr/>
      </xdr:nvSpPr>
      <xdr:spPr>
        <a:xfrm>
          <a:off x="704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1" name="正方形/長方形 290">
          <a:extLst>
            <a:ext uri="{FF2B5EF4-FFF2-40B4-BE49-F238E27FC236}">
              <a16:creationId xmlns:a16="http://schemas.microsoft.com/office/drawing/2014/main" id="{7AE15B6D-7D0C-4233-A6F6-2C28B74D7E74}"/>
            </a:ext>
          </a:extLst>
        </xdr:cNvPr>
        <xdr:cNvSpPr/>
      </xdr:nvSpPr>
      <xdr:spPr>
        <a:xfrm>
          <a:off x="704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2" name="正方形/長方形 291">
          <a:extLst>
            <a:ext uri="{FF2B5EF4-FFF2-40B4-BE49-F238E27FC236}">
              <a16:creationId xmlns:a16="http://schemas.microsoft.com/office/drawing/2014/main" id="{7A55285E-BFEF-4DC5-A528-2F056E42799F}"/>
            </a:ext>
          </a:extLst>
        </xdr:cNvPr>
        <xdr:cNvSpPr/>
      </xdr:nvSpPr>
      <xdr:spPr>
        <a:xfrm>
          <a:off x="1889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93" name="正方形/長方形 292">
          <a:extLst>
            <a:ext uri="{FF2B5EF4-FFF2-40B4-BE49-F238E27FC236}">
              <a16:creationId xmlns:a16="http://schemas.microsoft.com/office/drawing/2014/main" id="{42FE553E-BABD-4871-A337-3114A44374C8}"/>
            </a:ext>
          </a:extLst>
        </xdr:cNvPr>
        <xdr:cNvSpPr/>
      </xdr:nvSpPr>
      <xdr:spPr>
        <a:xfrm>
          <a:off x="1889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a:extLst>
            <a:ext uri="{FF2B5EF4-FFF2-40B4-BE49-F238E27FC236}">
              <a16:creationId xmlns:a16="http://schemas.microsoft.com/office/drawing/2014/main" id="{CF8B3D99-0992-4C44-870F-98128D3C84E7}"/>
            </a:ext>
          </a:extLst>
        </xdr:cNvPr>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9A5FF1BC-4E1C-41C5-AE60-BA295F658FB4}"/>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6" name="正方形/長方形 295">
          <a:extLst>
            <a:ext uri="{FF2B5EF4-FFF2-40B4-BE49-F238E27FC236}">
              <a16:creationId xmlns:a16="http://schemas.microsoft.com/office/drawing/2014/main" id="{BE5DAE25-8D5C-487B-BE7B-4B23A57982AA}"/>
            </a:ext>
          </a:extLst>
        </xdr:cNvPr>
        <xdr:cNvSpPr/>
      </xdr:nvSpPr>
      <xdr:spPr>
        <a:xfrm>
          <a:off x="61182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7" name="正方形/長方形 296">
          <a:extLst>
            <a:ext uri="{FF2B5EF4-FFF2-40B4-BE49-F238E27FC236}">
              <a16:creationId xmlns:a16="http://schemas.microsoft.com/office/drawing/2014/main" id="{6B29EBD8-BB61-49F6-8DC3-1FF5B8D74FF6}"/>
            </a:ext>
          </a:extLst>
        </xdr:cNvPr>
        <xdr:cNvSpPr/>
      </xdr:nvSpPr>
      <xdr:spPr>
        <a:xfrm>
          <a:off x="61182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8" name="正方形/長方形 297">
          <a:extLst>
            <a:ext uri="{FF2B5EF4-FFF2-40B4-BE49-F238E27FC236}">
              <a16:creationId xmlns:a16="http://schemas.microsoft.com/office/drawing/2014/main" id="{36C76320-98A2-44FC-990C-6474AF256AC2}"/>
            </a:ext>
          </a:extLst>
        </xdr:cNvPr>
        <xdr:cNvSpPr/>
      </xdr:nvSpPr>
      <xdr:spPr>
        <a:xfrm>
          <a:off x="728821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9" name="正方形/長方形 298">
          <a:extLst>
            <a:ext uri="{FF2B5EF4-FFF2-40B4-BE49-F238E27FC236}">
              <a16:creationId xmlns:a16="http://schemas.microsoft.com/office/drawing/2014/main" id="{9360F1CD-88D4-4821-BB87-925B2453C610}"/>
            </a:ext>
          </a:extLst>
        </xdr:cNvPr>
        <xdr:cNvSpPr/>
      </xdr:nvSpPr>
      <xdr:spPr>
        <a:xfrm>
          <a:off x="728821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a:extLst>
            <a:ext uri="{FF2B5EF4-FFF2-40B4-BE49-F238E27FC236}">
              <a16:creationId xmlns:a16="http://schemas.microsoft.com/office/drawing/2014/main" id="{0D184A55-B484-470B-9E0B-DC5049CA25CA}"/>
            </a:ext>
          </a:extLst>
        </xdr:cNvPr>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a:extLst>
            <a:ext uri="{FF2B5EF4-FFF2-40B4-BE49-F238E27FC236}">
              <a16:creationId xmlns:a16="http://schemas.microsoft.com/office/drawing/2014/main" id="{CE059684-7426-4DCB-85FA-C1B6A4A879AA}"/>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a:extLst>
            <a:ext uri="{FF2B5EF4-FFF2-40B4-BE49-F238E27FC236}">
              <a16:creationId xmlns:a16="http://schemas.microsoft.com/office/drawing/2014/main" id="{0D0D5EF1-D88F-451A-9C42-BCBFD8691C25}"/>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a:extLst>
            <a:ext uri="{FF2B5EF4-FFF2-40B4-BE49-F238E27FC236}">
              <a16:creationId xmlns:a16="http://schemas.microsoft.com/office/drawing/2014/main" id="{0D2A604C-926E-45FF-B7BB-71224BDD4954}"/>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a:extLst>
            <a:ext uri="{FF2B5EF4-FFF2-40B4-BE49-F238E27FC236}">
              <a16:creationId xmlns:a16="http://schemas.microsoft.com/office/drawing/2014/main" id="{F0853B05-5B92-4D18-B57F-FD87E1A365B7}"/>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a:extLst>
            <a:ext uri="{FF2B5EF4-FFF2-40B4-BE49-F238E27FC236}">
              <a16:creationId xmlns:a16="http://schemas.microsoft.com/office/drawing/2014/main" id="{38E0A5AF-618B-4DBA-8C32-BDE3DA2CC3D8}"/>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a:extLst>
            <a:ext uri="{FF2B5EF4-FFF2-40B4-BE49-F238E27FC236}">
              <a16:creationId xmlns:a16="http://schemas.microsoft.com/office/drawing/2014/main" id="{C9658179-A8BE-4507-8021-7C061ECEFD1F}"/>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a:extLst>
            <a:ext uri="{FF2B5EF4-FFF2-40B4-BE49-F238E27FC236}">
              <a16:creationId xmlns:a16="http://schemas.microsoft.com/office/drawing/2014/main" id="{BF104BB7-CF6B-4417-9BC3-B1B404DF8636}"/>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a:extLst>
            <a:ext uri="{FF2B5EF4-FFF2-40B4-BE49-F238E27FC236}">
              <a16:creationId xmlns:a16="http://schemas.microsoft.com/office/drawing/2014/main" id="{8B2B875A-9E11-48E4-B363-11C32DFD5137}"/>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a:extLst>
            <a:ext uri="{FF2B5EF4-FFF2-40B4-BE49-F238E27FC236}">
              <a16:creationId xmlns:a16="http://schemas.microsoft.com/office/drawing/2014/main" id="{81165EE9-899E-4DAC-912C-83E3AD963145}"/>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a:extLst>
            <a:ext uri="{FF2B5EF4-FFF2-40B4-BE49-F238E27FC236}">
              <a16:creationId xmlns:a16="http://schemas.microsoft.com/office/drawing/2014/main" id="{E98BDAE1-787D-4B5E-964B-5EB1FA4BD5B7}"/>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1" name="テキスト ボックス 310">
          <a:extLst>
            <a:ext uri="{FF2B5EF4-FFF2-40B4-BE49-F238E27FC236}">
              <a16:creationId xmlns:a16="http://schemas.microsoft.com/office/drawing/2014/main" id="{4925944E-2AE0-49D6-8DEE-AF88FAF59B04}"/>
            </a:ext>
          </a:extLst>
        </xdr:cNvPr>
        <xdr:cNvSpPr txBox="1"/>
      </xdr:nvSpPr>
      <xdr:spPr>
        <a:xfrm>
          <a:off x="11206949" y="7077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2" name="直線コネクタ 311">
          <a:extLst>
            <a:ext uri="{FF2B5EF4-FFF2-40B4-BE49-F238E27FC236}">
              <a16:creationId xmlns:a16="http://schemas.microsoft.com/office/drawing/2014/main" id="{E25E69E2-0457-4F7B-AB30-EEA0A6D56568}"/>
            </a:ext>
          </a:extLst>
        </xdr:cNvPr>
        <xdr:cNvCxnSpPr/>
      </xdr:nvCxnSpPr>
      <xdr:spPr>
        <a:xfrm>
          <a:off x="11517313"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3" name="テキスト ボックス 312">
          <a:extLst>
            <a:ext uri="{FF2B5EF4-FFF2-40B4-BE49-F238E27FC236}">
              <a16:creationId xmlns:a16="http://schemas.microsoft.com/office/drawing/2014/main" id="{925DE394-C870-4E69-A623-4ABB09962AF8}"/>
            </a:ext>
          </a:extLst>
        </xdr:cNvPr>
        <xdr:cNvSpPr txBox="1"/>
      </xdr:nvSpPr>
      <xdr:spPr>
        <a:xfrm>
          <a:off x="11142829"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4" name="直線コネクタ 313">
          <a:extLst>
            <a:ext uri="{FF2B5EF4-FFF2-40B4-BE49-F238E27FC236}">
              <a16:creationId xmlns:a16="http://schemas.microsoft.com/office/drawing/2014/main" id="{109CA212-3BA4-438F-A8DD-DC396EA74304}"/>
            </a:ext>
          </a:extLst>
        </xdr:cNvPr>
        <xdr:cNvCxnSpPr/>
      </xdr:nvCxnSpPr>
      <xdr:spPr>
        <a:xfrm>
          <a:off x="11517313"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5" name="テキスト ボックス 314">
          <a:extLst>
            <a:ext uri="{FF2B5EF4-FFF2-40B4-BE49-F238E27FC236}">
              <a16:creationId xmlns:a16="http://schemas.microsoft.com/office/drawing/2014/main" id="{52EBA82F-3C3D-49CD-AE2F-EF6AA63D2328}"/>
            </a:ext>
          </a:extLst>
        </xdr:cNvPr>
        <xdr:cNvSpPr txBox="1"/>
      </xdr:nvSpPr>
      <xdr:spPr>
        <a:xfrm>
          <a:off x="11142829"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6" name="直線コネクタ 315">
          <a:extLst>
            <a:ext uri="{FF2B5EF4-FFF2-40B4-BE49-F238E27FC236}">
              <a16:creationId xmlns:a16="http://schemas.microsoft.com/office/drawing/2014/main" id="{E258B8C2-8428-48DB-9E50-AC392FDD5664}"/>
            </a:ext>
          </a:extLst>
        </xdr:cNvPr>
        <xdr:cNvCxnSpPr/>
      </xdr:nvCxnSpPr>
      <xdr:spPr>
        <a:xfrm>
          <a:off x="11517313"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7" name="テキスト ボックス 316">
          <a:extLst>
            <a:ext uri="{FF2B5EF4-FFF2-40B4-BE49-F238E27FC236}">
              <a16:creationId xmlns:a16="http://schemas.microsoft.com/office/drawing/2014/main" id="{BBB183A5-4C37-42DB-94ED-F0E657088B96}"/>
            </a:ext>
          </a:extLst>
        </xdr:cNvPr>
        <xdr:cNvSpPr txBox="1"/>
      </xdr:nvSpPr>
      <xdr:spPr>
        <a:xfrm>
          <a:off x="11142829"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8" name="直線コネクタ 317">
          <a:extLst>
            <a:ext uri="{FF2B5EF4-FFF2-40B4-BE49-F238E27FC236}">
              <a16:creationId xmlns:a16="http://schemas.microsoft.com/office/drawing/2014/main" id="{D3832306-397E-4BD5-834A-0BBA9CB63178}"/>
            </a:ext>
          </a:extLst>
        </xdr:cNvPr>
        <xdr:cNvCxnSpPr/>
      </xdr:nvCxnSpPr>
      <xdr:spPr>
        <a:xfrm>
          <a:off x="11517313"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9" name="テキスト ボックス 318">
          <a:extLst>
            <a:ext uri="{FF2B5EF4-FFF2-40B4-BE49-F238E27FC236}">
              <a16:creationId xmlns:a16="http://schemas.microsoft.com/office/drawing/2014/main" id="{10D39854-B375-4688-932B-32CC55215E83}"/>
            </a:ext>
          </a:extLst>
        </xdr:cNvPr>
        <xdr:cNvSpPr txBox="1"/>
      </xdr:nvSpPr>
      <xdr:spPr>
        <a:xfrm>
          <a:off x="11142829"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90F63560-4C84-4293-80AE-4F959A87FF31}"/>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a:extLst>
            <a:ext uri="{FF2B5EF4-FFF2-40B4-BE49-F238E27FC236}">
              <a16:creationId xmlns:a16="http://schemas.microsoft.com/office/drawing/2014/main" id="{BD17B41A-A163-4FA4-B47D-7CCBFDCAF2B3}"/>
            </a:ext>
          </a:extLst>
        </xdr:cNvPr>
        <xdr:cNvSpPr txBox="1"/>
      </xdr:nvSpPr>
      <xdr:spPr>
        <a:xfrm>
          <a:off x="11092996"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E486BF1B-61FC-40D4-A8DB-95CEA03F4FD4}"/>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23" name="直線コネクタ 322">
          <a:extLst>
            <a:ext uri="{FF2B5EF4-FFF2-40B4-BE49-F238E27FC236}">
              <a16:creationId xmlns:a16="http://schemas.microsoft.com/office/drawing/2014/main" id="{4D00B3C0-A762-45F9-BA56-468D34F1AD93}"/>
            </a:ext>
          </a:extLst>
        </xdr:cNvPr>
        <xdr:cNvCxnSpPr/>
      </xdr:nvCxnSpPr>
      <xdr:spPr>
        <a:xfrm flipV="1">
          <a:off x="15104427" y="5495544"/>
          <a:ext cx="0" cy="113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24" name="【認定こども園・幼稚園・保育所】&#10;有形固定資産減価償却率最小値テキスト">
          <a:extLst>
            <a:ext uri="{FF2B5EF4-FFF2-40B4-BE49-F238E27FC236}">
              <a16:creationId xmlns:a16="http://schemas.microsoft.com/office/drawing/2014/main" id="{6C7235BE-CE09-49A7-A236-305489DF4F70}"/>
            </a:ext>
          </a:extLst>
        </xdr:cNvPr>
        <xdr:cNvSpPr txBox="1"/>
      </xdr:nvSpPr>
      <xdr:spPr>
        <a:xfrm>
          <a:off x="15143163"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25" name="直線コネクタ 324">
          <a:extLst>
            <a:ext uri="{FF2B5EF4-FFF2-40B4-BE49-F238E27FC236}">
              <a16:creationId xmlns:a16="http://schemas.microsoft.com/office/drawing/2014/main" id="{355306FC-6B4A-4C07-A0B3-4162483EE46A}"/>
            </a:ext>
          </a:extLst>
        </xdr:cNvPr>
        <xdr:cNvCxnSpPr/>
      </xdr:nvCxnSpPr>
      <xdr:spPr>
        <a:xfrm>
          <a:off x="15016163" y="66313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id="{4CDDEA7B-7141-4C1F-9D7F-0384C4ACD271}"/>
            </a:ext>
          </a:extLst>
        </xdr:cNvPr>
        <xdr:cNvSpPr txBox="1"/>
      </xdr:nvSpPr>
      <xdr:spPr>
        <a:xfrm>
          <a:off x="15143163" y="528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27" name="直線コネクタ 326">
          <a:extLst>
            <a:ext uri="{FF2B5EF4-FFF2-40B4-BE49-F238E27FC236}">
              <a16:creationId xmlns:a16="http://schemas.microsoft.com/office/drawing/2014/main" id="{6871FB0F-68CB-4BEE-A7C3-EB8312EE2F8D}"/>
            </a:ext>
          </a:extLst>
        </xdr:cNvPr>
        <xdr:cNvCxnSpPr/>
      </xdr:nvCxnSpPr>
      <xdr:spPr>
        <a:xfrm>
          <a:off x="15016163" y="54955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7CE36A28-C96D-4222-90D8-77A464C2CD67}"/>
            </a:ext>
          </a:extLst>
        </xdr:cNvPr>
        <xdr:cNvSpPr txBox="1"/>
      </xdr:nvSpPr>
      <xdr:spPr>
        <a:xfrm>
          <a:off x="15143163"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29" name="フローチャート: 判断 328">
          <a:extLst>
            <a:ext uri="{FF2B5EF4-FFF2-40B4-BE49-F238E27FC236}">
              <a16:creationId xmlns:a16="http://schemas.microsoft.com/office/drawing/2014/main" id="{653C2CD5-7703-485F-8715-D2E78610AD32}"/>
            </a:ext>
          </a:extLst>
        </xdr:cNvPr>
        <xdr:cNvSpPr/>
      </xdr:nvSpPr>
      <xdr:spPr>
        <a:xfrm>
          <a:off x="15054263" y="597395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30" name="フローチャート: 判断 329">
          <a:extLst>
            <a:ext uri="{FF2B5EF4-FFF2-40B4-BE49-F238E27FC236}">
              <a16:creationId xmlns:a16="http://schemas.microsoft.com/office/drawing/2014/main" id="{D6BC9CE5-6485-4FC9-9266-25348D4D92A7}"/>
            </a:ext>
          </a:extLst>
        </xdr:cNvPr>
        <xdr:cNvSpPr/>
      </xdr:nvSpPr>
      <xdr:spPr>
        <a:xfrm>
          <a:off x="14273213" y="59670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31" name="フローチャート: 判断 330">
          <a:extLst>
            <a:ext uri="{FF2B5EF4-FFF2-40B4-BE49-F238E27FC236}">
              <a16:creationId xmlns:a16="http://schemas.microsoft.com/office/drawing/2014/main" id="{84F9EDCF-7C80-4FA4-874C-9346F6AC197B}"/>
            </a:ext>
          </a:extLst>
        </xdr:cNvPr>
        <xdr:cNvSpPr/>
      </xdr:nvSpPr>
      <xdr:spPr>
        <a:xfrm>
          <a:off x="1345565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32" name="フローチャート: 判断 331">
          <a:extLst>
            <a:ext uri="{FF2B5EF4-FFF2-40B4-BE49-F238E27FC236}">
              <a16:creationId xmlns:a16="http://schemas.microsoft.com/office/drawing/2014/main" id="{CDD34B47-C768-4B09-8B96-FEB0C40431CC}"/>
            </a:ext>
          </a:extLst>
        </xdr:cNvPr>
        <xdr:cNvSpPr/>
      </xdr:nvSpPr>
      <xdr:spPr>
        <a:xfrm>
          <a:off x="12638088" y="59213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D30D4A50-B7A1-4F49-8F5C-587B29D10C5D}"/>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032EC96-7F1E-45EC-BAAA-344773DE21D1}"/>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681665A-8942-4291-8431-B047131B878C}"/>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872879D-F0E1-44C9-BDC8-56E9B59ECFA6}"/>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393CF4C6-2224-40E4-B6C3-F91FCE783D1D}"/>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xdr:rowOff>
    </xdr:from>
    <xdr:to>
      <xdr:col>85</xdr:col>
      <xdr:colOff>177800</xdr:colOff>
      <xdr:row>38</xdr:row>
      <xdr:rowOff>106426</xdr:rowOff>
    </xdr:to>
    <xdr:sp macro="" textlink="">
      <xdr:nvSpPr>
        <xdr:cNvPr id="338" name="楕円 337">
          <a:extLst>
            <a:ext uri="{FF2B5EF4-FFF2-40B4-BE49-F238E27FC236}">
              <a16:creationId xmlns:a16="http://schemas.microsoft.com/office/drawing/2014/main" id="{736349E9-CCCA-4F64-BBBD-FED193C22BBC}"/>
            </a:ext>
          </a:extLst>
        </xdr:cNvPr>
        <xdr:cNvSpPr/>
      </xdr:nvSpPr>
      <xdr:spPr>
        <a:xfrm>
          <a:off x="15054263" y="61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154703</xdr:rowOff>
    </xdr:from>
    <xdr:ext cx="405111" cy="259045"/>
    <xdr:sp macro="" textlink="">
      <xdr:nvSpPr>
        <xdr:cNvPr id="339" name="【認定こども園・幼稚園・保育所】&#10;有形固定資産減価償却率該当値テキスト">
          <a:extLst>
            <a:ext uri="{FF2B5EF4-FFF2-40B4-BE49-F238E27FC236}">
              <a16:creationId xmlns:a16="http://schemas.microsoft.com/office/drawing/2014/main" id="{DEA3D796-7974-4019-BD41-BC2D8273AD58}"/>
            </a:ext>
          </a:extLst>
        </xdr:cNvPr>
        <xdr:cNvSpPr txBox="1"/>
      </xdr:nvSpPr>
      <xdr:spPr>
        <a:xfrm>
          <a:off x="15143163" y="615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87122</xdr:rowOff>
    </xdr:from>
    <xdr:to>
      <xdr:col>81</xdr:col>
      <xdr:colOff>101600</xdr:colOff>
      <xdr:row>39</xdr:row>
      <xdr:rowOff>17272</xdr:rowOff>
    </xdr:to>
    <xdr:sp macro="" textlink="">
      <xdr:nvSpPr>
        <xdr:cNvPr id="340" name="楕円 339">
          <a:extLst>
            <a:ext uri="{FF2B5EF4-FFF2-40B4-BE49-F238E27FC236}">
              <a16:creationId xmlns:a16="http://schemas.microsoft.com/office/drawing/2014/main" id="{6E5A2B4D-5E36-4640-9A38-692007839CE8}"/>
            </a:ext>
          </a:extLst>
        </xdr:cNvPr>
        <xdr:cNvSpPr/>
      </xdr:nvSpPr>
      <xdr:spPr>
        <a:xfrm>
          <a:off x="14273213" y="62497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55626</xdr:rowOff>
    </xdr:from>
    <xdr:to>
      <xdr:col>85</xdr:col>
      <xdr:colOff>127000</xdr:colOff>
      <xdr:row>38</xdr:row>
      <xdr:rowOff>137922</xdr:rowOff>
    </xdr:to>
    <xdr:cxnSp macro="">
      <xdr:nvCxnSpPr>
        <xdr:cNvPr id="341" name="直線コネクタ 340">
          <a:extLst>
            <a:ext uri="{FF2B5EF4-FFF2-40B4-BE49-F238E27FC236}">
              <a16:creationId xmlns:a16="http://schemas.microsoft.com/office/drawing/2014/main" id="{E0F4877D-B9A1-4635-B90B-53427A89A65D}"/>
            </a:ext>
          </a:extLst>
        </xdr:cNvPr>
        <xdr:cNvCxnSpPr/>
      </xdr:nvCxnSpPr>
      <xdr:spPr>
        <a:xfrm flipV="1">
          <a:off x="14324013" y="6218301"/>
          <a:ext cx="78105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119126</xdr:rowOff>
    </xdr:from>
    <xdr:to>
      <xdr:col>76</xdr:col>
      <xdr:colOff>165100</xdr:colOff>
      <xdr:row>38</xdr:row>
      <xdr:rowOff>49276</xdr:rowOff>
    </xdr:to>
    <xdr:sp macro="" textlink="">
      <xdr:nvSpPr>
        <xdr:cNvPr id="342" name="楕円 341">
          <a:extLst>
            <a:ext uri="{FF2B5EF4-FFF2-40B4-BE49-F238E27FC236}">
              <a16:creationId xmlns:a16="http://schemas.microsoft.com/office/drawing/2014/main" id="{04761E84-72F8-4D61-B10A-995F5BCCA649}"/>
            </a:ext>
          </a:extLst>
        </xdr:cNvPr>
        <xdr:cNvSpPr/>
      </xdr:nvSpPr>
      <xdr:spPr>
        <a:xfrm>
          <a:off x="13455650" y="61198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169926</xdr:rowOff>
    </xdr:from>
    <xdr:to>
      <xdr:col>81</xdr:col>
      <xdr:colOff>50800</xdr:colOff>
      <xdr:row>38</xdr:row>
      <xdr:rowOff>137922</xdr:rowOff>
    </xdr:to>
    <xdr:cxnSp macro="">
      <xdr:nvCxnSpPr>
        <xdr:cNvPr id="343" name="直線コネクタ 342">
          <a:extLst>
            <a:ext uri="{FF2B5EF4-FFF2-40B4-BE49-F238E27FC236}">
              <a16:creationId xmlns:a16="http://schemas.microsoft.com/office/drawing/2014/main" id="{8455138C-2C51-49FC-9DC8-E23422E8014B}"/>
            </a:ext>
          </a:extLst>
        </xdr:cNvPr>
        <xdr:cNvCxnSpPr/>
      </xdr:nvCxnSpPr>
      <xdr:spPr>
        <a:xfrm>
          <a:off x="13506450" y="6161151"/>
          <a:ext cx="817563"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6A7FF05E-3DDC-4BF6-A0E7-7AFF609244E8}"/>
            </a:ext>
          </a:extLst>
        </xdr:cNvPr>
        <xdr:cNvSpPr txBox="1"/>
      </xdr:nvSpPr>
      <xdr:spPr>
        <a:xfrm>
          <a:off x="141230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CA83624E-6C4B-401C-A546-BE7E6F439BA9}"/>
            </a:ext>
          </a:extLst>
        </xdr:cNvPr>
        <xdr:cNvSpPr txBox="1"/>
      </xdr:nvSpPr>
      <xdr:spPr>
        <a:xfrm>
          <a:off x="13318182" y="58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F3614BDA-05B7-4075-BB72-44C0EE264ED7}"/>
            </a:ext>
          </a:extLst>
        </xdr:cNvPr>
        <xdr:cNvSpPr txBox="1"/>
      </xdr:nvSpPr>
      <xdr:spPr>
        <a:xfrm>
          <a:off x="12500619"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8399</xdr:rowOff>
    </xdr:from>
    <xdr:ext cx="405111" cy="259045"/>
    <xdr:sp macro="" textlink="">
      <xdr:nvSpPr>
        <xdr:cNvPr id="347" name="n_1mainValue【認定こども園・幼稚園・保育所】&#10;有形固定資産減価償却率">
          <a:extLst>
            <a:ext uri="{FF2B5EF4-FFF2-40B4-BE49-F238E27FC236}">
              <a16:creationId xmlns:a16="http://schemas.microsoft.com/office/drawing/2014/main" id="{9198D470-875D-443A-AD97-594D02080B4E}"/>
            </a:ext>
          </a:extLst>
        </xdr:cNvPr>
        <xdr:cNvSpPr txBox="1"/>
      </xdr:nvSpPr>
      <xdr:spPr>
        <a:xfrm>
          <a:off x="14123044" y="633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40403</xdr:rowOff>
    </xdr:from>
    <xdr:ext cx="405111" cy="259045"/>
    <xdr:sp macro="" textlink="">
      <xdr:nvSpPr>
        <xdr:cNvPr id="348" name="n_2mainValue【認定こども園・幼稚園・保育所】&#10;有形固定資産減価償却率">
          <a:extLst>
            <a:ext uri="{FF2B5EF4-FFF2-40B4-BE49-F238E27FC236}">
              <a16:creationId xmlns:a16="http://schemas.microsoft.com/office/drawing/2014/main" id="{DFE3EF04-3F61-4601-AB40-C48094028B69}"/>
            </a:ext>
          </a:extLst>
        </xdr:cNvPr>
        <xdr:cNvSpPr txBox="1"/>
      </xdr:nvSpPr>
      <xdr:spPr>
        <a:xfrm>
          <a:off x="13318182" y="620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B3E4AED3-4923-44F3-A8BF-91B3F762D077}"/>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E7BCA7FC-E5CF-4A4F-9374-43C56B4D2EA3}"/>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B291AEC-817B-467C-9434-305C48AD5308}"/>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EF01F6F9-195F-4BB8-B920-77985E14366E}"/>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3FAB9239-9627-460C-B433-6AFFA61E271E}"/>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67794784-A9FE-4AAD-A7CC-8AAA91E6E896}"/>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AAE26BC-8EC1-411A-AF45-EB9B7EC64040}"/>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A79F8D08-013D-432B-9FF0-A2E0D45C6D01}"/>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81B3965F-CF6E-4019-BB54-6AD0664DCE18}"/>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EBA33F8C-131E-4E5E-AFEB-18081A0C7025}"/>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a:extLst>
            <a:ext uri="{FF2B5EF4-FFF2-40B4-BE49-F238E27FC236}">
              <a16:creationId xmlns:a16="http://schemas.microsoft.com/office/drawing/2014/main" id="{DF0C77B6-0517-47CC-B1FC-8B807BF1F789}"/>
            </a:ext>
          </a:extLst>
        </xdr:cNvPr>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0" name="テキスト ボックス 359">
          <a:extLst>
            <a:ext uri="{FF2B5EF4-FFF2-40B4-BE49-F238E27FC236}">
              <a16:creationId xmlns:a16="http://schemas.microsoft.com/office/drawing/2014/main" id="{4F06DBC6-557D-4274-A2DA-1C292C73C683}"/>
            </a:ext>
          </a:extLst>
        </xdr:cNvPr>
        <xdr:cNvSpPr txBox="1"/>
      </xdr:nvSpPr>
      <xdr:spPr>
        <a:xfrm>
          <a:off x="16492084"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a:extLst>
            <a:ext uri="{FF2B5EF4-FFF2-40B4-BE49-F238E27FC236}">
              <a16:creationId xmlns:a16="http://schemas.microsoft.com/office/drawing/2014/main" id="{48151342-B8A0-4679-8C12-4F690E2ED321}"/>
            </a:ext>
          </a:extLst>
        </xdr:cNvPr>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2" name="テキスト ボックス 361">
          <a:extLst>
            <a:ext uri="{FF2B5EF4-FFF2-40B4-BE49-F238E27FC236}">
              <a16:creationId xmlns:a16="http://schemas.microsoft.com/office/drawing/2014/main" id="{DA553BC5-63AE-4EF5-A55D-AB19BDD6989C}"/>
            </a:ext>
          </a:extLst>
        </xdr:cNvPr>
        <xdr:cNvSpPr txBox="1"/>
      </xdr:nvSpPr>
      <xdr:spPr>
        <a:xfrm>
          <a:off x="16492084"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a:extLst>
            <a:ext uri="{FF2B5EF4-FFF2-40B4-BE49-F238E27FC236}">
              <a16:creationId xmlns:a16="http://schemas.microsoft.com/office/drawing/2014/main" id="{065E2B42-C641-4686-BDA1-9DEAFC990EAD}"/>
            </a:ext>
          </a:extLst>
        </xdr:cNvPr>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4" name="テキスト ボックス 363">
          <a:extLst>
            <a:ext uri="{FF2B5EF4-FFF2-40B4-BE49-F238E27FC236}">
              <a16:creationId xmlns:a16="http://schemas.microsoft.com/office/drawing/2014/main" id="{1ADFAAAA-7759-4688-AD36-0432B84D3D8F}"/>
            </a:ext>
          </a:extLst>
        </xdr:cNvPr>
        <xdr:cNvSpPr txBox="1"/>
      </xdr:nvSpPr>
      <xdr:spPr>
        <a:xfrm>
          <a:off x="16492084"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a:extLst>
            <a:ext uri="{FF2B5EF4-FFF2-40B4-BE49-F238E27FC236}">
              <a16:creationId xmlns:a16="http://schemas.microsoft.com/office/drawing/2014/main" id="{FA1E6790-4298-4B55-9CD8-E6BA867DE7FB}"/>
            </a:ext>
          </a:extLst>
        </xdr:cNvPr>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6" name="テキスト ボックス 365">
          <a:extLst>
            <a:ext uri="{FF2B5EF4-FFF2-40B4-BE49-F238E27FC236}">
              <a16:creationId xmlns:a16="http://schemas.microsoft.com/office/drawing/2014/main" id="{D858F948-2A60-4E02-8088-E0D3CAE0150E}"/>
            </a:ext>
          </a:extLst>
        </xdr:cNvPr>
        <xdr:cNvSpPr txBox="1"/>
      </xdr:nvSpPr>
      <xdr:spPr>
        <a:xfrm>
          <a:off x="16492084"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05E56889-066D-4A59-ACBA-B64C96435EE7}"/>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2DD9C88A-341D-4C02-9807-8B5349F48001}"/>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a:extLst>
            <a:ext uri="{FF2B5EF4-FFF2-40B4-BE49-F238E27FC236}">
              <a16:creationId xmlns:a16="http://schemas.microsoft.com/office/drawing/2014/main" id="{A7D97301-CF2D-4AE2-8638-CFCF09F4E209}"/>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70" name="直線コネクタ 369">
          <a:extLst>
            <a:ext uri="{FF2B5EF4-FFF2-40B4-BE49-F238E27FC236}">
              <a16:creationId xmlns:a16="http://schemas.microsoft.com/office/drawing/2014/main" id="{40EF120A-661C-4D85-97D8-A606142E48E5}"/>
            </a:ext>
          </a:extLst>
        </xdr:cNvPr>
        <xdr:cNvCxnSpPr/>
      </xdr:nvCxnSpPr>
      <xdr:spPr>
        <a:xfrm flipV="1">
          <a:off x="20503514" y="5486400"/>
          <a:ext cx="0" cy="116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71" name="【認定こども園・幼稚園・保育所】&#10;一人当たり面積最小値テキスト">
          <a:extLst>
            <a:ext uri="{FF2B5EF4-FFF2-40B4-BE49-F238E27FC236}">
              <a16:creationId xmlns:a16="http://schemas.microsoft.com/office/drawing/2014/main" id="{2BE743C9-D407-48B4-9383-7C9EEE52558F}"/>
            </a:ext>
          </a:extLst>
        </xdr:cNvPr>
        <xdr:cNvSpPr txBox="1"/>
      </xdr:nvSpPr>
      <xdr:spPr>
        <a:xfrm>
          <a:off x="20542250" y="664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72" name="直線コネクタ 371">
          <a:extLst>
            <a:ext uri="{FF2B5EF4-FFF2-40B4-BE49-F238E27FC236}">
              <a16:creationId xmlns:a16="http://schemas.microsoft.com/office/drawing/2014/main" id="{B16C6C7B-7A71-4C1D-B4EC-D914E4149104}"/>
            </a:ext>
          </a:extLst>
        </xdr:cNvPr>
        <xdr:cNvCxnSpPr/>
      </xdr:nvCxnSpPr>
      <xdr:spPr>
        <a:xfrm>
          <a:off x="20429538" y="664959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73" name="【認定こども園・幼稚園・保育所】&#10;一人当たり面積最大値テキスト">
          <a:extLst>
            <a:ext uri="{FF2B5EF4-FFF2-40B4-BE49-F238E27FC236}">
              <a16:creationId xmlns:a16="http://schemas.microsoft.com/office/drawing/2014/main" id="{00B4AE6C-FE79-4691-B6A2-0E27CFF9498F}"/>
            </a:ext>
          </a:extLst>
        </xdr:cNvPr>
        <xdr:cNvSpPr txBox="1"/>
      </xdr:nvSpPr>
      <xdr:spPr>
        <a:xfrm>
          <a:off x="20542250" y="527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74" name="直線コネクタ 373">
          <a:extLst>
            <a:ext uri="{FF2B5EF4-FFF2-40B4-BE49-F238E27FC236}">
              <a16:creationId xmlns:a16="http://schemas.microsoft.com/office/drawing/2014/main" id="{038020D2-FF59-4806-90C7-C310572A3268}"/>
            </a:ext>
          </a:extLst>
        </xdr:cNvPr>
        <xdr:cNvCxnSpPr/>
      </xdr:nvCxnSpPr>
      <xdr:spPr>
        <a:xfrm>
          <a:off x="20429538" y="54864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375" name="【認定こども園・幼稚園・保育所】&#10;一人当たり面積平均値テキスト">
          <a:extLst>
            <a:ext uri="{FF2B5EF4-FFF2-40B4-BE49-F238E27FC236}">
              <a16:creationId xmlns:a16="http://schemas.microsoft.com/office/drawing/2014/main" id="{A4EF31D8-DEAA-4967-B7A0-AE582C4FD1A6}"/>
            </a:ext>
          </a:extLst>
        </xdr:cNvPr>
        <xdr:cNvSpPr txBox="1"/>
      </xdr:nvSpPr>
      <xdr:spPr>
        <a:xfrm>
          <a:off x="20542250" y="6417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76" name="フローチャート: 判断 375">
          <a:extLst>
            <a:ext uri="{FF2B5EF4-FFF2-40B4-BE49-F238E27FC236}">
              <a16:creationId xmlns:a16="http://schemas.microsoft.com/office/drawing/2014/main" id="{A77603CF-0F04-4FEC-86A2-4A85A4FE68BB}"/>
            </a:ext>
          </a:extLst>
        </xdr:cNvPr>
        <xdr:cNvSpPr/>
      </xdr:nvSpPr>
      <xdr:spPr>
        <a:xfrm>
          <a:off x="20453350" y="64391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77" name="フローチャート: 判断 376">
          <a:extLst>
            <a:ext uri="{FF2B5EF4-FFF2-40B4-BE49-F238E27FC236}">
              <a16:creationId xmlns:a16="http://schemas.microsoft.com/office/drawing/2014/main" id="{D41FAAF0-8A50-4A30-8AA7-00E3F13AF5B8}"/>
            </a:ext>
          </a:extLst>
        </xdr:cNvPr>
        <xdr:cNvSpPr/>
      </xdr:nvSpPr>
      <xdr:spPr>
        <a:xfrm>
          <a:off x="19686588" y="644372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378" name="フローチャート: 判断 377">
          <a:extLst>
            <a:ext uri="{FF2B5EF4-FFF2-40B4-BE49-F238E27FC236}">
              <a16:creationId xmlns:a16="http://schemas.microsoft.com/office/drawing/2014/main" id="{ACD46EEF-E2A7-4EA8-BF24-7EFFF392F81E}"/>
            </a:ext>
          </a:extLst>
        </xdr:cNvPr>
        <xdr:cNvSpPr/>
      </xdr:nvSpPr>
      <xdr:spPr>
        <a:xfrm>
          <a:off x="18854738" y="64345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379" name="フローチャート: 判断 378">
          <a:extLst>
            <a:ext uri="{FF2B5EF4-FFF2-40B4-BE49-F238E27FC236}">
              <a16:creationId xmlns:a16="http://schemas.microsoft.com/office/drawing/2014/main" id="{64A38D9A-5C83-4D87-9A40-558BAE8A1E8B}"/>
            </a:ext>
          </a:extLst>
        </xdr:cNvPr>
        <xdr:cNvSpPr/>
      </xdr:nvSpPr>
      <xdr:spPr>
        <a:xfrm>
          <a:off x="18037175" y="6484683"/>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921259D4-2015-41FD-A152-30B55AB5B14A}"/>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53D405A-28CD-406C-921D-5C6C14FC63A9}"/>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B7747AD-0BBD-41BB-B710-75D9556E1629}"/>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29B21B4-E0EB-4DBF-B3A0-A562251E4857}"/>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B4EDC692-BCE4-4C92-8AE7-378914274B0D}"/>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385" name="楕円 384">
          <a:extLst>
            <a:ext uri="{FF2B5EF4-FFF2-40B4-BE49-F238E27FC236}">
              <a16:creationId xmlns:a16="http://schemas.microsoft.com/office/drawing/2014/main" id="{74F68343-362B-4710-9E9E-25453C94B4BA}"/>
            </a:ext>
          </a:extLst>
        </xdr:cNvPr>
        <xdr:cNvSpPr/>
      </xdr:nvSpPr>
      <xdr:spPr>
        <a:xfrm>
          <a:off x="20453350" y="639800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386" name="【認定こども園・幼稚園・保育所】&#10;一人当たり面積該当値テキスト">
          <a:extLst>
            <a:ext uri="{FF2B5EF4-FFF2-40B4-BE49-F238E27FC236}">
              <a16:creationId xmlns:a16="http://schemas.microsoft.com/office/drawing/2014/main" id="{6F7ECD3A-B561-4678-9409-64D2677C6D63}"/>
            </a:ext>
          </a:extLst>
        </xdr:cNvPr>
        <xdr:cNvSpPr txBox="1"/>
      </xdr:nvSpPr>
      <xdr:spPr>
        <a:xfrm>
          <a:off x="20542250"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41402</xdr:rowOff>
    </xdr:from>
    <xdr:to>
      <xdr:col>112</xdr:col>
      <xdr:colOff>38100</xdr:colOff>
      <xdr:row>39</xdr:row>
      <xdr:rowOff>143002</xdr:rowOff>
    </xdr:to>
    <xdr:sp macro="" textlink="">
      <xdr:nvSpPr>
        <xdr:cNvPr id="387" name="楕円 386">
          <a:extLst>
            <a:ext uri="{FF2B5EF4-FFF2-40B4-BE49-F238E27FC236}">
              <a16:creationId xmlns:a16="http://schemas.microsoft.com/office/drawing/2014/main" id="{7199FA4A-B2F7-41BB-B3B0-AE8E6A092167}"/>
            </a:ext>
          </a:extLst>
        </xdr:cNvPr>
        <xdr:cNvSpPr/>
      </xdr:nvSpPr>
      <xdr:spPr>
        <a:xfrm>
          <a:off x="19686588" y="636600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92202</xdr:rowOff>
    </xdr:from>
    <xdr:to>
      <xdr:col>116</xdr:col>
      <xdr:colOff>63500</xdr:colOff>
      <xdr:row>39</xdr:row>
      <xdr:rowOff>124206</xdr:rowOff>
    </xdr:to>
    <xdr:cxnSp macro="">
      <xdr:nvCxnSpPr>
        <xdr:cNvPr id="388" name="直線コネクタ 387">
          <a:extLst>
            <a:ext uri="{FF2B5EF4-FFF2-40B4-BE49-F238E27FC236}">
              <a16:creationId xmlns:a16="http://schemas.microsoft.com/office/drawing/2014/main" id="{75E388E3-A46E-4675-9778-8C404FEC779E}"/>
            </a:ext>
          </a:extLst>
        </xdr:cNvPr>
        <xdr:cNvCxnSpPr/>
      </xdr:nvCxnSpPr>
      <xdr:spPr>
        <a:xfrm>
          <a:off x="19737388" y="6416802"/>
          <a:ext cx="766762"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389" name="楕円 388">
          <a:extLst>
            <a:ext uri="{FF2B5EF4-FFF2-40B4-BE49-F238E27FC236}">
              <a16:creationId xmlns:a16="http://schemas.microsoft.com/office/drawing/2014/main" id="{13E0FD28-8D2F-4A4F-8178-5DF54A4982C5}"/>
            </a:ext>
          </a:extLst>
        </xdr:cNvPr>
        <xdr:cNvSpPr/>
      </xdr:nvSpPr>
      <xdr:spPr>
        <a:xfrm>
          <a:off x="18854738" y="63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92202</xdr:rowOff>
    </xdr:from>
    <xdr:to>
      <xdr:col>111</xdr:col>
      <xdr:colOff>177800</xdr:colOff>
      <xdr:row>39</xdr:row>
      <xdr:rowOff>101346</xdr:rowOff>
    </xdr:to>
    <xdr:cxnSp macro="">
      <xdr:nvCxnSpPr>
        <xdr:cNvPr id="390" name="直線コネクタ 389">
          <a:extLst>
            <a:ext uri="{FF2B5EF4-FFF2-40B4-BE49-F238E27FC236}">
              <a16:creationId xmlns:a16="http://schemas.microsoft.com/office/drawing/2014/main" id="{19540005-1D11-4E86-8807-D8365FF94414}"/>
            </a:ext>
          </a:extLst>
        </xdr:cNvPr>
        <xdr:cNvCxnSpPr/>
      </xdr:nvCxnSpPr>
      <xdr:spPr>
        <a:xfrm flipV="1">
          <a:off x="18905538" y="6416802"/>
          <a:ext cx="8318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391" name="n_1aveValue【認定こども園・幼稚園・保育所】&#10;一人当たり面積">
          <a:extLst>
            <a:ext uri="{FF2B5EF4-FFF2-40B4-BE49-F238E27FC236}">
              <a16:creationId xmlns:a16="http://schemas.microsoft.com/office/drawing/2014/main" id="{9A14A334-ABE5-432C-A67C-117F5EFCD770}"/>
            </a:ext>
          </a:extLst>
        </xdr:cNvPr>
        <xdr:cNvSpPr txBox="1"/>
      </xdr:nvSpPr>
      <xdr:spPr>
        <a:xfrm>
          <a:off x="19504102" y="65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392" name="n_2aveValue【認定こども園・幼稚園・保育所】&#10;一人当たり面積">
          <a:extLst>
            <a:ext uri="{FF2B5EF4-FFF2-40B4-BE49-F238E27FC236}">
              <a16:creationId xmlns:a16="http://schemas.microsoft.com/office/drawing/2014/main" id="{27105BF8-94D0-4D4B-8E6B-6E38710323FA}"/>
            </a:ext>
          </a:extLst>
        </xdr:cNvPr>
        <xdr:cNvSpPr txBox="1"/>
      </xdr:nvSpPr>
      <xdr:spPr>
        <a:xfrm>
          <a:off x="18684952" y="651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393" name="n_3aveValue【認定こども園・幼稚園・保育所】&#10;一人当たり面積">
          <a:extLst>
            <a:ext uri="{FF2B5EF4-FFF2-40B4-BE49-F238E27FC236}">
              <a16:creationId xmlns:a16="http://schemas.microsoft.com/office/drawing/2014/main" id="{E62D08D8-B917-4A7E-AE75-E38B7C1DA53E}"/>
            </a:ext>
          </a:extLst>
        </xdr:cNvPr>
        <xdr:cNvSpPr txBox="1"/>
      </xdr:nvSpPr>
      <xdr:spPr>
        <a:xfrm>
          <a:off x="17867390"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159529</xdr:rowOff>
    </xdr:from>
    <xdr:ext cx="469744" cy="259045"/>
    <xdr:sp macro="" textlink="">
      <xdr:nvSpPr>
        <xdr:cNvPr id="394" name="n_1mainValue【認定こども園・幼稚園・保育所】&#10;一人当たり面積">
          <a:extLst>
            <a:ext uri="{FF2B5EF4-FFF2-40B4-BE49-F238E27FC236}">
              <a16:creationId xmlns:a16="http://schemas.microsoft.com/office/drawing/2014/main" id="{14B78AC0-4FE4-4657-BF5C-46FA1D8E31E7}"/>
            </a:ext>
          </a:extLst>
        </xdr:cNvPr>
        <xdr:cNvSpPr txBox="1"/>
      </xdr:nvSpPr>
      <xdr:spPr>
        <a:xfrm>
          <a:off x="19504102"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395" name="n_2mainValue【認定こども園・幼稚園・保育所】&#10;一人当たり面積">
          <a:extLst>
            <a:ext uri="{FF2B5EF4-FFF2-40B4-BE49-F238E27FC236}">
              <a16:creationId xmlns:a16="http://schemas.microsoft.com/office/drawing/2014/main" id="{DF32F3BF-BB78-44E0-BCAF-11CA409EEF2E}"/>
            </a:ext>
          </a:extLst>
        </xdr:cNvPr>
        <xdr:cNvSpPr txBox="1"/>
      </xdr:nvSpPr>
      <xdr:spPr>
        <a:xfrm>
          <a:off x="18684952" y="61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F1199019-6D23-48A4-9E27-C7C607342C75}"/>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D5E7919A-0C23-465C-AC9E-0FD4FC73E724}"/>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9966655C-E0EA-498C-9925-A6CB6F6E7BED}"/>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68F95005-121F-4C5A-9532-A6E0FA0EEC45}"/>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F2048FF9-16B5-4DED-B3B5-E6177ED6ED8E}"/>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DA959800-5337-4AA4-99B6-A849C4FE772A}"/>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ABD1065E-FAC0-4584-AD7F-E4E88331ABBC}"/>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4A20DA85-2E18-4D15-A424-245F1D13DFA2}"/>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EE2FF814-0899-4B16-9A9D-CE26020ED094}"/>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211DABCC-376A-4C4D-AD7C-D1B79B40AFC4}"/>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6" name="テキスト ボックス 405">
          <a:extLst>
            <a:ext uri="{FF2B5EF4-FFF2-40B4-BE49-F238E27FC236}">
              <a16:creationId xmlns:a16="http://schemas.microsoft.com/office/drawing/2014/main" id="{FC4DF67E-11C7-47A6-AC4A-27E3166EA83A}"/>
            </a:ext>
          </a:extLst>
        </xdr:cNvPr>
        <xdr:cNvSpPr txBox="1"/>
      </xdr:nvSpPr>
      <xdr:spPr>
        <a:xfrm>
          <a:off x="11142829"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F39C8791-DBB8-4E17-9ECB-C7D540C9D933}"/>
            </a:ext>
          </a:extLst>
        </xdr:cNvPr>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8" name="テキスト ボックス 407">
          <a:extLst>
            <a:ext uri="{FF2B5EF4-FFF2-40B4-BE49-F238E27FC236}">
              <a16:creationId xmlns:a16="http://schemas.microsoft.com/office/drawing/2014/main" id="{E2FB254F-8FE2-46B9-A2A1-0119E5D7B534}"/>
            </a:ext>
          </a:extLst>
        </xdr:cNvPr>
        <xdr:cNvSpPr txBox="1"/>
      </xdr:nvSpPr>
      <xdr:spPr>
        <a:xfrm>
          <a:off x="11142829" y="10370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BCC9974F-076C-43FA-8E43-305366A0C1C2}"/>
            </a:ext>
          </a:extLst>
        </xdr:cNvPr>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0500A3F3-2F82-46FC-8DB5-083F2A67FA9A}"/>
            </a:ext>
          </a:extLst>
        </xdr:cNvPr>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7863FEB6-E333-4F13-A704-5E7E89138BF7}"/>
            </a:ext>
          </a:extLst>
        </xdr:cNvPr>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796AA193-FA98-48E5-98DD-9737BE3044FC}"/>
            </a:ext>
          </a:extLst>
        </xdr:cNvPr>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F64A8953-2B0D-40AC-851C-F2A8916DCACF}"/>
            </a:ext>
          </a:extLst>
        </xdr:cNvPr>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F97E0716-BB0B-41C8-9FA8-304515A5C1B1}"/>
            </a:ext>
          </a:extLst>
        </xdr:cNvPr>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E8CDF727-80BD-43F9-AAD8-70BE62314C02}"/>
            </a:ext>
          </a:extLst>
        </xdr:cNvPr>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12FCF8EC-A5A5-4FBB-8F3A-3659E18473A2}"/>
            </a:ext>
          </a:extLst>
        </xdr:cNvPr>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54565AFB-67A2-463B-89A7-004CD436839D}"/>
            </a:ext>
          </a:extLst>
        </xdr:cNvPr>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8" name="テキスト ボックス 417">
          <a:extLst>
            <a:ext uri="{FF2B5EF4-FFF2-40B4-BE49-F238E27FC236}">
              <a16:creationId xmlns:a16="http://schemas.microsoft.com/office/drawing/2014/main" id="{E73E2139-F236-46CE-A10B-6F867190487F}"/>
            </a:ext>
          </a:extLst>
        </xdr:cNvPr>
        <xdr:cNvSpPr txBox="1"/>
      </xdr:nvSpPr>
      <xdr:spPr>
        <a:xfrm>
          <a:off x="11142829" y="88235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5C758473-7D86-4043-89D7-26A96345D1FC}"/>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a:extLst>
            <a:ext uri="{FF2B5EF4-FFF2-40B4-BE49-F238E27FC236}">
              <a16:creationId xmlns:a16="http://schemas.microsoft.com/office/drawing/2014/main" id="{C7749F16-AFC7-4A5A-A42E-E548756F8E6D}"/>
            </a:ext>
          </a:extLst>
        </xdr:cNvPr>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a:extLst>
            <a:ext uri="{FF2B5EF4-FFF2-40B4-BE49-F238E27FC236}">
              <a16:creationId xmlns:a16="http://schemas.microsoft.com/office/drawing/2014/main" id="{0E324A75-9D3F-48D4-AB57-7112A0A93347}"/>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22" name="直線コネクタ 421">
          <a:extLst>
            <a:ext uri="{FF2B5EF4-FFF2-40B4-BE49-F238E27FC236}">
              <a16:creationId xmlns:a16="http://schemas.microsoft.com/office/drawing/2014/main" id="{A155881D-35B6-49DE-9EF1-115734306D8C}"/>
            </a:ext>
          </a:extLst>
        </xdr:cNvPr>
        <xdr:cNvCxnSpPr/>
      </xdr:nvCxnSpPr>
      <xdr:spPr>
        <a:xfrm flipV="1">
          <a:off x="15104427" y="9119779"/>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23" name="【学校施設】&#10;有形固定資産減価償却率最小値テキスト">
          <a:extLst>
            <a:ext uri="{FF2B5EF4-FFF2-40B4-BE49-F238E27FC236}">
              <a16:creationId xmlns:a16="http://schemas.microsoft.com/office/drawing/2014/main" id="{FDC3438D-150A-45A7-A8D4-146C80E9B95F}"/>
            </a:ext>
          </a:extLst>
        </xdr:cNvPr>
        <xdr:cNvSpPr txBox="1"/>
      </xdr:nvSpPr>
      <xdr:spPr>
        <a:xfrm>
          <a:off x="15143163" y="10396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24" name="直線コネクタ 423">
          <a:extLst>
            <a:ext uri="{FF2B5EF4-FFF2-40B4-BE49-F238E27FC236}">
              <a16:creationId xmlns:a16="http://schemas.microsoft.com/office/drawing/2014/main" id="{F8B95E83-5C9B-4455-AA84-D061B240915B}"/>
            </a:ext>
          </a:extLst>
        </xdr:cNvPr>
        <xdr:cNvCxnSpPr/>
      </xdr:nvCxnSpPr>
      <xdr:spPr>
        <a:xfrm>
          <a:off x="15016163" y="1039231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25" name="【学校施設】&#10;有形固定資産減価償却率最大値テキスト">
          <a:extLst>
            <a:ext uri="{FF2B5EF4-FFF2-40B4-BE49-F238E27FC236}">
              <a16:creationId xmlns:a16="http://schemas.microsoft.com/office/drawing/2014/main" id="{FE16E237-DC8B-42F3-AA9A-7749DB79049E}"/>
            </a:ext>
          </a:extLst>
        </xdr:cNvPr>
        <xdr:cNvSpPr txBox="1"/>
      </xdr:nvSpPr>
      <xdr:spPr>
        <a:xfrm>
          <a:off x="15143163" y="891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26" name="直線コネクタ 425">
          <a:extLst>
            <a:ext uri="{FF2B5EF4-FFF2-40B4-BE49-F238E27FC236}">
              <a16:creationId xmlns:a16="http://schemas.microsoft.com/office/drawing/2014/main" id="{8D7D5AB8-950B-4A1A-AE94-55EE2E1D29F5}"/>
            </a:ext>
          </a:extLst>
        </xdr:cNvPr>
        <xdr:cNvCxnSpPr/>
      </xdr:nvCxnSpPr>
      <xdr:spPr>
        <a:xfrm>
          <a:off x="15016163" y="91197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27" name="【学校施設】&#10;有形固定資産減価償却率平均値テキスト">
          <a:extLst>
            <a:ext uri="{FF2B5EF4-FFF2-40B4-BE49-F238E27FC236}">
              <a16:creationId xmlns:a16="http://schemas.microsoft.com/office/drawing/2014/main" id="{B1D1105D-3149-43B4-A8EE-704357335E53}"/>
            </a:ext>
          </a:extLst>
        </xdr:cNvPr>
        <xdr:cNvSpPr txBox="1"/>
      </xdr:nvSpPr>
      <xdr:spPr>
        <a:xfrm>
          <a:off x="15143163" y="9440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28" name="フローチャート: 判断 427">
          <a:extLst>
            <a:ext uri="{FF2B5EF4-FFF2-40B4-BE49-F238E27FC236}">
              <a16:creationId xmlns:a16="http://schemas.microsoft.com/office/drawing/2014/main" id="{A9931D7D-3F8B-47A2-8895-8FCE036124D8}"/>
            </a:ext>
          </a:extLst>
        </xdr:cNvPr>
        <xdr:cNvSpPr/>
      </xdr:nvSpPr>
      <xdr:spPr>
        <a:xfrm>
          <a:off x="15054263" y="957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29" name="フローチャート: 判断 428">
          <a:extLst>
            <a:ext uri="{FF2B5EF4-FFF2-40B4-BE49-F238E27FC236}">
              <a16:creationId xmlns:a16="http://schemas.microsoft.com/office/drawing/2014/main" id="{D4A3ACD5-7003-425B-805E-93433A89E474}"/>
            </a:ext>
          </a:extLst>
        </xdr:cNvPr>
        <xdr:cNvSpPr/>
      </xdr:nvSpPr>
      <xdr:spPr>
        <a:xfrm>
          <a:off x="14273213" y="95528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30" name="フローチャート: 判断 429">
          <a:extLst>
            <a:ext uri="{FF2B5EF4-FFF2-40B4-BE49-F238E27FC236}">
              <a16:creationId xmlns:a16="http://schemas.microsoft.com/office/drawing/2014/main" id="{8CB1AC06-C01F-4F7B-B75D-48000CC80C40}"/>
            </a:ext>
          </a:extLst>
        </xdr:cNvPr>
        <xdr:cNvSpPr/>
      </xdr:nvSpPr>
      <xdr:spPr>
        <a:xfrm>
          <a:off x="13455650" y="94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31" name="フローチャート: 判断 430">
          <a:extLst>
            <a:ext uri="{FF2B5EF4-FFF2-40B4-BE49-F238E27FC236}">
              <a16:creationId xmlns:a16="http://schemas.microsoft.com/office/drawing/2014/main" id="{F72ED684-3971-415B-93B7-75AA49AD26DD}"/>
            </a:ext>
          </a:extLst>
        </xdr:cNvPr>
        <xdr:cNvSpPr/>
      </xdr:nvSpPr>
      <xdr:spPr>
        <a:xfrm>
          <a:off x="12638088" y="926519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3B627F03-3F90-4A99-B81E-FB1ABF9A2984}"/>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54829DDC-2D79-46AF-B09C-530C4732BCD2}"/>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C87146F9-DAF7-4A47-87CC-D29211C2D984}"/>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5D82CE5B-6C9C-4BD9-9A10-2F1962E668A8}"/>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9CDE61B3-2962-42ED-8141-3EA2217A97F5}"/>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437" name="楕円 436">
          <a:extLst>
            <a:ext uri="{FF2B5EF4-FFF2-40B4-BE49-F238E27FC236}">
              <a16:creationId xmlns:a16="http://schemas.microsoft.com/office/drawing/2014/main" id="{C3B5F951-3C2B-46AB-9310-5E1A389B8CE4}"/>
            </a:ext>
          </a:extLst>
        </xdr:cNvPr>
        <xdr:cNvSpPr/>
      </xdr:nvSpPr>
      <xdr:spPr>
        <a:xfrm>
          <a:off x="15054263" y="987669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438" name="【学校施設】&#10;有形固定資産減価償却率該当値テキスト">
          <a:extLst>
            <a:ext uri="{FF2B5EF4-FFF2-40B4-BE49-F238E27FC236}">
              <a16:creationId xmlns:a16="http://schemas.microsoft.com/office/drawing/2014/main" id="{24396336-7FB8-4DDE-BD30-E1F346D56638}"/>
            </a:ext>
          </a:extLst>
        </xdr:cNvPr>
        <xdr:cNvSpPr txBox="1"/>
      </xdr:nvSpPr>
      <xdr:spPr>
        <a:xfrm>
          <a:off x="15143163" y="9855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439" name="楕円 438">
          <a:extLst>
            <a:ext uri="{FF2B5EF4-FFF2-40B4-BE49-F238E27FC236}">
              <a16:creationId xmlns:a16="http://schemas.microsoft.com/office/drawing/2014/main" id="{54200985-163A-422E-B049-C69B0D4E0F9C}"/>
            </a:ext>
          </a:extLst>
        </xdr:cNvPr>
        <xdr:cNvSpPr/>
      </xdr:nvSpPr>
      <xdr:spPr>
        <a:xfrm>
          <a:off x="14273213"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86541</xdr:rowOff>
    </xdr:to>
    <xdr:cxnSp macro="">
      <xdr:nvCxnSpPr>
        <xdr:cNvPr id="440" name="直線コネクタ 439">
          <a:extLst>
            <a:ext uri="{FF2B5EF4-FFF2-40B4-BE49-F238E27FC236}">
              <a16:creationId xmlns:a16="http://schemas.microsoft.com/office/drawing/2014/main" id="{C192A254-E6EE-4BA7-A4AF-79B838141789}"/>
            </a:ext>
          </a:extLst>
        </xdr:cNvPr>
        <xdr:cNvCxnSpPr/>
      </xdr:nvCxnSpPr>
      <xdr:spPr>
        <a:xfrm flipV="1">
          <a:off x="14324013" y="9917974"/>
          <a:ext cx="7810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441" name="楕円 440">
          <a:extLst>
            <a:ext uri="{FF2B5EF4-FFF2-40B4-BE49-F238E27FC236}">
              <a16:creationId xmlns:a16="http://schemas.microsoft.com/office/drawing/2014/main" id="{C30DEF47-32E4-4F52-BAD2-69DA335EEF44}"/>
            </a:ext>
          </a:extLst>
        </xdr:cNvPr>
        <xdr:cNvSpPr/>
      </xdr:nvSpPr>
      <xdr:spPr>
        <a:xfrm>
          <a:off x="13455650" y="99847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148590</xdr:rowOff>
    </xdr:to>
    <xdr:cxnSp macro="">
      <xdr:nvCxnSpPr>
        <xdr:cNvPr id="442" name="直線コネクタ 441">
          <a:extLst>
            <a:ext uri="{FF2B5EF4-FFF2-40B4-BE49-F238E27FC236}">
              <a16:creationId xmlns:a16="http://schemas.microsoft.com/office/drawing/2014/main" id="{7F0487B1-9FBD-4731-909C-F389A3C07D78}"/>
            </a:ext>
          </a:extLst>
        </xdr:cNvPr>
        <xdr:cNvCxnSpPr/>
      </xdr:nvCxnSpPr>
      <xdr:spPr>
        <a:xfrm flipV="1">
          <a:off x="13506450" y="9973491"/>
          <a:ext cx="817563"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43" name="n_1aveValue【学校施設】&#10;有形固定資産減価償却率">
          <a:extLst>
            <a:ext uri="{FF2B5EF4-FFF2-40B4-BE49-F238E27FC236}">
              <a16:creationId xmlns:a16="http://schemas.microsoft.com/office/drawing/2014/main" id="{953674D8-6AEE-4138-8343-F6FEFAEA1F49}"/>
            </a:ext>
          </a:extLst>
        </xdr:cNvPr>
        <xdr:cNvSpPr txBox="1"/>
      </xdr:nvSpPr>
      <xdr:spPr>
        <a:xfrm>
          <a:off x="14123044" y="933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44" name="n_2aveValue【学校施設】&#10;有形固定資産減価償却率">
          <a:extLst>
            <a:ext uri="{FF2B5EF4-FFF2-40B4-BE49-F238E27FC236}">
              <a16:creationId xmlns:a16="http://schemas.microsoft.com/office/drawing/2014/main" id="{E1AF3377-4F95-4430-B1F7-B0E6C5203405}"/>
            </a:ext>
          </a:extLst>
        </xdr:cNvPr>
        <xdr:cNvSpPr txBox="1"/>
      </xdr:nvSpPr>
      <xdr:spPr>
        <a:xfrm>
          <a:off x="13318182"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45" name="n_3aveValue【学校施設】&#10;有形固定資産減価償却率">
          <a:extLst>
            <a:ext uri="{FF2B5EF4-FFF2-40B4-BE49-F238E27FC236}">
              <a16:creationId xmlns:a16="http://schemas.microsoft.com/office/drawing/2014/main" id="{E7D4624F-A5A7-4725-BDAB-449B3CB43151}"/>
            </a:ext>
          </a:extLst>
        </xdr:cNvPr>
        <xdr:cNvSpPr txBox="1"/>
      </xdr:nvSpPr>
      <xdr:spPr>
        <a:xfrm>
          <a:off x="12500619" y="905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446" name="n_1mainValue【学校施設】&#10;有形固定資産減価償却率">
          <a:extLst>
            <a:ext uri="{FF2B5EF4-FFF2-40B4-BE49-F238E27FC236}">
              <a16:creationId xmlns:a16="http://schemas.microsoft.com/office/drawing/2014/main" id="{FD80F853-6E1C-489C-A215-917A93427F40}"/>
            </a:ext>
          </a:extLst>
        </xdr:cNvPr>
        <xdr:cNvSpPr txBox="1"/>
      </xdr:nvSpPr>
      <xdr:spPr>
        <a:xfrm>
          <a:off x="14123044" y="1001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47" name="n_2mainValue【学校施設】&#10;有形固定資産減価償却率">
          <a:extLst>
            <a:ext uri="{FF2B5EF4-FFF2-40B4-BE49-F238E27FC236}">
              <a16:creationId xmlns:a16="http://schemas.microsoft.com/office/drawing/2014/main" id="{D922BC29-F1DF-4939-99E3-457C66788D23}"/>
            </a:ext>
          </a:extLst>
        </xdr:cNvPr>
        <xdr:cNvSpPr txBox="1"/>
      </xdr:nvSpPr>
      <xdr:spPr>
        <a:xfrm>
          <a:off x="13318182"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4983D0AA-8BE3-4226-8DCA-61A1C41A3985}"/>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C47BBBBD-1570-41E5-8902-744A2A7F37F6}"/>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9545461E-AC06-412A-87E1-C7DEB01C965D}"/>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F3862AF1-96BE-49A8-9014-A3917D697152}"/>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4069EC89-0356-42D0-827C-5ED243F06BED}"/>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AF42008E-8018-4907-8C92-D9CA6690C6F4}"/>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6DE80C9C-12DD-489C-A5AD-377A23C11AA1}"/>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3AD5BDEE-795C-40A8-A8C4-67D7600A7CC1}"/>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EC11604B-A9E1-4799-88C8-9B380589BA80}"/>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90E33C8A-E565-4F30-80A2-13EB223AFFC2}"/>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8" name="テキスト ボックス 457">
          <a:extLst>
            <a:ext uri="{FF2B5EF4-FFF2-40B4-BE49-F238E27FC236}">
              <a16:creationId xmlns:a16="http://schemas.microsoft.com/office/drawing/2014/main" id="{8FABF906-A2E3-4F19-B027-8D62609042FB}"/>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a:extLst>
            <a:ext uri="{FF2B5EF4-FFF2-40B4-BE49-F238E27FC236}">
              <a16:creationId xmlns:a16="http://schemas.microsoft.com/office/drawing/2014/main" id="{7B10851B-04E6-4DD9-9596-3DA4736BA648}"/>
            </a:ext>
          </a:extLst>
        </xdr:cNvPr>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a:extLst>
            <a:ext uri="{FF2B5EF4-FFF2-40B4-BE49-F238E27FC236}">
              <a16:creationId xmlns:a16="http://schemas.microsoft.com/office/drawing/2014/main" id="{D1F2DBE9-503B-4BD1-A1C4-A6B54CFC3402}"/>
            </a:ext>
          </a:extLst>
        </xdr:cNvPr>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a:extLst>
            <a:ext uri="{FF2B5EF4-FFF2-40B4-BE49-F238E27FC236}">
              <a16:creationId xmlns:a16="http://schemas.microsoft.com/office/drawing/2014/main" id="{664F64CD-263F-41A5-B644-ABF232CEE066}"/>
            </a:ext>
          </a:extLst>
        </xdr:cNvPr>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a:extLst>
            <a:ext uri="{FF2B5EF4-FFF2-40B4-BE49-F238E27FC236}">
              <a16:creationId xmlns:a16="http://schemas.microsoft.com/office/drawing/2014/main" id="{1F673C35-92EE-47C6-A4DA-04FAB05D3A78}"/>
            </a:ext>
          </a:extLst>
        </xdr:cNvPr>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a:extLst>
            <a:ext uri="{FF2B5EF4-FFF2-40B4-BE49-F238E27FC236}">
              <a16:creationId xmlns:a16="http://schemas.microsoft.com/office/drawing/2014/main" id="{07B9DA5F-0BF7-4473-BF69-36487EEE3BDA}"/>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a:extLst>
            <a:ext uri="{FF2B5EF4-FFF2-40B4-BE49-F238E27FC236}">
              <a16:creationId xmlns:a16="http://schemas.microsoft.com/office/drawing/2014/main" id="{BAC3935F-F4C9-4456-A5BC-DCE570D0DC89}"/>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a:extLst>
            <a:ext uri="{FF2B5EF4-FFF2-40B4-BE49-F238E27FC236}">
              <a16:creationId xmlns:a16="http://schemas.microsoft.com/office/drawing/2014/main" id="{DCE4DD18-8E88-49FC-929A-1F49A5ADF7E8}"/>
            </a:ext>
          </a:extLst>
        </xdr:cNvPr>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a:extLst>
            <a:ext uri="{FF2B5EF4-FFF2-40B4-BE49-F238E27FC236}">
              <a16:creationId xmlns:a16="http://schemas.microsoft.com/office/drawing/2014/main" id="{C1960344-EEFF-4425-A847-16885F6361FC}"/>
            </a:ext>
          </a:extLst>
        </xdr:cNvPr>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a:extLst>
            <a:ext uri="{FF2B5EF4-FFF2-40B4-BE49-F238E27FC236}">
              <a16:creationId xmlns:a16="http://schemas.microsoft.com/office/drawing/2014/main" id="{38AB5AAE-99E8-4907-A758-4D303A583366}"/>
            </a:ext>
          </a:extLst>
        </xdr:cNvPr>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a:extLst>
            <a:ext uri="{FF2B5EF4-FFF2-40B4-BE49-F238E27FC236}">
              <a16:creationId xmlns:a16="http://schemas.microsoft.com/office/drawing/2014/main" id="{0F246A11-1ACF-4EAF-95E7-48967F6D0F0F}"/>
            </a:ext>
          </a:extLst>
        </xdr:cNvPr>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5BB67A58-9D92-451E-9336-8B47E18C3F46}"/>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E238C0C4-E5FC-4A23-8BF6-FCB02C3774A7}"/>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a:extLst>
            <a:ext uri="{FF2B5EF4-FFF2-40B4-BE49-F238E27FC236}">
              <a16:creationId xmlns:a16="http://schemas.microsoft.com/office/drawing/2014/main" id="{1976D774-EB0B-4DBD-8006-5A903501C2F7}"/>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72" name="直線コネクタ 471">
          <a:extLst>
            <a:ext uri="{FF2B5EF4-FFF2-40B4-BE49-F238E27FC236}">
              <a16:creationId xmlns:a16="http://schemas.microsoft.com/office/drawing/2014/main" id="{B0EE8D21-AC2C-4F3A-A5F8-6F197548C730}"/>
            </a:ext>
          </a:extLst>
        </xdr:cNvPr>
        <xdr:cNvCxnSpPr/>
      </xdr:nvCxnSpPr>
      <xdr:spPr>
        <a:xfrm flipV="1">
          <a:off x="20503514" y="8970010"/>
          <a:ext cx="0" cy="1410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73" name="【学校施設】&#10;一人当たり面積最小値テキスト">
          <a:extLst>
            <a:ext uri="{FF2B5EF4-FFF2-40B4-BE49-F238E27FC236}">
              <a16:creationId xmlns:a16="http://schemas.microsoft.com/office/drawing/2014/main" id="{BFA136E4-38FB-48B4-93B9-A27DD314B561}"/>
            </a:ext>
          </a:extLst>
        </xdr:cNvPr>
        <xdr:cNvSpPr txBox="1"/>
      </xdr:nvSpPr>
      <xdr:spPr>
        <a:xfrm>
          <a:off x="20542250" y="1038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74" name="直線コネクタ 473">
          <a:extLst>
            <a:ext uri="{FF2B5EF4-FFF2-40B4-BE49-F238E27FC236}">
              <a16:creationId xmlns:a16="http://schemas.microsoft.com/office/drawing/2014/main" id="{8F0030F9-572E-4744-AC8D-5D95C5595267}"/>
            </a:ext>
          </a:extLst>
        </xdr:cNvPr>
        <xdr:cNvCxnSpPr/>
      </xdr:nvCxnSpPr>
      <xdr:spPr>
        <a:xfrm>
          <a:off x="20429538" y="103803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75" name="【学校施設】&#10;一人当たり面積最大値テキスト">
          <a:extLst>
            <a:ext uri="{FF2B5EF4-FFF2-40B4-BE49-F238E27FC236}">
              <a16:creationId xmlns:a16="http://schemas.microsoft.com/office/drawing/2014/main" id="{3ECD03ED-E8EB-487D-94F8-352B698554F3}"/>
            </a:ext>
          </a:extLst>
        </xdr:cNvPr>
        <xdr:cNvSpPr txBox="1"/>
      </xdr:nvSpPr>
      <xdr:spPr>
        <a:xfrm>
          <a:off x="20542250" y="87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76" name="直線コネクタ 475">
          <a:extLst>
            <a:ext uri="{FF2B5EF4-FFF2-40B4-BE49-F238E27FC236}">
              <a16:creationId xmlns:a16="http://schemas.microsoft.com/office/drawing/2014/main" id="{D8966AAA-ADB3-47AB-BD33-17C8CF5FB140}"/>
            </a:ext>
          </a:extLst>
        </xdr:cNvPr>
        <xdr:cNvCxnSpPr/>
      </xdr:nvCxnSpPr>
      <xdr:spPr>
        <a:xfrm>
          <a:off x="20429538" y="89700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477" name="【学校施設】&#10;一人当たり面積平均値テキスト">
          <a:extLst>
            <a:ext uri="{FF2B5EF4-FFF2-40B4-BE49-F238E27FC236}">
              <a16:creationId xmlns:a16="http://schemas.microsoft.com/office/drawing/2014/main" id="{E085F1C8-3978-41E2-9EF9-223DC5D3D40F}"/>
            </a:ext>
          </a:extLst>
        </xdr:cNvPr>
        <xdr:cNvSpPr txBox="1"/>
      </xdr:nvSpPr>
      <xdr:spPr>
        <a:xfrm>
          <a:off x="20542250" y="991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478" name="フローチャート: 判断 477">
          <a:extLst>
            <a:ext uri="{FF2B5EF4-FFF2-40B4-BE49-F238E27FC236}">
              <a16:creationId xmlns:a16="http://schemas.microsoft.com/office/drawing/2014/main" id="{5ECDAC2C-AB3B-416E-AAEF-A1883BB48589}"/>
            </a:ext>
          </a:extLst>
        </xdr:cNvPr>
        <xdr:cNvSpPr/>
      </xdr:nvSpPr>
      <xdr:spPr>
        <a:xfrm>
          <a:off x="2045335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479" name="フローチャート: 判断 478">
          <a:extLst>
            <a:ext uri="{FF2B5EF4-FFF2-40B4-BE49-F238E27FC236}">
              <a16:creationId xmlns:a16="http://schemas.microsoft.com/office/drawing/2014/main" id="{8233B540-FB23-4F63-9ACC-47FA1EF12905}"/>
            </a:ext>
          </a:extLst>
        </xdr:cNvPr>
        <xdr:cNvSpPr/>
      </xdr:nvSpPr>
      <xdr:spPr>
        <a:xfrm>
          <a:off x="19686588" y="1006538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480" name="フローチャート: 判断 479">
          <a:extLst>
            <a:ext uri="{FF2B5EF4-FFF2-40B4-BE49-F238E27FC236}">
              <a16:creationId xmlns:a16="http://schemas.microsoft.com/office/drawing/2014/main" id="{6D708EAF-D5D4-4A4B-968A-7D19A5FA192F}"/>
            </a:ext>
          </a:extLst>
        </xdr:cNvPr>
        <xdr:cNvSpPr/>
      </xdr:nvSpPr>
      <xdr:spPr>
        <a:xfrm>
          <a:off x="18854738"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481" name="フローチャート: 判断 480">
          <a:extLst>
            <a:ext uri="{FF2B5EF4-FFF2-40B4-BE49-F238E27FC236}">
              <a16:creationId xmlns:a16="http://schemas.microsoft.com/office/drawing/2014/main" id="{0B460D20-6DE8-40A0-9CEC-7906526D2A72}"/>
            </a:ext>
          </a:extLst>
        </xdr:cNvPr>
        <xdr:cNvSpPr/>
      </xdr:nvSpPr>
      <xdr:spPr>
        <a:xfrm>
          <a:off x="18037175"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5724B14B-B8E1-4470-845E-53112EA088AE}"/>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374A870-9CC4-467E-9082-47FDAE37332C}"/>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367BCBC-CBED-46E9-857B-B0C40C9B2B02}"/>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00335D6-0CAD-4DC7-AB36-F359356F77BD}"/>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48C4518A-86E4-42B0-9B37-AD49B1C09297}"/>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157480</xdr:rowOff>
    </xdr:from>
    <xdr:to>
      <xdr:col>116</xdr:col>
      <xdr:colOff>114300</xdr:colOff>
      <xdr:row>63</xdr:row>
      <xdr:rowOff>87630</xdr:rowOff>
    </xdr:to>
    <xdr:sp macro="" textlink="">
      <xdr:nvSpPr>
        <xdr:cNvPr id="487" name="楕円 486">
          <a:extLst>
            <a:ext uri="{FF2B5EF4-FFF2-40B4-BE49-F238E27FC236}">
              <a16:creationId xmlns:a16="http://schemas.microsoft.com/office/drawing/2014/main" id="{D57FD8DE-CB05-468F-B395-765F77618EE1}"/>
            </a:ext>
          </a:extLst>
        </xdr:cNvPr>
        <xdr:cNvSpPr/>
      </xdr:nvSpPr>
      <xdr:spPr>
        <a:xfrm>
          <a:off x="20453350" y="102063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135907</xdr:rowOff>
    </xdr:from>
    <xdr:ext cx="469744" cy="259045"/>
    <xdr:sp macro="" textlink="">
      <xdr:nvSpPr>
        <xdr:cNvPr id="488" name="【学校施設】&#10;一人当たり面積該当値テキスト">
          <a:extLst>
            <a:ext uri="{FF2B5EF4-FFF2-40B4-BE49-F238E27FC236}">
              <a16:creationId xmlns:a16="http://schemas.microsoft.com/office/drawing/2014/main" id="{A9B0F2BF-491F-4CEE-9189-D14F29D129A9}"/>
            </a:ext>
          </a:extLst>
        </xdr:cNvPr>
        <xdr:cNvSpPr txBox="1"/>
      </xdr:nvSpPr>
      <xdr:spPr>
        <a:xfrm>
          <a:off x="20542250"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148590</xdr:rowOff>
    </xdr:from>
    <xdr:to>
      <xdr:col>112</xdr:col>
      <xdr:colOff>38100</xdr:colOff>
      <xdr:row>63</xdr:row>
      <xdr:rowOff>78740</xdr:rowOff>
    </xdr:to>
    <xdr:sp macro="" textlink="">
      <xdr:nvSpPr>
        <xdr:cNvPr id="489" name="楕円 488">
          <a:extLst>
            <a:ext uri="{FF2B5EF4-FFF2-40B4-BE49-F238E27FC236}">
              <a16:creationId xmlns:a16="http://schemas.microsoft.com/office/drawing/2014/main" id="{01F6AC6E-3B85-46E7-B7C4-B8DA1196FC04}"/>
            </a:ext>
          </a:extLst>
        </xdr:cNvPr>
        <xdr:cNvSpPr/>
      </xdr:nvSpPr>
      <xdr:spPr>
        <a:xfrm>
          <a:off x="19686588" y="101974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27940</xdr:rowOff>
    </xdr:from>
    <xdr:to>
      <xdr:col>116</xdr:col>
      <xdr:colOff>63500</xdr:colOff>
      <xdr:row>63</xdr:row>
      <xdr:rowOff>36830</xdr:rowOff>
    </xdr:to>
    <xdr:cxnSp macro="">
      <xdr:nvCxnSpPr>
        <xdr:cNvPr id="490" name="直線コネクタ 489">
          <a:extLst>
            <a:ext uri="{FF2B5EF4-FFF2-40B4-BE49-F238E27FC236}">
              <a16:creationId xmlns:a16="http://schemas.microsoft.com/office/drawing/2014/main" id="{A5856481-A180-434F-AE5B-E0097A281BA4}"/>
            </a:ext>
          </a:extLst>
        </xdr:cNvPr>
        <xdr:cNvCxnSpPr/>
      </xdr:nvCxnSpPr>
      <xdr:spPr>
        <a:xfrm>
          <a:off x="19737388" y="10238740"/>
          <a:ext cx="766762"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138430</xdr:rowOff>
    </xdr:from>
    <xdr:to>
      <xdr:col>107</xdr:col>
      <xdr:colOff>101600</xdr:colOff>
      <xdr:row>63</xdr:row>
      <xdr:rowOff>68580</xdr:rowOff>
    </xdr:to>
    <xdr:sp macro="" textlink="">
      <xdr:nvSpPr>
        <xdr:cNvPr id="491" name="楕円 490">
          <a:extLst>
            <a:ext uri="{FF2B5EF4-FFF2-40B4-BE49-F238E27FC236}">
              <a16:creationId xmlns:a16="http://schemas.microsoft.com/office/drawing/2014/main" id="{EC8B2BC2-221A-4938-98DD-A4F3E171C03F}"/>
            </a:ext>
          </a:extLst>
        </xdr:cNvPr>
        <xdr:cNvSpPr/>
      </xdr:nvSpPr>
      <xdr:spPr>
        <a:xfrm>
          <a:off x="18854738" y="101873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17780</xdr:rowOff>
    </xdr:from>
    <xdr:to>
      <xdr:col>111</xdr:col>
      <xdr:colOff>177800</xdr:colOff>
      <xdr:row>63</xdr:row>
      <xdr:rowOff>27940</xdr:rowOff>
    </xdr:to>
    <xdr:cxnSp macro="">
      <xdr:nvCxnSpPr>
        <xdr:cNvPr id="492" name="直線コネクタ 491">
          <a:extLst>
            <a:ext uri="{FF2B5EF4-FFF2-40B4-BE49-F238E27FC236}">
              <a16:creationId xmlns:a16="http://schemas.microsoft.com/office/drawing/2014/main" id="{BD1F4526-5D71-4CBE-881B-276DA00CEE14}"/>
            </a:ext>
          </a:extLst>
        </xdr:cNvPr>
        <xdr:cNvCxnSpPr/>
      </xdr:nvCxnSpPr>
      <xdr:spPr>
        <a:xfrm>
          <a:off x="18905538" y="10228580"/>
          <a:ext cx="83185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493" name="n_1aveValue【学校施設】&#10;一人当たり面積">
          <a:extLst>
            <a:ext uri="{FF2B5EF4-FFF2-40B4-BE49-F238E27FC236}">
              <a16:creationId xmlns:a16="http://schemas.microsoft.com/office/drawing/2014/main" id="{9FE5E410-880D-41BB-965A-B2563BFA14DE}"/>
            </a:ext>
          </a:extLst>
        </xdr:cNvPr>
        <xdr:cNvSpPr txBox="1"/>
      </xdr:nvSpPr>
      <xdr:spPr>
        <a:xfrm>
          <a:off x="19504102" y="98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494" name="n_2aveValue【学校施設】&#10;一人当たり面積">
          <a:extLst>
            <a:ext uri="{FF2B5EF4-FFF2-40B4-BE49-F238E27FC236}">
              <a16:creationId xmlns:a16="http://schemas.microsoft.com/office/drawing/2014/main" id="{B0C99C2C-0ED1-4DB7-BB11-16FD3EEBCB8D}"/>
            </a:ext>
          </a:extLst>
        </xdr:cNvPr>
        <xdr:cNvSpPr txBox="1"/>
      </xdr:nvSpPr>
      <xdr:spPr>
        <a:xfrm>
          <a:off x="18684952" y="98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495" name="n_3aveValue【学校施設】&#10;一人当たり面積">
          <a:extLst>
            <a:ext uri="{FF2B5EF4-FFF2-40B4-BE49-F238E27FC236}">
              <a16:creationId xmlns:a16="http://schemas.microsoft.com/office/drawing/2014/main" id="{7B742E0B-3CC2-4F87-884B-12BF5DCDE688}"/>
            </a:ext>
          </a:extLst>
        </xdr:cNvPr>
        <xdr:cNvSpPr txBox="1"/>
      </xdr:nvSpPr>
      <xdr:spPr>
        <a:xfrm>
          <a:off x="17867390" y="984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69867</xdr:rowOff>
    </xdr:from>
    <xdr:ext cx="469744" cy="259045"/>
    <xdr:sp macro="" textlink="">
      <xdr:nvSpPr>
        <xdr:cNvPr id="496" name="n_1mainValue【学校施設】&#10;一人当たり面積">
          <a:extLst>
            <a:ext uri="{FF2B5EF4-FFF2-40B4-BE49-F238E27FC236}">
              <a16:creationId xmlns:a16="http://schemas.microsoft.com/office/drawing/2014/main" id="{09270784-A261-4FEE-879B-2340FE18143C}"/>
            </a:ext>
          </a:extLst>
        </xdr:cNvPr>
        <xdr:cNvSpPr txBox="1"/>
      </xdr:nvSpPr>
      <xdr:spPr>
        <a:xfrm>
          <a:off x="19504102" y="102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59707</xdr:rowOff>
    </xdr:from>
    <xdr:ext cx="469744" cy="259045"/>
    <xdr:sp macro="" textlink="">
      <xdr:nvSpPr>
        <xdr:cNvPr id="497" name="n_2mainValue【学校施設】&#10;一人当たり面積">
          <a:extLst>
            <a:ext uri="{FF2B5EF4-FFF2-40B4-BE49-F238E27FC236}">
              <a16:creationId xmlns:a16="http://schemas.microsoft.com/office/drawing/2014/main" id="{E767A65E-0245-422B-BF69-047D4CC7E53C}"/>
            </a:ext>
          </a:extLst>
        </xdr:cNvPr>
        <xdr:cNvSpPr txBox="1"/>
      </xdr:nvSpPr>
      <xdr:spPr>
        <a:xfrm>
          <a:off x="18684952"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F490AC1B-8751-4988-8DD9-EEDDFF4B4ED7}"/>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F2235F44-68E2-4F7B-B390-FA75ADBE5A6E}"/>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58C681AC-B874-4250-8193-1CD345DE4791}"/>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D06ED842-3D28-4F4A-B799-E7412FE0A05D}"/>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4521017C-F383-49EC-8071-5E8F2B651A3D}"/>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D64A426D-B8E8-4FE0-9D0E-AD0185926D7F}"/>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9313A5F7-0CE9-4D8A-A83E-B1765D07CB84}"/>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A70B775D-C2BA-4D51-8009-E777A6BB84C4}"/>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2A1C3846-ACCC-457C-A661-363568E2F428}"/>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F3900436-FA27-4462-B029-068FB8662351}"/>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034579AA-31F6-44D3-B6E3-346EDA42FA6C}"/>
            </a:ext>
          </a:extLst>
        </xdr:cNvPr>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9" name="テキスト ボックス 508">
          <a:extLst>
            <a:ext uri="{FF2B5EF4-FFF2-40B4-BE49-F238E27FC236}">
              <a16:creationId xmlns:a16="http://schemas.microsoft.com/office/drawing/2014/main" id="{0D6811B6-85F6-448C-938E-791E5043349C}"/>
            </a:ext>
          </a:extLst>
        </xdr:cNvPr>
        <xdr:cNvSpPr txBox="1"/>
      </xdr:nvSpPr>
      <xdr:spPr>
        <a:xfrm>
          <a:off x="11206949" y="1396158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678BEB11-CEB0-41ED-A6D6-83DFBF7D794C}"/>
            </a:ext>
          </a:extLst>
        </xdr:cNvPr>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85D682A6-77E0-43C0-9B17-EA8E5A890DA0}"/>
            </a:ext>
          </a:extLst>
        </xdr:cNvPr>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66065CBC-AEFE-4A54-ABE6-E757734B5A0E}"/>
            </a:ext>
          </a:extLst>
        </xdr:cNvPr>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D169C4A5-CC5A-4CEB-96FB-651FF36CEB34}"/>
            </a:ext>
          </a:extLst>
        </xdr:cNvPr>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CC8DBEC9-2BD5-410C-9853-9C96A0044121}"/>
            </a:ext>
          </a:extLst>
        </xdr:cNvPr>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5B341A6C-D0CB-4BBE-90C7-ACF268BBC8CC}"/>
            </a:ext>
          </a:extLst>
        </xdr:cNvPr>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3F2F1CDD-AFB4-4516-B5E9-4C28AFCE7D55}"/>
            </a:ext>
          </a:extLst>
        </xdr:cNvPr>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63184163-56CB-4B28-899A-E64589D4897F}"/>
            </a:ext>
          </a:extLst>
        </xdr:cNvPr>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8FACD98C-2976-4CBF-B675-0F58C253FDDA}"/>
            </a:ext>
          </a:extLst>
        </xdr:cNvPr>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9" name="テキスト ボックス 518">
          <a:extLst>
            <a:ext uri="{FF2B5EF4-FFF2-40B4-BE49-F238E27FC236}">
              <a16:creationId xmlns:a16="http://schemas.microsoft.com/office/drawing/2014/main" id="{6FE3202A-2A56-4F90-966D-AA377712203E}"/>
            </a:ext>
          </a:extLst>
        </xdr:cNvPr>
        <xdr:cNvSpPr txBox="1"/>
      </xdr:nvSpPr>
      <xdr:spPr>
        <a:xfrm>
          <a:off x="11092996"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2CB09AAA-9D3E-4421-AFF2-CC3E8BCA0AC3}"/>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a:extLst>
            <a:ext uri="{FF2B5EF4-FFF2-40B4-BE49-F238E27FC236}">
              <a16:creationId xmlns:a16="http://schemas.microsoft.com/office/drawing/2014/main" id="{98E15BD6-EFD4-4541-886C-F6C4111ADC13}"/>
            </a:ext>
          </a:extLst>
        </xdr:cNvPr>
        <xdr:cNvSpPr txBox="1"/>
      </xdr:nvSpPr>
      <xdr:spPr>
        <a:xfrm>
          <a:off x="11092996"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a:extLst>
            <a:ext uri="{FF2B5EF4-FFF2-40B4-BE49-F238E27FC236}">
              <a16:creationId xmlns:a16="http://schemas.microsoft.com/office/drawing/2014/main" id="{9758E634-189E-4EF2-A680-8F3EEACCC29F}"/>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23" name="直線コネクタ 522">
          <a:extLst>
            <a:ext uri="{FF2B5EF4-FFF2-40B4-BE49-F238E27FC236}">
              <a16:creationId xmlns:a16="http://schemas.microsoft.com/office/drawing/2014/main" id="{E016CE2D-E1E4-42F9-B443-837AC1E82509}"/>
            </a:ext>
          </a:extLst>
        </xdr:cNvPr>
        <xdr:cNvCxnSpPr/>
      </xdr:nvCxnSpPr>
      <xdr:spPr>
        <a:xfrm flipV="1">
          <a:off x="15104427" y="12764317"/>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24" name="【児童館】&#10;有形固定資産減価償却率最小値テキスト">
          <a:extLst>
            <a:ext uri="{FF2B5EF4-FFF2-40B4-BE49-F238E27FC236}">
              <a16:creationId xmlns:a16="http://schemas.microsoft.com/office/drawing/2014/main" id="{464FD953-21ED-464D-A690-138A301717E4}"/>
            </a:ext>
          </a:extLst>
        </xdr:cNvPr>
        <xdr:cNvSpPr txBox="1"/>
      </xdr:nvSpPr>
      <xdr:spPr>
        <a:xfrm>
          <a:off x="15143163" y="13965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25" name="直線コネクタ 524">
          <a:extLst>
            <a:ext uri="{FF2B5EF4-FFF2-40B4-BE49-F238E27FC236}">
              <a16:creationId xmlns:a16="http://schemas.microsoft.com/office/drawing/2014/main" id="{537B1389-7185-4DB3-8279-2B5FB75F1B95}"/>
            </a:ext>
          </a:extLst>
        </xdr:cNvPr>
        <xdr:cNvCxnSpPr/>
      </xdr:nvCxnSpPr>
      <xdr:spPr>
        <a:xfrm>
          <a:off x="15016163" y="139617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26" name="【児童館】&#10;有形固定資産減価償却率最大値テキスト">
          <a:extLst>
            <a:ext uri="{FF2B5EF4-FFF2-40B4-BE49-F238E27FC236}">
              <a16:creationId xmlns:a16="http://schemas.microsoft.com/office/drawing/2014/main" id="{F3A60F8B-1BED-41C6-8C94-E9708AD2629C}"/>
            </a:ext>
          </a:extLst>
        </xdr:cNvPr>
        <xdr:cNvSpPr txBox="1"/>
      </xdr:nvSpPr>
      <xdr:spPr>
        <a:xfrm>
          <a:off x="15143163" y="1254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27" name="直線コネクタ 526">
          <a:extLst>
            <a:ext uri="{FF2B5EF4-FFF2-40B4-BE49-F238E27FC236}">
              <a16:creationId xmlns:a16="http://schemas.microsoft.com/office/drawing/2014/main" id="{94ADB2FD-09A8-4D08-BDE1-C02E0294F984}"/>
            </a:ext>
          </a:extLst>
        </xdr:cNvPr>
        <xdr:cNvCxnSpPr/>
      </xdr:nvCxnSpPr>
      <xdr:spPr>
        <a:xfrm>
          <a:off x="15016163" y="1276431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28" name="【児童館】&#10;有形固定資産減価償却率平均値テキスト">
          <a:extLst>
            <a:ext uri="{FF2B5EF4-FFF2-40B4-BE49-F238E27FC236}">
              <a16:creationId xmlns:a16="http://schemas.microsoft.com/office/drawing/2014/main" id="{E95B1A0F-AF47-4AA9-A7E0-CA0FB9A31B6A}"/>
            </a:ext>
          </a:extLst>
        </xdr:cNvPr>
        <xdr:cNvSpPr txBox="1"/>
      </xdr:nvSpPr>
      <xdr:spPr>
        <a:xfrm>
          <a:off x="15143163" y="1300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29" name="フローチャート: 判断 528">
          <a:extLst>
            <a:ext uri="{FF2B5EF4-FFF2-40B4-BE49-F238E27FC236}">
              <a16:creationId xmlns:a16="http://schemas.microsoft.com/office/drawing/2014/main" id="{EAD935CE-D713-45A2-B07E-447E0C4B7494}"/>
            </a:ext>
          </a:extLst>
        </xdr:cNvPr>
        <xdr:cNvSpPr/>
      </xdr:nvSpPr>
      <xdr:spPr>
        <a:xfrm>
          <a:off x="15054263" y="131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30" name="フローチャート: 判断 529">
          <a:extLst>
            <a:ext uri="{FF2B5EF4-FFF2-40B4-BE49-F238E27FC236}">
              <a16:creationId xmlns:a16="http://schemas.microsoft.com/office/drawing/2014/main" id="{5C9066E7-8E01-416B-AD18-8DEFCA3073B2}"/>
            </a:ext>
          </a:extLst>
        </xdr:cNvPr>
        <xdr:cNvSpPr/>
      </xdr:nvSpPr>
      <xdr:spPr>
        <a:xfrm>
          <a:off x="14273213" y="1317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31" name="フローチャート: 判断 530">
          <a:extLst>
            <a:ext uri="{FF2B5EF4-FFF2-40B4-BE49-F238E27FC236}">
              <a16:creationId xmlns:a16="http://schemas.microsoft.com/office/drawing/2014/main" id="{FA058E11-FD91-4414-94BF-A038B63B03F0}"/>
            </a:ext>
          </a:extLst>
        </xdr:cNvPr>
        <xdr:cNvSpPr/>
      </xdr:nvSpPr>
      <xdr:spPr>
        <a:xfrm>
          <a:off x="13455650" y="1316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32" name="フローチャート: 判断 531">
          <a:extLst>
            <a:ext uri="{FF2B5EF4-FFF2-40B4-BE49-F238E27FC236}">
              <a16:creationId xmlns:a16="http://schemas.microsoft.com/office/drawing/2014/main" id="{CF62C105-31C2-430F-BD28-1ADB5AAE2CD8}"/>
            </a:ext>
          </a:extLst>
        </xdr:cNvPr>
        <xdr:cNvSpPr/>
      </xdr:nvSpPr>
      <xdr:spPr>
        <a:xfrm>
          <a:off x="12638088" y="1311737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B3B70650-FFF3-45C1-BF0B-712D733C80D2}"/>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812BE4AC-8788-4CEC-8561-6AD222E57F7C}"/>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67A50E56-4566-4E20-A681-FA65FDA5DB2F}"/>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A261EFDE-8813-4E55-8413-3BE59E45B481}"/>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94020EDB-6B99-43FE-A045-EB98969D9212}"/>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538" name="楕円 537">
          <a:extLst>
            <a:ext uri="{FF2B5EF4-FFF2-40B4-BE49-F238E27FC236}">
              <a16:creationId xmlns:a16="http://schemas.microsoft.com/office/drawing/2014/main" id="{53B94D6F-FD87-4F60-A2D0-7A8B8A803D21}"/>
            </a:ext>
          </a:extLst>
        </xdr:cNvPr>
        <xdr:cNvSpPr/>
      </xdr:nvSpPr>
      <xdr:spPr>
        <a:xfrm>
          <a:off x="15054263" y="139204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340478" cy="259045"/>
    <xdr:sp macro="" textlink="">
      <xdr:nvSpPr>
        <xdr:cNvPr id="539" name="【児童館】&#10;有形固定資産減価償却率該当値テキスト">
          <a:extLst>
            <a:ext uri="{FF2B5EF4-FFF2-40B4-BE49-F238E27FC236}">
              <a16:creationId xmlns:a16="http://schemas.microsoft.com/office/drawing/2014/main" id="{A57786C3-49B3-4786-9F98-0BA5DD46D0C0}"/>
            </a:ext>
          </a:extLst>
        </xdr:cNvPr>
        <xdr:cNvSpPr txBox="1"/>
      </xdr:nvSpPr>
      <xdr:spPr>
        <a:xfrm>
          <a:off x="15143163" y="13835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11793</xdr:rowOff>
    </xdr:from>
    <xdr:to>
      <xdr:col>81</xdr:col>
      <xdr:colOff>101600</xdr:colOff>
      <xdr:row>86</xdr:row>
      <xdr:rowOff>113393</xdr:rowOff>
    </xdr:to>
    <xdr:sp macro="" textlink="">
      <xdr:nvSpPr>
        <xdr:cNvPr id="540" name="楕円 539">
          <a:extLst>
            <a:ext uri="{FF2B5EF4-FFF2-40B4-BE49-F238E27FC236}">
              <a16:creationId xmlns:a16="http://schemas.microsoft.com/office/drawing/2014/main" id="{469D4AF8-6C83-4BA5-AF68-9A29D9DC4DB4}"/>
            </a:ext>
          </a:extLst>
        </xdr:cNvPr>
        <xdr:cNvSpPr/>
      </xdr:nvSpPr>
      <xdr:spPr>
        <a:xfrm>
          <a:off x="14273213" y="139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26670</xdr:rowOff>
    </xdr:from>
    <xdr:to>
      <xdr:col>85</xdr:col>
      <xdr:colOff>127000</xdr:colOff>
      <xdr:row>86</xdr:row>
      <xdr:rowOff>62593</xdr:rowOff>
    </xdr:to>
    <xdr:cxnSp macro="">
      <xdr:nvCxnSpPr>
        <xdr:cNvPr id="541" name="直線コネクタ 540">
          <a:extLst>
            <a:ext uri="{FF2B5EF4-FFF2-40B4-BE49-F238E27FC236}">
              <a16:creationId xmlns:a16="http://schemas.microsoft.com/office/drawing/2014/main" id="{63BD70DB-15BB-4670-85C6-4345CDBEF7D8}"/>
            </a:ext>
          </a:extLst>
        </xdr:cNvPr>
        <xdr:cNvCxnSpPr/>
      </xdr:nvCxnSpPr>
      <xdr:spPr>
        <a:xfrm flipV="1">
          <a:off x="14324013" y="13961745"/>
          <a:ext cx="7810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47716</xdr:rowOff>
    </xdr:from>
    <xdr:to>
      <xdr:col>76</xdr:col>
      <xdr:colOff>165100</xdr:colOff>
      <xdr:row>86</xdr:row>
      <xdr:rowOff>149316</xdr:rowOff>
    </xdr:to>
    <xdr:sp macro="" textlink="">
      <xdr:nvSpPr>
        <xdr:cNvPr id="542" name="楕円 541">
          <a:extLst>
            <a:ext uri="{FF2B5EF4-FFF2-40B4-BE49-F238E27FC236}">
              <a16:creationId xmlns:a16="http://schemas.microsoft.com/office/drawing/2014/main" id="{07B20793-F11A-4726-9909-5BE79C46F032}"/>
            </a:ext>
          </a:extLst>
        </xdr:cNvPr>
        <xdr:cNvSpPr/>
      </xdr:nvSpPr>
      <xdr:spPr>
        <a:xfrm>
          <a:off x="13455650" y="139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62593</xdr:rowOff>
    </xdr:from>
    <xdr:to>
      <xdr:col>81</xdr:col>
      <xdr:colOff>50800</xdr:colOff>
      <xdr:row>86</xdr:row>
      <xdr:rowOff>98516</xdr:rowOff>
    </xdr:to>
    <xdr:cxnSp macro="">
      <xdr:nvCxnSpPr>
        <xdr:cNvPr id="543" name="直線コネクタ 542">
          <a:extLst>
            <a:ext uri="{FF2B5EF4-FFF2-40B4-BE49-F238E27FC236}">
              <a16:creationId xmlns:a16="http://schemas.microsoft.com/office/drawing/2014/main" id="{2E43E0A0-837B-4320-B34F-6628B4F1EF9E}"/>
            </a:ext>
          </a:extLst>
        </xdr:cNvPr>
        <xdr:cNvCxnSpPr/>
      </xdr:nvCxnSpPr>
      <xdr:spPr>
        <a:xfrm flipV="1">
          <a:off x="13506450" y="13997668"/>
          <a:ext cx="817563"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544" name="n_1aveValue【児童館】&#10;有形固定資産減価償却率">
          <a:extLst>
            <a:ext uri="{FF2B5EF4-FFF2-40B4-BE49-F238E27FC236}">
              <a16:creationId xmlns:a16="http://schemas.microsoft.com/office/drawing/2014/main" id="{79D025C2-45B1-46F8-B1FC-4ADD790E0623}"/>
            </a:ext>
          </a:extLst>
        </xdr:cNvPr>
        <xdr:cNvSpPr txBox="1"/>
      </xdr:nvSpPr>
      <xdr:spPr>
        <a:xfrm>
          <a:off x="14123044" y="12962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45" name="n_2aveValue【児童館】&#10;有形固定資産減価償却率">
          <a:extLst>
            <a:ext uri="{FF2B5EF4-FFF2-40B4-BE49-F238E27FC236}">
              <a16:creationId xmlns:a16="http://schemas.microsoft.com/office/drawing/2014/main" id="{4731B64E-DCD8-442E-A259-FFEFB41DAE69}"/>
            </a:ext>
          </a:extLst>
        </xdr:cNvPr>
        <xdr:cNvSpPr txBox="1"/>
      </xdr:nvSpPr>
      <xdr:spPr>
        <a:xfrm>
          <a:off x="13318182" y="12957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46" name="n_3aveValue【児童館】&#10;有形固定資産減価償却率">
          <a:extLst>
            <a:ext uri="{FF2B5EF4-FFF2-40B4-BE49-F238E27FC236}">
              <a16:creationId xmlns:a16="http://schemas.microsoft.com/office/drawing/2014/main" id="{B6DB0181-CE54-4C61-A382-6F34C46091B4}"/>
            </a:ext>
          </a:extLst>
        </xdr:cNvPr>
        <xdr:cNvSpPr txBox="1"/>
      </xdr:nvSpPr>
      <xdr:spPr>
        <a:xfrm>
          <a:off x="12500619" y="12902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104520</xdr:rowOff>
    </xdr:from>
    <xdr:ext cx="340478" cy="259045"/>
    <xdr:sp macro="" textlink="">
      <xdr:nvSpPr>
        <xdr:cNvPr id="547" name="n_1mainValue【児童館】&#10;有形固定資産減価償却率">
          <a:extLst>
            <a:ext uri="{FF2B5EF4-FFF2-40B4-BE49-F238E27FC236}">
              <a16:creationId xmlns:a16="http://schemas.microsoft.com/office/drawing/2014/main" id="{21619692-183A-4F49-B155-7E6A76971CEE}"/>
            </a:ext>
          </a:extLst>
        </xdr:cNvPr>
        <xdr:cNvSpPr txBox="1"/>
      </xdr:nvSpPr>
      <xdr:spPr>
        <a:xfrm>
          <a:off x="14155361" y="140395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140443</xdr:rowOff>
    </xdr:from>
    <xdr:ext cx="340478" cy="259045"/>
    <xdr:sp macro="" textlink="">
      <xdr:nvSpPr>
        <xdr:cNvPr id="548" name="n_2mainValue【児童館】&#10;有形固定資産減価償却率">
          <a:extLst>
            <a:ext uri="{FF2B5EF4-FFF2-40B4-BE49-F238E27FC236}">
              <a16:creationId xmlns:a16="http://schemas.microsoft.com/office/drawing/2014/main" id="{AB956D5B-2B7B-4174-B1CA-DE359E295F46}"/>
            </a:ext>
          </a:extLst>
        </xdr:cNvPr>
        <xdr:cNvSpPr txBox="1"/>
      </xdr:nvSpPr>
      <xdr:spPr>
        <a:xfrm>
          <a:off x="13350499" y="140755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A307CAE5-A5CE-475B-AE21-86C8915815EA}"/>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50547C83-59E7-4CBF-A510-076B13A9319C}"/>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07BA5968-55D3-4CBF-A1DD-6FBAD6A24784}"/>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F71336A4-D231-4810-A136-AE1B82394508}"/>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019D686C-F54D-4735-B646-962DCA1BCE0A}"/>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C81B1C64-8BE0-4669-BD85-1ABB418DA866}"/>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6B4E727C-86F7-445E-838E-73B69A2AC3B2}"/>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574689FC-8BC6-4CF8-8B22-9EFB9218CA0B}"/>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a:extLst>
            <a:ext uri="{FF2B5EF4-FFF2-40B4-BE49-F238E27FC236}">
              <a16:creationId xmlns:a16="http://schemas.microsoft.com/office/drawing/2014/main" id="{13A0CF0E-64AC-45DA-A09C-2066A30BD754}"/>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a:extLst>
            <a:ext uri="{FF2B5EF4-FFF2-40B4-BE49-F238E27FC236}">
              <a16:creationId xmlns:a16="http://schemas.microsoft.com/office/drawing/2014/main" id="{8BD3F5BE-28E0-4477-9B20-4EE134FB8D75}"/>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9" name="直線コネクタ 558">
          <a:extLst>
            <a:ext uri="{FF2B5EF4-FFF2-40B4-BE49-F238E27FC236}">
              <a16:creationId xmlns:a16="http://schemas.microsoft.com/office/drawing/2014/main" id="{C6182904-B64E-4E09-AC3C-B78979556711}"/>
            </a:ext>
          </a:extLst>
        </xdr:cNvPr>
        <xdr:cNvCxnSpPr/>
      </xdr:nvCxnSpPr>
      <xdr:spPr>
        <a:xfrm>
          <a:off x="1691640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0" name="テキスト ボックス 559">
          <a:extLst>
            <a:ext uri="{FF2B5EF4-FFF2-40B4-BE49-F238E27FC236}">
              <a16:creationId xmlns:a16="http://schemas.microsoft.com/office/drawing/2014/main" id="{542B3736-E621-4864-B86C-51970C03FA04}"/>
            </a:ext>
          </a:extLst>
        </xdr:cNvPr>
        <xdr:cNvSpPr txBox="1"/>
      </xdr:nvSpPr>
      <xdr:spPr>
        <a:xfrm>
          <a:off x="1649208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1" name="直線コネクタ 560">
          <a:extLst>
            <a:ext uri="{FF2B5EF4-FFF2-40B4-BE49-F238E27FC236}">
              <a16:creationId xmlns:a16="http://schemas.microsoft.com/office/drawing/2014/main" id="{8A4B74A5-1CCA-4E15-9CFB-197961113F14}"/>
            </a:ext>
          </a:extLst>
        </xdr:cNvPr>
        <xdr:cNvCxnSpPr/>
      </xdr:nvCxnSpPr>
      <xdr:spPr>
        <a:xfrm>
          <a:off x="1691640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2" name="テキスト ボックス 561">
          <a:extLst>
            <a:ext uri="{FF2B5EF4-FFF2-40B4-BE49-F238E27FC236}">
              <a16:creationId xmlns:a16="http://schemas.microsoft.com/office/drawing/2014/main" id="{B56DEE4C-DFB8-4688-B1F0-AE68C8A7F8E3}"/>
            </a:ext>
          </a:extLst>
        </xdr:cNvPr>
        <xdr:cNvSpPr txBox="1"/>
      </xdr:nvSpPr>
      <xdr:spPr>
        <a:xfrm>
          <a:off x="16492084"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3" name="直線コネクタ 562">
          <a:extLst>
            <a:ext uri="{FF2B5EF4-FFF2-40B4-BE49-F238E27FC236}">
              <a16:creationId xmlns:a16="http://schemas.microsoft.com/office/drawing/2014/main" id="{6EEACAA7-8244-4790-8BAD-53F4DE32498F}"/>
            </a:ext>
          </a:extLst>
        </xdr:cNvPr>
        <xdr:cNvCxnSpPr/>
      </xdr:nvCxnSpPr>
      <xdr:spPr>
        <a:xfrm>
          <a:off x="1691640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4" name="テキスト ボックス 563">
          <a:extLst>
            <a:ext uri="{FF2B5EF4-FFF2-40B4-BE49-F238E27FC236}">
              <a16:creationId xmlns:a16="http://schemas.microsoft.com/office/drawing/2014/main" id="{39347D97-0FEA-4320-A19A-7435C5029213}"/>
            </a:ext>
          </a:extLst>
        </xdr:cNvPr>
        <xdr:cNvSpPr txBox="1"/>
      </xdr:nvSpPr>
      <xdr:spPr>
        <a:xfrm>
          <a:off x="16492084"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5" name="直線コネクタ 564">
          <a:extLst>
            <a:ext uri="{FF2B5EF4-FFF2-40B4-BE49-F238E27FC236}">
              <a16:creationId xmlns:a16="http://schemas.microsoft.com/office/drawing/2014/main" id="{BA347E86-96AE-4A7D-8F9F-978DFE880CFF}"/>
            </a:ext>
          </a:extLst>
        </xdr:cNvPr>
        <xdr:cNvCxnSpPr/>
      </xdr:nvCxnSpPr>
      <xdr:spPr>
        <a:xfrm>
          <a:off x="1691640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6" name="テキスト ボックス 565">
          <a:extLst>
            <a:ext uri="{FF2B5EF4-FFF2-40B4-BE49-F238E27FC236}">
              <a16:creationId xmlns:a16="http://schemas.microsoft.com/office/drawing/2014/main" id="{5B90C0E5-E553-466C-AD69-DD158F85A50E}"/>
            </a:ext>
          </a:extLst>
        </xdr:cNvPr>
        <xdr:cNvSpPr txBox="1"/>
      </xdr:nvSpPr>
      <xdr:spPr>
        <a:xfrm>
          <a:off x="16492084"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7" name="直線コネクタ 566">
          <a:extLst>
            <a:ext uri="{FF2B5EF4-FFF2-40B4-BE49-F238E27FC236}">
              <a16:creationId xmlns:a16="http://schemas.microsoft.com/office/drawing/2014/main" id="{87DCC14C-0BC4-4A83-BFFF-39DF5363FB71}"/>
            </a:ext>
          </a:extLst>
        </xdr:cNvPr>
        <xdr:cNvCxnSpPr/>
      </xdr:nvCxnSpPr>
      <xdr:spPr>
        <a:xfrm>
          <a:off x="1691640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8" name="テキスト ボックス 567">
          <a:extLst>
            <a:ext uri="{FF2B5EF4-FFF2-40B4-BE49-F238E27FC236}">
              <a16:creationId xmlns:a16="http://schemas.microsoft.com/office/drawing/2014/main" id="{82563EDD-397F-4036-945C-7A7A1E818B21}"/>
            </a:ext>
          </a:extLst>
        </xdr:cNvPr>
        <xdr:cNvSpPr txBox="1"/>
      </xdr:nvSpPr>
      <xdr:spPr>
        <a:xfrm>
          <a:off x="16492084"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9" name="直線コネクタ 568">
          <a:extLst>
            <a:ext uri="{FF2B5EF4-FFF2-40B4-BE49-F238E27FC236}">
              <a16:creationId xmlns:a16="http://schemas.microsoft.com/office/drawing/2014/main" id="{3310ED75-015E-4D02-92D4-773350F90AE5}"/>
            </a:ext>
          </a:extLst>
        </xdr:cNvPr>
        <xdr:cNvCxnSpPr/>
      </xdr:nvCxnSpPr>
      <xdr:spPr>
        <a:xfrm>
          <a:off x="1691640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6F7A1C04-8550-4C89-B60B-7F7451600CE2}"/>
            </a:ext>
          </a:extLst>
        </xdr:cNvPr>
        <xdr:cNvSpPr txBox="1"/>
      </xdr:nvSpPr>
      <xdr:spPr>
        <a:xfrm>
          <a:off x="16492084"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EF71721C-0A5D-4937-B040-59571D9EA3DF}"/>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3FD9027D-FC85-4FBD-849E-B0779642AE03}"/>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児童館】&#10;一人当たり面積グラフ枠">
          <a:extLst>
            <a:ext uri="{FF2B5EF4-FFF2-40B4-BE49-F238E27FC236}">
              <a16:creationId xmlns:a16="http://schemas.microsoft.com/office/drawing/2014/main" id="{58C4E406-5A28-4E06-ABC2-02D0BEF11EB3}"/>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574" name="直線コネクタ 573">
          <a:extLst>
            <a:ext uri="{FF2B5EF4-FFF2-40B4-BE49-F238E27FC236}">
              <a16:creationId xmlns:a16="http://schemas.microsoft.com/office/drawing/2014/main" id="{17D0EC38-0B04-4451-AB14-EEE9867EF4A9}"/>
            </a:ext>
          </a:extLst>
        </xdr:cNvPr>
        <xdr:cNvCxnSpPr/>
      </xdr:nvCxnSpPr>
      <xdr:spPr>
        <a:xfrm flipV="1">
          <a:off x="20503514" y="12759418"/>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75" name="【児童館】&#10;一人当たり面積最小値テキスト">
          <a:extLst>
            <a:ext uri="{FF2B5EF4-FFF2-40B4-BE49-F238E27FC236}">
              <a16:creationId xmlns:a16="http://schemas.microsoft.com/office/drawing/2014/main" id="{5D0C7528-8A60-4E85-A7A4-698CF5220E46}"/>
            </a:ext>
          </a:extLst>
        </xdr:cNvPr>
        <xdr:cNvSpPr txBox="1"/>
      </xdr:nvSpPr>
      <xdr:spPr>
        <a:xfrm>
          <a:off x="20542250" y="139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76" name="直線コネクタ 575">
          <a:extLst>
            <a:ext uri="{FF2B5EF4-FFF2-40B4-BE49-F238E27FC236}">
              <a16:creationId xmlns:a16="http://schemas.microsoft.com/office/drawing/2014/main" id="{7A464261-1880-49F4-AE9F-4CBB313361A8}"/>
            </a:ext>
          </a:extLst>
        </xdr:cNvPr>
        <xdr:cNvCxnSpPr/>
      </xdr:nvCxnSpPr>
      <xdr:spPr>
        <a:xfrm>
          <a:off x="20429538" y="1394051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77" name="【児童館】&#10;一人当たり面積最大値テキスト">
          <a:extLst>
            <a:ext uri="{FF2B5EF4-FFF2-40B4-BE49-F238E27FC236}">
              <a16:creationId xmlns:a16="http://schemas.microsoft.com/office/drawing/2014/main" id="{185944D5-AE6E-40DA-A327-14CAF4E733BA}"/>
            </a:ext>
          </a:extLst>
        </xdr:cNvPr>
        <xdr:cNvSpPr txBox="1"/>
      </xdr:nvSpPr>
      <xdr:spPr>
        <a:xfrm>
          <a:off x="20542250" y="1254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78" name="直線コネクタ 577">
          <a:extLst>
            <a:ext uri="{FF2B5EF4-FFF2-40B4-BE49-F238E27FC236}">
              <a16:creationId xmlns:a16="http://schemas.microsoft.com/office/drawing/2014/main" id="{F48A483D-D679-4BD2-BCDA-415C32BB13F1}"/>
            </a:ext>
          </a:extLst>
        </xdr:cNvPr>
        <xdr:cNvCxnSpPr/>
      </xdr:nvCxnSpPr>
      <xdr:spPr>
        <a:xfrm>
          <a:off x="20429538" y="1275941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579" name="【児童館】&#10;一人当たり面積平均値テキスト">
          <a:extLst>
            <a:ext uri="{FF2B5EF4-FFF2-40B4-BE49-F238E27FC236}">
              <a16:creationId xmlns:a16="http://schemas.microsoft.com/office/drawing/2014/main" id="{357A10E8-EFEB-4E77-8F05-DA468A7F7C64}"/>
            </a:ext>
          </a:extLst>
        </xdr:cNvPr>
        <xdr:cNvSpPr txBox="1"/>
      </xdr:nvSpPr>
      <xdr:spPr>
        <a:xfrm>
          <a:off x="20542250" y="1347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80" name="フローチャート: 判断 579">
          <a:extLst>
            <a:ext uri="{FF2B5EF4-FFF2-40B4-BE49-F238E27FC236}">
              <a16:creationId xmlns:a16="http://schemas.microsoft.com/office/drawing/2014/main" id="{888BBA76-D9FA-435A-AD84-813D736BF2DF}"/>
            </a:ext>
          </a:extLst>
        </xdr:cNvPr>
        <xdr:cNvSpPr/>
      </xdr:nvSpPr>
      <xdr:spPr>
        <a:xfrm>
          <a:off x="20453350" y="136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81" name="フローチャート: 判断 580">
          <a:extLst>
            <a:ext uri="{FF2B5EF4-FFF2-40B4-BE49-F238E27FC236}">
              <a16:creationId xmlns:a16="http://schemas.microsoft.com/office/drawing/2014/main" id="{5CACF103-21B5-42C6-840C-65BF5669638C}"/>
            </a:ext>
          </a:extLst>
        </xdr:cNvPr>
        <xdr:cNvSpPr/>
      </xdr:nvSpPr>
      <xdr:spPr>
        <a:xfrm>
          <a:off x="19686588" y="136080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2" name="フローチャート: 判断 581">
          <a:extLst>
            <a:ext uri="{FF2B5EF4-FFF2-40B4-BE49-F238E27FC236}">
              <a16:creationId xmlns:a16="http://schemas.microsoft.com/office/drawing/2014/main" id="{BFDF68F0-EF87-4BA8-A2B0-8F925DDFC1D7}"/>
            </a:ext>
          </a:extLst>
        </xdr:cNvPr>
        <xdr:cNvSpPr/>
      </xdr:nvSpPr>
      <xdr:spPr>
        <a:xfrm>
          <a:off x="18854738" y="1360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83" name="フローチャート: 判断 582">
          <a:extLst>
            <a:ext uri="{FF2B5EF4-FFF2-40B4-BE49-F238E27FC236}">
              <a16:creationId xmlns:a16="http://schemas.microsoft.com/office/drawing/2014/main" id="{E1617561-0C7E-4501-B4A4-A4FC7E62C936}"/>
            </a:ext>
          </a:extLst>
        </xdr:cNvPr>
        <xdr:cNvSpPr/>
      </xdr:nvSpPr>
      <xdr:spPr>
        <a:xfrm>
          <a:off x="18037175" y="1363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46D10FD-AD90-4B31-AFB9-C346C6CFC049}"/>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1EC1BB0C-8595-473E-B167-9451BBFEB4F4}"/>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E5159F8B-DBE2-476A-9C3D-2B86A18AECE1}"/>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12AD994E-F33C-4607-81D6-F14E62708CCA}"/>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55DA4CEF-9CCD-4FBE-BB19-64B47AC10E53}"/>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589" name="楕円 588">
          <a:extLst>
            <a:ext uri="{FF2B5EF4-FFF2-40B4-BE49-F238E27FC236}">
              <a16:creationId xmlns:a16="http://schemas.microsoft.com/office/drawing/2014/main" id="{22AE372C-E405-4FD4-AA86-162D329FA207}"/>
            </a:ext>
          </a:extLst>
        </xdr:cNvPr>
        <xdr:cNvSpPr/>
      </xdr:nvSpPr>
      <xdr:spPr>
        <a:xfrm>
          <a:off x="20453350" y="138665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590" name="【児童館】&#10;一人当たり面積該当値テキスト">
          <a:extLst>
            <a:ext uri="{FF2B5EF4-FFF2-40B4-BE49-F238E27FC236}">
              <a16:creationId xmlns:a16="http://schemas.microsoft.com/office/drawing/2014/main" id="{3B40F078-79FF-4DB6-91C0-02A3F477CBE4}"/>
            </a:ext>
          </a:extLst>
        </xdr:cNvPr>
        <xdr:cNvSpPr txBox="1"/>
      </xdr:nvSpPr>
      <xdr:spPr>
        <a:xfrm>
          <a:off x="20542250" y="1378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591" name="楕円 590">
          <a:extLst>
            <a:ext uri="{FF2B5EF4-FFF2-40B4-BE49-F238E27FC236}">
              <a16:creationId xmlns:a16="http://schemas.microsoft.com/office/drawing/2014/main" id="{71A10070-DE92-43AF-87FD-9C47178452CA}"/>
            </a:ext>
          </a:extLst>
        </xdr:cNvPr>
        <xdr:cNvSpPr/>
      </xdr:nvSpPr>
      <xdr:spPr>
        <a:xfrm>
          <a:off x="19686588" y="1385025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127907</xdr:rowOff>
    </xdr:from>
    <xdr:to>
      <xdr:col>116</xdr:col>
      <xdr:colOff>63500</xdr:colOff>
      <xdr:row>85</xdr:row>
      <xdr:rowOff>144236</xdr:rowOff>
    </xdr:to>
    <xdr:cxnSp macro="">
      <xdr:nvCxnSpPr>
        <xdr:cNvPr id="592" name="直線コネクタ 591">
          <a:extLst>
            <a:ext uri="{FF2B5EF4-FFF2-40B4-BE49-F238E27FC236}">
              <a16:creationId xmlns:a16="http://schemas.microsoft.com/office/drawing/2014/main" id="{A0625087-0FC0-4B0B-871E-B6B6F0EA5507}"/>
            </a:ext>
          </a:extLst>
        </xdr:cNvPr>
        <xdr:cNvCxnSpPr/>
      </xdr:nvCxnSpPr>
      <xdr:spPr>
        <a:xfrm>
          <a:off x="19737388" y="13901057"/>
          <a:ext cx="766762"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593" name="楕円 592">
          <a:extLst>
            <a:ext uri="{FF2B5EF4-FFF2-40B4-BE49-F238E27FC236}">
              <a16:creationId xmlns:a16="http://schemas.microsoft.com/office/drawing/2014/main" id="{F4567A9A-D4C7-4044-9A74-774563CB9944}"/>
            </a:ext>
          </a:extLst>
        </xdr:cNvPr>
        <xdr:cNvSpPr/>
      </xdr:nvSpPr>
      <xdr:spPr>
        <a:xfrm>
          <a:off x="18854738" y="138502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127907</xdr:rowOff>
    </xdr:to>
    <xdr:cxnSp macro="">
      <xdr:nvCxnSpPr>
        <xdr:cNvPr id="594" name="直線コネクタ 593">
          <a:extLst>
            <a:ext uri="{FF2B5EF4-FFF2-40B4-BE49-F238E27FC236}">
              <a16:creationId xmlns:a16="http://schemas.microsoft.com/office/drawing/2014/main" id="{A98B8EFA-701F-469F-8744-33D3EF05BD2C}"/>
            </a:ext>
          </a:extLst>
        </xdr:cNvPr>
        <xdr:cNvCxnSpPr/>
      </xdr:nvCxnSpPr>
      <xdr:spPr>
        <a:xfrm>
          <a:off x="18905538" y="13901057"/>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95" name="n_1aveValue【児童館】&#10;一人当たり面積">
          <a:extLst>
            <a:ext uri="{FF2B5EF4-FFF2-40B4-BE49-F238E27FC236}">
              <a16:creationId xmlns:a16="http://schemas.microsoft.com/office/drawing/2014/main" id="{9B2BE693-5B7D-4274-AED7-B201DD4AEF81}"/>
            </a:ext>
          </a:extLst>
        </xdr:cNvPr>
        <xdr:cNvSpPr txBox="1"/>
      </xdr:nvSpPr>
      <xdr:spPr>
        <a:xfrm>
          <a:off x="19504102"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96" name="n_2aveValue【児童館】&#10;一人当たり面積">
          <a:extLst>
            <a:ext uri="{FF2B5EF4-FFF2-40B4-BE49-F238E27FC236}">
              <a16:creationId xmlns:a16="http://schemas.microsoft.com/office/drawing/2014/main" id="{FBECD2D7-73E1-477F-B6EA-F9C41ACC7F5E}"/>
            </a:ext>
          </a:extLst>
        </xdr:cNvPr>
        <xdr:cNvSpPr txBox="1"/>
      </xdr:nvSpPr>
      <xdr:spPr>
        <a:xfrm>
          <a:off x="18684952"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597" name="n_3aveValue【児童館】&#10;一人当たり面積">
          <a:extLst>
            <a:ext uri="{FF2B5EF4-FFF2-40B4-BE49-F238E27FC236}">
              <a16:creationId xmlns:a16="http://schemas.microsoft.com/office/drawing/2014/main" id="{E34A2692-DF56-4042-B059-B2EFEED60225}"/>
            </a:ext>
          </a:extLst>
        </xdr:cNvPr>
        <xdr:cNvSpPr txBox="1"/>
      </xdr:nvSpPr>
      <xdr:spPr>
        <a:xfrm>
          <a:off x="17867390" y="1342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598" name="n_1mainValue【児童館】&#10;一人当たり面積">
          <a:extLst>
            <a:ext uri="{FF2B5EF4-FFF2-40B4-BE49-F238E27FC236}">
              <a16:creationId xmlns:a16="http://schemas.microsoft.com/office/drawing/2014/main" id="{C45BAE1C-BB82-47FF-9C48-2407BADE8582}"/>
            </a:ext>
          </a:extLst>
        </xdr:cNvPr>
        <xdr:cNvSpPr txBox="1"/>
      </xdr:nvSpPr>
      <xdr:spPr>
        <a:xfrm>
          <a:off x="19504102" y="1393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599" name="n_2mainValue【児童館】&#10;一人当たり面積">
          <a:extLst>
            <a:ext uri="{FF2B5EF4-FFF2-40B4-BE49-F238E27FC236}">
              <a16:creationId xmlns:a16="http://schemas.microsoft.com/office/drawing/2014/main" id="{2E66ACE1-87FE-4EF4-B054-29DE233B048D}"/>
            </a:ext>
          </a:extLst>
        </xdr:cNvPr>
        <xdr:cNvSpPr txBox="1"/>
      </xdr:nvSpPr>
      <xdr:spPr>
        <a:xfrm>
          <a:off x="18684952" y="1393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a:extLst>
            <a:ext uri="{FF2B5EF4-FFF2-40B4-BE49-F238E27FC236}">
              <a16:creationId xmlns:a16="http://schemas.microsoft.com/office/drawing/2014/main" id="{CC69C5E8-317E-4156-839F-257017D815DD}"/>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01" name="正方形/長方形 600">
          <a:extLst>
            <a:ext uri="{FF2B5EF4-FFF2-40B4-BE49-F238E27FC236}">
              <a16:creationId xmlns:a16="http://schemas.microsoft.com/office/drawing/2014/main" id="{2F03A074-C8CF-482A-ABA1-5A9589DA886D}"/>
            </a:ext>
          </a:extLst>
        </xdr:cNvPr>
        <xdr:cNvSpPr/>
      </xdr:nvSpPr>
      <xdr:spPr>
        <a:xfrm>
          <a:off x="1151731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02" name="正方形/長方形 601">
          <a:extLst>
            <a:ext uri="{FF2B5EF4-FFF2-40B4-BE49-F238E27FC236}">
              <a16:creationId xmlns:a16="http://schemas.microsoft.com/office/drawing/2014/main" id="{4ECED8ED-46E9-46D3-8E59-4B47C344D561}"/>
            </a:ext>
          </a:extLst>
        </xdr:cNvPr>
        <xdr:cNvSpPr/>
      </xdr:nvSpPr>
      <xdr:spPr>
        <a:xfrm>
          <a:off x="1151731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03" name="正方形/長方形 602">
          <a:extLst>
            <a:ext uri="{FF2B5EF4-FFF2-40B4-BE49-F238E27FC236}">
              <a16:creationId xmlns:a16="http://schemas.microsoft.com/office/drawing/2014/main" id="{9326F7E7-87EF-4399-8505-768BBBD5ED6F}"/>
            </a:ext>
          </a:extLst>
        </xdr:cNvPr>
        <xdr:cNvSpPr/>
      </xdr:nvSpPr>
      <xdr:spPr>
        <a:xfrm>
          <a:off x="126873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04" name="正方形/長方形 603">
          <a:extLst>
            <a:ext uri="{FF2B5EF4-FFF2-40B4-BE49-F238E27FC236}">
              <a16:creationId xmlns:a16="http://schemas.microsoft.com/office/drawing/2014/main" id="{16EF943D-977C-4E5E-9905-C7A0CDC6802C}"/>
            </a:ext>
          </a:extLst>
        </xdr:cNvPr>
        <xdr:cNvSpPr/>
      </xdr:nvSpPr>
      <xdr:spPr>
        <a:xfrm>
          <a:off x="126873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DFA14BE4-95FC-4B44-9F7C-96E0AE51522F}"/>
            </a:ext>
          </a:extLst>
        </xdr:cNvPr>
        <xdr:cNvSpPr/>
      </xdr:nvSpPr>
      <xdr:spPr>
        <a:xfrm>
          <a:off x="11517313" y="15906750"/>
          <a:ext cx="4367212"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7A160BF6-8C83-4807-BEAD-C4876F6B4A05}"/>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07" name="正方形/長方形 606">
          <a:extLst>
            <a:ext uri="{FF2B5EF4-FFF2-40B4-BE49-F238E27FC236}">
              <a16:creationId xmlns:a16="http://schemas.microsoft.com/office/drawing/2014/main" id="{40A139F8-CC48-4165-8B86-9FB6AEC6BCBF}"/>
            </a:ext>
          </a:extLst>
        </xdr:cNvPr>
        <xdr:cNvSpPr/>
      </xdr:nvSpPr>
      <xdr:spPr>
        <a:xfrm>
          <a:off x="16916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08" name="正方形/長方形 607">
          <a:extLst>
            <a:ext uri="{FF2B5EF4-FFF2-40B4-BE49-F238E27FC236}">
              <a16:creationId xmlns:a16="http://schemas.microsoft.com/office/drawing/2014/main" id="{4E7CB808-4414-44F6-8D58-798CA52053BA}"/>
            </a:ext>
          </a:extLst>
        </xdr:cNvPr>
        <xdr:cNvSpPr/>
      </xdr:nvSpPr>
      <xdr:spPr>
        <a:xfrm>
          <a:off x="16916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09" name="正方形/長方形 608">
          <a:extLst>
            <a:ext uri="{FF2B5EF4-FFF2-40B4-BE49-F238E27FC236}">
              <a16:creationId xmlns:a16="http://schemas.microsoft.com/office/drawing/2014/main" id="{E0EA3106-1152-4724-B1E0-AE21DE97C8DF}"/>
            </a:ext>
          </a:extLst>
        </xdr:cNvPr>
        <xdr:cNvSpPr/>
      </xdr:nvSpPr>
      <xdr:spPr>
        <a:xfrm>
          <a:off x="18100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10" name="正方形/長方形 609">
          <a:extLst>
            <a:ext uri="{FF2B5EF4-FFF2-40B4-BE49-F238E27FC236}">
              <a16:creationId xmlns:a16="http://schemas.microsoft.com/office/drawing/2014/main" id="{5FF38F9A-13C4-408E-ADB9-F163E9632310}"/>
            </a:ext>
          </a:extLst>
        </xdr:cNvPr>
        <xdr:cNvSpPr/>
      </xdr:nvSpPr>
      <xdr:spPr>
        <a:xfrm>
          <a:off x="18100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708FBC02-A1A0-470A-8E48-721164569EE5}"/>
            </a:ext>
          </a:extLst>
        </xdr:cNvPr>
        <xdr:cNvSpPr/>
      </xdr:nvSpPr>
      <xdr:spPr>
        <a:xfrm>
          <a:off x="1691640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a:extLst>
            <a:ext uri="{FF2B5EF4-FFF2-40B4-BE49-F238E27FC236}">
              <a16:creationId xmlns:a16="http://schemas.microsoft.com/office/drawing/2014/main" id="{4E71E10B-DD7C-440F-967C-7AE8A60230E6}"/>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a:extLst>
            <a:ext uri="{FF2B5EF4-FFF2-40B4-BE49-F238E27FC236}">
              <a16:creationId xmlns:a16="http://schemas.microsoft.com/office/drawing/2014/main" id="{9B83BC8B-4621-45C1-A637-0F301FC9FC65}"/>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a:extLst>
            <a:ext uri="{FF2B5EF4-FFF2-40B4-BE49-F238E27FC236}">
              <a16:creationId xmlns:a16="http://schemas.microsoft.com/office/drawing/2014/main" id="{22080A76-F59A-478F-A1BD-12A2F81DCE06}"/>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「橋りょう・トンネル」のうち、橋りょうについては</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2012</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に安全性の確保と財政負担の軽減・平準化を目的に、「渋谷区橋梁りょう長寿命化修繕計画」を策定し、従来の事後保全型管理から予防保全型管理に転換をはかり、日常点検・定期点検及び老朽化した橋りょうの補修工事を実施してきた。</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2017</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年度には、現状を再整理し、これまでの取組を検証して同計画の改定を行った。</a:t>
          </a:r>
        </a:p>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トンネルについても</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2020</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年度中に長寿命化修繕計画を策定し、橋りょうと同様に予防保全型の管理に取り組むこととしている。</a:t>
          </a:r>
        </a:p>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2018</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年度に「渋谷区公営住宅長寿命化修繕計画」を改訂し、点検修繕履歴等からライフサイクルコストを精緻に算出し適切な施設管理を行う。</a:t>
          </a:r>
        </a:p>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また</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2020</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年度に「学校施設長寿命化計画」を策定し、老朽化した学校施設についても、安全性を確保しつつ、計画的な維持管理・更新を図る予定である。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744761-C103-4D19-A493-F301B708D871}"/>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DF21FE-3B4F-4190-BBFA-6BBA5849B8B1}"/>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254361-EB50-4E30-AC96-B31DB8C9F790}"/>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7845B8-C7E9-46C2-83C9-2A6883FD9A98}"/>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E91723-1F1F-450A-8F58-5F1452FE75D6}"/>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585CEA-A82B-411A-A1D7-79576EB3C3F6}"/>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8B8D34-9D8B-4572-8F22-BED02A6C05E0}"/>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25FE40-B3A3-405F-AB7D-BE9617641910}"/>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D50F6A-A48C-4A36-BF68-5B1B7FE7CC42}"/>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B4B109-6B9E-4805-999E-6966D256A5F6}"/>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226,594
215,955
15.11
105,332,480
94,790,420
9,363,254
62,086,170
7,846,428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66728F-2097-4E50-9D07-A1DBF55BA9FA}"/>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69B734-1C11-4FDD-8232-59A44EDEB048}"/>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FED30F-8A12-4A20-9D1E-63783C351EC4}"/>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B542FF-950D-46D2-8389-5F1B7E844BAC}"/>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0D7ED1-3919-43AC-9F2C-93AFCE863B01}"/>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191551-3884-4BA4-B0A0-A7D5115BDC55}"/>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428A19-F899-4D1D-8C6F-D4342832A33E}"/>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A3A586-8707-42F9-B3D7-FAA960B3B6D4}"/>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4AEF94-AEFD-4184-A259-EE65951EA0DD}"/>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D85AFF-283E-445A-AFC7-1B4F5A99F715}"/>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E073BD-7393-4AE4-A9F9-3F77BA80D150}"/>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01AB50-7AE2-4C17-958E-EE18AC6D2BAD}"/>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6D7811-6169-4154-B7EA-7EE309BFBA6A}"/>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C4A6BB-240A-40EB-936D-FB76BF3678FF}"/>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D214CC-013F-477B-9778-D388D5FD7D13}"/>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3A028F-735F-456D-8007-11816FEF588D}"/>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369602-59F9-4A17-8161-2D99F525A091}"/>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6E33EA-33B8-485D-B163-53FE2F5629E5}"/>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F92C52-E727-49A8-85BC-3E08D88320DF}"/>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12F8A8-F3C6-4AD3-9E31-868639787E51}"/>
            </a:ext>
          </a:extLst>
        </xdr:cNvPr>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16FCCBD-D921-4F76-A53B-862FB67200EB}"/>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89DEC14-63E3-4E59-B964-F09500005DAD}"/>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9D40E11-E263-43E0-A4CD-E62D703F77D4}"/>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675A455-28C5-4338-A624-27632289DC4E}"/>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95A9A22-71AD-4F3B-A7D3-034B7718B86B}"/>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E66BB2B-4D6C-42C8-BB39-B8520CD2C720}"/>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42D70E5-727E-431A-B8E8-91C96C0C486D}"/>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61B4A68-A603-4CFC-9E6E-F8DFD2F73C89}"/>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CFE777F-BD91-4DEE-9F01-8D3981BC6679}"/>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796EB10-054A-43A4-8F3C-AA3A2E72A9DE}"/>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E88887A-A4F2-45AE-978A-2B61F2E720BA}"/>
            </a:ext>
          </a:extLst>
        </xdr:cNvPr>
        <xdr:cNvSpPr txBox="1"/>
      </xdr:nvSpPr>
      <xdr:spPr>
        <a:xfrm>
          <a:off x="394486" y="7077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588D9181-B800-4AAB-AB4F-BF60C64B2835}"/>
            </a:ext>
          </a:extLst>
        </xdr:cNvPr>
        <xdr:cNvCxnSpPr/>
      </xdr:nvCxnSpPr>
      <xdr:spPr>
        <a:xfrm>
          <a:off x="70485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239DA093-7271-47BA-A753-651F2F05314A}"/>
            </a:ext>
          </a:extLst>
        </xdr:cNvPr>
        <xdr:cNvSpPr txBox="1"/>
      </xdr:nvSpPr>
      <xdr:spPr>
        <a:xfrm>
          <a:off x="344654"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73B0492A-9816-4E92-B662-133F6EC5B847}"/>
            </a:ext>
          </a:extLst>
        </xdr:cNvPr>
        <xdr:cNvCxnSpPr/>
      </xdr:nvCxnSpPr>
      <xdr:spPr>
        <a:xfrm>
          <a:off x="70485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1A829C6C-633F-4440-A52D-116D02ACB6D6}"/>
            </a:ext>
          </a:extLst>
        </xdr:cNvPr>
        <xdr:cNvSpPr txBox="1"/>
      </xdr:nvSpPr>
      <xdr:spPr>
        <a:xfrm>
          <a:off x="344654"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E22EDE63-C88F-4DD8-AFBC-ECC9F09A1E0E}"/>
            </a:ext>
          </a:extLst>
        </xdr:cNvPr>
        <xdr:cNvCxnSpPr/>
      </xdr:nvCxnSpPr>
      <xdr:spPr>
        <a:xfrm>
          <a:off x="70485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102CB213-5B5B-4A75-888F-9F57049DBAB3}"/>
            </a:ext>
          </a:extLst>
        </xdr:cNvPr>
        <xdr:cNvSpPr txBox="1"/>
      </xdr:nvSpPr>
      <xdr:spPr>
        <a:xfrm>
          <a:off x="344654"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CD7E1E38-EEA4-4357-ADFD-590F259E5817}"/>
            </a:ext>
          </a:extLst>
        </xdr:cNvPr>
        <xdr:cNvCxnSpPr/>
      </xdr:nvCxnSpPr>
      <xdr:spPr>
        <a:xfrm>
          <a:off x="70485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EE947C36-C02C-4A78-AC55-B7BAF3F08C3B}"/>
            </a:ext>
          </a:extLst>
        </xdr:cNvPr>
        <xdr:cNvSpPr txBox="1"/>
      </xdr:nvSpPr>
      <xdr:spPr>
        <a:xfrm>
          <a:off x="344654"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1A95715B-CEFF-46FE-9F9E-D9219D637E3F}"/>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11C03262-091A-435B-BD24-BADD23CE21E0}"/>
            </a:ext>
          </a:extLst>
        </xdr:cNvPr>
        <xdr:cNvSpPr txBox="1"/>
      </xdr:nvSpPr>
      <xdr:spPr>
        <a:xfrm>
          <a:off x="28053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10562A62-7C6A-4581-8185-EA6ECBC232CE}"/>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a:extLst>
            <a:ext uri="{FF2B5EF4-FFF2-40B4-BE49-F238E27FC236}">
              <a16:creationId xmlns:a16="http://schemas.microsoft.com/office/drawing/2014/main" id="{C1039CB6-3254-4730-B204-8F886A9AB255}"/>
            </a:ext>
          </a:extLst>
        </xdr:cNvPr>
        <xdr:cNvCxnSpPr/>
      </xdr:nvCxnSpPr>
      <xdr:spPr>
        <a:xfrm flipV="1">
          <a:off x="4291965" y="5666613"/>
          <a:ext cx="0" cy="113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a:extLst>
            <a:ext uri="{FF2B5EF4-FFF2-40B4-BE49-F238E27FC236}">
              <a16:creationId xmlns:a16="http://schemas.microsoft.com/office/drawing/2014/main" id="{532014A0-9B82-4DF5-87A9-6ADE9B2BB82A}"/>
            </a:ext>
          </a:extLst>
        </xdr:cNvPr>
        <xdr:cNvSpPr txBox="1"/>
      </xdr:nvSpPr>
      <xdr:spPr>
        <a:xfrm>
          <a:off x="4330700" y="680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a:extLst>
            <a:ext uri="{FF2B5EF4-FFF2-40B4-BE49-F238E27FC236}">
              <a16:creationId xmlns:a16="http://schemas.microsoft.com/office/drawing/2014/main" id="{02278C1F-7871-46CE-BE9F-D0C66C8FAE34}"/>
            </a:ext>
          </a:extLst>
        </xdr:cNvPr>
        <xdr:cNvCxnSpPr/>
      </xdr:nvCxnSpPr>
      <xdr:spPr>
        <a:xfrm>
          <a:off x="4217988" y="680237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a:extLst>
            <a:ext uri="{FF2B5EF4-FFF2-40B4-BE49-F238E27FC236}">
              <a16:creationId xmlns:a16="http://schemas.microsoft.com/office/drawing/2014/main" id="{F7EAF95B-7BFA-44AB-B394-4F898792C4EA}"/>
            </a:ext>
          </a:extLst>
        </xdr:cNvPr>
        <xdr:cNvSpPr txBox="1"/>
      </xdr:nvSpPr>
      <xdr:spPr>
        <a:xfrm>
          <a:off x="4330700" y="545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a:extLst>
            <a:ext uri="{FF2B5EF4-FFF2-40B4-BE49-F238E27FC236}">
              <a16:creationId xmlns:a16="http://schemas.microsoft.com/office/drawing/2014/main" id="{57B5597B-0221-4355-AAEC-F483B262A721}"/>
            </a:ext>
          </a:extLst>
        </xdr:cNvPr>
        <xdr:cNvCxnSpPr/>
      </xdr:nvCxnSpPr>
      <xdr:spPr>
        <a:xfrm>
          <a:off x="4217988" y="56666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a:extLst>
            <a:ext uri="{FF2B5EF4-FFF2-40B4-BE49-F238E27FC236}">
              <a16:creationId xmlns:a16="http://schemas.microsoft.com/office/drawing/2014/main" id="{7C2F1CE3-4B8A-4873-9258-C1096271361A}"/>
            </a:ext>
          </a:extLst>
        </xdr:cNvPr>
        <xdr:cNvSpPr txBox="1"/>
      </xdr:nvSpPr>
      <xdr:spPr>
        <a:xfrm>
          <a:off x="4330700" y="6028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a:extLst>
            <a:ext uri="{FF2B5EF4-FFF2-40B4-BE49-F238E27FC236}">
              <a16:creationId xmlns:a16="http://schemas.microsoft.com/office/drawing/2014/main" id="{828BD905-66E0-4C74-8B6B-5147DD064EFB}"/>
            </a:ext>
          </a:extLst>
        </xdr:cNvPr>
        <xdr:cNvSpPr/>
      </xdr:nvSpPr>
      <xdr:spPr>
        <a:xfrm>
          <a:off x="4241800" y="61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a:extLst>
            <a:ext uri="{FF2B5EF4-FFF2-40B4-BE49-F238E27FC236}">
              <a16:creationId xmlns:a16="http://schemas.microsoft.com/office/drawing/2014/main" id="{6B00A0D9-607F-457F-B46C-048373318411}"/>
            </a:ext>
          </a:extLst>
        </xdr:cNvPr>
        <xdr:cNvSpPr/>
      </xdr:nvSpPr>
      <xdr:spPr>
        <a:xfrm>
          <a:off x="3475038" y="622007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a:extLst>
            <a:ext uri="{FF2B5EF4-FFF2-40B4-BE49-F238E27FC236}">
              <a16:creationId xmlns:a16="http://schemas.microsoft.com/office/drawing/2014/main" id="{2B75B34A-3962-476D-9688-62069E79C399}"/>
            </a:ext>
          </a:extLst>
        </xdr:cNvPr>
        <xdr:cNvSpPr/>
      </xdr:nvSpPr>
      <xdr:spPr>
        <a:xfrm>
          <a:off x="2643188" y="61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a:extLst>
            <a:ext uri="{FF2B5EF4-FFF2-40B4-BE49-F238E27FC236}">
              <a16:creationId xmlns:a16="http://schemas.microsoft.com/office/drawing/2014/main" id="{5D69269F-2CB7-4270-8D9D-8C9466556413}"/>
            </a:ext>
          </a:extLst>
        </xdr:cNvPr>
        <xdr:cNvSpPr/>
      </xdr:nvSpPr>
      <xdr:spPr>
        <a:xfrm>
          <a:off x="1825625" y="614730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2E08EC38-4404-406E-9C6E-B7FED9C92503}"/>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F4CE616-65C6-48B6-B75C-34141C059F2D}"/>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E77EFA3-15C8-4A8B-98F6-8635BD2311BD}"/>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2819089-9788-4C4D-87AA-54BD4CC8397C}"/>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20E8348-5F28-4681-9C27-4F36206C8918}"/>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73406</xdr:rowOff>
    </xdr:from>
    <xdr:to>
      <xdr:col>24</xdr:col>
      <xdr:colOff>114300</xdr:colOff>
      <xdr:row>40</xdr:row>
      <xdr:rowOff>3556</xdr:rowOff>
    </xdr:to>
    <xdr:sp macro="" textlink="">
      <xdr:nvSpPr>
        <xdr:cNvPr id="69" name="楕円 68">
          <a:extLst>
            <a:ext uri="{FF2B5EF4-FFF2-40B4-BE49-F238E27FC236}">
              <a16:creationId xmlns:a16="http://schemas.microsoft.com/office/drawing/2014/main" id="{E40A4594-A9CB-41B3-8573-9763BEB3EFA9}"/>
            </a:ext>
          </a:extLst>
        </xdr:cNvPr>
        <xdr:cNvSpPr/>
      </xdr:nvSpPr>
      <xdr:spPr>
        <a:xfrm>
          <a:off x="4241800" y="639800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51833</xdr:rowOff>
    </xdr:from>
    <xdr:ext cx="405111" cy="259045"/>
    <xdr:sp macro="" textlink="">
      <xdr:nvSpPr>
        <xdr:cNvPr id="70" name="【図書館】&#10;有形固定資産減価償却率該当値テキスト">
          <a:extLst>
            <a:ext uri="{FF2B5EF4-FFF2-40B4-BE49-F238E27FC236}">
              <a16:creationId xmlns:a16="http://schemas.microsoft.com/office/drawing/2014/main" id="{E898C8B8-4D55-462D-94E5-01F30A8A450A}"/>
            </a:ext>
          </a:extLst>
        </xdr:cNvPr>
        <xdr:cNvSpPr txBox="1"/>
      </xdr:nvSpPr>
      <xdr:spPr>
        <a:xfrm>
          <a:off x="4330700" y="637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119126</xdr:rowOff>
    </xdr:from>
    <xdr:to>
      <xdr:col>20</xdr:col>
      <xdr:colOff>38100</xdr:colOff>
      <xdr:row>40</xdr:row>
      <xdr:rowOff>49276</xdr:rowOff>
    </xdr:to>
    <xdr:sp macro="" textlink="">
      <xdr:nvSpPr>
        <xdr:cNvPr id="71" name="楕円 70">
          <a:extLst>
            <a:ext uri="{FF2B5EF4-FFF2-40B4-BE49-F238E27FC236}">
              <a16:creationId xmlns:a16="http://schemas.microsoft.com/office/drawing/2014/main" id="{4E2C26D1-48D6-4C8E-AF0E-731838899780}"/>
            </a:ext>
          </a:extLst>
        </xdr:cNvPr>
        <xdr:cNvSpPr/>
      </xdr:nvSpPr>
      <xdr:spPr>
        <a:xfrm>
          <a:off x="3475038" y="644372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124206</xdr:rowOff>
    </xdr:from>
    <xdr:to>
      <xdr:col>24</xdr:col>
      <xdr:colOff>63500</xdr:colOff>
      <xdr:row>39</xdr:row>
      <xdr:rowOff>169926</xdr:rowOff>
    </xdr:to>
    <xdr:cxnSp macro="">
      <xdr:nvCxnSpPr>
        <xdr:cNvPr id="72" name="直線コネクタ 71">
          <a:extLst>
            <a:ext uri="{FF2B5EF4-FFF2-40B4-BE49-F238E27FC236}">
              <a16:creationId xmlns:a16="http://schemas.microsoft.com/office/drawing/2014/main" id="{CD98DA7A-CD20-45B7-B6C0-2C562D033255}"/>
            </a:ext>
          </a:extLst>
        </xdr:cNvPr>
        <xdr:cNvCxnSpPr/>
      </xdr:nvCxnSpPr>
      <xdr:spPr>
        <a:xfrm flipV="1">
          <a:off x="3525838" y="6448806"/>
          <a:ext cx="766762"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164846</xdr:rowOff>
    </xdr:from>
    <xdr:to>
      <xdr:col>15</xdr:col>
      <xdr:colOff>101600</xdr:colOff>
      <xdr:row>40</xdr:row>
      <xdr:rowOff>94996</xdr:rowOff>
    </xdr:to>
    <xdr:sp macro="" textlink="">
      <xdr:nvSpPr>
        <xdr:cNvPr id="73" name="楕円 72">
          <a:extLst>
            <a:ext uri="{FF2B5EF4-FFF2-40B4-BE49-F238E27FC236}">
              <a16:creationId xmlns:a16="http://schemas.microsoft.com/office/drawing/2014/main" id="{4111FB90-FDDA-4B10-A450-0396CB717B0C}"/>
            </a:ext>
          </a:extLst>
        </xdr:cNvPr>
        <xdr:cNvSpPr/>
      </xdr:nvSpPr>
      <xdr:spPr>
        <a:xfrm>
          <a:off x="2643188" y="6484683"/>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169926</xdr:rowOff>
    </xdr:from>
    <xdr:to>
      <xdr:col>19</xdr:col>
      <xdr:colOff>177800</xdr:colOff>
      <xdr:row>40</xdr:row>
      <xdr:rowOff>44196</xdr:rowOff>
    </xdr:to>
    <xdr:cxnSp macro="">
      <xdr:nvCxnSpPr>
        <xdr:cNvPr id="74" name="直線コネクタ 73">
          <a:extLst>
            <a:ext uri="{FF2B5EF4-FFF2-40B4-BE49-F238E27FC236}">
              <a16:creationId xmlns:a16="http://schemas.microsoft.com/office/drawing/2014/main" id="{CFA1BF27-9349-45A3-A400-19BE78D7ACDE}"/>
            </a:ext>
          </a:extLst>
        </xdr:cNvPr>
        <xdr:cNvCxnSpPr/>
      </xdr:nvCxnSpPr>
      <xdr:spPr>
        <a:xfrm flipV="1">
          <a:off x="2693988" y="6485001"/>
          <a:ext cx="8318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5" name="n_1aveValue【図書館】&#10;有形固定資産減価償却率">
          <a:extLst>
            <a:ext uri="{FF2B5EF4-FFF2-40B4-BE49-F238E27FC236}">
              <a16:creationId xmlns:a16="http://schemas.microsoft.com/office/drawing/2014/main" id="{1607E007-55BF-4EBA-AC43-346F68824C65}"/>
            </a:ext>
          </a:extLst>
        </xdr:cNvPr>
        <xdr:cNvSpPr txBox="1"/>
      </xdr:nvSpPr>
      <xdr:spPr>
        <a:xfrm>
          <a:off x="3324869"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6" name="n_2aveValue【図書館】&#10;有形固定資産減価償却率">
          <a:extLst>
            <a:ext uri="{FF2B5EF4-FFF2-40B4-BE49-F238E27FC236}">
              <a16:creationId xmlns:a16="http://schemas.microsoft.com/office/drawing/2014/main" id="{AC3ACD76-9A76-435C-828D-771561071DEF}"/>
            </a:ext>
          </a:extLst>
        </xdr:cNvPr>
        <xdr:cNvSpPr txBox="1"/>
      </xdr:nvSpPr>
      <xdr:spPr>
        <a:xfrm>
          <a:off x="2505719" y="599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a:extLst>
            <a:ext uri="{FF2B5EF4-FFF2-40B4-BE49-F238E27FC236}">
              <a16:creationId xmlns:a16="http://schemas.microsoft.com/office/drawing/2014/main" id="{F227115A-BE22-43F0-8F62-A6475C9CB66B}"/>
            </a:ext>
          </a:extLst>
        </xdr:cNvPr>
        <xdr:cNvSpPr txBox="1"/>
      </xdr:nvSpPr>
      <xdr:spPr>
        <a:xfrm>
          <a:off x="1688157" y="59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40403</xdr:rowOff>
    </xdr:from>
    <xdr:ext cx="405111" cy="259045"/>
    <xdr:sp macro="" textlink="">
      <xdr:nvSpPr>
        <xdr:cNvPr id="78" name="n_1mainValue【図書館】&#10;有形固定資産減価償却率">
          <a:extLst>
            <a:ext uri="{FF2B5EF4-FFF2-40B4-BE49-F238E27FC236}">
              <a16:creationId xmlns:a16="http://schemas.microsoft.com/office/drawing/2014/main" id="{653C5525-2CA3-4565-BBFC-3C5D8AD31D20}"/>
            </a:ext>
          </a:extLst>
        </xdr:cNvPr>
        <xdr:cNvSpPr txBox="1"/>
      </xdr:nvSpPr>
      <xdr:spPr>
        <a:xfrm>
          <a:off x="3324869" y="652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86123</xdr:rowOff>
    </xdr:from>
    <xdr:ext cx="405111" cy="259045"/>
    <xdr:sp macro="" textlink="">
      <xdr:nvSpPr>
        <xdr:cNvPr id="79" name="n_2mainValue【図書館】&#10;有形固定資産減価償却率">
          <a:extLst>
            <a:ext uri="{FF2B5EF4-FFF2-40B4-BE49-F238E27FC236}">
              <a16:creationId xmlns:a16="http://schemas.microsoft.com/office/drawing/2014/main" id="{1F03CF04-7DE5-46C7-9318-7D748878113D}"/>
            </a:ext>
          </a:extLst>
        </xdr:cNvPr>
        <xdr:cNvSpPr txBox="1"/>
      </xdr:nvSpPr>
      <xdr:spPr>
        <a:xfrm>
          <a:off x="2505719" y="657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B21B2A41-054F-495F-A649-F2D5E530588F}"/>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B880A30-5CD9-4155-84FC-8E288B923F41}"/>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C3A7DAD-879D-4A78-82D1-5F2ADB448723}"/>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D82850E-0FF1-4A78-BB5A-84CAC2A5CEA8}"/>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A49A579-0959-4534-8D1E-6721D7254ABB}"/>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502B2838-FD31-4FF6-AC2B-BB7CC5888BB4}"/>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41EFBF5-6DBF-4487-AA39-AFB080BC72F9}"/>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7643D593-CC85-48B3-ABD5-6B640B644CFF}"/>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7988F718-44A0-4D13-887C-69AE258BBF3E}"/>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6635BF4-B98B-429A-987E-2D98BD324672}"/>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BA8092D3-8AC1-464B-8D6A-15FC9DA4F6A1}"/>
            </a:ext>
          </a:extLst>
        </xdr:cNvPr>
        <xdr:cNvCxnSpPr/>
      </xdr:nvCxnSpPr>
      <xdr:spPr>
        <a:xfrm>
          <a:off x="6118225" y="6781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86958FFC-4BC4-48D6-A41A-7ABFEE164F00}"/>
            </a:ext>
          </a:extLst>
        </xdr:cNvPr>
        <xdr:cNvSpPr txBox="1"/>
      </xdr:nvSpPr>
      <xdr:spPr>
        <a:xfrm>
          <a:off x="5679621"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7F4F23AE-EE3D-43A9-87AE-E7CF0A475D34}"/>
            </a:ext>
          </a:extLst>
        </xdr:cNvPr>
        <xdr:cNvCxnSpPr/>
      </xdr:nvCxnSpPr>
      <xdr:spPr>
        <a:xfrm>
          <a:off x="6118225" y="6343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EFCFCCBF-D5C3-47F2-AE21-ED703B3D79C2}"/>
            </a:ext>
          </a:extLst>
        </xdr:cNvPr>
        <xdr:cNvSpPr txBox="1"/>
      </xdr:nvSpPr>
      <xdr:spPr>
        <a:xfrm>
          <a:off x="5679621"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BF2E2607-EC88-4EC5-A2F7-2C9787270000}"/>
            </a:ext>
          </a:extLst>
        </xdr:cNvPr>
        <xdr:cNvCxnSpPr/>
      </xdr:nvCxnSpPr>
      <xdr:spPr>
        <a:xfrm>
          <a:off x="6118225" y="591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794FD734-2CFA-455C-98F7-BB53AAA8868D}"/>
            </a:ext>
          </a:extLst>
        </xdr:cNvPr>
        <xdr:cNvSpPr txBox="1"/>
      </xdr:nvSpPr>
      <xdr:spPr>
        <a:xfrm>
          <a:off x="5679621"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D9D592C3-CE0A-40E8-8520-5EF31D4769AE}"/>
            </a:ext>
          </a:extLst>
        </xdr:cNvPr>
        <xdr:cNvCxnSpPr/>
      </xdr:nvCxnSpPr>
      <xdr:spPr>
        <a:xfrm>
          <a:off x="6118225" y="5486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F2A51466-E56E-4B71-8475-B7E78C685DFA}"/>
            </a:ext>
          </a:extLst>
        </xdr:cNvPr>
        <xdr:cNvSpPr txBox="1"/>
      </xdr:nvSpPr>
      <xdr:spPr>
        <a:xfrm>
          <a:off x="5679621"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64CE82F-7431-4E7F-BA53-6F9D34F20B06}"/>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CB77596E-4048-4676-93D1-1594A5BBFA58}"/>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B60EA7BA-323A-409D-943A-272A21E5685B}"/>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a:extLst>
            <a:ext uri="{FF2B5EF4-FFF2-40B4-BE49-F238E27FC236}">
              <a16:creationId xmlns:a16="http://schemas.microsoft.com/office/drawing/2014/main" id="{3A581220-364A-4F02-913E-E56E1DDBF9A6}"/>
            </a:ext>
          </a:extLst>
        </xdr:cNvPr>
        <xdr:cNvCxnSpPr/>
      </xdr:nvCxnSpPr>
      <xdr:spPr>
        <a:xfrm flipV="1">
          <a:off x="9691053" y="5718810"/>
          <a:ext cx="0" cy="102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a:extLst>
            <a:ext uri="{FF2B5EF4-FFF2-40B4-BE49-F238E27FC236}">
              <a16:creationId xmlns:a16="http://schemas.microsoft.com/office/drawing/2014/main" id="{1DA264DB-C779-4A50-9F51-49024484A9F4}"/>
            </a:ext>
          </a:extLst>
        </xdr:cNvPr>
        <xdr:cNvSpPr txBox="1"/>
      </xdr:nvSpPr>
      <xdr:spPr>
        <a:xfrm>
          <a:off x="9729788" y="674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a:extLst>
            <a:ext uri="{FF2B5EF4-FFF2-40B4-BE49-F238E27FC236}">
              <a16:creationId xmlns:a16="http://schemas.microsoft.com/office/drawing/2014/main" id="{7485F972-9323-4D7F-BFB8-637B2882698E}"/>
            </a:ext>
          </a:extLst>
        </xdr:cNvPr>
        <xdr:cNvCxnSpPr/>
      </xdr:nvCxnSpPr>
      <xdr:spPr>
        <a:xfrm>
          <a:off x="9617075" y="674522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a:extLst>
            <a:ext uri="{FF2B5EF4-FFF2-40B4-BE49-F238E27FC236}">
              <a16:creationId xmlns:a16="http://schemas.microsoft.com/office/drawing/2014/main" id="{388E8328-4400-4D31-A082-100DD9F5E9AC}"/>
            </a:ext>
          </a:extLst>
        </xdr:cNvPr>
        <xdr:cNvSpPr txBox="1"/>
      </xdr:nvSpPr>
      <xdr:spPr>
        <a:xfrm>
          <a:off x="9729788"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a:extLst>
            <a:ext uri="{FF2B5EF4-FFF2-40B4-BE49-F238E27FC236}">
              <a16:creationId xmlns:a16="http://schemas.microsoft.com/office/drawing/2014/main" id="{67B03F96-D4C0-437F-81FA-051136DF6C88}"/>
            </a:ext>
          </a:extLst>
        </xdr:cNvPr>
        <xdr:cNvCxnSpPr/>
      </xdr:nvCxnSpPr>
      <xdr:spPr>
        <a:xfrm>
          <a:off x="9617075" y="571881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a:extLst>
            <a:ext uri="{FF2B5EF4-FFF2-40B4-BE49-F238E27FC236}">
              <a16:creationId xmlns:a16="http://schemas.microsoft.com/office/drawing/2014/main" id="{3EBB0569-7852-47F6-AA22-9BAA9B30E430}"/>
            </a:ext>
          </a:extLst>
        </xdr:cNvPr>
        <xdr:cNvSpPr txBox="1"/>
      </xdr:nvSpPr>
      <xdr:spPr>
        <a:xfrm>
          <a:off x="9729788" y="655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a:extLst>
            <a:ext uri="{FF2B5EF4-FFF2-40B4-BE49-F238E27FC236}">
              <a16:creationId xmlns:a16="http://schemas.microsoft.com/office/drawing/2014/main" id="{89FB5C31-8193-48F8-A052-F1384FEC79CD}"/>
            </a:ext>
          </a:extLst>
        </xdr:cNvPr>
        <xdr:cNvSpPr/>
      </xdr:nvSpPr>
      <xdr:spPr>
        <a:xfrm>
          <a:off x="9655175" y="658050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a:extLst>
            <a:ext uri="{FF2B5EF4-FFF2-40B4-BE49-F238E27FC236}">
              <a16:creationId xmlns:a16="http://schemas.microsoft.com/office/drawing/2014/main" id="{47E2E133-22C2-4989-AE27-59CAB0C0AC02}"/>
            </a:ext>
          </a:extLst>
        </xdr:cNvPr>
        <xdr:cNvSpPr/>
      </xdr:nvSpPr>
      <xdr:spPr>
        <a:xfrm>
          <a:off x="8874125" y="657593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a:extLst>
            <a:ext uri="{FF2B5EF4-FFF2-40B4-BE49-F238E27FC236}">
              <a16:creationId xmlns:a16="http://schemas.microsoft.com/office/drawing/2014/main" id="{D2468B36-CB8F-479B-9C50-7250CC4C7236}"/>
            </a:ext>
          </a:extLst>
        </xdr:cNvPr>
        <xdr:cNvSpPr/>
      </xdr:nvSpPr>
      <xdr:spPr>
        <a:xfrm>
          <a:off x="8056563" y="656678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a:extLst>
            <a:ext uri="{FF2B5EF4-FFF2-40B4-BE49-F238E27FC236}">
              <a16:creationId xmlns:a16="http://schemas.microsoft.com/office/drawing/2014/main" id="{0965A492-E24C-4A52-A908-06D9C768A6D4}"/>
            </a:ext>
          </a:extLst>
        </xdr:cNvPr>
        <xdr:cNvSpPr/>
      </xdr:nvSpPr>
      <xdr:spPr>
        <a:xfrm>
          <a:off x="7224713" y="65987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1AD6827-13AD-4117-8074-2C9E16BBD594}"/>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09402F8-5DB2-4280-ADB5-E4585F93D277}"/>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BA52067-E431-47E9-8E60-D5C8F0CD8D75}"/>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291ABF5-0585-4A73-9F41-6FB11A78DEAA}"/>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B46716A-4F0A-4696-8AA8-69D1CA5EE5A8}"/>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39116</xdr:rowOff>
    </xdr:from>
    <xdr:to>
      <xdr:col>55</xdr:col>
      <xdr:colOff>50800</xdr:colOff>
      <xdr:row>40</xdr:row>
      <xdr:rowOff>140716</xdr:rowOff>
    </xdr:to>
    <xdr:sp macro="" textlink="">
      <xdr:nvSpPr>
        <xdr:cNvPr id="116" name="楕円 115">
          <a:extLst>
            <a:ext uri="{FF2B5EF4-FFF2-40B4-BE49-F238E27FC236}">
              <a16:creationId xmlns:a16="http://schemas.microsoft.com/office/drawing/2014/main" id="{C71D09C6-5A2B-4FA7-959F-4D488B72F5CB}"/>
            </a:ext>
          </a:extLst>
        </xdr:cNvPr>
        <xdr:cNvSpPr/>
      </xdr:nvSpPr>
      <xdr:spPr>
        <a:xfrm>
          <a:off x="9655175" y="652564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61993</xdr:rowOff>
    </xdr:from>
    <xdr:ext cx="469744" cy="259045"/>
    <xdr:sp macro="" textlink="">
      <xdr:nvSpPr>
        <xdr:cNvPr id="117" name="【図書館】&#10;一人当たり面積該当値テキスト">
          <a:extLst>
            <a:ext uri="{FF2B5EF4-FFF2-40B4-BE49-F238E27FC236}">
              <a16:creationId xmlns:a16="http://schemas.microsoft.com/office/drawing/2014/main" id="{6CBD97E8-18AC-446B-AE72-2561456630E3}"/>
            </a:ext>
          </a:extLst>
        </xdr:cNvPr>
        <xdr:cNvSpPr txBox="1"/>
      </xdr:nvSpPr>
      <xdr:spPr>
        <a:xfrm>
          <a:off x="972978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39116</xdr:rowOff>
    </xdr:from>
    <xdr:to>
      <xdr:col>50</xdr:col>
      <xdr:colOff>165100</xdr:colOff>
      <xdr:row>40</xdr:row>
      <xdr:rowOff>140716</xdr:rowOff>
    </xdr:to>
    <xdr:sp macro="" textlink="">
      <xdr:nvSpPr>
        <xdr:cNvPr id="118" name="楕円 117">
          <a:extLst>
            <a:ext uri="{FF2B5EF4-FFF2-40B4-BE49-F238E27FC236}">
              <a16:creationId xmlns:a16="http://schemas.microsoft.com/office/drawing/2014/main" id="{C5166186-31E7-4428-BBFE-E897A705CAB8}"/>
            </a:ext>
          </a:extLst>
        </xdr:cNvPr>
        <xdr:cNvSpPr/>
      </xdr:nvSpPr>
      <xdr:spPr>
        <a:xfrm>
          <a:off x="8874125" y="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89916</xdr:rowOff>
    </xdr:from>
    <xdr:to>
      <xdr:col>55</xdr:col>
      <xdr:colOff>0</xdr:colOff>
      <xdr:row>40</xdr:row>
      <xdr:rowOff>89916</xdr:rowOff>
    </xdr:to>
    <xdr:cxnSp macro="">
      <xdr:nvCxnSpPr>
        <xdr:cNvPr id="119" name="直線コネクタ 118">
          <a:extLst>
            <a:ext uri="{FF2B5EF4-FFF2-40B4-BE49-F238E27FC236}">
              <a16:creationId xmlns:a16="http://schemas.microsoft.com/office/drawing/2014/main" id="{0BF6A010-5C74-4719-B38B-903FA3DCD1C9}"/>
            </a:ext>
          </a:extLst>
        </xdr:cNvPr>
        <xdr:cNvCxnSpPr/>
      </xdr:nvCxnSpPr>
      <xdr:spPr>
        <a:xfrm>
          <a:off x="8924925" y="6576441"/>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0" name="楕円 119">
          <a:extLst>
            <a:ext uri="{FF2B5EF4-FFF2-40B4-BE49-F238E27FC236}">
              <a16:creationId xmlns:a16="http://schemas.microsoft.com/office/drawing/2014/main" id="{42577613-4524-409E-8DD8-A55F6568C59F}"/>
            </a:ext>
          </a:extLst>
        </xdr:cNvPr>
        <xdr:cNvSpPr/>
      </xdr:nvSpPr>
      <xdr:spPr>
        <a:xfrm>
          <a:off x="8056563" y="652106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89916</xdr:rowOff>
    </xdr:to>
    <xdr:cxnSp macro="">
      <xdr:nvCxnSpPr>
        <xdr:cNvPr id="121" name="直線コネクタ 120">
          <a:extLst>
            <a:ext uri="{FF2B5EF4-FFF2-40B4-BE49-F238E27FC236}">
              <a16:creationId xmlns:a16="http://schemas.microsoft.com/office/drawing/2014/main" id="{B2BBD57B-B3FB-4726-ACB9-A6717A41542F}"/>
            </a:ext>
          </a:extLst>
        </xdr:cNvPr>
        <xdr:cNvCxnSpPr/>
      </xdr:nvCxnSpPr>
      <xdr:spPr>
        <a:xfrm>
          <a:off x="8107363" y="6571869"/>
          <a:ext cx="817562"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a:extLst>
            <a:ext uri="{FF2B5EF4-FFF2-40B4-BE49-F238E27FC236}">
              <a16:creationId xmlns:a16="http://schemas.microsoft.com/office/drawing/2014/main" id="{5EB3E714-C4CB-4C5D-85B2-BEC5570500CE}"/>
            </a:ext>
          </a:extLst>
        </xdr:cNvPr>
        <xdr:cNvSpPr txBox="1"/>
      </xdr:nvSpPr>
      <xdr:spPr>
        <a:xfrm>
          <a:off x="8691640" y="66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a:extLst>
            <a:ext uri="{FF2B5EF4-FFF2-40B4-BE49-F238E27FC236}">
              <a16:creationId xmlns:a16="http://schemas.microsoft.com/office/drawing/2014/main" id="{A1C83E5E-1D42-45F5-A88F-1AC2B500E9F5}"/>
            </a:ext>
          </a:extLst>
        </xdr:cNvPr>
        <xdr:cNvSpPr txBox="1"/>
      </xdr:nvSpPr>
      <xdr:spPr>
        <a:xfrm>
          <a:off x="7886777" y="66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a:extLst>
            <a:ext uri="{FF2B5EF4-FFF2-40B4-BE49-F238E27FC236}">
              <a16:creationId xmlns:a16="http://schemas.microsoft.com/office/drawing/2014/main" id="{A48945EF-5E37-466B-AA88-A5F585FE5C05}"/>
            </a:ext>
          </a:extLst>
        </xdr:cNvPr>
        <xdr:cNvSpPr txBox="1"/>
      </xdr:nvSpPr>
      <xdr:spPr>
        <a:xfrm>
          <a:off x="7054927"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157243</xdr:rowOff>
    </xdr:from>
    <xdr:ext cx="469744" cy="259045"/>
    <xdr:sp macro="" textlink="">
      <xdr:nvSpPr>
        <xdr:cNvPr id="125" name="n_1mainValue【図書館】&#10;一人当たり面積">
          <a:extLst>
            <a:ext uri="{FF2B5EF4-FFF2-40B4-BE49-F238E27FC236}">
              <a16:creationId xmlns:a16="http://schemas.microsoft.com/office/drawing/2014/main" id="{B00B79FB-238C-4F3B-8987-A65A42844407}"/>
            </a:ext>
          </a:extLst>
        </xdr:cNvPr>
        <xdr:cNvSpPr txBox="1"/>
      </xdr:nvSpPr>
      <xdr:spPr>
        <a:xfrm>
          <a:off x="8691640"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26" name="n_2mainValue【図書館】&#10;一人当たり面積">
          <a:extLst>
            <a:ext uri="{FF2B5EF4-FFF2-40B4-BE49-F238E27FC236}">
              <a16:creationId xmlns:a16="http://schemas.microsoft.com/office/drawing/2014/main" id="{DA1F2F81-C9EE-40E4-9788-FF0D29D7D2B4}"/>
            </a:ext>
          </a:extLst>
        </xdr:cNvPr>
        <xdr:cNvSpPr txBox="1"/>
      </xdr:nvSpPr>
      <xdr:spPr>
        <a:xfrm>
          <a:off x="7886777"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B2B6DEDF-DF4B-41D3-9E3C-58426E256D3C}"/>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CAF68CBF-41CB-4518-B704-9D640A9F4928}"/>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F1CAF2CE-1A93-4CA4-AD37-412688EE177F}"/>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58E574B8-86AC-46D5-A887-98BB65970887}"/>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F0E7FAEB-5A3F-4F91-A54D-33CB23C4ED93}"/>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C9CFDB75-92C7-45FC-A0CF-863957D9E21A}"/>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4056C058-4A6A-4476-8B42-6F9234E390A6}"/>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B6A8221B-ABBB-4D92-AFA0-41B6209374E4}"/>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FE2C7621-D446-4B8E-8188-D3D84C2286EE}"/>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D39ED8D1-E15C-4869-A713-370BEB398BC5}"/>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F4588742-669D-4230-965E-3C766F661C13}"/>
            </a:ext>
          </a:extLst>
        </xdr:cNvPr>
        <xdr:cNvSpPr txBox="1"/>
      </xdr:nvSpPr>
      <xdr:spPr>
        <a:xfrm>
          <a:off x="394486" y="10678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4334DD77-D84E-4535-A51D-DD6D1365ED8A}"/>
            </a:ext>
          </a:extLst>
        </xdr:cNvPr>
        <xdr:cNvCxnSpPr/>
      </xdr:nvCxnSpPr>
      <xdr:spPr>
        <a:xfrm>
          <a:off x="70485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5BE00FDE-8588-4999-8219-79EB79BD826C}"/>
            </a:ext>
          </a:extLst>
        </xdr:cNvPr>
        <xdr:cNvSpPr txBox="1"/>
      </xdr:nvSpPr>
      <xdr:spPr>
        <a:xfrm>
          <a:off x="344654"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6E98A99B-3373-4709-B609-B39C97558F37}"/>
            </a:ext>
          </a:extLst>
        </xdr:cNvPr>
        <xdr:cNvCxnSpPr/>
      </xdr:nvCxnSpPr>
      <xdr:spPr>
        <a:xfrm>
          <a:off x="70485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A2847637-3333-400D-BE3E-6735F643D537}"/>
            </a:ext>
          </a:extLst>
        </xdr:cNvPr>
        <xdr:cNvSpPr txBox="1"/>
      </xdr:nvSpPr>
      <xdr:spPr>
        <a:xfrm>
          <a:off x="344654"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1DAD2A73-37C6-44DC-A125-A091247B28CF}"/>
            </a:ext>
          </a:extLst>
        </xdr:cNvPr>
        <xdr:cNvCxnSpPr/>
      </xdr:nvCxnSpPr>
      <xdr:spPr>
        <a:xfrm>
          <a:off x="70485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5CE3FD74-B18B-488D-AA3C-1A35E799E594}"/>
            </a:ext>
          </a:extLst>
        </xdr:cNvPr>
        <xdr:cNvSpPr txBox="1"/>
      </xdr:nvSpPr>
      <xdr:spPr>
        <a:xfrm>
          <a:off x="344654"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C4927DC2-715C-4E28-A7B7-2771302132C3}"/>
            </a:ext>
          </a:extLst>
        </xdr:cNvPr>
        <xdr:cNvCxnSpPr/>
      </xdr:nvCxnSpPr>
      <xdr:spPr>
        <a:xfrm>
          <a:off x="70485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3921F9EA-F6F2-4C52-ABB9-65F238747B76}"/>
            </a:ext>
          </a:extLst>
        </xdr:cNvPr>
        <xdr:cNvSpPr txBox="1"/>
      </xdr:nvSpPr>
      <xdr:spPr>
        <a:xfrm>
          <a:off x="344654"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1C35A582-70CB-4088-BE0F-854BF3071B11}"/>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D056C016-2EF4-44CE-A235-4800E0F84504}"/>
            </a:ext>
          </a:extLst>
        </xdr:cNvPr>
        <xdr:cNvSpPr txBox="1"/>
      </xdr:nvSpPr>
      <xdr:spPr>
        <a:xfrm>
          <a:off x="28053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00E45E27-1B69-4695-9FE5-BCA1DD38CADE}"/>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a:extLst>
            <a:ext uri="{FF2B5EF4-FFF2-40B4-BE49-F238E27FC236}">
              <a16:creationId xmlns:a16="http://schemas.microsoft.com/office/drawing/2014/main" id="{4129D6E3-8BBD-4E58-9870-A8E25FEDE00D}"/>
            </a:ext>
          </a:extLst>
        </xdr:cNvPr>
        <xdr:cNvCxnSpPr/>
      </xdr:nvCxnSpPr>
      <xdr:spPr>
        <a:xfrm flipV="1">
          <a:off x="4291965" y="9100185"/>
          <a:ext cx="0" cy="1231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a:extLst>
            <a:ext uri="{FF2B5EF4-FFF2-40B4-BE49-F238E27FC236}">
              <a16:creationId xmlns:a16="http://schemas.microsoft.com/office/drawing/2014/main" id="{1771F6C1-7AB7-47E3-84E0-7F086C0AB927}"/>
            </a:ext>
          </a:extLst>
        </xdr:cNvPr>
        <xdr:cNvSpPr txBox="1"/>
      </xdr:nvSpPr>
      <xdr:spPr>
        <a:xfrm>
          <a:off x="43307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a:extLst>
            <a:ext uri="{FF2B5EF4-FFF2-40B4-BE49-F238E27FC236}">
              <a16:creationId xmlns:a16="http://schemas.microsoft.com/office/drawing/2014/main" id="{71C5A0CE-F947-4435-B5B7-434CF6EF0867}"/>
            </a:ext>
          </a:extLst>
        </xdr:cNvPr>
        <xdr:cNvCxnSpPr/>
      </xdr:nvCxnSpPr>
      <xdr:spPr>
        <a:xfrm>
          <a:off x="4217988" y="1033195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F8421E6B-779B-41CE-B626-FCDA113D4DA5}"/>
            </a:ext>
          </a:extLst>
        </xdr:cNvPr>
        <xdr:cNvSpPr txBox="1"/>
      </xdr:nvSpPr>
      <xdr:spPr>
        <a:xfrm>
          <a:off x="4330700" y="889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a:extLst>
            <a:ext uri="{FF2B5EF4-FFF2-40B4-BE49-F238E27FC236}">
              <a16:creationId xmlns:a16="http://schemas.microsoft.com/office/drawing/2014/main" id="{F45AF344-B142-43A3-A020-6637E8BABDE4}"/>
            </a:ext>
          </a:extLst>
        </xdr:cNvPr>
        <xdr:cNvCxnSpPr/>
      </xdr:nvCxnSpPr>
      <xdr:spPr>
        <a:xfrm>
          <a:off x="4217988" y="91001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F00C2516-376C-42DB-B1C0-FE9D6D968358}"/>
            </a:ext>
          </a:extLst>
        </xdr:cNvPr>
        <xdr:cNvSpPr txBox="1"/>
      </xdr:nvSpPr>
      <xdr:spPr>
        <a:xfrm>
          <a:off x="4330700" y="9698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a:extLst>
            <a:ext uri="{FF2B5EF4-FFF2-40B4-BE49-F238E27FC236}">
              <a16:creationId xmlns:a16="http://schemas.microsoft.com/office/drawing/2014/main" id="{3A3AFB67-AB9B-4C68-8BAD-C21F1E780A2E}"/>
            </a:ext>
          </a:extLst>
        </xdr:cNvPr>
        <xdr:cNvSpPr/>
      </xdr:nvSpPr>
      <xdr:spPr>
        <a:xfrm>
          <a:off x="4241800" y="972032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a:extLst>
            <a:ext uri="{FF2B5EF4-FFF2-40B4-BE49-F238E27FC236}">
              <a16:creationId xmlns:a16="http://schemas.microsoft.com/office/drawing/2014/main" id="{2B46982B-42E2-4DE8-922D-68F7FD906DE5}"/>
            </a:ext>
          </a:extLst>
        </xdr:cNvPr>
        <xdr:cNvSpPr/>
      </xdr:nvSpPr>
      <xdr:spPr>
        <a:xfrm>
          <a:off x="3475038" y="972451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a:extLst>
            <a:ext uri="{FF2B5EF4-FFF2-40B4-BE49-F238E27FC236}">
              <a16:creationId xmlns:a16="http://schemas.microsoft.com/office/drawing/2014/main" id="{7CA6DB4C-E18D-4A83-BFDF-575299D25621}"/>
            </a:ext>
          </a:extLst>
        </xdr:cNvPr>
        <xdr:cNvSpPr/>
      </xdr:nvSpPr>
      <xdr:spPr>
        <a:xfrm>
          <a:off x="2643188" y="981595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a:extLst>
            <a:ext uri="{FF2B5EF4-FFF2-40B4-BE49-F238E27FC236}">
              <a16:creationId xmlns:a16="http://schemas.microsoft.com/office/drawing/2014/main" id="{B9CBEF1A-61EF-44AF-8C9A-475A55B6D7FB}"/>
            </a:ext>
          </a:extLst>
        </xdr:cNvPr>
        <xdr:cNvSpPr/>
      </xdr:nvSpPr>
      <xdr:spPr>
        <a:xfrm>
          <a:off x="1825625" y="98136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A570EED-BA45-41D3-9330-6EEEED6B759B}"/>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B8812ED8-8A1E-459C-8FAC-36AA88240711}"/>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B60A27FB-4A4F-4040-B72A-AC8374BE1DEF}"/>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FD261D1-E884-4B67-9164-048C6018C06C}"/>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5600D8A-9A1F-4953-861F-AADE683DD3D8}"/>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42926</xdr:rowOff>
    </xdr:from>
    <xdr:to>
      <xdr:col>24</xdr:col>
      <xdr:colOff>114300</xdr:colOff>
      <xdr:row>59</xdr:row>
      <xdr:rowOff>144526</xdr:rowOff>
    </xdr:to>
    <xdr:sp macro="" textlink="">
      <xdr:nvSpPr>
        <xdr:cNvPr id="164" name="楕円 163">
          <a:extLst>
            <a:ext uri="{FF2B5EF4-FFF2-40B4-BE49-F238E27FC236}">
              <a16:creationId xmlns:a16="http://schemas.microsoft.com/office/drawing/2014/main" id="{D4DDE6EE-2B5B-4265-97ED-E0730BF2E7C6}"/>
            </a:ext>
          </a:extLst>
        </xdr:cNvPr>
        <xdr:cNvSpPr/>
      </xdr:nvSpPr>
      <xdr:spPr>
        <a:xfrm>
          <a:off x="42418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65803</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EB9403F6-0A97-4A97-AE33-BAC8A7576F8D}"/>
            </a:ext>
          </a:extLst>
        </xdr:cNvPr>
        <xdr:cNvSpPr txBox="1"/>
      </xdr:nvSpPr>
      <xdr:spPr>
        <a:xfrm>
          <a:off x="4330700" y="94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93218</xdr:rowOff>
    </xdr:from>
    <xdr:to>
      <xdr:col>20</xdr:col>
      <xdr:colOff>38100</xdr:colOff>
      <xdr:row>60</xdr:row>
      <xdr:rowOff>23368</xdr:rowOff>
    </xdr:to>
    <xdr:sp macro="" textlink="">
      <xdr:nvSpPr>
        <xdr:cNvPr id="166" name="楕円 165">
          <a:extLst>
            <a:ext uri="{FF2B5EF4-FFF2-40B4-BE49-F238E27FC236}">
              <a16:creationId xmlns:a16="http://schemas.microsoft.com/office/drawing/2014/main" id="{574942B1-F34F-4CF9-9986-6C9843F6FF20}"/>
            </a:ext>
          </a:extLst>
        </xdr:cNvPr>
        <xdr:cNvSpPr/>
      </xdr:nvSpPr>
      <xdr:spPr>
        <a:xfrm>
          <a:off x="3475038" y="965631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93726</xdr:rowOff>
    </xdr:from>
    <xdr:to>
      <xdr:col>24</xdr:col>
      <xdr:colOff>63500</xdr:colOff>
      <xdr:row>59</xdr:row>
      <xdr:rowOff>144018</xdr:rowOff>
    </xdr:to>
    <xdr:cxnSp macro="">
      <xdr:nvCxnSpPr>
        <xdr:cNvPr id="167" name="直線コネクタ 166">
          <a:extLst>
            <a:ext uri="{FF2B5EF4-FFF2-40B4-BE49-F238E27FC236}">
              <a16:creationId xmlns:a16="http://schemas.microsoft.com/office/drawing/2014/main" id="{C96965CE-B93B-4EF4-8630-5C3619C7E8BA}"/>
            </a:ext>
          </a:extLst>
        </xdr:cNvPr>
        <xdr:cNvCxnSpPr/>
      </xdr:nvCxnSpPr>
      <xdr:spPr>
        <a:xfrm flipV="1">
          <a:off x="3525838" y="9656826"/>
          <a:ext cx="766762"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68" name="楕円 167">
          <a:extLst>
            <a:ext uri="{FF2B5EF4-FFF2-40B4-BE49-F238E27FC236}">
              <a16:creationId xmlns:a16="http://schemas.microsoft.com/office/drawing/2014/main" id="{754619FF-C401-474F-A316-B519A55511A4}"/>
            </a:ext>
          </a:extLst>
        </xdr:cNvPr>
        <xdr:cNvSpPr/>
      </xdr:nvSpPr>
      <xdr:spPr>
        <a:xfrm>
          <a:off x="2643188" y="97066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144018</xdr:rowOff>
    </xdr:from>
    <xdr:to>
      <xdr:col>19</xdr:col>
      <xdr:colOff>177800</xdr:colOff>
      <xdr:row>60</xdr:row>
      <xdr:rowOff>22860</xdr:rowOff>
    </xdr:to>
    <xdr:cxnSp macro="">
      <xdr:nvCxnSpPr>
        <xdr:cNvPr id="169" name="直線コネクタ 168">
          <a:extLst>
            <a:ext uri="{FF2B5EF4-FFF2-40B4-BE49-F238E27FC236}">
              <a16:creationId xmlns:a16="http://schemas.microsoft.com/office/drawing/2014/main" id="{2344404E-8901-4245-89FC-5DE5A1FDF2DA}"/>
            </a:ext>
          </a:extLst>
        </xdr:cNvPr>
        <xdr:cNvCxnSpPr/>
      </xdr:nvCxnSpPr>
      <xdr:spPr>
        <a:xfrm flipV="1">
          <a:off x="2693988" y="9707118"/>
          <a:ext cx="83185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0" name="n_1aveValue【体育館・プール】&#10;有形固定資産減価償却率">
          <a:extLst>
            <a:ext uri="{FF2B5EF4-FFF2-40B4-BE49-F238E27FC236}">
              <a16:creationId xmlns:a16="http://schemas.microsoft.com/office/drawing/2014/main" id="{AF8771EF-7D30-405A-99B3-8506E549FA11}"/>
            </a:ext>
          </a:extLst>
        </xdr:cNvPr>
        <xdr:cNvSpPr txBox="1"/>
      </xdr:nvSpPr>
      <xdr:spPr>
        <a:xfrm>
          <a:off x="3324869" y="981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1" name="n_2aveValue【体育館・プール】&#10;有形固定資産減価償却率">
          <a:extLst>
            <a:ext uri="{FF2B5EF4-FFF2-40B4-BE49-F238E27FC236}">
              <a16:creationId xmlns:a16="http://schemas.microsoft.com/office/drawing/2014/main" id="{B95C892C-761B-4D54-BB0C-DE5B91BB28D3}"/>
            </a:ext>
          </a:extLst>
        </xdr:cNvPr>
        <xdr:cNvSpPr txBox="1"/>
      </xdr:nvSpPr>
      <xdr:spPr>
        <a:xfrm>
          <a:off x="2505719" y="989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a:extLst>
            <a:ext uri="{FF2B5EF4-FFF2-40B4-BE49-F238E27FC236}">
              <a16:creationId xmlns:a16="http://schemas.microsoft.com/office/drawing/2014/main" id="{0FB7A518-3300-4A94-9421-5BA163BC5B64}"/>
            </a:ext>
          </a:extLst>
        </xdr:cNvPr>
        <xdr:cNvSpPr txBox="1"/>
      </xdr:nvSpPr>
      <xdr:spPr>
        <a:xfrm>
          <a:off x="1688157" y="959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39895</xdr:rowOff>
    </xdr:from>
    <xdr:ext cx="405111" cy="259045"/>
    <xdr:sp macro="" textlink="">
      <xdr:nvSpPr>
        <xdr:cNvPr id="173" name="n_1mainValue【体育館・プール】&#10;有形固定資産減価償却率">
          <a:extLst>
            <a:ext uri="{FF2B5EF4-FFF2-40B4-BE49-F238E27FC236}">
              <a16:creationId xmlns:a16="http://schemas.microsoft.com/office/drawing/2014/main" id="{59F39B80-38EC-4A6A-99C0-267BB0466F5E}"/>
            </a:ext>
          </a:extLst>
        </xdr:cNvPr>
        <xdr:cNvSpPr txBox="1"/>
      </xdr:nvSpPr>
      <xdr:spPr>
        <a:xfrm>
          <a:off x="3324869" y="944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74" name="n_2mainValue【体育館・プール】&#10;有形固定資産減価償却率">
          <a:extLst>
            <a:ext uri="{FF2B5EF4-FFF2-40B4-BE49-F238E27FC236}">
              <a16:creationId xmlns:a16="http://schemas.microsoft.com/office/drawing/2014/main" id="{BFAE8486-467C-4242-9C28-AA09A33EC3AE}"/>
            </a:ext>
          </a:extLst>
        </xdr:cNvPr>
        <xdr:cNvSpPr txBox="1"/>
      </xdr:nvSpPr>
      <xdr:spPr>
        <a:xfrm>
          <a:off x="2505719"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3D9CC360-21A7-4426-AABE-33E77F7A127A}"/>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35887717-122A-49E2-A7CF-2FE5B3025E21}"/>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92841058-3ADE-4D6A-A848-92F54ACF81C1}"/>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FA4EF10F-9F08-4D96-9260-B77E1A43621B}"/>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9C00EFDD-6910-4270-8CBC-7ACED07540FB}"/>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4FE013AA-49AA-4D4B-BB97-F6DF125C1DC9}"/>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1159993-8D33-4FB9-BD08-FC696DBDFBCA}"/>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9DA2D221-2DFA-4100-B129-3FEBA03CF7DB}"/>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562AE2D9-28AE-4F2A-8130-D62569688A57}"/>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9CCA1D58-982D-40BF-B0B7-4B8FD530C3F3}"/>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229A3E4B-1319-4CA9-B3F9-5C70B501AE20}"/>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B633889B-AE71-4B5C-8E2B-57E2878CCD68}"/>
            </a:ext>
          </a:extLst>
        </xdr:cNvPr>
        <xdr:cNvSpPr txBox="1"/>
      </xdr:nvSpPr>
      <xdr:spPr>
        <a:xfrm>
          <a:off x="56796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DE55B930-0A0F-4CA0-B14B-AF4841ADA481}"/>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B28314FB-6B78-40C3-A0E9-8024DAC1E332}"/>
            </a:ext>
          </a:extLst>
        </xdr:cNvPr>
        <xdr:cNvSpPr txBox="1"/>
      </xdr:nvSpPr>
      <xdr:spPr>
        <a:xfrm>
          <a:off x="56796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34653C02-8236-48BB-9BE1-6E6ABA58FD58}"/>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AAE2B13B-D875-4B1C-A41A-1A6375207003}"/>
            </a:ext>
          </a:extLst>
        </xdr:cNvPr>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652C350D-E9CB-4DDC-8F98-4633CCFD2831}"/>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DE170BF7-6E4F-480D-9697-1184CB1F3480}"/>
            </a:ext>
          </a:extLst>
        </xdr:cNvPr>
        <xdr:cNvSpPr txBox="1"/>
      </xdr:nvSpPr>
      <xdr:spPr>
        <a:xfrm>
          <a:off x="56796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76588C52-2F21-4F91-A342-22B2E2E2D3AF}"/>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F1B88EB4-5A0F-4C85-9A02-7866F40B1CC2}"/>
            </a:ext>
          </a:extLst>
        </xdr:cNvPr>
        <xdr:cNvSpPr txBox="1"/>
      </xdr:nvSpPr>
      <xdr:spPr>
        <a:xfrm>
          <a:off x="56796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C1C9DC76-DF40-4F65-8712-6A90F0D0C62F}"/>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81E0756B-052C-4323-8762-C3A80D7EF2E4}"/>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45AD1CB7-A3FE-4C96-B19F-E5F1A6BF99DD}"/>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a:extLst>
            <a:ext uri="{FF2B5EF4-FFF2-40B4-BE49-F238E27FC236}">
              <a16:creationId xmlns:a16="http://schemas.microsoft.com/office/drawing/2014/main" id="{EE0862BD-C02F-42AB-BF11-CF5FC242BA53}"/>
            </a:ext>
          </a:extLst>
        </xdr:cNvPr>
        <xdr:cNvCxnSpPr/>
      </xdr:nvCxnSpPr>
      <xdr:spPr>
        <a:xfrm flipV="1">
          <a:off x="9691053" y="9107805"/>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a:extLst>
            <a:ext uri="{FF2B5EF4-FFF2-40B4-BE49-F238E27FC236}">
              <a16:creationId xmlns:a16="http://schemas.microsoft.com/office/drawing/2014/main" id="{2EC80D3F-E66E-4BEB-8075-D7A743A6F59F}"/>
            </a:ext>
          </a:extLst>
        </xdr:cNvPr>
        <xdr:cNvSpPr txBox="1"/>
      </xdr:nvSpPr>
      <xdr:spPr>
        <a:xfrm>
          <a:off x="9729788" y="101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a:extLst>
            <a:ext uri="{FF2B5EF4-FFF2-40B4-BE49-F238E27FC236}">
              <a16:creationId xmlns:a16="http://schemas.microsoft.com/office/drawing/2014/main" id="{09D27998-BFEB-45AB-BC57-6FCB021A6FEB}"/>
            </a:ext>
          </a:extLst>
        </xdr:cNvPr>
        <xdr:cNvCxnSpPr/>
      </xdr:nvCxnSpPr>
      <xdr:spPr>
        <a:xfrm>
          <a:off x="9617075" y="101936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a:extLst>
            <a:ext uri="{FF2B5EF4-FFF2-40B4-BE49-F238E27FC236}">
              <a16:creationId xmlns:a16="http://schemas.microsoft.com/office/drawing/2014/main" id="{09AF3750-21A0-4ED9-9CBB-8EC7159973E4}"/>
            </a:ext>
          </a:extLst>
        </xdr:cNvPr>
        <xdr:cNvSpPr txBox="1"/>
      </xdr:nvSpPr>
      <xdr:spPr>
        <a:xfrm>
          <a:off x="9729788" y="890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a:extLst>
            <a:ext uri="{FF2B5EF4-FFF2-40B4-BE49-F238E27FC236}">
              <a16:creationId xmlns:a16="http://schemas.microsoft.com/office/drawing/2014/main" id="{519DD064-158B-45ED-8265-010CD1302D87}"/>
            </a:ext>
          </a:extLst>
        </xdr:cNvPr>
        <xdr:cNvCxnSpPr/>
      </xdr:nvCxnSpPr>
      <xdr:spPr>
        <a:xfrm>
          <a:off x="9617075" y="910780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a:extLst>
            <a:ext uri="{FF2B5EF4-FFF2-40B4-BE49-F238E27FC236}">
              <a16:creationId xmlns:a16="http://schemas.microsoft.com/office/drawing/2014/main" id="{05345DE8-E0DA-471E-AFE6-974B35F97F4E}"/>
            </a:ext>
          </a:extLst>
        </xdr:cNvPr>
        <xdr:cNvSpPr txBox="1"/>
      </xdr:nvSpPr>
      <xdr:spPr>
        <a:xfrm>
          <a:off x="9729788" y="9917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a:extLst>
            <a:ext uri="{FF2B5EF4-FFF2-40B4-BE49-F238E27FC236}">
              <a16:creationId xmlns:a16="http://schemas.microsoft.com/office/drawing/2014/main" id="{37B89459-D121-4D71-91ED-3FA9F2A98E0E}"/>
            </a:ext>
          </a:extLst>
        </xdr:cNvPr>
        <xdr:cNvSpPr/>
      </xdr:nvSpPr>
      <xdr:spPr>
        <a:xfrm>
          <a:off x="9655175" y="993902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a:extLst>
            <a:ext uri="{FF2B5EF4-FFF2-40B4-BE49-F238E27FC236}">
              <a16:creationId xmlns:a16="http://schemas.microsoft.com/office/drawing/2014/main" id="{B649D70B-8A2F-4596-A72F-DD76E0DA9364}"/>
            </a:ext>
          </a:extLst>
        </xdr:cNvPr>
        <xdr:cNvSpPr/>
      </xdr:nvSpPr>
      <xdr:spPr>
        <a:xfrm>
          <a:off x="8874125" y="99618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a:extLst>
            <a:ext uri="{FF2B5EF4-FFF2-40B4-BE49-F238E27FC236}">
              <a16:creationId xmlns:a16="http://schemas.microsoft.com/office/drawing/2014/main" id="{DEE2780D-B89E-492B-8C5E-C2811D63661C}"/>
            </a:ext>
          </a:extLst>
        </xdr:cNvPr>
        <xdr:cNvSpPr/>
      </xdr:nvSpPr>
      <xdr:spPr>
        <a:xfrm>
          <a:off x="8056563" y="99314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a:extLst>
            <a:ext uri="{FF2B5EF4-FFF2-40B4-BE49-F238E27FC236}">
              <a16:creationId xmlns:a16="http://schemas.microsoft.com/office/drawing/2014/main" id="{073DE917-907F-482A-84B8-962E13D72B20}"/>
            </a:ext>
          </a:extLst>
        </xdr:cNvPr>
        <xdr:cNvSpPr/>
      </xdr:nvSpPr>
      <xdr:spPr>
        <a:xfrm>
          <a:off x="7224713" y="100152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39EE804-B43D-4B09-807B-A72FC8A74E84}"/>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1237903-2451-4A92-80D0-4F10BA0D59C6}"/>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6BC48FAB-18C7-47D2-B08A-23FC12FBBD30}"/>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0533D6D-1740-4296-9E2B-D4B8C12E90B3}"/>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BE11FCBC-F5A3-40F7-A8BD-75D13BB90586}"/>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13" name="楕円 212">
          <a:extLst>
            <a:ext uri="{FF2B5EF4-FFF2-40B4-BE49-F238E27FC236}">
              <a16:creationId xmlns:a16="http://schemas.microsoft.com/office/drawing/2014/main" id="{4DA0F006-06B8-47AB-A885-4172F231CC01}"/>
            </a:ext>
          </a:extLst>
        </xdr:cNvPr>
        <xdr:cNvSpPr/>
      </xdr:nvSpPr>
      <xdr:spPr>
        <a:xfrm>
          <a:off x="9655175" y="993140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67327</xdr:rowOff>
    </xdr:from>
    <xdr:ext cx="469744" cy="259045"/>
    <xdr:sp macro="" textlink="">
      <xdr:nvSpPr>
        <xdr:cNvPr id="214" name="【体育館・プール】&#10;一人当たり面積該当値テキスト">
          <a:extLst>
            <a:ext uri="{FF2B5EF4-FFF2-40B4-BE49-F238E27FC236}">
              <a16:creationId xmlns:a16="http://schemas.microsoft.com/office/drawing/2014/main" id="{8872E458-131C-497B-BDCA-92B3EDF09B33}"/>
            </a:ext>
          </a:extLst>
        </xdr:cNvPr>
        <xdr:cNvSpPr txBox="1"/>
      </xdr:nvSpPr>
      <xdr:spPr>
        <a:xfrm>
          <a:off x="9729788" y="979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36830</xdr:rowOff>
    </xdr:from>
    <xdr:to>
      <xdr:col>50</xdr:col>
      <xdr:colOff>165100</xdr:colOff>
      <xdr:row>61</xdr:row>
      <xdr:rowOff>138430</xdr:rowOff>
    </xdr:to>
    <xdr:sp macro="" textlink="">
      <xdr:nvSpPr>
        <xdr:cNvPr id="215" name="楕円 214">
          <a:extLst>
            <a:ext uri="{FF2B5EF4-FFF2-40B4-BE49-F238E27FC236}">
              <a16:creationId xmlns:a16="http://schemas.microsoft.com/office/drawing/2014/main" id="{932E7457-06DE-48D8-B588-F52CEA74B8ED}"/>
            </a:ext>
          </a:extLst>
        </xdr:cNvPr>
        <xdr:cNvSpPr/>
      </xdr:nvSpPr>
      <xdr:spPr>
        <a:xfrm>
          <a:off x="8874125"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87630</xdr:rowOff>
    </xdr:from>
    <xdr:to>
      <xdr:col>55</xdr:col>
      <xdr:colOff>0</xdr:colOff>
      <xdr:row>61</xdr:row>
      <xdr:rowOff>95250</xdr:rowOff>
    </xdr:to>
    <xdr:cxnSp macro="">
      <xdr:nvCxnSpPr>
        <xdr:cNvPr id="216" name="直線コネクタ 215">
          <a:extLst>
            <a:ext uri="{FF2B5EF4-FFF2-40B4-BE49-F238E27FC236}">
              <a16:creationId xmlns:a16="http://schemas.microsoft.com/office/drawing/2014/main" id="{0106289F-696C-4C59-B036-B41D05411D6D}"/>
            </a:ext>
          </a:extLst>
        </xdr:cNvPr>
        <xdr:cNvCxnSpPr/>
      </xdr:nvCxnSpPr>
      <xdr:spPr>
        <a:xfrm>
          <a:off x="8924925" y="9974580"/>
          <a:ext cx="7667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17" name="楕円 216">
          <a:extLst>
            <a:ext uri="{FF2B5EF4-FFF2-40B4-BE49-F238E27FC236}">
              <a16:creationId xmlns:a16="http://schemas.microsoft.com/office/drawing/2014/main" id="{0DE7E767-EBD0-48BF-B9AB-EDA967C72461}"/>
            </a:ext>
          </a:extLst>
        </xdr:cNvPr>
        <xdr:cNvSpPr/>
      </xdr:nvSpPr>
      <xdr:spPr>
        <a:xfrm>
          <a:off x="8056563" y="991616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80010</xdr:rowOff>
    </xdr:from>
    <xdr:to>
      <xdr:col>50</xdr:col>
      <xdr:colOff>114300</xdr:colOff>
      <xdr:row>61</xdr:row>
      <xdr:rowOff>87630</xdr:rowOff>
    </xdr:to>
    <xdr:cxnSp macro="">
      <xdr:nvCxnSpPr>
        <xdr:cNvPr id="218" name="直線コネクタ 217">
          <a:extLst>
            <a:ext uri="{FF2B5EF4-FFF2-40B4-BE49-F238E27FC236}">
              <a16:creationId xmlns:a16="http://schemas.microsoft.com/office/drawing/2014/main" id="{5C0D7290-E917-429F-87FD-3A9C61115A66}"/>
            </a:ext>
          </a:extLst>
        </xdr:cNvPr>
        <xdr:cNvCxnSpPr/>
      </xdr:nvCxnSpPr>
      <xdr:spPr>
        <a:xfrm>
          <a:off x="8107363" y="9966960"/>
          <a:ext cx="8175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a:extLst>
            <a:ext uri="{FF2B5EF4-FFF2-40B4-BE49-F238E27FC236}">
              <a16:creationId xmlns:a16="http://schemas.microsoft.com/office/drawing/2014/main" id="{E96D283D-74C0-4AF1-A887-EED0B8226E41}"/>
            </a:ext>
          </a:extLst>
        </xdr:cNvPr>
        <xdr:cNvSpPr txBox="1"/>
      </xdr:nvSpPr>
      <xdr:spPr>
        <a:xfrm>
          <a:off x="8691640" y="100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a:extLst>
            <a:ext uri="{FF2B5EF4-FFF2-40B4-BE49-F238E27FC236}">
              <a16:creationId xmlns:a16="http://schemas.microsoft.com/office/drawing/2014/main" id="{F95C3B14-4409-4F52-91DD-B9E797E2AD1F}"/>
            </a:ext>
          </a:extLst>
        </xdr:cNvPr>
        <xdr:cNvSpPr txBox="1"/>
      </xdr:nvSpPr>
      <xdr:spPr>
        <a:xfrm>
          <a:off x="788677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a:extLst>
            <a:ext uri="{FF2B5EF4-FFF2-40B4-BE49-F238E27FC236}">
              <a16:creationId xmlns:a16="http://schemas.microsoft.com/office/drawing/2014/main" id="{64D60C5B-067C-4D9F-B416-E015E635005E}"/>
            </a:ext>
          </a:extLst>
        </xdr:cNvPr>
        <xdr:cNvSpPr txBox="1"/>
      </xdr:nvSpPr>
      <xdr:spPr>
        <a:xfrm>
          <a:off x="7054927"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154957</xdr:rowOff>
    </xdr:from>
    <xdr:ext cx="469744" cy="259045"/>
    <xdr:sp macro="" textlink="">
      <xdr:nvSpPr>
        <xdr:cNvPr id="222" name="n_1mainValue【体育館・プール】&#10;一人当たり面積">
          <a:extLst>
            <a:ext uri="{FF2B5EF4-FFF2-40B4-BE49-F238E27FC236}">
              <a16:creationId xmlns:a16="http://schemas.microsoft.com/office/drawing/2014/main" id="{2B135395-56C2-4D8D-AB43-57CF7CA94695}"/>
            </a:ext>
          </a:extLst>
        </xdr:cNvPr>
        <xdr:cNvSpPr txBox="1"/>
      </xdr:nvSpPr>
      <xdr:spPr>
        <a:xfrm>
          <a:off x="8691640"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223" name="n_2mainValue【体育館・プール】&#10;一人当たり面積">
          <a:extLst>
            <a:ext uri="{FF2B5EF4-FFF2-40B4-BE49-F238E27FC236}">
              <a16:creationId xmlns:a16="http://schemas.microsoft.com/office/drawing/2014/main" id="{B48B63D1-1483-456A-9032-8C3D8F0E0C3B}"/>
            </a:ext>
          </a:extLst>
        </xdr:cNvPr>
        <xdr:cNvSpPr txBox="1"/>
      </xdr:nvSpPr>
      <xdr:spPr>
        <a:xfrm>
          <a:off x="788677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D8BFFD25-7725-46AF-B2FF-0222099F35B5}"/>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1A4BD9D4-1015-4ACB-8635-1AB1AD376158}"/>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F6236E81-FC6F-4027-B126-57F9E285306E}"/>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5B9AF2B-9309-4955-8988-D784DFB80A53}"/>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D969022D-F761-4DEE-A3C7-9938A55D86AA}"/>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522B2FA7-D661-426F-8B87-AFD08326CC02}"/>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1BB48134-C4FE-4AC4-9ECF-B48479FF19AC}"/>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BD15A652-9337-49F0-A26B-C1A5ABB62567}"/>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381C9465-DAF3-456E-8222-01AC15A96F28}"/>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6B66D17F-EA2B-49DA-A4AD-02AE7D8E5B3B}"/>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E7F5BF6-21EF-4CE7-9F12-6692CA945B75}"/>
            </a:ext>
          </a:extLst>
        </xdr:cNvPr>
        <xdr:cNvSpPr txBox="1"/>
      </xdr:nvSpPr>
      <xdr:spPr>
        <a:xfrm>
          <a:off x="344654" y="1426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a:extLst>
            <a:ext uri="{FF2B5EF4-FFF2-40B4-BE49-F238E27FC236}">
              <a16:creationId xmlns:a16="http://schemas.microsoft.com/office/drawing/2014/main" id="{89DDFD28-DDB0-46E9-8FCF-DEDEAC3F1452}"/>
            </a:ext>
          </a:extLst>
        </xdr:cNvPr>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a:extLst>
            <a:ext uri="{FF2B5EF4-FFF2-40B4-BE49-F238E27FC236}">
              <a16:creationId xmlns:a16="http://schemas.microsoft.com/office/drawing/2014/main" id="{D0D255BC-1AF5-475F-BAC6-62313B1667FE}"/>
            </a:ext>
          </a:extLst>
        </xdr:cNvPr>
        <xdr:cNvSpPr txBox="1"/>
      </xdr:nvSpPr>
      <xdr:spPr>
        <a:xfrm>
          <a:off x="344654" y="139615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a:extLst>
            <a:ext uri="{FF2B5EF4-FFF2-40B4-BE49-F238E27FC236}">
              <a16:creationId xmlns:a16="http://schemas.microsoft.com/office/drawing/2014/main" id="{3F3A516C-C79C-4A45-8A07-79D39D2D8276}"/>
            </a:ext>
          </a:extLst>
        </xdr:cNvPr>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a:extLst>
            <a:ext uri="{FF2B5EF4-FFF2-40B4-BE49-F238E27FC236}">
              <a16:creationId xmlns:a16="http://schemas.microsoft.com/office/drawing/2014/main" id="{2AE83B8A-8266-4462-8278-45E23EE9A359}"/>
            </a:ext>
          </a:extLst>
        </xdr:cNvPr>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a:extLst>
            <a:ext uri="{FF2B5EF4-FFF2-40B4-BE49-F238E27FC236}">
              <a16:creationId xmlns:a16="http://schemas.microsoft.com/office/drawing/2014/main" id="{67DE8862-BC6D-4CC3-8EE3-AB17234EE5D2}"/>
            </a:ext>
          </a:extLst>
        </xdr:cNvPr>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a:extLst>
            <a:ext uri="{FF2B5EF4-FFF2-40B4-BE49-F238E27FC236}">
              <a16:creationId xmlns:a16="http://schemas.microsoft.com/office/drawing/2014/main" id="{4CB2CFD7-6BB4-408B-9577-0B7254CDBFDA}"/>
            </a:ext>
          </a:extLst>
        </xdr:cNvPr>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a:extLst>
            <a:ext uri="{FF2B5EF4-FFF2-40B4-BE49-F238E27FC236}">
              <a16:creationId xmlns:a16="http://schemas.microsoft.com/office/drawing/2014/main" id="{40A3F4C2-0D09-45E0-A9C1-64D8F431441C}"/>
            </a:ext>
          </a:extLst>
        </xdr:cNvPr>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a:extLst>
            <a:ext uri="{FF2B5EF4-FFF2-40B4-BE49-F238E27FC236}">
              <a16:creationId xmlns:a16="http://schemas.microsoft.com/office/drawing/2014/main" id="{BCC3406E-7260-456D-AD24-1F629767D371}"/>
            </a:ext>
          </a:extLst>
        </xdr:cNvPr>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a:extLst>
            <a:ext uri="{FF2B5EF4-FFF2-40B4-BE49-F238E27FC236}">
              <a16:creationId xmlns:a16="http://schemas.microsoft.com/office/drawing/2014/main" id="{CBB68304-8FB3-4165-BF94-994916ABCBB9}"/>
            </a:ext>
          </a:extLst>
        </xdr:cNvPr>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a:extLst>
            <a:ext uri="{FF2B5EF4-FFF2-40B4-BE49-F238E27FC236}">
              <a16:creationId xmlns:a16="http://schemas.microsoft.com/office/drawing/2014/main" id="{25AAA27F-B7F8-4EFD-924B-9E85FECA2619}"/>
            </a:ext>
          </a:extLst>
        </xdr:cNvPr>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a:extLst>
            <a:ext uri="{FF2B5EF4-FFF2-40B4-BE49-F238E27FC236}">
              <a16:creationId xmlns:a16="http://schemas.microsoft.com/office/drawing/2014/main" id="{2C38E71E-8817-478D-BE24-99A7C3AA1FEA}"/>
            </a:ext>
          </a:extLst>
        </xdr:cNvPr>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a:extLst>
            <a:ext uri="{FF2B5EF4-FFF2-40B4-BE49-F238E27FC236}">
              <a16:creationId xmlns:a16="http://schemas.microsoft.com/office/drawing/2014/main" id="{EA711300-FDB4-4122-8D0D-CEA78EA441C8}"/>
            </a:ext>
          </a:extLst>
        </xdr:cNvPr>
        <xdr:cNvSpPr txBox="1"/>
      </xdr:nvSpPr>
      <xdr:spPr>
        <a:xfrm>
          <a:off x="344654" y="124239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7E20130F-7970-4657-8C24-7453E052900F}"/>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a:extLst>
            <a:ext uri="{FF2B5EF4-FFF2-40B4-BE49-F238E27FC236}">
              <a16:creationId xmlns:a16="http://schemas.microsoft.com/office/drawing/2014/main" id="{15806D3D-6E75-469C-9BC8-358A745288DB}"/>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2F4C66B1-EE21-4BB0-B32E-A5691E73FA80}"/>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a:extLst>
            <a:ext uri="{FF2B5EF4-FFF2-40B4-BE49-F238E27FC236}">
              <a16:creationId xmlns:a16="http://schemas.microsoft.com/office/drawing/2014/main" id="{0BDFF747-385E-4954-B945-049F9F8946F8}"/>
            </a:ext>
          </a:extLst>
        </xdr:cNvPr>
        <xdr:cNvCxnSpPr/>
      </xdr:nvCxnSpPr>
      <xdr:spPr>
        <a:xfrm flipV="1">
          <a:off x="4291965" y="12700636"/>
          <a:ext cx="0" cy="118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39721657-BE40-4271-8DEB-FA60C87E9A29}"/>
            </a:ext>
          </a:extLst>
        </xdr:cNvPr>
        <xdr:cNvSpPr txBox="1"/>
      </xdr:nvSpPr>
      <xdr:spPr>
        <a:xfrm>
          <a:off x="4330700" y="1388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a:extLst>
            <a:ext uri="{FF2B5EF4-FFF2-40B4-BE49-F238E27FC236}">
              <a16:creationId xmlns:a16="http://schemas.microsoft.com/office/drawing/2014/main" id="{98DCF563-D371-4D2F-8000-605C445817F0}"/>
            </a:ext>
          </a:extLst>
        </xdr:cNvPr>
        <xdr:cNvCxnSpPr/>
      </xdr:nvCxnSpPr>
      <xdr:spPr>
        <a:xfrm>
          <a:off x="4217988" y="1388146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D93809F7-7578-4A0A-BFE7-244177671F69}"/>
            </a:ext>
          </a:extLst>
        </xdr:cNvPr>
        <xdr:cNvSpPr txBox="1"/>
      </xdr:nvSpPr>
      <xdr:spPr>
        <a:xfrm>
          <a:off x="4330700" y="1248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a:extLst>
            <a:ext uri="{FF2B5EF4-FFF2-40B4-BE49-F238E27FC236}">
              <a16:creationId xmlns:a16="http://schemas.microsoft.com/office/drawing/2014/main" id="{83C70D13-886A-432C-ADA3-F74F213CD194}"/>
            </a:ext>
          </a:extLst>
        </xdr:cNvPr>
        <xdr:cNvCxnSpPr/>
      </xdr:nvCxnSpPr>
      <xdr:spPr>
        <a:xfrm>
          <a:off x="4217988" y="127006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DEAF191A-3825-4D7E-B82F-95EA6634DFEF}"/>
            </a:ext>
          </a:extLst>
        </xdr:cNvPr>
        <xdr:cNvSpPr txBox="1"/>
      </xdr:nvSpPr>
      <xdr:spPr>
        <a:xfrm>
          <a:off x="4330700" y="1303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a:extLst>
            <a:ext uri="{FF2B5EF4-FFF2-40B4-BE49-F238E27FC236}">
              <a16:creationId xmlns:a16="http://schemas.microsoft.com/office/drawing/2014/main" id="{8AC3EFAC-CE86-4A3D-A438-AE1094822F7C}"/>
            </a:ext>
          </a:extLst>
        </xdr:cNvPr>
        <xdr:cNvSpPr/>
      </xdr:nvSpPr>
      <xdr:spPr>
        <a:xfrm>
          <a:off x="42418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a:extLst>
            <a:ext uri="{FF2B5EF4-FFF2-40B4-BE49-F238E27FC236}">
              <a16:creationId xmlns:a16="http://schemas.microsoft.com/office/drawing/2014/main" id="{A0F19AC5-F6C9-49BB-BAB2-3120206DA969}"/>
            </a:ext>
          </a:extLst>
        </xdr:cNvPr>
        <xdr:cNvSpPr/>
      </xdr:nvSpPr>
      <xdr:spPr>
        <a:xfrm>
          <a:off x="3475038" y="1323521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a:extLst>
            <a:ext uri="{FF2B5EF4-FFF2-40B4-BE49-F238E27FC236}">
              <a16:creationId xmlns:a16="http://schemas.microsoft.com/office/drawing/2014/main" id="{E090F723-80CD-4117-8846-6DDF67A03DDE}"/>
            </a:ext>
          </a:extLst>
        </xdr:cNvPr>
        <xdr:cNvSpPr/>
      </xdr:nvSpPr>
      <xdr:spPr>
        <a:xfrm>
          <a:off x="2643188" y="132776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a:extLst>
            <a:ext uri="{FF2B5EF4-FFF2-40B4-BE49-F238E27FC236}">
              <a16:creationId xmlns:a16="http://schemas.microsoft.com/office/drawing/2014/main" id="{2527B84E-B6BC-4C1F-8104-1F7812F6D383}"/>
            </a:ext>
          </a:extLst>
        </xdr:cNvPr>
        <xdr:cNvSpPr/>
      </xdr:nvSpPr>
      <xdr:spPr>
        <a:xfrm>
          <a:off x="1825625" y="1320908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F00BFF9-932B-4D32-B0FD-2A8CCE8695B2}"/>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D36CE31-3DEB-4B3B-9F58-ADDD2921332D}"/>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02FEF82-82DF-4531-98A5-73CA54140494}"/>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6F5E28B-D541-48FB-84BD-FF167832EE16}"/>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73F2273-60DE-4B62-BA8A-F7E234DB9A3E}"/>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86905</xdr:rowOff>
    </xdr:from>
    <xdr:to>
      <xdr:col>24</xdr:col>
      <xdr:colOff>114300</xdr:colOff>
      <xdr:row>84</xdr:row>
      <xdr:rowOff>17055</xdr:rowOff>
    </xdr:to>
    <xdr:sp macro="" textlink="">
      <xdr:nvSpPr>
        <xdr:cNvPr id="265" name="楕円 264">
          <a:extLst>
            <a:ext uri="{FF2B5EF4-FFF2-40B4-BE49-F238E27FC236}">
              <a16:creationId xmlns:a16="http://schemas.microsoft.com/office/drawing/2014/main" id="{52D0908F-5AC6-4545-A129-2E870F630EDD}"/>
            </a:ext>
          </a:extLst>
        </xdr:cNvPr>
        <xdr:cNvSpPr/>
      </xdr:nvSpPr>
      <xdr:spPr>
        <a:xfrm>
          <a:off x="4241800" y="135362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65332</xdr:rowOff>
    </xdr:from>
    <xdr:ext cx="405111" cy="259045"/>
    <xdr:sp macro="" textlink="">
      <xdr:nvSpPr>
        <xdr:cNvPr id="266" name="【福祉施設】&#10;有形固定資産減価償却率該当値テキスト">
          <a:extLst>
            <a:ext uri="{FF2B5EF4-FFF2-40B4-BE49-F238E27FC236}">
              <a16:creationId xmlns:a16="http://schemas.microsoft.com/office/drawing/2014/main" id="{1BD15A7B-BBE7-462A-8BC7-DC94975BBA38}"/>
            </a:ext>
          </a:extLst>
        </xdr:cNvPr>
        <xdr:cNvSpPr txBox="1"/>
      </xdr:nvSpPr>
      <xdr:spPr>
        <a:xfrm>
          <a:off x="4330700" y="1351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267" name="楕円 266">
          <a:extLst>
            <a:ext uri="{FF2B5EF4-FFF2-40B4-BE49-F238E27FC236}">
              <a16:creationId xmlns:a16="http://schemas.microsoft.com/office/drawing/2014/main" id="{B6DB76A1-C86C-4E01-86C0-19CC78D975B6}"/>
            </a:ext>
          </a:extLst>
        </xdr:cNvPr>
        <xdr:cNvSpPr/>
      </xdr:nvSpPr>
      <xdr:spPr>
        <a:xfrm>
          <a:off x="3475038" y="1357539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84</xdr:row>
      <xdr:rowOff>5443</xdr:rowOff>
    </xdr:to>
    <xdr:cxnSp macro="">
      <xdr:nvCxnSpPr>
        <xdr:cNvPr id="268" name="直線コネクタ 267">
          <a:extLst>
            <a:ext uri="{FF2B5EF4-FFF2-40B4-BE49-F238E27FC236}">
              <a16:creationId xmlns:a16="http://schemas.microsoft.com/office/drawing/2014/main" id="{8143311B-01AC-442E-8B8F-5538D6A4A471}"/>
            </a:ext>
          </a:extLst>
        </xdr:cNvPr>
        <xdr:cNvCxnSpPr/>
      </xdr:nvCxnSpPr>
      <xdr:spPr>
        <a:xfrm flipV="1">
          <a:off x="3525838" y="13587005"/>
          <a:ext cx="766762"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269" name="楕円 268">
          <a:extLst>
            <a:ext uri="{FF2B5EF4-FFF2-40B4-BE49-F238E27FC236}">
              <a16:creationId xmlns:a16="http://schemas.microsoft.com/office/drawing/2014/main" id="{832E693E-34C5-4489-AB5A-75E9938451BE}"/>
            </a:ext>
          </a:extLst>
        </xdr:cNvPr>
        <xdr:cNvSpPr/>
      </xdr:nvSpPr>
      <xdr:spPr>
        <a:xfrm>
          <a:off x="2643188" y="1342489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84</xdr:row>
      <xdr:rowOff>5443</xdr:rowOff>
    </xdr:to>
    <xdr:cxnSp macro="">
      <xdr:nvCxnSpPr>
        <xdr:cNvPr id="270" name="直線コネクタ 269">
          <a:extLst>
            <a:ext uri="{FF2B5EF4-FFF2-40B4-BE49-F238E27FC236}">
              <a16:creationId xmlns:a16="http://schemas.microsoft.com/office/drawing/2014/main" id="{C6DBA305-842F-408A-92BF-568747A183F6}"/>
            </a:ext>
          </a:extLst>
        </xdr:cNvPr>
        <xdr:cNvCxnSpPr/>
      </xdr:nvCxnSpPr>
      <xdr:spPr>
        <a:xfrm>
          <a:off x="2693988" y="13466173"/>
          <a:ext cx="83185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71" name="n_1aveValue【福祉施設】&#10;有形固定資産減価償却率">
          <a:extLst>
            <a:ext uri="{FF2B5EF4-FFF2-40B4-BE49-F238E27FC236}">
              <a16:creationId xmlns:a16="http://schemas.microsoft.com/office/drawing/2014/main" id="{BA84DB39-F5B2-4034-93E6-A435CC1199BB}"/>
            </a:ext>
          </a:extLst>
        </xdr:cNvPr>
        <xdr:cNvSpPr txBox="1"/>
      </xdr:nvSpPr>
      <xdr:spPr>
        <a:xfrm>
          <a:off x="3324869" y="1301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72" name="n_2aveValue【福祉施設】&#10;有形固定資産減価償却率">
          <a:extLst>
            <a:ext uri="{FF2B5EF4-FFF2-40B4-BE49-F238E27FC236}">
              <a16:creationId xmlns:a16="http://schemas.microsoft.com/office/drawing/2014/main" id="{9EAB6545-865F-4F43-9C0F-F3AC52F0C036}"/>
            </a:ext>
          </a:extLst>
        </xdr:cNvPr>
        <xdr:cNvSpPr txBox="1"/>
      </xdr:nvSpPr>
      <xdr:spPr>
        <a:xfrm>
          <a:off x="2505719" y="1306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a:extLst>
            <a:ext uri="{FF2B5EF4-FFF2-40B4-BE49-F238E27FC236}">
              <a16:creationId xmlns:a16="http://schemas.microsoft.com/office/drawing/2014/main" id="{BE91FCAB-E2CD-42C0-AC92-BCC8BA6BCAC7}"/>
            </a:ext>
          </a:extLst>
        </xdr:cNvPr>
        <xdr:cNvSpPr txBox="1"/>
      </xdr:nvSpPr>
      <xdr:spPr>
        <a:xfrm>
          <a:off x="1688157" y="129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274" name="n_1mainValue【福祉施設】&#10;有形固定資産減価償却率">
          <a:extLst>
            <a:ext uri="{FF2B5EF4-FFF2-40B4-BE49-F238E27FC236}">
              <a16:creationId xmlns:a16="http://schemas.microsoft.com/office/drawing/2014/main" id="{27B1B321-C55F-434D-ADD4-259530C29DC7}"/>
            </a:ext>
          </a:extLst>
        </xdr:cNvPr>
        <xdr:cNvSpPr txBox="1"/>
      </xdr:nvSpPr>
      <xdr:spPr>
        <a:xfrm>
          <a:off x="3324869" y="1365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275" name="n_2mainValue【福祉施設】&#10;有形固定資産減価償却率">
          <a:extLst>
            <a:ext uri="{FF2B5EF4-FFF2-40B4-BE49-F238E27FC236}">
              <a16:creationId xmlns:a16="http://schemas.microsoft.com/office/drawing/2014/main" id="{05597DF6-6CA4-4382-BD5E-D886FD78066E}"/>
            </a:ext>
          </a:extLst>
        </xdr:cNvPr>
        <xdr:cNvSpPr txBox="1"/>
      </xdr:nvSpPr>
      <xdr:spPr>
        <a:xfrm>
          <a:off x="2505719" y="13508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1B6C5F2C-246D-40B4-A8F1-665106F131D3}"/>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EBAFA17B-3955-4244-B9F2-7BCDBC62364C}"/>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7336844E-FDDC-4DDE-915D-7CAB79F908AF}"/>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967A06B1-AB65-42A3-B9B4-2151F50718F6}"/>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EDEE3EB6-56B6-4A18-9646-3C9753F45A55}"/>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B647E053-ADC3-4AE0-9573-BDC7065191D9}"/>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80F53ADB-F690-40F9-BB37-3368158EEF59}"/>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86815F6F-EB78-4499-A0C8-4BA6FF175940}"/>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C08459F3-9CC7-4AAA-B25B-64AE98904E9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65D35B89-CE35-4BC3-B907-08F807ACDDB5}"/>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id="{82F3DD7B-B773-44AA-9244-15E1F33C3D27}"/>
            </a:ext>
          </a:extLst>
        </xdr:cNvPr>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888B7E37-BE8F-415A-B86F-0F6C255293C7}"/>
            </a:ext>
          </a:extLst>
        </xdr:cNvPr>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id="{0D0C2031-9069-4CBA-8C5F-5E7A0912D1A4}"/>
            </a:ext>
          </a:extLst>
        </xdr:cNvPr>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id="{25143380-105E-4A57-9753-E8C62D8CFA6B}"/>
            </a:ext>
          </a:extLst>
        </xdr:cNvPr>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id="{8B72691A-779C-425D-B145-9DEA24D4309B}"/>
            </a:ext>
          </a:extLst>
        </xdr:cNvPr>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id="{F6178A3D-D816-4218-8B9F-09933350CE1E}"/>
            </a:ext>
          </a:extLst>
        </xdr:cNvPr>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id="{4ABA1163-76B9-4477-917D-064C9F4692E0}"/>
            </a:ext>
          </a:extLst>
        </xdr:cNvPr>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id="{2F367B34-3172-41FB-9B46-612A973925CB}"/>
            </a:ext>
          </a:extLst>
        </xdr:cNvPr>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id="{E9D52BD5-07D5-43C3-8E8C-22F5D4FD10AA}"/>
            </a:ext>
          </a:extLst>
        </xdr:cNvPr>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a:extLst>
            <a:ext uri="{FF2B5EF4-FFF2-40B4-BE49-F238E27FC236}">
              <a16:creationId xmlns:a16="http://schemas.microsoft.com/office/drawing/2014/main" id="{AD4AF664-18F3-49F7-9ACE-E18BF449B7E0}"/>
            </a:ext>
          </a:extLst>
        </xdr:cNvPr>
        <xdr:cNvSpPr txBox="1"/>
      </xdr:nvSpPr>
      <xdr:spPr>
        <a:xfrm>
          <a:off x="56796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id="{2F67292E-A0F7-4B4B-A872-280B65F87547}"/>
            </a:ext>
          </a:extLst>
        </xdr:cNvPr>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a:extLst>
            <a:ext uri="{FF2B5EF4-FFF2-40B4-BE49-F238E27FC236}">
              <a16:creationId xmlns:a16="http://schemas.microsoft.com/office/drawing/2014/main" id="{BC0F4E05-A82C-45CD-A3E4-FB036AD2BF3D}"/>
            </a:ext>
          </a:extLst>
        </xdr:cNvPr>
        <xdr:cNvSpPr txBox="1"/>
      </xdr:nvSpPr>
      <xdr:spPr>
        <a:xfrm>
          <a:off x="56796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FE4C3754-0AF2-4B8D-9097-AAE4955AA972}"/>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24CA7F3-17FC-4EE5-818C-FF2060B1160D}"/>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id="{D662A17E-3664-4174-BACB-56295E844D62}"/>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01" name="直線コネクタ 300">
          <a:extLst>
            <a:ext uri="{FF2B5EF4-FFF2-40B4-BE49-F238E27FC236}">
              <a16:creationId xmlns:a16="http://schemas.microsoft.com/office/drawing/2014/main" id="{B311E1DE-5043-4881-B04F-F52AFFA49AFD}"/>
            </a:ext>
          </a:extLst>
        </xdr:cNvPr>
        <xdr:cNvCxnSpPr/>
      </xdr:nvCxnSpPr>
      <xdr:spPr>
        <a:xfrm flipV="1">
          <a:off x="9691053" y="12621986"/>
          <a:ext cx="0" cy="1462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a:extLst>
            <a:ext uri="{FF2B5EF4-FFF2-40B4-BE49-F238E27FC236}">
              <a16:creationId xmlns:a16="http://schemas.microsoft.com/office/drawing/2014/main" id="{0C3E38AF-9BF0-4F17-8345-1F963FD05901}"/>
            </a:ext>
          </a:extLst>
        </xdr:cNvPr>
        <xdr:cNvSpPr txBox="1"/>
      </xdr:nvSpPr>
      <xdr:spPr>
        <a:xfrm>
          <a:off x="9729788" y="1408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a:extLst>
            <a:ext uri="{FF2B5EF4-FFF2-40B4-BE49-F238E27FC236}">
              <a16:creationId xmlns:a16="http://schemas.microsoft.com/office/drawing/2014/main" id="{BDD06C65-1FB8-419B-A4BD-CAACE03237CB}"/>
            </a:ext>
          </a:extLst>
        </xdr:cNvPr>
        <xdr:cNvCxnSpPr/>
      </xdr:nvCxnSpPr>
      <xdr:spPr>
        <a:xfrm>
          <a:off x="9617075" y="1408420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4" name="【福祉施設】&#10;一人当たり面積最大値テキスト">
          <a:extLst>
            <a:ext uri="{FF2B5EF4-FFF2-40B4-BE49-F238E27FC236}">
              <a16:creationId xmlns:a16="http://schemas.microsoft.com/office/drawing/2014/main" id="{8B3B5D9C-BB12-4404-86F3-C10B253CBC74}"/>
            </a:ext>
          </a:extLst>
        </xdr:cNvPr>
        <xdr:cNvSpPr txBox="1"/>
      </xdr:nvSpPr>
      <xdr:spPr>
        <a:xfrm>
          <a:off x="9729788" y="124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5" name="直線コネクタ 304">
          <a:extLst>
            <a:ext uri="{FF2B5EF4-FFF2-40B4-BE49-F238E27FC236}">
              <a16:creationId xmlns:a16="http://schemas.microsoft.com/office/drawing/2014/main" id="{8E257EDA-816F-439D-89C0-4043972BD78F}"/>
            </a:ext>
          </a:extLst>
        </xdr:cNvPr>
        <xdr:cNvCxnSpPr/>
      </xdr:nvCxnSpPr>
      <xdr:spPr>
        <a:xfrm>
          <a:off x="9617075" y="1262198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a:extLst>
            <a:ext uri="{FF2B5EF4-FFF2-40B4-BE49-F238E27FC236}">
              <a16:creationId xmlns:a16="http://schemas.microsoft.com/office/drawing/2014/main" id="{054F3BDE-001A-4FFF-A4CA-E86B532EB79C}"/>
            </a:ext>
          </a:extLst>
        </xdr:cNvPr>
        <xdr:cNvSpPr txBox="1"/>
      </xdr:nvSpPr>
      <xdr:spPr>
        <a:xfrm>
          <a:off x="9729788" y="1376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a:extLst>
            <a:ext uri="{FF2B5EF4-FFF2-40B4-BE49-F238E27FC236}">
              <a16:creationId xmlns:a16="http://schemas.microsoft.com/office/drawing/2014/main" id="{8FFBA096-8114-4E2B-8205-F41B7A271335}"/>
            </a:ext>
          </a:extLst>
        </xdr:cNvPr>
        <xdr:cNvSpPr/>
      </xdr:nvSpPr>
      <xdr:spPr>
        <a:xfrm>
          <a:off x="9655175" y="1377514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8" name="フローチャート: 判断 307">
          <a:extLst>
            <a:ext uri="{FF2B5EF4-FFF2-40B4-BE49-F238E27FC236}">
              <a16:creationId xmlns:a16="http://schemas.microsoft.com/office/drawing/2014/main" id="{78F2B0E5-D3EC-48FE-9AF6-4BB697EC3BE5}"/>
            </a:ext>
          </a:extLst>
        </xdr:cNvPr>
        <xdr:cNvSpPr/>
      </xdr:nvSpPr>
      <xdr:spPr>
        <a:xfrm>
          <a:off x="8874125"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9" name="フローチャート: 判断 308">
          <a:extLst>
            <a:ext uri="{FF2B5EF4-FFF2-40B4-BE49-F238E27FC236}">
              <a16:creationId xmlns:a16="http://schemas.microsoft.com/office/drawing/2014/main" id="{2E4EF387-0DF2-46B2-9600-FEE2A3A7507B}"/>
            </a:ext>
          </a:extLst>
        </xdr:cNvPr>
        <xdr:cNvSpPr/>
      </xdr:nvSpPr>
      <xdr:spPr>
        <a:xfrm>
          <a:off x="8056563" y="1377841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10" name="フローチャート: 判断 309">
          <a:extLst>
            <a:ext uri="{FF2B5EF4-FFF2-40B4-BE49-F238E27FC236}">
              <a16:creationId xmlns:a16="http://schemas.microsoft.com/office/drawing/2014/main" id="{8407E23C-B7E5-42A6-8097-54FD8363BEF6}"/>
            </a:ext>
          </a:extLst>
        </xdr:cNvPr>
        <xdr:cNvSpPr/>
      </xdr:nvSpPr>
      <xdr:spPr>
        <a:xfrm>
          <a:off x="7224713" y="1385025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243E316-5C28-4C6E-8E8F-DA9336143969}"/>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92135D6-D0DE-4EE8-B2D5-0B7F566F77ED}"/>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1994AEF6-ECE4-49C8-989A-A2C3A7EA97CC}"/>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8EE875F-6814-48E7-8F47-D77FB41FDFBD}"/>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365EC04-2BF0-4091-96B6-851947108A64}"/>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62412</xdr:rowOff>
    </xdr:from>
    <xdr:to>
      <xdr:col>55</xdr:col>
      <xdr:colOff>50800</xdr:colOff>
      <xdr:row>80</xdr:row>
      <xdr:rowOff>164012</xdr:rowOff>
    </xdr:to>
    <xdr:sp macro="" textlink="">
      <xdr:nvSpPr>
        <xdr:cNvPr id="316" name="楕円 315">
          <a:extLst>
            <a:ext uri="{FF2B5EF4-FFF2-40B4-BE49-F238E27FC236}">
              <a16:creationId xmlns:a16="http://schemas.microsoft.com/office/drawing/2014/main" id="{401E1732-A33C-49AC-9E8B-D5A4A8C9D313}"/>
            </a:ext>
          </a:extLst>
        </xdr:cNvPr>
        <xdr:cNvSpPr/>
      </xdr:nvSpPr>
      <xdr:spPr>
        <a:xfrm>
          <a:off x="9655175" y="1302593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85289</xdr:rowOff>
    </xdr:from>
    <xdr:ext cx="469744" cy="259045"/>
    <xdr:sp macro="" textlink="">
      <xdr:nvSpPr>
        <xdr:cNvPr id="317" name="【福祉施設】&#10;一人当たり面積該当値テキスト">
          <a:extLst>
            <a:ext uri="{FF2B5EF4-FFF2-40B4-BE49-F238E27FC236}">
              <a16:creationId xmlns:a16="http://schemas.microsoft.com/office/drawing/2014/main" id="{042EEE51-5A8B-4EFE-863F-6230A2195285}"/>
            </a:ext>
          </a:extLst>
        </xdr:cNvPr>
        <xdr:cNvSpPr txBox="1"/>
      </xdr:nvSpPr>
      <xdr:spPr>
        <a:xfrm>
          <a:off x="9729788" y="128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363</xdr:rowOff>
    </xdr:from>
    <xdr:to>
      <xdr:col>50</xdr:col>
      <xdr:colOff>165100</xdr:colOff>
      <xdr:row>80</xdr:row>
      <xdr:rowOff>101963</xdr:rowOff>
    </xdr:to>
    <xdr:sp macro="" textlink="">
      <xdr:nvSpPr>
        <xdr:cNvPr id="318" name="楕円 317">
          <a:extLst>
            <a:ext uri="{FF2B5EF4-FFF2-40B4-BE49-F238E27FC236}">
              <a16:creationId xmlns:a16="http://schemas.microsoft.com/office/drawing/2014/main" id="{D7BA7964-6017-42C4-8705-7C09D8C1F1A4}"/>
            </a:ext>
          </a:extLst>
        </xdr:cNvPr>
        <xdr:cNvSpPr/>
      </xdr:nvSpPr>
      <xdr:spPr>
        <a:xfrm>
          <a:off x="8874125" y="129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51163</xdr:rowOff>
    </xdr:from>
    <xdr:to>
      <xdr:col>55</xdr:col>
      <xdr:colOff>0</xdr:colOff>
      <xdr:row>80</xdr:row>
      <xdr:rowOff>113212</xdr:rowOff>
    </xdr:to>
    <xdr:cxnSp macro="">
      <xdr:nvCxnSpPr>
        <xdr:cNvPr id="319" name="直線コネクタ 318">
          <a:extLst>
            <a:ext uri="{FF2B5EF4-FFF2-40B4-BE49-F238E27FC236}">
              <a16:creationId xmlns:a16="http://schemas.microsoft.com/office/drawing/2014/main" id="{7B0DD92B-B922-48F6-A47D-CF06F2BAE4A0}"/>
            </a:ext>
          </a:extLst>
        </xdr:cNvPr>
        <xdr:cNvCxnSpPr/>
      </xdr:nvCxnSpPr>
      <xdr:spPr>
        <a:xfrm>
          <a:off x="8924925" y="13014688"/>
          <a:ext cx="766763"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18324</xdr:rowOff>
    </xdr:from>
    <xdr:to>
      <xdr:col>46</xdr:col>
      <xdr:colOff>38100</xdr:colOff>
      <xdr:row>81</xdr:row>
      <xdr:rowOff>119924</xdr:rowOff>
    </xdr:to>
    <xdr:sp macro="" textlink="">
      <xdr:nvSpPr>
        <xdr:cNvPr id="320" name="楕円 319">
          <a:extLst>
            <a:ext uri="{FF2B5EF4-FFF2-40B4-BE49-F238E27FC236}">
              <a16:creationId xmlns:a16="http://schemas.microsoft.com/office/drawing/2014/main" id="{50F2F4AD-62CA-40D6-94CD-861544E990B7}"/>
            </a:ext>
          </a:extLst>
        </xdr:cNvPr>
        <xdr:cNvSpPr/>
      </xdr:nvSpPr>
      <xdr:spPr>
        <a:xfrm>
          <a:off x="8056563" y="1314377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51163</xdr:rowOff>
    </xdr:from>
    <xdr:to>
      <xdr:col>50</xdr:col>
      <xdr:colOff>114300</xdr:colOff>
      <xdr:row>81</xdr:row>
      <xdr:rowOff>69124</xdr:rowOff>
    </xdr:to>
    <xdr:cxnSp macro="">
      <xdr:nvCxnSpPr>
        <xdr:cNvPr id="321" name="直線コネクタ 320">
          <a:extLst>
            <a:ext uri="{FF2B5EF4-FFF2-40B4-BE49-F238E27FC236}">
              <a16:creationId xmlns:a16="http://schemas.microsoft.com/office/drawing/2014/main" id="{F2CCA098-F30B-4D1D-A3E5-163B6817C0F9}"/>
            </a:ext>
          </a:extLst>
        </xdr:cNvPr>
        <xdr:cNvCxnSpPr/>
      </xdr:nvCxnSpPr>
      <xdr:spPr>
        <a:xfrm flipV="1">
          <a:off x="8107363" y="13014688"/>
          <a:ext cx="817562" cy="17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22" name="n_1aveValue【福祉施設】&#10;一人当たり面積">
          <a:extLst>
            <a:ext uri="{FF2B5EF4-FFF2-40B4-BE49-F238E27FC236}">
              <a16:creationId xmlns:a16="http://schemas.microsoft.com/office/drawing/2014/main" id="{B3060A0A-DA9C-472C-99E4-99A3859BA635}"/>
            </a:ext>
          </a:extLst>
        </xdr:cNvPr>
        <xdr:cNvSpPr txBox="1"/>
      </xdr:nvSpPr>
      <xdr:spPr>
        <a:xfrm>
          <a:off x="8691640" y="1388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23" name="n_2aveValue【福祉施設】&#10;一人当たり面積">
          <a:extLst>
            <a:ext uri="{FF2B5EF4-FFF2-40B4-BE49-F238E27FC236}">
              <a16:creationId xmlns:a16="http://schemas.microsoft.com/office/drawing/2014/main" id="{131D4A5F-520A-4A72-8408-69229D9C39B3}"/>
            </a:ext>
          </a:extLst>
        </xdr:cNvPr>
        <xdr:cNvSpPr txBox="1"/>
      </xdr:nvSpPr>
      <xdr:spPr>
        <a:xfrm>
          <a:off x="7886777" y="1387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24" name="n_3aveValue【福祉施設】&#10;一人当たり面積">
          <a:extLst>
            <a:ext uri="{FF2B5EF4-FFF2-40B4-BE49-F238E27FC236}">
              <a16:creationId xmlns:a16="http://schemas.microsoft.com/office/drawing/2014/main" id="{7A8E77D3-48AC-43BA-AF16-F01697997AF8}"/>
            </a:ext>
          </a:extLst>
        </xdr:cNvPr>
        <xdr:cNvSpPr txBox="1"/>
      </xdr:nvSpPr>
      <xdr:spPr>
        <a:xfrm>
          <a:off x="7054927" y="1363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118490</xdr:rowOff>
    </xdr:from>
    <xdr:ext cx="469744" cy="259045"/>
    <xdr:sp macro="" textlink="">
      <xdr:nvSpPr>
        <xdr:cNvPr id="325" name="n_1mainValue【福祉施設】&#10;一人当たり面積">
          <a:extLst>
            <a:ext uri="{FF2B5EF4-FFF2-40B4-BE49-F238E27FC236}">
              <a16:creationId xmlns:a16="http://schemas.microsoft.com/office/drawing/2014/main" id="{F570B8AE-3D79-40ED-B998-391CFE1F7CFA}"/>
            </a:ext>
          </a:extLst>
        </xdr:cNvPr>
        <xdr:cNvSpPr txBox="1"/>
      </xdr:nvSpPr>
      <xdr:spPr>
        <a:xfrm>
          <a:off x="8691640" y="1275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136451</xdr:rowOff>
    </xdr:from>
    <xdr:ext cx="469744" cy="259045"/>
    <xdr:sp macro="" textlink="">
      <xdr:nvSpPr>
        <xdr:cNvPr id="326" name="n_2mainValue【福祉施設】&#10;一人当たり面積">
          <a:extLst>
            <a:ext uri="{FF2B5EF4-FFF2-40B4-BE49-F238E27FC236}">
              <a16:creationId xmlns:a16="http://schemas.microsoft.com/office/drawing/2014/main" id="{8E952CAE-E5EF-4EE9-B989-BDA066DA1D1D}"/>
            </a:ext>
          </a:extLst>
        </xdr:cNvPr>
        <xdr:cNvSpPr txBox="1"/>
      </xdr:nvSpPr>
      <xdr:spPr>
        <a:xfrm>
          <a:off x="7886777" y="1293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B6F1D6C0-4F6C-4712-B0F3-84B1EE34ED66}"/>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CCCA517E-7484-47FB-B4D1-C8BA8943EA95}"/>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778AB5ED-4C25-405F-8E29-1E6B84CEBE6F}"/>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F28E0BD8-3D98-43D9-A53F-C00CD40BBBDF}"/>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FEA4845D-BC2B-4289-9744-FD28BEFE0957}"/>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563A0C29-8061-409B-915C-3F1103108991}"/>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A9333A73-94E7-4056-9066-502FDE528C95}"/>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1EAF0173-4013-44F4-9A44-65CF01169549}"/>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17F66370-CF36-40D9-A5EB-6BDF3B663AF4}"/>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44B43BD6-97F4-4A56-B653-11E618DF7846}"/>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7" name="直線コネクタ 336">
          <a:extLst>
            <a:ext uri="{FF2B5EF4-FFF2-40B4-BE49-F238E27FC236}">
              <a16:creationId xmlns:a16="http://schemas.microsoft.com/office/drawing/2014/main" id="{10D692C5-B7E4-4658-A03A-A4A35B465B7A}"/>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8" name="テキスト ボックス 337">
          <a:extLst>
            <a:ext uri="{FF2B5EF4-FFF2-40B4-BE49-F238E27FC236}">
              <a16:creationId xmlns:a16="http://schemas.microsoft.com/office/drawing/2014/main" id="{F612EA99-E444-496C-94E2-3589AE0E3F47}"/>
            </a:ext>
          </a:extLst>
        </xdr:cNvPr>
        <xdr:cNvSpPr txBox="1"/>
      </xdr:nvSpPr>
      <xdr:spPr>
        <a:xfrm>
          <a:off x="394486" y="17669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9" name="直線コネクタ 338">
          <a:extLst>
            <a:ext uri="{FF2B5EF4-FFF2-40B4-BE49-F238E27FC236}">
              <a16:creationId xmlns:a16="http://schemas.microsoft.com/office/drawing/2014/main" id="{0B9743AD-33F8-46FB-9B1A-622219E5743E}"/>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0" name="テキスト ボックス 339">
          <a:extLst>
            <a:ext uri="{FF2B5EF4-FFF2-40B4-BE49-F238E27FC236}">
              <a16:creationId xmlns:a16="http://schemas.microsoft.com/office/drawing/2014/main" id="{95398D3E-175B-4D3C-A0E2-30A18479B10D}"/>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1" name="直線コネクタ 340">
          <a:extLst>
            <a:ext uri="{FF2B5EF4-FFF2-40B4-BE49-F238E27FC236}">
              <a16:creationId xmlns:a16="http://schemas.microsoft.com/office/drawing/2014/main" id="{44D723F1-8064-4311-B2D9-67DFA0AD51CB}"/>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2" name="テキスト ボックス 341">
          <a:extLst>
            <a:ext uri="{FF2B5EF4-FFF2-40B4-BE49-F238E27FC236}">
              <a16:creationId xmlns:a16="http://schemas.microsoft.com/office/drawing/2014/main" id="{A053AE5C-80E2-42BB-9331-DADAC3EC5138}"/>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3" name="直線コネクタ 342">
          <a:extLst>
            <a:ext uri="{FF2B5EF4-FFF2-40B4-BE49-F238E27FC236}">
              <a16:creationId xmlns:a16="http://schemas.microsoft.com/office/drawing/2014/main" id="{B3501BE0-DEE5-455C-A052-AA7F1BD1FE56}"/>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4" name="テキスト ボックス 343">
          <a:extLst>
            <a:ext uri="{FF2B5EF4-FFF2-40B4-BE49-F238E27FC236}">
              <a16:creationId xmlns:a16="http://schemas.microsoft.com/office/drawing/2014/main" id="{F79E713F-31DF-42BF-8F1A-EB7BF3F9429A}"/>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5" name="直線コネクタ 344">
          <a:extLst>
            <a:ext uri="{FF2B5EF4-FFF2-40B4-BE49-F238E27FC236}">
              <a16:creationId xmlns:a16="http://schemas.microsoft.com/office/drawing/2014/main" id="{C3D55A8E-1E91-4F06-8066-BF2EC48D98EC}"/>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6" name="テキスト ボックス 345">
          <a:extLst>
            <a:ext uri="{FF2B5EF4-FFF2-40B4-BE49-F238E27FC236}">
              <a16:creationId xmlns:a16="http://schemas.microsoft.com/office/drawing/2014/main" id="{7C8982DD-7147-4B35-B963-26A9B5873053}"/>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a:extLst>
            <a:ext uri="{FF2B5EF4-FFF2-40B4-BE49-F238E27FC236}">
              <a16:creationId xmlns:a16="http://schemas.microsoft.com/office/drawing/2014/main" id="{C414D428-A0F2-4A35-AE23-4DA8A1C99E8F}"/>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710DF056-741E-4324-A602-B5FB7AED46C8}"/>
            </a:ext>
          </a:extLst>
        </xdr:cNvPr>
        <xdr:cNvSpPr txBox="1"/>
      </xdr:nvSpPr>
      <xdr:spPr>
        <a:xfrm>
          <a:off x="28053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a:extLst>
            <a:ext uri="{FF2B5EF4-FFF2-40B4-BE49-F238E27FC236}">
              <a16:creationId xmlns:a16="http://schemas.microsoft.com/office/drawing/2014/main" id="{515F9683-DEF4-4E2F-BDEA-F9B84821A58C}"/>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106</xdr:row>
      <xdr:rowOff>160020</xdr:rowOff>
    </xdr:to>
    <xdr:cxnSp macro="">
      <xdr:nvCxnSpPr>
        <xdr:cNvPr id="350" name="直線コネクタ 349">
          <a:extLst>
            <a:ext uri="{FF2B5EF4-FFF2-40B4-BE49-F238E27FC236}">
              <a16:creationId xmlns:a16="http://schemas.microsoft.com/office/drawing/2014/main" id="{DAFBE4E8-0547-4FC9-B410-155C53E4FE45}"/>
            </a:ext>
          </a:extLst>
        </xdr:cNvPr>
        <xdr:cNvCxnSpPr/>
      </xdr:nvCxnSpPr>
      <xdr:spPr>
        <a:xfrm flipV="1">
          <a:off x="4291965" y="1634490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163847</xdr:rowOff>
    </xdr:from>
    <xdr:ext cx="405111" cy="259045"/>
    <xdr:sp macro="" textlink="">
      <xdr:nvSpPr>
        <xdr:cNvPr id="351" name="【市民会館】&#10;有形固定資産減価償却率最小値テキスト">
          <a:extLst>
            <a:ext uri="{FF2B5EF4-FFF2-40B4-BE49-F238E27FC236}">
              <a16:creationId xmlns:a16="http://schemas.microsoft.com/office/drawing/2014/main" id="{0B475C30-8A40-4FD9-879E-1FE21450C727}"/>
            </a:ext>
          </a:extLst>
        </xdr:cNvPr>
        <xdr:cNvSpPr txBox="1"/>
      </xdr:nvSpPr>
      <xdr:spPr>
        <a:xfrm>
          <a:off x="4330700"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160020</xdr:rowOff>
    </xdr:from>
    <xdr:to>
      <xdr:col>24</xdr:col>
      <xdr:colOff>152400</xdr:colOff>
      <xdr:row>106</xdr:row>
      <xdr:rowOff>160020</xdr:rowOff>
    </xdr:to>
    <xdr:cxnSp macro="">
      <xdr:nvCxnSpPr>
        <xdr:cNvPr id="352" name="直線コネクタ 351">
          <a:extLst>
            <a:ext uri="{FF2B5EF4-FFF2-40B4-BE49-F238E27FC236}">
              <a16:creationId xmlns:a16="http://schemas.microsoft.com/office/drawing/2014/main" id="{740111A3-5E3A-4BDB-BEB0-F1913B4CC20B}"/>
            </a:ext>
          </a:extLst>
        </xdr:cNvPr>
        <xdr:cNvCxnSpPr/>
      </xdr:nvCxnSpPr>
      <xdr:spPr>
        <a:xfrm>
          <a:off x="4217988" y="174764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53" name="【市民会館】&#10;有形固定資産減価償却率最大値テキスト">
          <a:extLst>
            <a:ext uri="{FF2B5EF4-FFF2-40B4-BE49-F238E27FC236}">
              <a16:creationId xmlns:a16="http://schemas.microsoft.com/office/drawing/2014/main" id="{800DA36B-B68A-4A8F-BE42-E46FB7395EF1}"/>
            </a:ext>
          </a:extLst>
        </xdr:cNvPr>
        <xdr:cNvSpPr txBox="1"/>
      </xdr:nvSpPr>
      <xdr:spPr>
        <a:xfrm>
          <a:off x="4330700" y="1612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354" name="直線コネクタ 353">
          <a:extLst>
            <a:ext uri="{FF2B5EF4-FFF2-40B4-BE49-F238E27FC236}">
              <a16:creationId xmlns:a16="http://schemas.microsoft.com/office/drawing/2014/main" id="{31B31C65-ED51-49B7-901B-416C267FD47B}"/>
            </a:ext>
          </a:extLst>
        </xdr:cNvPr>
        <xdr:cNvCxnSpPr/>
      </xdr:nvCxnSpPr>
      <xdr:spPr>
        <a:xfrm>
          <a:off x="4217988" y="163449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170197</xdr:rowOff>
    </xdr:from>
    <xdr:ext cx="405111" cy="259045"/>
    <xdr:sp macro="" textlink="">
      <xdr:nvSpPr>
        <xdr:cNvPr id="355" name="【市民会館】&#10;有形固定資産減価償却率平均値テキスト">
          <a:extLst>
            <a:ext uri="{FF2B5EF4-FFF2-40B4-BE49-F238E27FC236}">
              <a16:creationId xmlns:a16="http://schemas.microsoft.com/office/drawing/2014/main" id="{EBEC2175-AD5B-41DB-9B5F-FCBA47689A53}"/>
            </a:ext>
          </a:extLst>
        </xdr:cNvPr>
        <xdr:cNvSpPr txBox="1"/>
      </xdr:nvSpPr>
      <xdr:spPr>
        <a:xfrm>
          <a:off x="4330700" y="1662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147320</xdr:rowOff>
    </xdr:from>
    <xdr:to>
      <xdr:col>24</xdr:col>
      <xdr:colOff>114300</xdr:colOff>
      <xdr:row>103</xdr:row>
      <xdr:rowOff>77470</xdr:rowOff>
    </xdr:to>
    <xdr:sp macro="" textlink="">
      <xdr:nvSpPr>
        <xdr:cNvPr id="356" name="フローチャート: 判断 355">
          <a:extLst>
            <a:ext uri="{FF2B5EF4-FFF2-40B4-BE49-F238E27FC236}">
              <a16:creationId xmlns:a16="http://schemas.microsoft.com/office/drawing/2014/main" id="{C10A80A8-18CE-4D7E-BA8A-8CD9F38F044C}"/>
            </a:ext>
          </a:extLst>
        </xdr:cNvPr>
        <xdr:cNvSpPr/>
      </xdr:nvSpPr>
      <xdr:spPr>
        <a:xfrm>
          <a:off x="42418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357" name="フローチャート: 判断 356">
          <a:extLst>
            <a:ext uri="{FF2B5EF4-FFF2-40B4-BE49-F238E27FC236}">
              <a16:creationId xmlns:a16="http://schemas.microsoft.com/office/drawing/2014/main" id="{DCCECE61-4F64-4ECE-B2A8-56BBE078030F}"/>
            </a:ext>
          </a:extLst>
        </xdr:cNvPr>
        <xdr:cNvSpPr/>
      </xdr:nvSpPr>
      <xdr:spPr>
        <a:xfrm>
          <a:off x="3475038" y="168217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46355</xdr:rowOff>
    </xdr:from>
    <xdr:to>
      <xdr:col>15</xdr:col>
      <xdr:colOff>101600</xdr:colOff>
      <xdr:row>103</xdr:row>
      <xdr:rowOff>147955</xdr:rowOff>
    </xdr:to>
    <xdr:sp macro="" textlink="">
      <xdr:nvSpPr>
        <xdr:cNvPr id="358" name="フローチャート: 判断 357">
          <a:extLst>
            <a:ext uri="{FF2B5EF4-FFF2-40B4-BE49-F238E27FC236}">
              <a16:creationId xmlns:a16="http://schemas.microsoft.com/office/drawing/2014/main" id="{D557CEFA-CD1D-4390-B2C5-37017A14A58B}"/>
            </a:ext>
          </a:extLst>
        </xdr:cNvPr>
        <xdr:cNvSpPr/>
      </xdr:nvSpPr>
      <xdr:spPr>
        <a:xfrm>
          <a:off x="2643188" y="168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168275</xdr:rowOff>
    </xdr:from>
    <xdr:to>
      <xdr:col>10</xdr:col>
      <xdr:colOff>165100</xdr:colOff>
      <xdr:row>103</xdr:row>
      <xdr:rowOff>98425</xdr:rowOff>
    </xdr:to>
    <xdr:sp macro="" textlink="">
      <xdr:nvSpPr>
        <xdr:cNvPr id="359" name="フローチャート: 判断 358">
          <a:extLst>
            <a:ext uri="{FF2B5EF4-FFF2-40B4-BE49-F238E27FC236}">
              <a16:creationId xmlns:a16="http://schemas.microsoft.com/office/drawing/2014/main" id="{0A2B1949-3E24-4D2D-8328-015D2893B21B}"/>
            </a:ext>
          </a:extLst>
        </xdr:cNvPr>
        <xdr:cNvSpPr/>
      </xdr:nvSpPr>
      <xdr:spPr>
        <a:xfrm>
          <a:off x="1825625"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E6BF873-27FA-433C-AF65-E1AF61047997}"/>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1A23F040-19EA-4474-A947-983F1CD343CE}"/>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6A90403D-8C94-4804-BF71-627D11B09233}"/>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2B7EF261-FFA7-4A75-8D6D-127AFA30EB74}"/>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91D75B2D-0892-4346-A063-F1CC4AC64B2B}"/>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109220</xdr:rowOff>
    </xdr:from>
    <xdr:to>
      <xdr:col>24</xdr:col>
      <xdr:colOff>114300</xdr:colOff>
      <xdr:row>107</xdr:row>
      <xdr:rowOff>39370</xdr:rowOff>
    </xdr:to>
    <xdr:sp macro="" textlink="">
      <xdr:nvSpPr>
        <xdr:cNvPr id="365" name="楕円 364">
          <a:extLst>
            <a:ext uri="{FF2B5EF4-FFF2-40B4-BE49-F238E27FC236}">
              <a16:creationId xmlns:a16="http://schemas.microsoft.com/office/drawing/2014/main" id="{E4164C68-5330-495D-A82B-B3B9487BECF2}"/>
            </a:ext>
          </a:extLst>
        </xdr:cNvPr>
        <xdr:cNvSpPr/>
      </xdr:nvSpPr>
      <xdr:spPr>
        <a:xfrm>
          <a:off x="42418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24147</xdr:rowOff>
    </xdr:from>
    <xdr:ext cx="405111" cy="259045"/>
    <xdr:sp macro="" textlink="">
      <xdr:nvSpPr>
        <xdr:cNvPr id="366" name="【市民会館】&#10;有形固定資産減価償却率該当値テキスト">
          <a:extLst>
            <a:ext uri="{FF2B5EF4-FFF2-40B4-BE49-F238E27FC236}">
              <a16:creationId xmlns:a16="http://schemas.microsoft.com/office/drawing/2014/main" id="{A1841ECB-1AB0-4CB2-9C9C-C2D1B6BA0828}"/>
            </a:ext>
          </a:extLst>
        </xdr:cNvPr>
        <xdr:cNvSpPr txBox="1"/>
      </xdr:nvSpPr>
      <xdr:spPr>
        <a:xfrm>
          <a:off x="4330700"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367" name="楕円 366">
          <a:extLst>
            <a:ext uri="{FF2B5EF4-FFF2-40B4-BE49-F238E27FC236}">
              <a16:creationId xmlns:a16="http://schemas.microsoft.com/office/drawing/2014/main" id="{9556C08B-B8A7-4609-8507-A0454A53AE59}"/>
            </a:ext>
          </a:extLst>
        </xdr:cNvPr>
        <xdr:cNvSpPr/>
      </xdr:nvSpPr>
      <xdr:spPr>
        <a:xfrm>
          <a:off x="3475038" y="174675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160020</xdr:rowOff>
    </xdr:from>
    <xdr:to>
      <xdr:col>24</xdr:col>
      <xdr:colOff>63500</xdr:colOff>
      <xdr:row>107</xdr:row>
      <xdr:rowOff>30480</xdr:rowOff>
    </xdr:to>
    <xdr:cxnSp macro="">
      <xdr:nvCxnSpPr>
        <xdr:cNvPr id="368" name="直線コネクタ 367">
          <a:extLst>
            <a:ext uri="{FF2B5EF4-FFF2-40B4-BE49-F238E27FC236}">
              <a16:creationId xmlns:a16="http://schemas.microsoft.com/office/drawing/2014/main" id="{7124FE86-5B6A-4A3D-9B95-BD2A7A9F6467}"/>
            </a:ext>
          </a:extLst>
        </xdr:cNvPr>
        <xdr:cNvCxnSpPr/>
      </xdr:nvCxnSpPr>
      <xdr:spPr>
        <a:xfrm flipV="1">
          <a:off x="3525838" y="17476470"/>
          <a:ext cx="76676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21589</xdr:rowOff>
    </xdr:from>
    <xdr:to>
      <xdr:col>15</xdr:col>
      <xdr:colOff>101600</xdr:colOff>
      <xdr:row>107</xdr:row>
      <xdr:rowOff>123189</xdr:rowOff>
    </xdr:to>
    <xdr:sp macro="" textlink="">
      <xdr:nvSpPr>
        <xdr:cNvPr id="369" name="楕円 368">
          <a:extLst>
            <a:ext uri="{FF2B5EF4-FFF2-40B4-BE49-F238E27FC236}">
              <a16:creationId xmlns:a16="http://schemas.microsoft.com/office/drawing/2014/main" id="{5A58CD7F-D576-4B44-BB3D-CC69FEEF89BE}"/>
            </a:ext>
          </a:extLst>
        </xdr:cNvPr>
        <xdr:cNvSpPr/>
      </xdr:nvSpPr>
      <xdr:spPr>
        <a:xfrm>
          <a:off x="2643188"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30480</xdr:rowOff>
    </xdr:from>
    <xdr:to>
      <xdr:col>19</xdr:col>
      <xdr:colOff>177800</xdr:colOff>
      <xdr:row>107</xdr:row>
      <xdr:rowOff>72389</xdr:rowOff>
    </xdr:to>
    <xdr:cxnSp macro="">
      <xdr:nvCxnSpPr>
        <xdr:cNvPr id="370" name="直線コネクタ 369">
          <a:extLst>
            <a:ext uri="{FF2B5EF4-FFF2-40B4-BE49-F238E27FC236}">
              <a16:creationId xmlns:a16="http://schemas.microsoft.com/office/drawing/2014/main" id="{0ACDD0D6-EA56-44E7-A338-43211A938269}"/>
            </a:ext>
          </a:extLst>
        </xdr:cNvPr>
        <xdr:cNvCxnSpPr/>
      </xdr:nvCxnSpPr>
      <xdr:spPr>
        <a:xfrm flipV="1">
          <a:off x="2693988" y="17518380"/>
          <a:ext cx="8318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371" name="n_1aveValue【市民会館】&#10;有形固定資産減価償却率">
          <a:extLst>
            <a:ext uri="{FF2B5EF4-FFF2-40B4-BE49-F238E27FC236}">
              <a16:creationId xmlns:a16="http://schemas.microsoft.com/office/drawing/2014/main" id="{3C75611C-736F-4AEC-AB5E-28BE90D24127}"/>
            </a:ext>
          </a:extLst>
        </xdr:cNvPr>
        <xdr:cNvSpPr txBox="1"/>
      </xdr:nvSpPr>
      <xdr:spPr>
        <a:xfrm>
          <a:off x="3324869" y="1659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164482</xdr:rowOff>
    </xdr:from>
    <xdr:ext cx="405111" cy="259045"/>
    <xdr:sp macro="" textlink="">
      <xdr:nvSpPr>
        <xdr:cNvPr id="372" name="n_2aveValue【市民会館】&#10;有形固定資産減価償却率">
          <a:extLst>
            <a:ext uri="{FF2B5EF4-FFF2-40B4-BE49-F238E27FC236}">
              <a16:creationId xmlns:a16="http://schemas.microsoft.com/office/drawing/2014/main" id="{ACE3D815-A731-4E15-89C4-74FEB4EF078B}"/>
            </a:ext>
          </a:extLst>
        </xdr:cNvPr>
        <xdr:cNvSpPr txBox="1"/>
      </xdr:nvSpPr>
      <xdr:spPr>
        <a:xfrm>
          <a:off x="2505719" y="1662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114952</xdr:rowOff>
    </xdr:from>
    <xdr:ext cx="405111" cy="259045"/>
    <xdr:sp macro="" textlink="">
      <xdr:nvSpPr>
        <xdr:cNvPr id="373" name="n_3aveValue【市民会館】&#10;有形固定資産減価償却率">
          <a:extLst>
            <a:ext uri="{FF2B5EF4-FFF2-40B4-BE49-F238E27FC236}">
              <a16:creationId xmlns:a16="http://schemas.microsoft.com/office/drawing/2014/main" id="{A0167B87-7E9C-43AB-9264-53837BE7A7B8}"/>
            </a:ext>
          </a:extLst>
        </xdr:cNvPr>
        <xdr:cNvSpPr txBox="1"/>
      </xdr:nvSpPr>
      <xdr:spPr>
        <a:xfrm>
          <a:off x="1688157" y="1657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72407</xdr:rowOff>
    </xdr:from>
    <xdr:ext cx="405111" cy="259045"/>
    <xdr:sp macro="" textlink="">
      <xdr:nvSpPr>
        <xdr:cNvPr id="374" name="n_1mainValue【市民会館】&#10;有形固定資産減価償却率">
          <a:extLst>
            <a:ext uri="{FF2B5EF4-FFF2-40B4-BE49-F238E27FC236}">
              <a16:creationId xmlns:a16="http://schemas.microsoft.com/office/drawing/2014/main" id="{E2A8753D-38B2-433A-BC90-8D2AEF016FE5}"/>
            </a:ext>
          </a:extLst>
        </xdr:cNvPr>
        <xdr:cNvSpPr txBox="1"/>
      </xdr:nvSpPr>
      <xdr:spPr>
        <a:xfrm>
          <a:off x="3324869"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114316</xdr:rowOff>
    </xdr:from>
    <xdr:ext cx="405111" cy="259045"/>
    <xdr:sp macro="" textlink="">
      <xdr:nvSpPr>
        <xdr:cNvPr id="375" name="n_2mainValue【市民会館】&#10;有形固定資産減価償却率">
          <a:extLst>
            <a:ext uri="{FF2B5EF4-FFF2-40B4-BE49-F238E27FC236}">
              <a16:creationId xmlns:a16="http://schemas.microsoft.com/office/drawing/2014/main" id="{8881CD70-1B97-4FAB-AED7-E0493356D301}"/>
            </a:ext>
          </a:extLst>
        </xdr:cNvPr>
        <xdr:cNvSpPr txBox="1"/>
      </xdr:nvSpPr>
      <xdr:spPr>
        <a:xfrm>
          <a:off x="2505719"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E2940EDB-D985-4DC3-8DAE-1B75C3D15825}"/>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44F6F455-EBBD-4DDC-98A0-063B3C6CC4A2}"/>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5A348E59-6ED5-40A0-A7EA-B2EE350CCC5A}"/>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1F51E95A-405A-4C96-8745-38ADE10775A9}"/>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78B9DBDB-31B3-48A7-802C-B96B69FC9EF7}"/>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C04D08C6-4728-4DF9-B5E3-B20583CFE802}"/>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57A9F08B-46E1-458B-805B-2F1DFD3280C9}"/>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9A044A8F-A0D8-4C69-A3A1-7AD023CDDE30}"/>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348DA7B0-1A50-41E6-8818-2FDDAFEAF1A5}"/>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id="{1DE1F58C-032A-4FDE-A92D-D68B731EB487}"/>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a:extLst>
            <a:ext uri="{FF2B5EF4-FFF2-40B4-BE49-F238E27FC236}">
              <a16:creationId xmlns:a16="http://schemas.microsoft.com/office/drawing/2014/main" id="{3E55B326-8F9E-4ECB-8901-41D22389A84F}"/>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D3C2DFC7-4086-41D9-957C-9604CBF11A92}"/>
            </a:ext>
          </a:extLst>
        </xdr:cNvPr>
        <xdr:cNvSpPr txBox="1"/>
      </xdr:nvSpPr>
      <xdr:spPr>
        <a:xfrm>
          <a:off x="56796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a:extLst>
            <a:ext uri="{FF2B5EF4-FFF2-40B4-BE49-F238E27FC236}">
              <a16:creationId xmlns:a16="http://schemas.microsoft.com/office/drawing/2014/main" id="{49DF109C-2889-4422-8001-EEC5981DA699}"/>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a:extLst>
            <a:ext uri="{FF2B5EF4-FFF2-40B4-BE49-F238E27FC236}">
              <a16:creationId xmlns:a16="http://schemas.microsoft.com/office/drawing/2014/main" id="{B13A1301-E51F-4801-A8B0-7805A0E97B9B}"/>
            </a:ext>
          </a:extLst>
        </xdr:cNvPr>
        <xdr:cNvSpPr txBox="1"/>
      </xdr:nvSpPr>
      <xdr:spPr>
        <a:xfrm>
          <a:off x="56796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a16="http://schemas.microsoft.com/office/drawing/2014/main" id="{26159727-AD5B-4AC9-987D-EA8565B4AA45}"/>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a:extLst>
            <a:ext uri="{FF2B5EF4-FFF2-40B4-BE49-F238E27FC236}">
              <a16:creationId xmlns:a16="http://schemas.microsoft.com/office/drawing/2014/main" id="{AF16A57C-8DE6-42E3-9992-557FC04677E4}"/>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a:extLst>
            <a:ext uri="{FF2B5EF4-FFF2-40B4-BE49-F238E27FC236}">
              <a16:creationId xmlns:a16="http://schemas.microsoft.com/office/drawing/2014/main" id="{B17131FA-5884-48E6-8208-BFFB104DAD6D}"/>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a:extLst>
            <a:ext uri="{FF2B5EF4-FFF2-40B4-BE49-F238E27FC236}">
              <a16:creationId xmlns:a16="http://schemas.microsoft.com/office/drawing/2014/main" id="{69AA9EE2-2FB6-4D70-B9A2-02A017FCEC28}"/>
            </a:ext>
          </a:extLst>
        </xdr:cNvPr>
        <xdr:cNvSpPr txBox="1"/>
      </xdr:nvSpPr>
      <xdr:spPr>
        <a:xfrm>
          <a:off x="56796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a:extLst>
            <a:ext uri="{FF2B5EF4-FFF2-40B4-BE49-F238E27FC236}">
              <a16:creationId xmlns:a16="http://schemas.microsoft.com/office/drawing/2014/main" id="{6589AFE0-959D-4CF9-A8FD-190082CBBA2C}"/>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a:extLst>
            <a:ext uri="{FF2B5EF4-FFF2-40B4-BE49-F238E27FC236}">
              <a16:creationId xmlns:a16="http://schemas.microsoft.com/office/drawing/2014/main" id="{8507366C-964D-4696-A70F-268F9179A1D4}"/>
            </a:ext>
          </a:extLst>
        </xdr:cNvPr>
        <xdr:cNvSpPr txBox="1"/>
      </xdr:nvSpPr>
      <xdr:spPr>
        <a:xfrm>
          <a:off x="56796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9CCB306F-ADA0-42CD-AF7D-479A36F37B60}"/>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a:extLst>
            <a:ext uri="{FF2B5EF4-FFF2-40B4-BE49-F238E27FC236}">
              <a16:creationId xmlns:a16="http://schemas.microsoft.com/office/drawing/2014/main" id="{56FC2DB7-0BEB-4682-80F7-8B4989D80CBA}"/>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a:extLst>
            <a:ext uri="{FF2B5EF4-FFF2-40B4-BE49-F238E27FC236}">
              <a16:creationId xmlns:a16="http://schemas.microsoft.com/office/drawing/2014/main" id="{F10CFEFC-5FA4-43A8-BA63-F49BDE9C7C3D}"/>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9" name="直線コネクタ 398">
          <a:extLst>
            <a:ext uri="{FF2B5EF4-FFF2-40B4-BE49-F238E27FC236}">
              <a16:creationId xmlns:a16="http://schemas.microsoft.com/office/drawing/2014/main" id="{13982556-2F6C-4FB7-A6F4-5A5AA0540294}"/>
            </a:ext>
          </a:extLst>
        </xdr:cNvPr>
        <xdr:cNvCxnSpPr/>
      </xdr:nvCxnSpPr>
      <xdr:spPr>
        <a:xfrm flipV="1">
          <a:off x="9691053" y="1631061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00" name="【市民会館】&#10;一人当たり面積最小値テキスト">
          <a:extLst>
            <a:ext uri="{FF2B5EF4-FFF2-40B4-BE49-F238E27FC236}">
              <a16:creationId xmlns:a16="http://schemas.microsoft.com/office/drawing/2014/main" id="{49C0878C-571A-4E0F-83DD-53A8AE89813B}"/>
            </a:ext>
          </a:extLst>
        </xdr:cNvPr>
        <xdr:cNvSpPr txBox="1"/>
      </xdr:nvSpPr>
      <xdr:spPr>
        <a:xfrm>
          <a:off x="9729788"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1" name="直線コネクタ 400">
          <a:extLst>
            <a:ext uri="{FF2B5EF4-FFF2-40B4-BE49-F238E27FC236}">
              <a16:creationId xmlns:a16="http://schemas.microsoft.com/office/drawing/2014/main" id="{2DFA59C9-DE43-4DA8-9413-6E84BC8EBF8A}"/>
            </a:ext>
          </a:extLst>
        </xdr:cNvPr>
        <xdr:cNvCxnSpPr/>
      </xdr:nvCxnSpPr>
      <xdr:spPr>
        <a:xfrm>
          <a:off x="9617075" y="177126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02" name="【市民会館】&#10;一人当たり面積最大値テキスト">
          <a:extLst>
            <a:ext uri="{FF2B5EF4-FFF2-40B4-BE49-F238E27FC236}">
              <a16:creationId xmlns:a16="http://schemas.microsoft.com/office/drawing/2014/main" id="{F2AD3E17-4F4A-437C-875D-BBB95C9E15EF}"/>
            </a:ext>
          </a:extLst>
        </xdr:cNvPr>
        <xdr:cNvSpPr txBox="1"/>
      </xdr:nvSpPr>
      <xdr:spPr>
        <a:xfrm>
          <a:off x="9729788" y="1608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03" name="直線コネクタ 402">
          <a:extLst>
            <a:ext uri="{FF2B5EF4-FFF2-40B4-BE49-F238E27FC236}">
              <a16:creationId xmlns:a16="http://schemas.microsoft.com/office/drawing/2014/main" id="{C0269BFC-7206-4DEF-BE21-E1E495A03AEA}"/>
            </a:ext>
          </a:extLst>
        </xdr:cNvPr>
        <xdr:cNvCxnSpPr/>
      </xdr:nvCxnSpPr>
      <xdr:spPr>
        <a:xfrm>
          <a:off x="9617075" y="1631061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04" name="【市民会館】&#10;一人当たり面積平均値テキスト">
          <a:extLst>
            <a:ext uri="{FF2B5EF4-FFF2-40B4-BE49-F238E27FC236}">
              <a16:creationId xmlns:a16="http://schemas.microsoft.com/office/drawing/2014/main" id="{CCBACED6-FB68-41CB-9B9C-7E22F941EE32}"/>
            </a:ext>
          </a:extLst>
        </xdr:cNvPr>
        <xdr:cNvSpPr txBox="1"/>
      </xdr:nvSpPr>
      <xdr:spPr>
        <a:xfrm>
          <a:off x="9729788" y="1704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5" name="フローチャート: 判断 404">
          <a:extLst>
            <a:ext uri="{FF2B5EF4-FFF2-40B4-BE49-F238E27FC236}">
              <a16:creationId xmlns:a16="http://schemas.microsoft.com/office/drawing/2014/main" id="{11AD6B41-FFDC-443A-99B2-8A795350E622}"/>
            </a:ext>
          </a:extLst>
        </xdr:cNvPr>
        <xdr:cNvSpPr/>
      </xdr:nvSpPr>
      <xdr:spPr>
        <a:xfrm>
          <a:off x="9655175" y="1719707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6" name="フローチャート: 判断 405">
          <a:extLst>
            <a:ext uri="{FF2B5EF4-FFF2-40B4-BE49-F238E27FC236}">
              <a16:creationId xmlns:a16="http://schemas.microsoft.com/office/drawing/2014/main" id="{52F77EBA-6941-4AA7-8D94-14D29A25460A}"/>
            </a:ext>
          </a:extLst>
        </xdr:cNvPr>
        <xdr:cNvSpPr/>
      </xdr:nvSpPr>
      <xdr:spPr>
        <a:xfrm>
          <a:off x="8874125"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7" name="フローチャート: 判断 406">
          <a:extLst>
            <a:ext uri="{FF2B5EF4-FFF2-40B4-BE49-F238E27FC236}">
              <a16:creationId xmlns:a16="http://schemas.microsoft.com/office/drawing/2014/main" id="{E59B736C-055B-4A32-9169-477DB96073FF}"/>
            </a:ext>
          </a:extLst>
        </xdr:cNvPr>
        <xdr:cNvSpPr/>
      </xdr:nvSpPr>
      <xdr:spPr>
        <a:xfrm>
          <a:off x="8056563" y="1718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8" name="フローチャート: 判断 407">
          <a:extLst>
            <a:ext uri="{FF2B5EF4-FFF2-40B4-BE49-F238E27FC236}">
              <a16:creationId xmlns:a16="http://schemas.microsoft.com/office/drawing/2014/main" id="{9453643F-5517-4C78-97E8-6F89591714A8}"/>
            </a:ext>
          </a:extLst>
        </xdr:cNvPr>
        <xdr:cNvSpPr/>
      </xdr:nvSpPr>
      <xdr:spPr>
        <a:xfrm>
          <a:off x="7224713" y="1721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4F1FD2D-A815-4CF4-91AA-C573FFEBBC23}"/>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959C5C0-8055-45AF-9E62-CB923BB4FA07}"/>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EB30AD9-70EF-445E-8461-0480FB4F4A0A}"/>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1EE1C09-6A34-4257-BDC5-758D2A29AC32}"/>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5AE097B-0BC1-4270-80B9-222BE0E17DC0}"/>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14" name="楕円 413">
          <a:extLst>
            <a:ext uri="{FF2B5EF4-FFF2-40B4-BE49-F238E27FC236}">
              <a16:creationId xmlns:a16="http://schemas.microsoft.com/office/drawing/2014/main" id="{A3115DF7-8ECB-4514-A17B-9EB22BC83FA9}"/>
            </a:ext>
          </a:extLst>
        </xdr:cNvPr>
        <xdr:cNvSpPr/>
      </xdr:nvSpPr>
      <xdr:spPr>
        <a:xfrm>
          <a:off x="9655175" y="1754758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146066</xdr:rowOff>
    </xdr:from>
    <xdr:ext cx="469744" cy="259045"/>
    <xdr:sp macro="" textlink="">
      <xdr:nvSpPr>
        <xdr:cNvPr id="415" name="【市民会館】&#10;一人当たり面積該当値テキスト">
          <a:extLst>
            <a:ext uri="{FF2B5EF4-FFF2-40B4-BE49-F238E27FC236}">
              <a16:creationId xmlns:a16="http://schemas.microsoft.com/office/drawing/2014/main" id="{B92FC99E-2DA6-4246-80C8-39C04F0A51A9}"/>
            </a:ext>
          </a:extLst>
        </xdr:cNvPr>
        <xdr:cNvSpPr txBox="1"/>
      </xdr:nvSpPr>
      <xdr:spPr>
        <a:xfrm>
          <a:off x="9729788" y="1746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16" name="楕円 415">
          <a:extLst>
            <a:ext uri="{FF2B5EF4-FFF2-40B4-BE49-F238E27FC236}">
              <a16:creationId xmlns:a16="http://schemas.microsoft.com/office/drawing/2014/main" id="{E63DEE99-EEF7-420A-B086-BE83DBE9CE37}"/>
            </a:ext>
          </a:extLst>
        </xdr:cNvPr>
        <xdr:cNvSpPr/>
      </xdr:nvSpPr>
      <xdr:spPr>
        <a:xfrm>
          <a:off x="8874125"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17" name="直線コネクタ 416">
          <a:extLst>
            <a:ext uri="{FF2B5EF4-FFF2-40B4-BE49-F238E27FC236}">
              <a16:creationId xmlns:a16="http://schemas.microsoft.com/office/drawing/2014/main" id="{41EDCE7F-FF18-4501-BEDA-4D564B27B81A}"/>
            </a:ext>
          </a:extLst>
        </xdr:cNvPr>
        <xdr:cNvCxnSpPr/>
      </xdr:nvCxnSpPr>
      <xdr:spPr>
        <a:xfrm>
          <a:off x="8924925" y="17598389"/>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18" name="楕円 417">
          <a:extLst>
            <a:ext uri="{FF2B5EF4-FFF2-40B4-BE49-F238E27FC236}">
              <a16:creationId xmlns:a16="http://schemas.microsoft.com/office/drawing/2014/main" id="{265EC0B4-22A6-4F82-A9F6-FD75425901E3}"/>
            </a:ext>
          </a:extLst>
        </xdr:cNvPr>
        <xdr:cNvSpPr/>
      </xdr:nvSpPr>
      <xdr:spPr>
        <a:xfrm>
          <a:off x="8056563" y="175475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110489</xdr:rowOff>
    </xdr:to>
    <xdr:cxnSp macro="">
      <xdr:nvCxnSpPr>
        <xdr:cNvPr id="419" name="直線コネクタ 418">
          <a:extLst>
            <a:ext uri="{FF2B5EF4-FFF2-40B4-BE49-F238E27FC236}">
              <a16:creationId xmlns:a16="http://schemas.microsoft.com/office/drawing/2014/main" id="{697F1EBE-E698-436E-B797-B51B0820BB16}"/>
            </a:ext>
          </a:extLst>
        </xdr:cNvPr>
        <xdr:cNvCxnSpPr/>
      </xdr:nvCxnSpPr>
      <xdr:spPr>
        <a:xfrm>
          <a:off x="8107363" y="17598389"/>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20" name="n_1aveValue【市民会館】&#10;一人当たり面積">
          <a:extLst>
            <a:ext uri="{FF2B5EF4-FFF2-40B4-BE49-F238E27FC236}">
              <a16:creationId xmlns:a16="http://schemas.microsoft.com/office/drawing/2014/main" id="{C884D582-3B27-48A1-BEE9-5845A70EF535}"/>
            </a:ext>
          </a:extLst>
        </xdr:cNvPr>
        <xdr:cNvSpPr txBox="1"/>
      </xdr:nvSpPr>
      <xdr:spPr>
        <a:xfrm>
          <a:off x="8691640" y="169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1" name="n_2aveValue【市民会館】&#10;一人当たり面積">
          <a:extLst>
            <a:ext uri="{FF2B5EF4-FFF2-40B4-BE49-F238E27FC236}">
              <a16:creationId xmlns:a16="http://schemas.microsoft.com/office/drawing/2014/main" id="{9AE8305D-4D0A-412A-AAF0-653CE79A118B}"/>
            </a:ext>
          </a:extLst>
        </xdr:cNvPr>
        <xdr:cNvSpPr txBox="1"/>
      </xdr:nvSpPr>
      <xdr:spPr>
        <a:xfrm>
          <a:off x="788677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22" name="n_3aveValue【市民会館】&#10;一人当たり面積">
          <a:extLst>
            <a:ext uri="{FF2B5EF4-FFF2-40B4-BE49-F238E27FC236}">
              <a16:creationId xmlns:a16="http://schemas.microsoft.com/office/drawing/2014/main" id="{F9C1BDF6-3F01-4F9D-9245-E763D84E1DCB}"/>
            </a:ext>
          </a:extLst>
        </xdr:cNvPr>
        <xdr:cNvSpPr txBox="1"/>
      </xdr:nvSpPr>
      <xdr:spPr>
        <a:xfrm>
          <a:off x="7054927" y="169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23" name="n_1mainValue【市民会館】&#10;一人当たり面積">
          <a:extLst>
            <a:ext uri="{FF2B5EF4-FFF2-40B4-BE49-F238E27FC236}">
              <a16:creationId xmlns:a16="http://schemas.microsoft.com/office/drawing/2014/main" id="{930A1F6D-A13B-4107-9EFD-520965E57525}"/>
            </a:ext>
          </a:extLst>
        </xdr:cNvPr>
        <xdr:cNvSpPr txBox="1"/>
      </xdr:nvSpPr>
      <xdr:spPr>
        <a:xfrm>
          <a:off x="8691640"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24" name="n_2mainValue【市民会館】&#10;一人当たり面積">
          <a:extLst>
            <a:ext uri="{FF2B5EF4-FFF2-40B4-BE49-F238E27FC236}">
              <a16:creationId xmlns:a16="http://schemas.microsoft.com/office/drawing/2014/main" id="{1CF10125-BDFF-4836-BD7C-926D18AC977F}"/>
            </a:ext>
          </a:extLst>
        </xdr:cNvPr>
        <xdr:cNvSpPr txBox="1"/>
      </xdr:nvSpPr>
      <xdr:spPr>
        <a:xfrm>
          <a:off x="7886777" y="176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a:extLst>
            <a:ext uri="{FF2B5EF4-FFF2-40B4-BE49-F238E27FC236}">
              <a16:creationId xmlns:a16="http://schemas.microsoft.com/office/drawing/2014/main" id="{4D78322E-EF77-4AEB-914F-2E97AB8BD431}"/>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a:extLst>
            <a:ext uri="{FF2B5EF4-FFF2-40B4-BE49-F238E27FC236}">
              <a16:creationId xmlns:a16="http://schemas.microsoft.com/office/drawing/2014/main" id="{DD76514D-A67A-4EF6-8878-D379BBE8F501}"/>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a:extLst>
            <a:ext uri="{FF2B5EF4-FFF2-40B4-BE49-F238E27FC236}">
              <a16:creationId xmlns:a16="http://schemas.microsoft.com/office/drawing/2014/main" id="{7AA74073-4128-4CC9-B489-A25447969F87}"/>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a:extLst>
            <a:ext uri="{FF2B5EF4-FFF2-40B4-BE49-F238E27FC236}">
              <a16:creationId xmlns:a16="http://schemas.microsoft.com/office/drawing/2014/main" id="{DE2C63D4-CE50-4257-9D38-B1D4C9D92C1F}"/>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a:extLst>
            <a:ext uri="{FF2B5EF4-FFF2-40B4-BE49-F238E27FC236}">
              <a16:creationId xmlns:a16="http://schemas.microsoft.com/office/drawing/2014/main" id="{50D94435-74C6-4CB7-820C-3123FAA9B634}"/>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a:extLst>
            <a:ext uri="{FF2B5EF4-FFF2-40B4-BE49-F238E27FC236}">
              <a16:creationId xmlns:a16="http://schemas.microsoft.com/office/drawing/2014/main" id="{9E20FC1C-0096-4266-B9D7-72105A7A6FCE}"/>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a:extLst>
            <a:ext uri="{FF2B5EF4-FFF2-40B4-BE49-F238E27FC236}">
              <a16:creationId xmlns:a16="http://schemas.microsoft.com/office/drawing/2014/main" id="{2EFAD646-AB96-4672-8303-A27F592C481B}"/>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a:extLst>
            <a:ext uri="{FF2B5EF4-FFF2-40B4-BE49-F238E27FC236}">
              <a16:creationId xmlns:a16="http://schemas.microsoft.com/office/drawing/2014/main" id="{F670612F-0032-4D74-A5BD-A0FBA3087621}"/>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a:extLst>
            <a:ext uri="{FF2B5EF4-FFF2-40B4-BE49-F238E27FC236}">
              <a16:creationId xmlns:a16="http://schemas.microsoft.com/office/drawing/2014/main" id="{11C0F18D-581E-4F69-B9AB-B2486F7C5DDE}"/>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a:extLst>
            <a:ext uri="{FF2B5EF4-FFF2-40B4-BE49-F238E27FC236}">
              <a16:creationId xmlns:a16="http://schemas.microsoft.com/office/drawing/2014/main" id="{6DEECCAA-03B4-4C3C-9288-030D74764C78}"/>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5" name="テキスト ボックス 434">
          <a:extLst>
            <a:ext uri="{FF2B5EF4-FFF2-40B4-BE49-F238E27FC236}">
              <a16:creationId xmlns:a16="http://schemas.microsoft.com/office/drawing/2014/main" id="{72B39AA2-A6CD-4953-AFB4-FFA562B8E5E1}"/>
            </a:ext>
          </a:extLst>
        </xdr:cNvPr>
        <xdr:cNvSpPr txBox="1"/>
      </xdr:nvSpPr>
      <xdr:spPr>
        <a:xfrm>
          <a:off x="11142829" y="7077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6" name="直線コネクタ 435">
          <a:extLst>
            <a:ext uri="{FF2B5EF4-FFF2-40B4-BE49-F238E27FC236}">
              <a16:creationId xmlns:a16="http://schemas.microsoft.com/office/drawing/2014/main" id="{5600C529-B551-474C-B9D9-780B5281327F}"/>
            </a:ext>
          </a:extLst>
        </xdr:cNvPr>
        <xdr:cNvCxnSpPr/>
      </xdr:nvCxnSpPr>
      <xdr:spPr>
        <a:xfrm>
          <a:off x="11517313"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7" name="テキスト ボックス 436">
          <a:extLst>
            <a:ext uri="{FF2B5EF4-FFF2-40B4-BE49-F238E27FC236}">
              <a16:creationId xmlns:a16="http://schemas.microsoft.com/office/drawing/2014/main" id="{A6F5182C-5B17-442A-AFDA-8AB4D0C49D0B}"/>
            </a:ext>
          </a:extLst>
        </xdr:cNvPr>
        <xdr:cNvSpPr txBox="1"/>
      </xdr:nvSpPr>
      <xdr:spPr>
        <a:xfrm>
          <a:off x="11142829"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8" name="直線コネクタ 437">
          <a:extLst>
            <a:ext uri="{FF2B5EF4-FFF2-40B4-BE49-F238E27FC236}">
              <a16:creationId xmlns:a16="http://schemas.microsoft.com/office/drawing/2014/main" id="{669BA21D-3289-4A36-A1C7-A758E0403AFA}"/>
            </a:ext>
          </a:extLst>
        </xdr:cNvPr>
        <xdr:cNvCxnSpPr/>
      </xdr:nvCxnSpPr>
      <xdr:spPr>
        <a:xfrm>
          <a:off x="11517313"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9" name="テキスト ボックス 438">
          <a:extLst>
            <a:ext uri="{FF2B5EF4-FFF2-40B4-BE49-F238E27FC236}">
              <a16:creationId xmlns:a16="http://schemas.microsoft.com/office/drawing/2014/main" id="{E4860899-6596-40D1-8140-EC82E149AC9A}"/>
            </a:ext>
          </a:extLst>
        </xdr:cNvPr>
        <xdr:cNvSpPr txBox="1"/>
      </xdr:nvSpPr>
      <xdr:spPr>
        <a:xfrm>
          <a:off x="11142829"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0" name="直線コネクタ 439">
          <a:extLst>
            <a:ext uri="{FF2B5EF4-FFF2-40B4-BE49-F238E27FC236}">
              <a16:creationId xmlns:a16="http://schemas.microsoft.com/office/drawing/2014/main" id="{CD119DB1-AC05-4950-9F66-C8086C621C77}"/>
            </a:ext>
          </a:extLst>
        </xdr:cNvPr>
        <xdr:cNvCxnSpPr/>
      </xdr:nvCxnSpPr>
      <xdr:spPr>
        <a:xfrm>
          <a:off x="11517313"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1" name="テキスト ボックス 440">
          <a:extLst>
            <a:ext uri="{FF2B5EF4-FFF2-40B4-BE49-F238E27FC236}">
              <a16:creationId xmlns:a16="http://schemas.microsoft.com/office/drawing/2014/main" id="{1AA593F2-9C6A-4499-8213-81C54A8E1EB1}"/>
            </a:ext>
          </a:extLst>
        </xdr:cNvPr>
        <xdr:cNvSpPr txBox="1"/>
      </xdr:nvSpPr>
      <xdr:spPr>
        <a:xfrm>
          <a:off x="11142829"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2" name="直線コネクタ 441">
          <a:extLst>
            <a:ext uri="{FF2B5EF4-FFF2-40B4-BE49-F238E27FC236}">
              <a16:creationId xmlns:a16="http://schemas.microsoft.com/office/drawing/2014/main" id="{69117112-BEB3-433F-9265-399ED79025CC}"/>
            </a:ext>
          </a:extLst>
        </xdr:cNvPr>
        <xdr:cNvCxnSpPr/>
      </xdr:nvCxnSpPr>
      <xdr:spPr>
        <a:xfrm>
          <a:off x="11517313"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3" name="テキスト ボックス 442">
          <a:extLst>
            <a:ext uri="{FF2B5EF4-FFF2-40B4-BE49-F238E27FC236}">
              <a16:creationId xmlns:a16="http://schemas.microsoft.com/office/drawing/2014/main" id="{EBCF7D28-8824-4302-8744-299857EED64B}"/>
            </a:ext>
          </a:extLst>
        </xdr:cNvPr>
        <xdr:cNvSpPr txBox="1"/>
      </xdr:nvSpPr>
      <xdr:spPr>
        <a:xfrm>
          <a:off x="11142829"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a:extLst>
            <a:ext uri="{FF2B5EF4-FFF2-40B4-BE49-F238E27FC236}">
              <a16:creationId xmlns:a16="http://schemas.microsoft.com/office/drawing/2014/main" id="{71389DA7-2884-41D2-8471-215C38E592C7}"/>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5" name="テキスト ボックス 444">
          <a:extLst>
            <a:ext uri="{FF2B5EF4-FFF2-40B4-BE49-F238E27FC236}">
              <a16:creationId xmlns:a16="http://schemas.microsoft.com/office/drawing/2014/main" id="{2E9AD247-B56B-428A-BE6D-B3E38D3F366D}"/>
            </a:ext>
          </a:extLst>
        </xdr:cNvPr>
        <xdr:cNvSpPr txBox="1"/>
      </xdr:nvSpPr>
      <xdr:spPr>
        <a:xfrm>
          <a:off x="11142829"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一般廃棄物処理施設】&#10;有形固定資産減価償却率グラフ枠">
          <a:extLst>
            <a:ext uri="{FF2B5EF4-FFF2-40B4-BE49-F238E27FC236}">
              <a16:creationId xmlns:a16="http://schemas.microsoft.com/office/drawing/2014/main" id="{E88FF2B3-ED68-4DF9-8452-8C13B0BED0CA}"/>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47" name="直線コネクタ 446">
          <a:extLst>
            <a:ext uri="{FF2B5EF4-FFF2-40B4-BE49-F238E27FC236}">
              <a16:creationId xmlns:a16="http://schemas.microsoft.com/office/drawing/2014/main" id="{C6151B15-D561-4126-B45A-12A18A9851F1}"/>
            </a:ext>
          </a:extLst>
        </xdr:cNvPr>
        <xdr:cNvCxnSpPr/>
      </xdr:nvCxnSpPr>
      <xdr:spPr>
        <a:xfrm flipV="1">
          <a:off x="15104427" y="561403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48" name="【一般廃棄物処理施設】&#10;有形固定資産減価償却率最小値テキスト">
          <a:extLst>
            <a:ext uri="{FF2B5EF4-FFF2-40B4-BE49-F238E27FC236}">
              <a16:creationId xmlns:a16="http://schemas.microsoft.com/office/drawing/2014/main" id="{CBA54A1D-F882-4F82-AB3F-0FD901475462}"/>
            </a:ext>
          </a:extLst>
        </xdr:cNvPr>
        <xdr:cNvSpPr txBox="1"/>
      </xdr:nvSpPr>
      <xdr:spPr>
        <a:xfrm>
          <a:off x="15143163"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49" name="直線コネクタ 448">
          <a:extLst>
            <a:ext uri="{FF2B5EF4-FFF2-40B4-BE49-F238E27FC236}">
              <a16:creationId xmlns:a16="http://schemas.microsoft.com/office/drawing/2014/main" id="{D9222406-8936-40BC-9285-44A14E5D1791}"/>
            </a:ext>
          </a:extLst>
        </xdr:cNvPr>
        <xdr:cNvCxnSpPr/>
      </xdr:nvCxnSpPr>
      <xdr:spPr>
        <a:xfrm>
          <a:off x="15016163" y="67589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50" name="【一般廃棄物処理施設】&#10;有形固定資産減価償却率最大値テキスト">
          <a:extLst>
            <a:ext uri="{FF2B5EF4-FFF2-40B4-BE49-F238E27FC236}">
              <a16:creationId xmlns:a16="http://schemas.microsoft.com/office/drawing/2014/main" id="{59A60C79-07FD-410B-9F5D-AC5B9C36307E}"/>
            </a:ext>
          </a:extLst>
        </xdr:cNvPr>
        <xdr:cNvSpPr txBox="1"/>
      </xdr:nvSpPr>
      <xdr:spPr>
        <a:xfrm>
          <a:off x="15143163"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51" name="直線コネクタ 450">
          <a:extLst>
            <a:ext uri="{FF2B5EF4-FFF2-40B4-BE49-F238E27FC236}">
              <a16:creationId xmlns:a16="http://schemas.microsoft.com/office/drawing/2014/main" id="{F97CD114-B428-4AF7-BEFF-4EF2AD91FED6}"/>
            </a:ext>
          </a:extLst>
        </xdr:cNvPr>
        <xdr:cNvCxnSpPr/>
      </xdr:nvCxnSpPr>
      <xdr:spPr>
        <a:xfrm>
          <a:off x="15016163" y="561403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52" name="【一般廃棄物処理施設】&#10;有形固定資産減価償却率平均値テキスト">
          <a:extLst>
            <a:ext uri="{FF2B5EF4-FFF2-40B4-BE49-F238E27FC236}">
              <a16:creationId xmlns:a16="http://schemas.microsoft.com/office/drawing/2014/main" id="{E9F2BCE1-5FE4-4DE0-981F-359BC62CDA41}"/>
            </a:ext>
          </a:extLst>
        </xdr:cNvPr>
        <xdr:cNvSpPr txBox="1"/>
      </xdr:nvSpPr>
      <xdr:spPr>
        <a:xfrm>
          <a:off x="15143163" y="5516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53" name="フローチャート: 判断 452">
          <a:extLst>
            <a:ext uri="{FF2B5EF4-FFF2-40B4-BE49-F238E27FC236}">
              <a16:creationId xmlns:a16="http://schemas.microsoft.com/office/drawing/2014/main" id="{E124690D-9F7B-444D-8637-3042D3BA47A6}"/>
            </a:ext>
          </a:extLst>
        </xdr:cNvPr>
        <xdr:cNvSpPr/>
      </xdr:nvSpPr>
      <xdr:spPr>
        <a:xfrm>
          <a:off x="15054263" y="56089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4" name="フローチャート: 判断 453">
          <a:extLst>
            <a:ext uri="{FF2B5EF4-FFF2-40B4-BE49-F238E27FC236}">
              <a16:creationId xmlns:a16="http://schemas.microsoft.com/office/drawing/2014/main" id="{2C6C1907-A402-44D8-9B1B-B0E1C2251A3D}"/>
            </a:ext>
          </a:extLst>
        </xdr:cNvPr>
        <xdr:cNvSpPr/>
      </xdr:nvSpPr>
      <xdr:spPr>
        <a:xfrm>
          <a:off x="14273213"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55" name="フローチャート: 判断 454">
          <a:extLst>
            <a:ext uri="{FF2B5EF4-FFF2-40B4-BE49-F238E27FC236}">
              <a16:creationId xmlns:a16="http://schemas.microsoft.com/office/drawing/2014/main" id="{7B460030-ED3D-43DB-BEE0-A17B5F67BA1F}"/>
            </a:ext>
          </a:extLst>
        </xdr:cNvPr>
        <xdr:cNvSpPr/>
      </xdr:nvSpPr>
      <xdr:spPr>
        <a:xfrm>
          <a:off x="1345565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D06010B4-439C-49F8-A60F-D7277FF98EB1}"/>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FA195E79-4515-4A1D-AAC1-3D418D81D13E}"/>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194BC68A-9C34-4156-BB96-7B742ADA1D8F}"/>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8FE2C3DE-4AC7-47A2-84D0-FCD54D93D3AB}"/>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D8A923AB-1663-4CAB-ADE5-F477935E9CBC}"/>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61" name="楕円 460">
          <a:extLst>
            <a:ext uri="{FF2B5EF4-FFF2-40B4-BE49-F238E27FC236}">
              <a16:creationId xmlns:a16="http://schemas.microsoft.com/office/drawing/2014/main" id="{1B4BAC43-85BA-4543-84E7-776AE295F2DA}"/>
            </a:ext>
          </a:extLst>
        </xdr:cNvPr>
        <xdr:cNvSpPr/>
      </xdr:nvSpPr>
      <xdr:spPr>
        <a:xfrm>
          <a:off x="15054263" y="5608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62" name="【一般廃棄物処理施設】&#10;有形固定資産減価償却率該当値テキスト">
          <a:extLst>
            <a:ext uri="{FF2B5EF4-FFF2-40B4-BE49-F238E27FC236}">
              <a16:creationId xmlns:a16="http://schemas.microsoft.com/office/drawing/2014/main" id="{2888FC8B-52BF-4650-A619-3A437FBEB075}"/>
            </a:ext>
          </a:extLst>
        </xdr:cNvPr>
        <xdr:cNvSpPr txBox="1"/>
      </xdr:nvSpPr>
      <xdr:spPr>
        <a:xfrm>
          <a:off x="15143163"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63" name="楕円 462">
          <a:extLst>
            <a:ext uri="{FF2B5EF4-FFF2-40B4-BE49-F238E27FC236}">
              <a16:creationId xmlns:a16="http://schemas.microsoft.com/office/drawing/2014/main" id="{18096E9A-84EF-4782-B41C-8742BC750677}"/>
            </a:ext>
          </a:extLst>
        </xdr:cNvPr>
        <xdr:cNvSpPr/>
      </xdr:nvSpPr>
      <xdr:spPr>
        <a:xfrm>
          <a:off x="14273213"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64" name="直線コネクタ 463">
          <a:extLst>
            <a:ext uri="{FF2B5EF4-FFF2-40B4-BE49-F238E27FC236}">
              <a16:creationId xmlns:a16="http://schemas.microsoft.com/office/drawing/2014/main" id="{997A9012-67B4-4D44-9ECF-E002490056BA}"/>
            </a:ext>
          </a:extLst>
        </xdr:cNvPr>
        <xdr:cNvCxnSpPr/>
      </xdr:nvCxnSpPr>
      <xdr:spPr>
        <a:xfrm flipV="1">
          <a:off x="14324013" y="5659755"/>
          <a:ext cx="78105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65" name="楕円 464">
          <a:extLst>
            <a:ext uri="{FF2B5EF4-FFF2-40B4-BE49-F238E27FC236}">
              <a16:creationId xmlns:a16="http://schemas.microsoft.com/office/drawing/2014/main" id="{D9D17110-C8ED-4ABC-AD4A-1B09E4E9DDDD}"/>
            </a:ext>
          </a:extLst>
        </xdr:cNvPr>
        <xdr:cNvSpPr/>
      </xdr:nvSpPr>
      <xdr:spPr>
        <a:xfrm>
          <a:off x="13455650" y="64757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66" name="直線コネクタ 465">
          <a:extLst>
            <a:ext uri="{FF2B5EF4-FFF2-40B4-BE49-F238E27FC236}">
              <a16:creationId xmlns:a16="http://schemas.microsoft.com/office/drawing/2014/main" id="{EEE6DF90-10DC-4D95-BE81-38968321519C}"/>
            </a:ext>
          </a:extLst>
        </xdr:cNvPr>
        <xdr:cNvCxnSpPr/>
      </xdr:nvCxnSpPr>
      <xdr:spPr>
        <a:xfrm flipV="1">
          <a:off x="13506450" y="6261735"/>
          <a:ext cx="817563"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7" name="n_1aveValue【一般廃棄物処理施設】&#10;有形固定資産減価償却率">
          <a:extLst>
            <a:ext uri="{FF2B5EF4-FFF2-40B4-BE49-F238E27FC236}">
              <a16:creationId xmlns:a16="http://schemas.microsoft.com/office/drawing/2014/main" id="{A0A0CBD9-165A-4231-9E86-4DC55691704A}"/>
            </a:ext>
          </a:extLst>
        </xdr:cNvPr>
        <xdr:cNvSpPr txBox="1"/>
      </xdr:nvSpPr>
      <xdr:spPr>
        <a:xfrm>
          <a:off x="1412304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68" name="n_2aveValue【一般廃棄物処理施設】&#10;有形固定資産減価償却率">
          <a:extLst>
            <a:ext uri="{FF2B5EF4-FFF2-40B4-BE49-F238E27FC236}">
              <a16:creationId xmlns:a16="http://schemas.microsoft.com/office/drawing/2014/main" id="{B2BB43E5-5124-4D6D-A9CD-FF28F8D76416}"/>
            </a:ext>
          </a:extLst>
        </xdr:cNvPr>
        <xdr:cNvSpPr txBox="1"/>
      </xdr:nvSpPr>
      <xdr:spPr>
        <a:xfrm>
          <a:off x="13318182"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69" name="n_1mainValue【一般廃棄物処理施設】&#10;有形固定資産減価償却率">
          <a:extLst>
            <a:ext uri="{FF2B5EF4-FFF2-40B4-BE49-F238E27FC236}">
              <a16:creationId xmlns:a16="http://schemas.microsoft.com/office/drawing/2014/main" id="{2BC1F977-BD9D-429F-8B1D-1A25BF636156}"/>
            </a:ext>
          </a:extLst>
        </xdr:cNvPr>
        <xdr:cNvSpPr txBox="1"/>
      </xdr:nvSpPr>
      <xdr:spPr>
        <a:xfrm>
          <a:off x="14123044" y="600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70" name="n_2mainValue【一般廃棄物処理施設】&#10;有形固定資産減価償却率">
          <a:extLst>
            <a:ext uri="{FF2B5EF4-FFF2-40B4-BE49-F238E27FC236}">
              <a16:creationId xmlns:a16="http://schemas.microsoft.com/office/drawing/2014/main" id="{C43BE72B-3CF3-4BEF-9421-B97A8FE63D1A}"/>
            </a:ext>
          </a:extLst>
        </xdr:cNvPr>
        <xdr:cNvSpPr txBox="1"/>
      </xdr:nvSpPr>
      <xdr:spPr>
        <a:xfrm>
          <a:off x="13318182"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C3A3CA96-AE34-44E8-9032-9F2E2B320668}"/>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F9071909-7BE7-49FD-9828-46D60220BC28}"/>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42C93599-9221-4A89-942E-60049AF9F3DC}"/>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A0F9439C-15D3-4CD4-9D0F-02394C727A1E}"/>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A3BB787F-5568-4926-9614-33DB3BDE3536}"/>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C35638DE-593E-473B-963B-0300D086D8F6}"/>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7B9C7C3F-B334-4860-9136-E0DE16A4B65A}"/>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B93AB2A4-D9B6-406C-9E5C-E88E646211F2}"/>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17985EA1-E6C5-4E16-8B76-C729437929E7}"/>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BFE8C860-DE1E-4F74-9FFF-FD97467BAD83}"/>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1" name="直線コネクタ 480">
          <a:extLst>
            <a:ext uri="{FF2B5EF4-FFF2-40B4-BE49-F238E27FC236}">
              <a16:creationId xmlns:a16="http://schemas.microsoft.com/office/drawing/2014/main" id="{39BC237C-51CF-4E39-AABD-B1D0E844CB1E}"/>
            </a:ext>
          </a:extLst>
        </xdr:cNvPr>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2" name="テキスト ボックス 481">
          <a:extLst>
            <a:ext uri="{FF2B5EF4-FFF2-40B4-BE49-F238E27FC236}">
              <a16:creationId xmlns:a16="http://schemas.microsoft.com/office/drawing/2014/main" id="{54D06BA9-2A9D-406B-AD9D-19F9F0336399}"/>
            </a:ext>
          </a:extLst>
        </xdr:cNvPr>
        <xdr:cNvSpPr txBox="1"/>
      </xdr:nvSpPr>
      <xdr:spPr>
        <a:xfrm>
          <a:off x="16696189"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3" name="直線コネクタ 482">
          <a:extLst>
            <a:ext uri="{FF2B5EF4-FFF2-40B4-BE49-F238E27FC236}">
              <a16:creationId xmlns:a16="http://schemas.microsoft.com/office/drawing/2014/main" id="{BB2F227B-2FBD-426A-B5C7-12997C87B50A}"/>
            </a:ext>
          </a:extLst>
        </xdr:cNvPr>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4" name="テキスト ボックス 483">
          <a:extLst>
            <a:ext uri="{FF2B5EF4-FFF2-40B4-BE49-F238E27FC236}">
              <a16:creationId xmlns:a16="http://schemas.microsoft.com/office/drawing/2014/main" id="{28E7852E-A1BB-4E91-9C7C-6C63D0F09B31}"/>
            </a:ext>
          </a:extLst>
        </xdr:cNvPr>
        <xdr:cNvSpPr txBox="1"/>
      </xdr:nvSpPr>
      <xdr:spPr>
        <a:xfrm>
          <a:off x="16427964" y="621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5" name="直線コネクタ 484">
          <a:extLst>
            <a:ext uri="{FF2B5EF4-FFF2-40B4-BE49-F238E27FC236}">
              <a16:creationId xmlns:a16="http://schemas.microsoft.com/office/drawing/2014/main" id="{C6524BFA-6EF8-4DDE-A58F-3315D90BEE59}"/>
            </a:ext>
          </a:extLst>
        </xdr:cNvPr>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6" name="テキスト ボックス 485">
          <a:extLst>
            <a:ext uri="{FF2B5EF4-FFF2-40B4-BE49-F238E27FC236}">
              <a16:creationId xmlns:a16="http://schemas.microsoft.com/office/drawing/2014/main" id="{D34D332E-4428-4B5C-8285-193720F3BABC}"/>
            </a:ext>
          </a:extLst>
        </xdr:cNvPr>
        <xdr:cNvSpPr txBox="1"/>
      </xdr:nvSpPr>
      <xdr:spPr>
        <a:xfrm>
          <a:off x="16378131"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7" name="直線コネクタ 486">
          <a:extLst>
            <a:ext uri="{FF2B5EF4-FFF2-40B4-BE49-F238E27FC236}">
              <a16:creationId xmlns:a16="http://schemas.microsoft.com/office/drawing/2014/main" id="{6F81B591-26EB-4C69-9C8B-F268F61CB18A}"/>
            </a:ext>
          </a:extLst>
        </xdr:cNvPr>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8" name="テキスト ボックス 487">
          <a:extLst>
            <a:ext uri="{FF2B5EF4-FFF2-40B4-BE49-F238E27FC236}">
              <a16:creationId xmlns:a16="http://schemas.microsoft.com/office/drawing/2014/main" id="{3A30DBA8-C0A2-44FD-A608-11DF2D92B887}"/>
            </a:ext>
          </a:extLst>
        </xdr:cNvPr>
        <xdr:cNvSpPr txBox="1"/>
      </xdr:nvSpPr>
      <xdr:spPr>
        <a:xfrm>
          <a:off x="16378131"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a:extLst>
            <a:ext uri="{FF2B5EF4-FFF2-40B4-BE49-F238E27FC236}">
              <a16:creationId xmlns:a16="http://schemas.microsoft.com/office/drawing/2014/main" id="{E6097073-D6E1-4BF5-B9AC-A8C9975A44A8}"/>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0" name="テキスト ボックス 489">
          <a:extLst>
            <a:ext uri="{FF2B5EF4-FFF2-40B4-BE49-F238E27FC236}">
              <a16:creationId xmlns:a16="http://schemas.microsoft.com/office/drawing/2014/main" id="{1309B813-DA2B-45B0-B546-42988C633B95}"/>
            </a:ext>
          </a:extLst>
        </xdr:cNvPr>
        <xdr:cNvSpPr txBox="1"/>
      </xdr:nvSpPr>
      <xdr:spPr>
        <a:xfrm>
          <a:off x="16378131"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一般廃棄物処理施設】&#10;一人当たり有形固定資産（償却資産）額グラフ枠">
          <a:extLst>
            <a:ext uri="{FF2B5EF4-FFF2-40B4-BE49-F238E27FC236}">
              <a16:creationId xmlns:a16="http://schemas.microsoft.com/office/drawing/2014/main" id="{55662C41-5A23-44BB-9D4E-726E4E26D229}"/>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92" name="直線コネクタ 491">
          <a:extLst>
            <a:ext uri="{FF2B5EF4-FFF2-40B4-BE49-F238E27FC236}">
              <a16:creationId xmlns:a16="http://schemas.microsoft.com/office/drawing/2014/main" id="{D994EA60-433B-4297-A036-C5BAD4DB06A2}"/>
            </a:ext>
          </a:extLst>
        </xdr:cNvPr>
        <xdr:cNvCxnSpPr/>
      </xdr:nvCxnSpPr>
      <xdr:spPr>
        <a:xfrm flipV="1">
          <a:off x="20503514" y="5469749"/>
          <a:ext cx="0" cy="131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93" name="【一般廃棄物処理施設】&#10;一人当たり有形固定資産（償却資産）額最小値テキスト">
          <a:extLst>
            <a:ext uri="{FF2B5EF4-FFF2-40B4-BE49-F238E27FC236}">
              <a16:creationId xmlns:a16="http://schemas.microsoft.com/office/drawing/2014/main" id="{EF394EC2-DD12-449A-9FD4-CF8927B4535C}"/>
            </a:ext>
          </a:extLst>
        </xdr:cNvPr>
        <xdr:cNvSpPr txBox="1"/>
      </xdr:nvSpPr>
      <xdr:spPr>
        <a:xfrm>
          <a:off x="20542250" y="6784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94" name="直線コネクタ 493">
          <a:extLst>
            <a:ext uri="{FF2B5EF4-FFF2-40B4-BE49-F238E27FC236}">
              <a16:creationId xmlns:a16="http://schemas.microsoft.com/office/drawing/2014/main" id="{4E621C65-7684-42CE-B32A-FE18ED871812}"/>
            </a:ext>
          </a:extLst>
        </xdr:cNvPr>
        <xdr:cNvCxnSpPr/>
      </xdr:nvCxnSpPr>
      <xdr:spPr>
        <a:xfrm>
          <a:off x="20429538" y="67811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5" name="【一般廃棄物処理施設】&#10;一人当たり有形固定資産（償却資産）額最大値テキスト">
          <a:extLst>
            <a:ext uri="{FF2B5EF4-FFF2-40B4-BE49-F238E27FC236}">
              <a16:creationId xmlns:a16="http://schemas.microsoft.com/office/drawing/2014/main" id="{4B5EA8BA-F57E-491C-BB9F-943CC67F02AB}"/>
            </a:ext>
          </a:extLst>
        </xdr:cNvPr>
        <xdr:cNvSpPr txBox="1"/>
      </xdr:nvSpPr>
      <xdr:spPr>
        <a:xfrm>
          <a:off x="20542250" y="52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6" name="直線コネクタ 495">
          <a:extLst>
            <a:ext uri="{FF2B5EF4-FFF2-40B4-BE49-F238E27FC236}">
              <a16:creationId xmlns:a16="http://schemas.microsoft.com/office/drawing/2014/main" id="{43E79EFF-9E9B-4E11-9820-BE9455D7D936}"/>
            </a:ext>
          </a:extLst>
        </xdr:cNvPr>
        <xdr:cNvCxnSpPr/>
      </xdr:nvCxnSpPr>
      <xdr:spPr>
        <a:xfrm>
          <a:off x="20429538" y="546974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7" name="【一般廃棄物処理施設】&#10;一人当たり有形固定資産（償却資産）額平均値テキスト">
          <a:extLst>
            <a:ext uri="{FF2B5EF4-FFF2-40B4-BE49-F238E27FC236}">
              <a16:creationId xmlns:a16="http://schemas.microsoft.com/office/drawing/2014/main" id="{FFE7E39F-5296-4E12-AE1E-C3C84E11892F}"/>
            </a:ext>
          </a:extLst>
        </xdr:cNvPr>
        <xdr:cNvSpPr txBox="1"/>
      </xdr:nvSpPr>
      <xdr:spPr>
        <a:xfrm>
          <a:off x="20542250" y="6156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8" name="フローチャート: 判断 497">
          <a:extLst>
            <a:ext uri="{FF2B5EF4-FFF2-40B4-BE49-F238E27FC236}">
              <a16:creationId xmlns:a16="http://schemas.microsoft.com/office/drawing/2014/main" id="{968B3FFE-50D6-4AF6-AB4C-BBDF78F32EAD}"/>
            </a:ext>
          </a:extLst>
        </xdr:cNvPr>
        <xdr:cNvSpPr/>
      </xdr:nvSpPr>
      <xdr:spPr>
        <a:xfrm>
          <a:off x="20453350" y="61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9" name="フローチャート: 判断 498">
          <a:extLst>
            <a:ext uri="{FF2B5EF4-FFF2-40B4-BE49-F238E27FC236}">
              <a16:creationId xmlns:a16="http://schemas.microsoft.com/office/drawing/2014/main" id="{1CE33064-082A-42D3-8E45-81FCB37E5112}"/>
            </a:ext>
          </a:extLst>
        </xdr:cNvPr>
        <xdr:cNvSpPr/>
      </xdr:nvSpPr>
      <xdr:spPr>
        <a:xfrm>
          <a:off x="19686588" y="610333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00" name="フローチャート: 判断 499">
          <a:extLst>
            <a:ext uri="{FF2B5EF4-FFF2-40B4-BE49-F238E27FC236}">
              <a16:creationId xmlns:a16="http://schemas.microsoft.com/office/drawing/2014/main" id="{2B8B3895-3085-428B-855D-5013FBF18D9C}"/>
            </a:ext>
          </a:extLst>
        </xdr:cNvPr>
        <xdr:cNvSpPr/>
      </xdr:nvSpPr>
      <xdr:spPr>
        <a:xfrm>
          <a:off x="18854738" y="61061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E5EC9596-9F67-4CA4-8CE3-7FF9D4A109E9}"/>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86A726A7-8040-40CC-A491-D591381248B3}"/>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D83123F3-BFB7-44AA-BC62-D9AB2E2ACEC8}"/>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278E4AD9-806D-4796-9075-0BAA9AFB13FD}"/>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B0AEF6E-0FCA-4ABE-AC80-F98ACB627AE0}"/>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41247</xdr:rowOff>
    </xdr:from>
    <xdr:to>
      <xdr:col>116</xdr:col>
      <xdr:colOff>114300</xdr:colOff>
      <xdr:row>36</xdr:row>
      <xdr:rowOff>142847</xdr:rowOff>
    </xdr:to>
    <xdr:sp macro="" textlink="">
      <xdr:nvSpPr>
        <xdr:cNvPr id="506" name="楕円 505">
          <a:extLst>
            <a:ext uri="{FF2B5EF4-FFF2-40B4-BE49-F238E27FC236}">
              <a16:creationId xmlns:a16="http://schemas.microsoft.com/office/drawing/2014/main" id="{2B8995D8-4A48-41AA-B7D2-E06FBA7DD516}"/>
            </a:ext>
          </a:extLst>
        </xdr:cNvPr>
        <xdr:cNvSpPr/>
      </xdr:nvSpPr>
      <xdr:spPr>
        <a:xfrm>
          <a:off x="20453350" y="58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64124</xdr:rowOff>
    </xdr:from>
    <xdr:ext cx="534377" cy="259045"/>
    <xdr:sp macro="" textlink="">
      <xdr:nvSpPr>
        <xdr:cNvPr id="507" name="【一般廃棄物処理施設】&#10;一人当たり有形固定資産（償却資産）額該当値テキスト">
          <a:extLst>
            <a:ext uri="{FF2B5EF4-FFF2-40B4-BE49-F238E27FC236}">
              <a16:creationId xmlns:a16="http://schemas.microsoft.com/office/drawing/2014/main" id="{E77F14BB-C10A-4734-987B-25A46F6C14F3}"/>
            </a:ext>
          </a:extLst>
        </xdr:cNvPr>
        <xdr:cNvSpPr txBox="1"/>
      </xdr:nvSpPr>
      <xdr:spPr>
        <a:xfrm>
          <a:off x="20542250" y="57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32560</xdr:rowOff>
    </xdr:from>
    <xdr:to>
      <xdr:col>112</xdr:col>
      <xdr:colOff>38100</xdr:colOff>
      <xdr:row>36</xdr:row>
      <xdr:rowOff>134160</xdr:rowOff>
    </xdr:to>
    <xdr:sp macro="" textlink="">
      <xdr:nvSpPr>
        <xdr:cNvPr id="508" name="楕円 507">
          <a:extLst>
            <a:ext uri="{FF2B5EF4-FFF2-40B4-BE49-F238E27FC236}">
              <a16:creationId xmlns:a16="http://schemas.microsoft.com/office/drawing/2014/main" id="{8EA1C9F5-2151-4C4A-B632-D2F2C6A18B6B}"/>
            </a:ext>
          </a:extLst>
        </xdr:cNvPr>
        <xdr:cNvSpPr/>
      </xdr:nvSpPr>
      <xdr:spPr>
        <a:xfrm>
          <a:off x="19686588" y="587138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83360</xdr:rowOff>
    </xdr:from>
    <xdr:to>
      <xdr:col>116</xdr:col>
      <xdr:colOff>63500</xdr:colOff>
      <xdr:row>36</xdr:row>
      <xdr:rowOff>92047</xdr:rowOff>
    </xdr:to>
    <xdr:cxnSp macro="">
      <xdr:nvCxnSpPr>
        <xdr:cNvPr id="509" name="直線コネクタ 508">
          <a:extLst>
            <a:ext uri="{FF2B5EF4-FFF2-40B4-BE49-F238E27FC236}">
              <a16:creationId xmlns:a16="http://schemas.microsoft.com/office/drawing/2014/main" id="{1544111D-FECC-457C-8067-1E1CA27A5212}"/>
            </a:ext>
          </a:extLst>
        </xdr:cNvPr>
        <xdr:cNvCxnSpPr/>
      </xdr:nvCxnSpPr>
      <xdr:spPr>
        <a:xfrm>
          <a:off x="19737388" y="5922185"/>
          <a:ext cx="766762"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72821</xdr:rowOff>
    </xdr:from>
    <xdr:to>
      <xdr:col>107</xdr:col>
      <xdr:colOff>101600</xdr:colOff>
      <xdr:row>37</xdr:row>
      <xdr:rowOff>2971</xdr:rowOff>
    </xdr:to>
    <xdr:sp macro="" textlink="">
      <xdr:nvSpPr>
        <xdr:cNvPr id="510" name="楕円 509">
          <a:extLst>
            <a:ext uri="{FF2B5EF4-FFF2-40B4-BE49-F238E27FC236}">
              <a16:creationId xmlns:a16="http://schemas.microsoft.com/office/drawing/2014/main" id="{FA6AE348-EC03-4FF1-9E18-254FE381F632}"/>
            </a:ext>
          </a:extLst>
        </xdr:cNvPr>
        <xdr:cNvSpPr/>
      </xdr:nvSpPr>
      <xdr:spPr>
        <a:xfrm>
          <a:off x="18854738" y="591164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83360</xdr:rowOff>
    </xdr:from>
    <xdr:to>
      <xdr:col>111</xdr:col>
      <xdr:colOff>177800</xdr:colOff>
      <xdr:row>36</xdr:row>
      <xdr:rowOff>123621</xdr:rowOff>
    </xdr:to>
    <xdr:cxnSp macro="">
      <xdr:nvCxnSpPr>
        <xdr:cNvPr id="511" name="直線コネクタ 510">
          <a:extLst>
            <a:ext uri="{FF2B5EF4-FFF2-40B4-BE49-F238E27FC236}">
              <a16:creationId xmlns:a16="http://schemas.microsoft.com/office/drawing/2014/main" id="{79B2816C-F93D-4C97-9029-F9EBD1BABC93}"/>
            </a:ext>
          </a:extLst>
        </xdr:cNvPr>
        <xdr:cNvCxnSpPr/>
      </xdr:nvCxnSpPr>
      <xdr:spPr>
        <a:xfrm flipV="1">
          <a:off x="18905538" y="5922185"/>
          <a:ext cx="831850" cy="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512" name="n_1aveValue【一般廃棄物処理施設】&#10;一人当たり有形固定資産（償却資産）額">
          <a:extLst>
            <a:ext uri="{FF2B5EF4-FFF2-40B4-BE49-F238E27FC236}">
              <a16:creationId xmlns:a16="http://schemas.microsoft.com/office/drawing/2014/main" id="{AD9E7DC0-084D-46C4-AC66-6DF69EB1D1DD}"/>
            </a:ext>
          </a:extLst>
        </xdr:cNvPr>
        <xdr:cNvSpPr txBox="1"/>
      </xdr:nvSpPr>
      <xdr:spPr>
        <a:xfrm>
          <a:off x="19471786" y="61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13" name="n_2aveValue【一般廃棄物処理施設】&#10;一人当たり有形固定資産（償却資産）額">
          <a:extLst>
            <a:ext uri="{FF2B5EF4-FFF2-40B4-BE49-F238E27FC236}">
              <a16:creationId xmlns:a16="http://schemas.microsoft.com/office/drawing/2014/main" id="{3D06B947-555E-44BC-BAD5-FD2BCD7CA9AA}"/>
            </a:ext>
          </a:extLst>
        </xdr:cNvPr>
        <xdr:cNvSpPr txBox="1"/>
      </xdr:nvSpPr>
      <xdr:spPr>
        <a:xfrm>
          <a:off x="18666924" y="61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150687</xdr:rowOff>
    </xdr:from>
    <xdr:ext cx="534377" cy="259045"/>
    <xdr:sp macro="" textlink="">
      <xdr:nvSpPr>
        <xdr:cNvPr id="514" name="n_1mainValue【一般廃棄物処理施設】&#10;一人当たり有形固定資産（償却資産）額">
          <a:extLst>
            <a:ext uri="{FF2B5EF4-FFF2-40B4-BE49-F238E27FC236}">
              <a16:creationId xmlns:a16="http://schemas.microsoft.com/office/drawing/2014/main" id="{E5E20A91-BF89-4DA9-BC6C-191606CF26F9}"/>
            </a:ext>
          </a:extLst>
        </xdr:cNvPr>
        <xdr:cNvSpPr txBox="1"/>
      </xdr:nvSpPr>
      <xdr:spPr>
        <a:xfrm>
          <a:off x="19471786" y="56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19498</xdr:rowOff>
    </xdr:from>
    <xdr:ext cx="534377" cy="259045"/>
    <xdr:sp macro="" textlink="">
      <xdr:nvSpPr>
        <xdr:cNvPr id="515" name="n_2mainValue【一般廃棄物処理施設】&#10;一人当たり有形固定資産（償却資産）額">
          <a:extLst>
            <a:ext uri="{FF2B5EF4-FFF2-40B4-BE49-F238E27FC236}">
              <a16:creationId xmlns:a16="http://schemas.microsoft.com/office/drawing/2014/main" id="{B080C519-05D9-46D8-AB5C-05BFDD515DCA}"/>
            </a:ext>
          </a:extLst>
        </xdr:cNvPr>
        <xdr:cNvSpPr txBox="1"/>
      </xdr:nvSpPr>
      <xdr:spPr>
        <a:xfrm>
          <a:off x="18666924" y="56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2B118E9B-E804-4863-87FE-D6C83C63425E}"/>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26F9CB60-FA65-4144-AE0D-59F6E4C6B00C}"/>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7C64166F-91D7-4B58-B769-F6EB77C8FF13}"/>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88509041-79AB-45F2-9A02-D8B653D6AA5E}"/>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1CF76A88-5529-4F36-B566-4D4DC653967E}"/>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4069AEFA-91F8-4497-91B3-149FF04ECB18}"/>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B342A8C6-4F75-46D8-9B3A-AC44A4F29ECF}"/>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8BBDE4F5-7616-48C6-9808-CB8C3E1B9038}"/>
            </a:ext>
          </a:extLst>
        </xdr:cNvPr>
        <xdr:cNvSpPr/>
      </xdr:nvSpPr>
      <xdr:spPr>
        <a:xfrm>
          <a:off x="11517313" y="864870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8219367B-092A-4B6C-A3BD-32DC338E5250}"/>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64179528-185F-4B7E-B522-D2F6C02A797B}"/>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0E5EED19-344C-438F-A5DA-E7233EAB61CE}"/>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3AD53999-3B83-4768-8C36-57D94CA81CAC}"/>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C849E1BB-F69D-4132-AF2B-7101F841B29D}"/>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F72A6F7F-0F5F-4BE8-B3CE-B9C8C7191E15}"/>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1F2B684F-FA3C-4235-825B-AABFEFD52502}"/>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3667AD51-274A-4C52-96A7-A311C5BE605D}"/>
            </a:ext>
          </a:extLst>
        </xdr:cNvPr>
        <xdr:cNvSpPr/>
      </xdr:nvSpPr>
      <xdr:spPr>
        <a:xfrm>
          <a:off x="16916400" y="864870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D486E830-2374-4222-9768-F407EC251D14}"/>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33" name="正方形/長方形 532">
          <a:extLst>
            <a:ext uri="{FF2B5EF4-FFF2-40B4-BE49-F238E27FC236}">
              <a16:creationId xmlns:a16="http://schemas.microsoft.com/office/drawing/2014/main" id="{A70C87C3-E528-470E-9480-BD41C8FD6CB0}"/>
            </a:ext>
          </a:extLst>
        </xdr:cNvPr>
        <xdr:cNvSpPr/>
      </xdr:nvSpPr>
      <xdr:spPr>
        <a:xfrm>
          <a:off x="1151731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34" name="正方形/長方形 533">
          <a:extLst>
            <a:ext uri="{FF2B5EF4-FFF2-40B4-BE49-F238E27FC236}">
              <a16:creationId xmlns:a16="http://schemas.microsoft.com/office/drawing/2014/main" id="{F5E7703E-50BF-4893-B902-79427882FCE7}"/>
            </a:ext>
          </a:extLst>
        </xdr:cNvPr>
        <xdr:cNvSpPr/>
      </xdr:nvSpPr>
      <xdr:spPr>
        <a:xfrm>
          <a:off x="1151731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35" name="正方形/長方形 534">
          <a:extLst>
            <a:ext uri="{FF2B5EF4-FFF2-40B4-BE49-F238E27FC236}">
              <a16:creationId xmlns:a16="http://schemas.microsoft.com/office/drawing/2014/main" id="{2E551A97-A04E-4973-997C-9E213262A5A3}"/>
            </a:ext>
          </a:extLst>
        </xdr:cNvPr>
        <xdr:cNvSpPr/>
      </xdr:nvSpPr>
      <xdr:spPr>
        <a:xfrm>
          <a:off x="126873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36" name="正方形/長方形 535">
          <a:extLst>
            <a:ext uri="{FF2B5EF4-FFF2-40B4-BE49-F238E27FC236}">
              <a16:creationId xmlns:a16="http://schemas.microsoft.com/office/drawing/2014/main" id="{9A32382A-63D5-4AD8-9D1F-C8C7ADE78255}"/>
            </a:ext>
          </a:extLst>
        </xdr:cNvPr>
        <xdr:cNvSpPr/>
      </xdr:nvSpPr>
      <xdr:spPr>
        <a:xfrm>
          <a:off x="126873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5FFA834C-E663-4D1B-8263-B585CF72DD86}"/>
            </a:ext>
          </a:extLst>
        </xdr:cNvPr>
        <xdr:cNvSpPr/>
      </xdr:nvSpPr>
      <xdr:spPr>
        <a:xfrm>
          <a:off x="11517313" y="122491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C991FAC0-176C-406E-B882-09F8D41D4938}"/>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39" name="正方形/長方形 538">
          <a:extLst>
            <a:ext uri="{FF2B5EF4-FFF2-40B4-BE49-F238E27FC236}">
              <a16:creationId xmlns:a16="http://schemas.microsoft.com/office/drawing/2014/main" id="{19AEE69E-3B93-4AB5-98B9-35AEA9E82E04}"/>
            </a:ext>
          </a:extLst>
        </xdr:cNvPr>
        <xdr:cNvSpPr/>
      </xdr:nvSpPr>
      <xdr:spPr>
        <a:xfrm>
          <a:off x="16916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40" name="正方形/長方形 539">
          <a:extLst>
            <a:ext uri="{FF2B5EF4-FFF2-40B4-BE49-F238E27FC236}">
              <a16:creationId xmlns:a16="http://schemas.microsoft.com/office/drawing/2014/main" id="{914322AD-1C14-4B50-9640-82BD87C6EC94}"/>
            </a:ext>
          </a:extLst>
        </xdr:cNvPr>
        <xdr:cNvSpPr/>
      </xdr:nvSpPr>
      <xdr:spPr>
        <a:xfrm>
          <a:off x="16916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41" name="正方形/長方形 540">
          <a:extLst>
            <a:ext uri="{FF2B5EF4-FFF2-40B4-BE49-F238E27FC236}">
              <a16:creationId xmlns:a16="http://schemas.microsoft.com/office/drawing/2014/main" id="{9E90D8F2-9A54-4537-826F-DCADD2B92DB8}"/>
            </a:ext>
          </a:extLst>
        </xdr:cNvPr>
        <xdr:cNvSpPr/>
      </xdr:nvSpPr>
      <xdr:spPr>
        <a:xfrm>
          <a:off x="18100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42" name="正方形/長方形 541">
          <a:extLst>
            <a:ext uri="{FF2B5EF4-FFF2-40B4-BE49-F238E27FC236}">
              <a16:creationId xmlns:a16="http://schemas.microsoft.com/office/drawing/2014/main" id="{E3DB4369-9163-4AE3-BD76-914D49B49557}"/>
            </a:ext>
          </a:extLst>
        </xdr:cNvPr>
        <xdr:cNvSpPr/>
      </xdr:nvSpPr>
      <xdr:spPr>
        <a:xfrm>
          <a:off x="18100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82B7FCC0-C463-4F72-80D9-EC8BCAE8A493}"/>
            </a:ext>
          </a:extLst>
        </xdr:cNvPr>
        <xdr:cNvSpPr/>
      </xdr:nvSpPr>
      <xdr:spPr>
        <a:xfrm>
          <a:off x="1691640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1692CA9A-F717-4358-AB33-DFC464F571C4}"/>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8049464A-EC18-422A-A14A-0351362F1BD8}"/>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649A7DDD-52DC-4C93-AE38-D5D5D245593F}"/>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E1AA7FFE-5165-4C4E-9888-C1A1DE8C09A9}"/>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5919A4A6-B9D9-44E1-B60C-522BB4707E66}"/>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E2FEF182-BA99-4E4B-896B-4D0DAC211B77}"/>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51441082-C246-4ACD-8949-1DB9B42244FC}"/>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F781634-F0B5-4632-964C-E7A43A612E0A}"/>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2E0C073E-8377-4713-B61F-273924A62930}"/>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F5CA5A29-AA83-4DDA-9BB4-2C2721340FC4}"/>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6F890EC7-3013-4F38-BB50-C48BEFE4F849}"/>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55" name="テキスト ボックス 554">
          <a:extLst>
            <a:ext uri="{FF2B5EF4-FFF2-40B4-BE49-F238E27FC236}">
              <a16:creationId xmlns:a16="http://schemas.microsoft.com/office/drawing/2014/main" id="{BCDF2CE8-91C9-4D7C-BA0A-F1876B0EEAC3}"/>
            </a:ext>
          </a:extLst>
        </xdr:cNvPr>
        <xdr:cNvSpPr txBox="1"/>
      </xdr:nvSpPr>
      <xdr:spPr>
        <a:xfrm>
          <a:off x="11206949" y="17669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01BFC8AC-61B5-48F6-87C0-E2D0C2534863}"/>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31FC00FC-7422-4DF5-B779-1F2A140B7A61}"/>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C3982984-C7E5-4E8F-8135-55D0F3665F62}"/>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91D1CA4F-B7B8-4F15-A28F-9EE60EA96A2C}"/>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58E4E710-D66D-4DF6-AE11-F18C7B4D0A1E}"/>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D260B297-F8EE-4DD8-92B5-E13921C933E1}"/>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F3AC96DE-065C-49A2-BDE4-CCE9BDA8C19F}"/>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E0173BB1-DB53-4E57-AD13-DD1FD60F25A2}"/>
            </a:ext>
          </a:extLst>
        </xdr:cNvPr>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24C7761-B390-4221-8FA3-574D868E67B4}"/>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426D4AB3-26D4-4403-8770-248166F73DF6}"/>
            </a:ext>
          </a:extLst>
        </xdr:cNvPr>
        <xdr:cNvSpPr txBox="1"/>
      </xdr:nvSpPr>
      <xdr:spPr>
        <a:xfrm>
          <a:off x="11092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FEE95476-DEEB-4B46-A4F5-366C0FEE7690}"/>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567" name="直線コネクタ 566">
          <a:extLst>
            <a:ext uri="{FF2B5EF4-FFF2-40B4-BE49-F238E27FC236}">
              <a16:creationId xmlns:a16="http://schemas.microsoft.com/office/drawing/2014/main" id="{07A06277-5323-4F38-AA5C-BDEED3BC5028}"/>
            </a:ext>
          </a:extLst>
        </xdr:cNvPr>
        <xdr:cNvCxnSpPr/>
      </xdr:nvCxnSpPr>
      <xdr:spPr>
        <a:xfrm flipV="1">
          <a:off x="15104427" y="1625536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568" name="【庁舎】&#10;有形固定資産減価償却率最小値テキスト">
          <a:extLst>
            <a:ext uri="{FF2B5EF4-FFF2-40B4-BE49-F238E27FC236}">
              <a16:creationId xmlns:a16="http://schemas.microsoft.com/office/drawing/2014/main" id="{DDAA101E-D441-4CF6-A8BF-8FAB2D8D567F}"/>
            </a:ext>
          </a:extLst>
        </xdr:cNvPr>
        <xdr:cNvSpPr txBox="1"/>
      </xdr:nvSpPr>
      <xdr:spPr>
        <a:xfrm>
          <a:off x="1514316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569" name="直線コネクタ 568">
          <a:extLst>
            <a:ext uri="{FF2B5EF4-FFF2-40B4-BE49-F238E27FC236}">
              <a16:creationId xmlns:a16="http://schemas.microsoft.com/office/drawing/2014/main" id="{4DE70BDA-0861-4920-9441-FE5624CF2750}"/>
            </a:ext>
          </a:extLst>
        </xdr:cNvPr>
        <xdr:cNvCxnSpPr/>
      </xdr:nvCxnSpPr>
      <xdr:spPr>
        <a:xfrm>
          <a:off x="15016163" y="175907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570" name="【庁舎】&#10;有形固定資産減価償却率最大値テキスト">
          <a:extLst>
            <a:ext uri="{FF2B5EF4-FFF2-40B4-BE49-F238E27FC236}">
              <a16:creationId xmlns:a16="http://schemas.microsoft.com/office/drawing/2014/main" id="{40369706-8CFF-4D66-8655-B8BC5D754CB6}"/>
            </a:ext>
          </a:extLst>
        </xdr:cNvPr>
        <xdr:cNvSpPr txBox="1"/>
      </xdr:nvSpPr>
      <xdr:spPr>
        <a:xfrm>
          <a:off x="15143163" y="1603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571" name="直線コネクタ 570">
          <a:extLst>
            <a:ext uri="{FF2B5EF4-FFF2-40B4-BE49-F238E27FC236}">
              <a16:creationId xmlns:a16="http://schemas.microsoft.com/office/drawing/2014/main" id="{7D4638AA-F9A7-4CF8-BF60-BD2129989A50}"/>
            </a:ext>
          </a:extLst>
        </xdr:cNvPr>
        <xdr:cNvCxnSpPr/>
      </xdr:nvCxnSpPr>
      <xdr:spPr>
        <a:xfrm>
          <a:off x="15016163" y="1625536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572" name="【庁舎】&#10;有形固定資産減価償却率平均値テキスト">
          <a:extLst>
            <a:ext uri="{FF2B5EF4-FFF2-40B4-BE49-F238E27FC236}">
              <a16:creationId xmlns:a16="http://schemas.microsoft.com/office/drawing/2014/main" id="{1BC4E78E-AF9B-4F78-9CDE-6F7B65F011DA}"/>
            </a:ext>
          </a:extLst>
        </xdr:cNvPr>
        <xdr:cNvSpPr txBox="1"/>
      </xdr:nvSpPr>
      <xdr:spPr>
        <a:xfrm>
          <a:off x="15143163" y="1666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73" name="フローチャート: 判断 572">
          <a:extLst>
            <a:ext uri="{FF2B5EF4-FFF2-40B4-BE49-F238E27FC236}">
              <a16:creationId xmlns:a16="http://schemas.microsoft.com/office/drawing/2014/main" id="{196C1D0C-7C46-4896-87A6-F9A8224729C4}"/>
            </a:ext>
          </a:extLst>
        </xdr:cNvPr>
        <xdr:cNvSpPr/>
      </xdr:nvSpPr>
      <xdr:spPr>
        <a:xfrm>
          <a:off x="15054263" y="1681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574" name="フローチャート: 判断 573">
          <a:extLst>
            <a:ext uri="{FF2B5EF4-FFF2-40B4-BE49-F238E27FC236}">
              <a16:creationId xmlns:a16="http://schemas.microsoft.com/office/drawing/2014/main" id="{A27C58B8-D039-47C9-BCF1-9D614D83822F}"/>
            </a:ext>
          </a:extLst>
        </xdr:cNvPr>
        <xdr:cNvSpPr/>
      </xdr:nvSpPr>
      <xdr:spPr>
        <a:xfrm>
          <a:off x="14273213" y="168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575" name="フローチャート: 判断 574">
          <a:extLst>
            <a:ext uri="{FF2B5EF4-FFF2-40B4-BE49-F238E27FC236}">
              <a16:creationId xmlns:a16="http://schemas.microsoft.com/office/drawing/2014/main" id="{D0743AF1-D4CF-4A66-B4A5-75D3515A3743}"/>
            </a:ext>
          </a:extLst>
        </xdr:cNvPr>
        <xdr:cNvSpPr/>
      </xdr:nvSpPr>
      <xdr:spPr>
        <a:xfrm>
          <a:off x="13455650" y="168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576" name="フローチャート: 判断 575">
          <a:extLst>
            <a:ext uri="{FF2B5EF4-FFF2-40B4-BE49-F238E27FC236}">
              <a16:creationId xmlns:a16="http://schemas.microsoft.com/office/drawing/2014/main" id="{A85793DF-7F9D-4254-B13A-521BC7530828}"/>
            </a:ext>
          </a:extLst>
        </xdr:cNvPr>
        <xdr:cNvSpPr/>
      </xdr:nvSpPr>
      <xdr:spPr>
        <a:xfrm>
          <a:off x="12638088" y="1684845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BD7770C-230D-4C78-8ED7-DE1BECC62361}"/>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E08311E-386E-45FB-A647-9A69453308F5}"/>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09BB469-2F82-47A3-A532-FF0C45D9FFFE}"/>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A0DD664-76B1-4CB0-8451-0260F5F7421E}"/>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EAAFAA21-4B58-4276-A625-C409DCCFC132}"/>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582" name="楕円 581">
          <a:extLst>
            <a:ext uri="{FF2B5EF4-FFF2-40B4-BE49-F238E27FC236}">
              <a16:creationId xmlns:a16="http://schemas.microsoft.com/office/drawing/2014/main" id="{99C9B0A3-D3CE-42AC-ADB5-40A6FF8CBBFA}"/>
            </a:ext>
          </a:extLst>
        </xdr:cNvPr>
        <xdr:cNvSpPr/>
      </xdr:nvSpPr>
      <xdr:spPr>
        <a:xfrm>
          <a:off x="15054263"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138447</xdr:rowOff>
    </xdr:from>
    <xdr:ext cx="405111" cy="259045"/>
    <xdr:sp macro="" textlink="">
      <xdr:nvSpPr>
        <xdr:cNvPr id="583" name="【庁舎】&#10;有形固定資産減価償却率該当値テキスト">
          <a:extLst>
            <a:ext uri="{FF2B5EF4-FFF2-40B4-BE49-F238E27FC236}">
              <a16:creationId xmlns:a16="http://schemas.microsoft.com/office/drawing/2014/main" id="{287D7B8B-9397-4289-9538-952375F36D02}"/>
            </a:ext>
          </a:extLst>
        </xdr:cNvPr>
        <xdr:cNvSpPr txBox="1"/>
      </xdr:nvSpPr>
      <xdr:spPr>
        <a:xfrm>
          <a:off x="15143163"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584" name="楕円 583">
          <a:extLst>
            <a:ext uri="{FF2B5EF4-FFF2-40B4-BE49-F238E27FC236}">
              <a16:creationId xmlns:a16="http://schemas.microsoft.com/office/drawing/2014/main" id="{8D4CA1D6-B405-41EC-9F0E-A6910B0F1D0F}"/>
            </a:ext>
          </a:extLst>
        </xdr:cNvPr>
        <xdr:cNvSpPr/>
      </xdr:nvSpPr>
      <xdr:spPr>
        <a:xfrm>
          <a:off x="14273213"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107</xdr:row>
      <xdr:rowOff>102870</xdr:rowOff>
    </xdr:to>
    <xdr:cxnSp macro="">
      <xdr:nvCxnSpPr>
        <xdr:cNvPr id="585" name="直線コネクタ 584">
          <a:extLst>
            <a:ext uri="{FF2B5EF4-FFF2-40B4-BE49-F238E27FC236}">
              <a16:creationId xmlns:a16="http://schemas.microsoft.com/office/drawing/2014/main" id="{9EE6A88A-28B1-4B4E-BE11-7D565F8E1E0A}"/>
            </a:ext>
          </a:extLst>
        </xdr:cNvPr>
        <xdr:cNvCxnSpPr/>
      </xdr:nvCxnSpPr>
      <xdr:spPr>
        <a:xfrm>
          <a:off x="14324013" y="17186911"/>
          <a:ext cx="78105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586" name="楕円 585">
          <a:extLst>
            <a:ext uri="{FF2B5EF4-FFF2-40B4-BE49-F238E27FC236}">
              <a16:creationId xmlns:a16="http://schemas.microsoft.com/office/drawing/2014/main" id="{61757276-A5B0-44C8-9BA3-04986D5CC6B3}"/>
            </a:ext>
          </a:extLst>
        </xdr:cNvPr>
        <xdr:cNvSpPr/>
      </xdr:nvSpPr>
      <xdr:spPr>
        <a:xfrm>
          <a:off x="1345565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78105</xdr:rowOff>
    </xdr:to>
    <xdr:cxnSp macro="">
      <xdr:nvCxnSpPr>
        <xdr:cNvPr id="587" name="直線コネクタ 586">
          <a:extLst>
            <a:ext uri="{FF2B5EF4-FFF2-40B4-BE49-F238E27FC236}">
              <a16:creationId xmlns:a16="http://schemas.microsoft.com/office/drawing/2014/main" id="{E5A11A00-A8AF-43B5-BB53-DDAC52688C0A}"/>
            </a:ext>
          </a:extLst>
        </xdr:cNvPr>
        <xdr:cNvCxnSpPr/>
      </xdr:nvCxnSpPr>
      <xdr:spPr>
        <a:xfrm flipV="1">
          <a:off x="13506450" y="17186911"/>
          <a:ext cx="817563"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588" name="n_1aveValue【庁舎】&#10;有形固定資産減価償却率">
          <a:extLst>
            <a:ext uri="{FF2B5EF4-FFF2-40B4-BE49-F238E27FC236}">
              <a16:creationId xmlns:a16="http://schemas.microsoft.com/office/drawing/2014/main" id="{F55A7CAC-C2CA-4079-AFCF-0D079C21D317}"/>
            </a:ext>
          </a:extLst>
        </xdr:cNvPr>
        <xdr:cNvSpPr txBox="1"/>
      </xdr:nvSpPr>
      <xdr:spPr>
        <a:xfrm>
          <a:off x="14123044" y="166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589" name="n_2aveValue【庁舎】&#10;有形固定資産減価償却率">
          <a:extLst>
            <a:ext uri="{FF2B5EF4-FFF2-40B4-BE49-F238E27FC236}">
              <a16:creationId xmlns:a16="http://schemas.microsoft.com/office/drawing/2014/main" id="{3B3B49F9-1354-4AD0-B95E-CBBA960BDEE7}"/>
            </a:ext>
          </a:extLst>
        </xdr:cNvPr>
        <xdr:cNvSpPr txBox="1"/>
      </xdr:nvSpPr>
      <xdr:spPr>
        <a:xfrm>
          <a:off x="13318182" y="1663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590" name="n_3aveValue【庁舎】&#10;有形固定資産減価償却率">
          <a:extLst>
            <a:ext uri="{FF2B5EF4-FFF2-40B4-BE49-F238E27FC236}">
              <a16:creationId xmlns:a16="http://schemas.microsoft.com/office/drawing/2014/main" id="{9A574931-6978-435A-95F9-E14E56B5E743}"/>
            </a:ext>
          </a:extLst>
        </xdr:cNvPr>
        <xdr:cNvSpPr txBox="1"/>
      </xdr:nvSpPr>
      <xdr:spPr>
        <a:xfrm>
          <a:off x="12500619" y="1662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591" name="n_1mainValue【庁舎】&#10;有形固定資産減価償却率">
          <a:extLst>
            <a:ext uri="{FF2B5EF4-FFF2-40B4-BE49-F238E27FC236}">
              <a16:creationId xmlns:a16="http://schemas.microsoft.com/office/drawing/2014/main" id="{DC3BE1AC-1F04-4238-97AD-E103104F538A}"/>
            </a:ext>
          </a:extLst>
        </xdr:cNvPr>
        <xdr:cNvSpPr txBox="1"/>
      </xdr:nvSpPr>
      <xdr:spPr>
        <a:xfrm>
          <a:off x="14123044"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592" name="n_2mainValue【庁舎】&#10;有形固定資産減価償却率">
          <a:extLst>
            <a:ext uri="{FF2B5EF4-FFF2-40B4-BE49-F238E27FC236}">
              <a16:creationId xmlns:a16="http://schemas.microsoft.com/office/drawing/2014/main" id="{8AA3319A-3379-4AD7-AE1C-2FFC14019926}"/>
            </a:ext>
          </a:extLst>
        </xdr:cNvPr>
        <xdr:cNvSpPr txBox="1"/>
      </xdr:nvSpPr>
      <xdr:spPr>
        <a:xfrm>
          <a:off x="13318182" y="1726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71260C81-F846-402A-9C88-114C020EAD22}"/>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ADB970D9-D059-424A-82A4-EFC37A185B7A}"/>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C0F6D599-4377-4DA2-B3F0-1D9C2FC4AC0E}"/>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890E88C8-4ACE-4459-951A-935F70E8B945}"/>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529FF60B-E6B8-4FC2-B134-E88056D2ECF6}"/>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18DE1D8C-8FD3-4B36-8373-E563D83F3005}"/>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417756DD-2B65-4673-AF49-7DA2C5343000}"/>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7A0D3D66-1C48-4EB7-803D-FB25CB77DF80}"/>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A9CF14A5-E2E7-4013-8F71-3BEAD7CDB089}"/>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1FC7FF9A-7C97-4658-9A0C-20C0F56F8D64}"/>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a:extLst>
            <a:ext uri="{FF2B5EF4-FFF2-40B4-BE49-F238E27FC236}">
              <a16:creationId xmlns:a16="http://schemas.microsoft.com/office/drawing/2014/main" id="{DE369156-B0DE-493E-BBD4-EA911935A080}"/>
            </a:ext>
          </a:extLst>
        </xdr:cNvPr>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a:extLst>
            <a:ext uri="{FF2B5EF4-FFF2-40B4-BE49-F238E27FC236}">
              <a16:creationId xmlns:a16="http://schemas.microsoft.com/office/drawing/2014/main" id="{57F1F026-BE04-4A07-804F-B5BA66DA0782}"/>
            </a:ext>
          </a:extLst>
        </xdr:cNvPr>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a:extLst>
            <a:ext uri="{FF2B5EF4-FFF2-40B4-BE49-F238E27FC236}">
              <a16:creationId xmlns:a16="http://schemas.microsoft.com/office/drawing/2014/main" id="{1A21A871-A3D4-4502-81F5-55DB6F958485}"/>
            </a:ext>
          </a:extLst>
        </xdr:cNvPr>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a:extLst>
            <a:ext uri="{FF2B5EF4-FFF2-40B4-BE49-F238E27FC236}">
              <a16:creationId xmlns:a16="http://schemas.microsoft.com/office/drawing/2014/main" id="{DE6F9154-159B-4A71-BE0C-65F45608C457}"/>
            </a:ext>
          </a:extLst>
        </xdr:cNvPr>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a:extLst>
            <a:ext uri="{FF2B5EF4-FFF2-40B4-BE49-F238E27FC236}">
              <a16:creationId xmlns:a16="http://schemas.microsoft.com/office/drawing/2014/main" id="{A7F2B189-4F22-4A5F-9751-295C8FA0DD50}"/>
            </a:ext>
          </a:extLst>
        </xdr:cNvPr>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a:extLst>
            <a:ext uri="{FF2B5EF4-FFF2-40B4-BE49-F238E27FC236}">
              <a16:creationId xmlns:a16="http://schemas.microsoft.com/office/drawing/2014/main" id="{79CB5FCB-96CA-4C81-8493-38D80BD89B96}"/>
            </a:ext>
          </a:extLst>
        </xdr:cNvPr>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a:extLst>
            <a:ext uri="{FF2B5EF4-FFF2-40B4-BE49-F238E27FC236}">
              <a16:creationId xmlns:a16="http://schemas.microsoft.com/office/drawing/2014/main" id="{6C012709-10D1-41E9-91CA-92839040D893}"/>
            </a:ext>
          </a:extLst>
        </xdr:cNvPr>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a:extLst>
            <a:ext uri="{FF2B5EF4-FFF2-40B4-BE49-F238E27FC236}">
              <a16:creationId xmlns:a16="http://schemas.microsoft.com/office/drawing/2014/main" id="{D3DC70A6-D4C2-4D86-91BC-AAB093C32E79}"/>
            </a:ext>
          </a:extLst>
        </xdr:cNvPr>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a:extLst>
            <a:ext uri="{FF2B5EF4-FFF2-40B4-BE49-F238E27FC236}">
              <a16:creationId xmlns:a16="http://schemas.microsoft.com/office/drawing/2014/main" id="{C9FA25B5-559F-42A1-AA4D-C33C3C956EE5}"/>
            </a:ext>
          </a:extLst>
        </xdr:cNvPr>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a:extLst>
            <a:ext uri="{FF2B5EF4-FFF2-40B4-BE49-F238E27FC236}">
              <a16:creationId xmlns:a16="http://schemas.microsoft.com/office/drawing/2014/main" id="{16AE5F59-EF84-4CCE-84A7-0091595D90C7}"/>
            </a:ext>
          </a:extLst>
        </xdr:cNvPr>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a:extLst>
            <a:ext uri="{FF2B5EF4-FFF2-40B4-BE49-F238E27FC236}">
              <a16:creationId xmlns:a16="http://schemas.microsoft.com/office/drawing/2014/main" id="{259C6CCA-C32F-45AD-A4EE-3CB98E2C87B6}"/>
            </a:ext>
          </a:extLst>
        </xdr:cNvPr>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1F97F6E8-1352-49F1-9622-3AFF4898E78A}"/>
            </a:ext>
          </a:extLst>
        </xdr:cNvPr>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7AFBCB90-E85A-424E-8C20-5DB940F38B26}"/>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520F41FA-A4A7-457D-9441-94B78B3D0AF1}"/>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36C1B5A4-BE40-4B7F-A3BB-5E9BDBFBFCE1}"/>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18" name="直線コネクタ 617">
          <a:extLst>
            <a:ext uri="{FF2B5EF4-FFF2-40B4-BE49-F238E27FC236}">
              <a16:creationId xmlns:a16="http://schemas.microsoft.com/office/drawing/2014/main" id="{B4F0989D-F0BA-4F1C-BD0D-D8B13C242158}"/>
            </a:ext>
          </a:extLst>
        </xdr:cNvPr>
        <xdr:cNvCxnSpPr/>
      </xdr:nvCxnSpPr>
      <xdr:spPr>
        <a:xfrm flipV="1">
          <a:off x="20503514" y="1639660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19" name="【庁舎】&#10;一人当たり面積最小値テキスト">
          <a:extLst>
            <a:ext uri="{FF2B5EF4-FFF2-40B4-BE49-F238E27FC236}">
              <a16:creationId xmlns:a16="http://schemas.microsoft.com/office/drawing/2014/main" id="{5053AF32-FA69-46D8-ACC9-ED3008DC48AB}"/>
            </a:ext>
          </a:extLst>
        </xdr:cNvPr>
        <xdr:cNvSpPr txBox="1"/>
      </xdr:nvSpPr>
      <xdr:spPr>
        <a:xfrm>
          <a:off x="20542250" y="1775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20" name="直線コネクタ 619">
          <a:extLst>
            <a:ext uri="{FF2B5EF4-FFF2-40B4-BE49-F238E27FC236}">
              <a16:creationId xmlns:a16="http://schemas.microsoft.com/office/drawing/2014/main" id="{13177FFA-CCC0-4F25-93C5-822530A8A0D4}"/>
            </a:ext>
          </a:extLst>
        </xdr:cNvPr>
        <xdr:cNvCxnSpPr/>
      </xdr:nvCxnSpPr>
      <xdr:spPr>
        <a:xfrm>
          <a:off x="20429538" y="177551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21" name="【庁舎】&#10;一人当たり面積最大値テキスト">
          <a:extLst>
            <a:ext uri="{FF2B5EF4-FFF2-40B4-BE49-F238E27FC236}">
              <a16:creationId xmlns:a16="http://schemas.microsoft.com/office/drawing/2014/main" id="{9898F7C5-4E65-40D0-999F-C000446B7887}"/>
            </a:ext>
          </a:extLst>
        </xdr:cNvPr>
        <xdr:cNvSpPr txBox="1"/>
      </xdr:nvSpPr>
      <xdr:spPr>
        <a:xfrm>
          <a:off x="20542250" y="161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22" name="直線コネクタ 621">
          <a:extLst>
            <a:ext uri="{FF2B5EF4-FFF2-40B4-BE49-F238E27FC236}">
              <a16:creationId xmlns:a16="http://schemas.microsoft.com/office/drawing/2014/main" id="{B65E753B-368A-43F8-8E7C-D45D461DD70A}"/>
            </a:ext>
          </a:extLst>
        </xdr:cNvPr>
        <xdr:cNvCxnSpPr/>
      </xdr:nvCxnSpPr>
      <xdr:spPr>
        <a:xfrm>
          <a:off x="20429538" y="163966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23" name="【庁舎】&#10;一人当たり面積平均値テキスト">
          <a:extLst>
            <a:ext uri="{FF2B5EF4-FFF2-40B4-BE49-F238E27FC236}">
              <a16:creationId xmlns:a16="http://schemas.microsoft.com/office/drawing/2014/main" id="{07B1D83C-1EBF-4131-9816-4B3E6E04DD60}"/>
            </a:ext>
          </a:extLst>
        </xdr:cNvPr>
        <xdr:cNvSpPr txBox="1"/>
      </xdr:nvSpPr>
      <xdr:spPr>
        <a:xfrm>
          <a:off x="20542250" y="1739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24" name="フローチャート: 判断 623">
          <a:extLst>
            <a:ext uri="{FF2B5EF4-FFF2-40B4-BE49-F238E27FC236}">
              <a16:creationId xmlns:a16="http://schemas.microsoft.com/office/drawing/2014/main" id="{B6D4BFEA-43A8-4BF5-9652-CCC07625A7F4}"/>
            </a:ext>
          </a:extLst>
        </xdr:cNvPr>
        <xdr:cNvSpPr/>
      </xdr:nvSpPr>
      <xdr:spPr>
        <a:xfrm>
          <a:off x="20453350" y="1741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25" name="フローチャート: 判断 624">
          <a:extLst>
            <a:ext uri="{FF2B5EF4-FFF2-40B4-BE49-F238E27FC236}">
              <a16:creationId xmlns:a16="http://schemas.microsoft.com/office/drawing/2014/main" id="{9F509286-5A0F-4913-901A-4E9B41AA94EB}"/>
            </a:ext>
          </a:extLst>
        </xdr:cNvPr>
        <xdr:cNvSpPr/>
      </xdr:nvSpPr>
      <xdr:spPr>
        <a:xfrm>
          <a:off x="19686588" y="1742675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26" name="フローチャート: 判断 625">
          <a:extLst>
            <a:ext uri="{FF2B5EF4-FFF2-40B4-BE49-F238E27FC236}">
              <a16:creationId xmlns:a16="http://schemas.microsoft.com/office/drawing/2014/main" id="{4D776B19-82FB-4B1B-BF8E-6C8EF91139A5}"/>
            </a:ext>
          </a:extLst>
        </xdr:cNvPr>
        <xdr:cNvSpPr/>
      </xdr:nvSpPr>
      <xdr:spPr>
        <a:xfrm>
          <a:off x="18854738"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27" name="フローチャート: 判断 626">
          <a:extLst>
            <a:ext uri="{FF2B5EF4-FFF2-40B4-BE49-F238E27FC236}">
              <a16:creationId xmlns:a16="http://schemas.microsoft.com/office/drawing/2014/main" id="{2A948C9A-D8D4-48ED-AC27-199E2E8A1676}"/>
            </a:ext>
          </a:extLst>
        </xdr:cNvPr>
        <xdr:cNvSpPr/>
      </xdr:nvSpPr>
      <xdr:spPr>
        <a:xfrm>
          <a:off x="18037175" y="1743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11C138FD-60F8-48E3-8C4D-F7F612716012}"/>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1898D630-9342-4ADE-8874-5B7B37644CF3}"/>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E7C7AC3-A81E-4F8A-BF17-50B3AA13255D}"/>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D673A5EE-147B-4C16-8B9D-E8E48B17D9B1}"/>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3D43A1E-DCE0-4BFC-B5FB-981E3FE0C363}"/>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633" name="楕円 632">
          <a:extLst>
            <a:ext uri="{FF2B5EF4-FFF2-40B4-BE49-F238E27FC236}">
              <a16:creationId xmlns:a16="http://schemas.microsoft.com/office/drawing/2014/main" id="{3D82B32D-6853-42F8-A17F-631D5A3FA45C}"/>
            </a:ext>
          </a:extLst>
        </xdr:cNvPr>
        <xdr:cNvSpPr/>
      </xdr:nvSpPr>
      <xdr:spPr>
        <a:xfrm>
          <a:off x="2045335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634" name="【庁舎】&#10;一人当たり面積該当値テキスト">
          <a:extLst>
            <a:ext uri="{FF2B5EF4-FFF2-40B4-BE49-F238E27FC236}">
              <a16:creationId xmlns:a16="http://schemas.microsoft.com/office/drawing/2014/main" id="{4CE473A1-7AAB-46A3-A333-943A35E3B54E}"/>
            </a:ext>
          </a:extLst>
        </xdr:cNvPr>
        <xdr:cNvSpPr txBox="1"/>
      </xdr:nvSpPr>
      <xdr:spPr>
        <a:xfrm>
          <a:off x="20542250" y="1692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635" name="楕円 634">
          <a:extLst>
            <a:ext uri="{FF2B5EF4-FFF2-40B4-BE49-F238E27FC236}">
              <a16:creationId xmlns:a16="http://schemas.microsoft.com/office/drawing/2014/main" id="{47ABA99D-3E4C-4F04-9034-155C093586C3}"/>
            </a:ext>
          </a:extLst>
        </xdr:cNvPr>
        <xdr:cNvSpPr/>
      </xdr:nvSpPr>
      <xdr:spPr>
        <a:xfrm>
          <a:off x="19686588" y="1750187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107</xdr:row>
      <xdr:rowOff>64770</xdr:rowOff>
    </xdr:to>
    <xdr:cxnSp macro="">
      <xdr:nvCxnSpPr>
        <xdr:cNvPr id="636" name="直線コネクタ 635">
          <a:extLst>
            <a:ext uri="{FF2B5EF4-FFF2-40B4-BE49-F238E27FC236}">
              <a16:creationId xmlns:a16="http://schemas.microsoft.com/office/drawing/2014/main" id="{A1478AA7-4D2A-44E9-8107-A70B26F55929}"/>
            </a:ext>
          </a:extLst>
        </xdr:cNvPr>
        <xdr:cNvCxnSpPr/>
      </xdr:nvCxnSpPr>
      <xdr:spPr>
        <a:xfrm flipV="1">
          <a:off x="19737388" y="17124862"/>
          <a:ext cx="766762"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637" name="楕円 636">
          <a:extLst>
            <a:ext uri="{FF2B5EF4-FFF2-40B4-BE49-F238E27FC236}">
              <a16:creationId xmlns:a16="http://schemas.microsoft.com/office/drawing/2014/main" id="{902E4AD3-82E4-4CF2-81A9-F06CD7E67431}"/>
            </a:ext>
          </a:extLst>
        </xdr:cNvPr>
        <xdr:cNvSpPr/>
      </xdr:nvSpPr>
      <xdr:spPr>
        <a:xfrm>
          <a:off x="18854738"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64770</xdr:rowOff>
    </xdr:to>
    <xdr:cxnSp macro="">
      <xdr:nvCxnSpPr>
        <xdr:cNvPr id="638" name="直線コネクタ 637">
          <a:extLst>
            <a:ext uri="{FF2B5EF4-FFF2-40B4-BE49-F238E27FC236}">
              <a16:creationId xmlns:a16="http://schemas.microsoft.com/office/drawing/2014/main" id="{C0DB5A6A-129B-4677-B94E-675E939ED6BF}"/>
            </a:ext>
          </a:extLst>
        </xdr:cNvPr>
        <xdr:cNvCxnSpPr/>
      </xdr:nvCxnSpPr>
      <xdr:spPr>
        <a:xfrm>
          <a:off x="18905538" y="17526544"/>
          <a:ext cx="8318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639" name="n_1aveValue【庁舎】&#10;一人当たり面積">
          <a:extLst>
            <a:ext uri="{FF2B5EF4-FFF2-40B4-BE49-F238E27FC236}">
              <a16:creationId xmlns:a16="http://schemas.microsoft.com/office/drawing/2014/main" id="{994BC8CD-2C08-4B0D-B02D-5915E93ACD37}"/>
            </a:ext>
          </a:extLst>
        </xdr:cNvPr>
        <xdr:cNvSpPr txBox="1"/>
      </xdr:nvSpPr>
      <xdr:spPr>
        <a:xfrm>
          <a:off x="19504102" y="172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40" name="n_2aveValue【庁舎】&#10;一人当たり面積">
          <a:extLst>
            <a:ext uri="{FF2B5EF4-FFF2-40B4-BE49-F238E27FC236}">
              <a16:creationId xmlns:a16="http://schemas.microsoft.com/office/drawing/2014/main" id="{1427FE3F-DBED-4E79-A510-125681B8337B}"/>
            </a:ext>
          </a:extLst>
        </xdr:cNvPr>
        <xdr:cNvSpPr txBox="1"/>
      </xdr:nvSpPr>
      <xdr:spPr>
        <a:xfrm>
          <a:off x="18684952" y="171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641" name="n_3aveValue【庁舎】&#10;一人当たり面積">
          <a:extLst>
            <a:ext uri="{FF2B5EF4-FFF2-40B4-BE49-F238E27FC236}">
              <a16:creationId xmlns:a16="http://schemas.microsoft.com/office/drawing/2014/main" id="{EB350E6D-79DA-4CDB-B033-65DC4E73E932}"/>
            </a:ext>
          </a:extLst>
        </xdr:cNvPr>
        <xdr:cNvSpPr txBox="1"/>
      </xdr:nvSpPr>
      <xdr:spPr>
        <a:xfrm>
          <a:off x="17867390" y="1721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642" name="n_1mainValue【庁舎】&#10;一人当たり面積">
          <a:extLst>
            <a:ext uri="{FF2B5EF4-FFF2-40B4-BE49-F238E27FC236}">
              <a16:creationId xmlns:a16="http://schemas.microsoft.com/office/drawing/2014/main" id="{4C08BCA6-B68F-4A49-B7E8-BE36065FD7E0}"/>
            </a:ext>
          </a:extLst>
        </xdr:cNvPr>
        <xdr:cNvSpPr txBox="1"/>
      </xdr:nvSpPr>
      <xdr:spPr>
        <a:xfrm>
          <a:off x="19504102"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643" name="n_2mainValue【庁舎】&#10;一人当たり面積">
          <a:extLst>
            <a:ext uri="{FF2B5EF4-FFF2-40B4-BE49-F238E27FC236}">
              <a16:creationId xmlns:a16="http://schemas.microsoft.com/office/drawing/2014/main" id="{3701CB1F-C36D-4AD2-A9DB-66301EFB248C}"/>
            </a:ext>
          </a:extLst>
        </xdr:cNvPr>
        <xdr:cNvSpPr txBox="1"/>
      </xdr:nvSpPr>
      <xdr:spPr>
        <a:xfrm>
          <a:off x="18684952" y="1756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a:extLst>
            <a:ext uri="{FF2B5EF4-FFF2-40B4-BE49-F238E27FC236}">
              <a16:creationId xmlns:a16="http://schemas.microsoft.com/office/drawing/2014/main" id="{E08AA0AA-7A0A-44E5-98A6-0C1DA99C78C4}"/>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a:extLst>
            <a:ext uri="{FF2B5EF4-FFF2-40B4-BE49-F238E27FC236}">
              <a16:creationId xmlns:a16="http://schemas.microsoft.com/office/drawing/2014/main" id="{E555C351-08E7-447F-A805-F7C09040C29F}"/>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a:extLst>
            <a:ext uri="{FF2B5EF4-FFF2-40B4-BE49-F238E27FC236}">
              <a16:creationId xmlns:a16="http://schemas.microsoft.com/office/drawing/2014/main" id="{7AA6BEAD-F6D8-4A84-B119-F8192635DAED}"/>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「体育館・プール」は渋谷区スポーツセンターが、建築後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年を経過しており減価償却率を引き上げている。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年度末までに個別施設計画を策定予定となっている。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226,594
215,955
15.11
105,332,480
94,790,420
9,363,254
62,086,170
7,846,428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分子となる基準財政収入額は、地方消費税交付金が減となったものの特別区民税の増により対前年比、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分母である基準財政需要額については、教育費に係る投資的経費の増により、対前年比、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ポイント増であった。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42069</xdr:rowOff>
    </xdr:from>
    <xdr:to>
      <xdr:col>23</xdr:col>
      <xdr:colOff>133350</xdr:colOff>
      <xdr:row>39</xdr:row>
      <xdr:rowOff>57150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4114800" y="672861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102394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3225800" y="67437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102394</xdr:rowOff>
    </xdr:from>
    <xdr:to>
      <xdr:col>15</xdr:col>
      <xdr:colOff>82550</xdr:colOff>
      <xdr:row>39</xdr:row>
      <xdr:rowOff>147638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678894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147638</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a:off x="1447800" y="68040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162719</xdr:rowOff>
    </xdr:from>
    <xdr:to>
      <xdr:col>23</xdr:col>
      <xdr:colOff>184150</xdr:colOff>
      <xdr:row>39</xdr:row>
      <xdr:rowOff>92869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7796</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652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51594</xdr:rowOff>
    </xdr:from>
    <xdr:to>
      <xdr:col>15</xdr:col>
      <xdr:colOff>133350</xdr:colOff>
      <xdr:row>39</xdr:row>
      <xdr:rowOff>153194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67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163371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650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96838</xdr:rowOff>
    </xdr:from>
    <xdr:to>
      <xdr:col>11</xdr:col>
      <xdr:colOff>82550</xdr:colOff>
      <xdr:row>40</xdr:row>
      <xdr:rowOff>26988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37165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物件費、扶助費の増等により、分子である経常的経費充当一般財源等は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一方、分母である経常的一般財源等総額は、地方消費税交付金が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千万円減となったものの、特別区税が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千万円増、財調・普通交付金が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　</a:t>
          </a: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102616</xdr:rowOff>
    </xdr:from>
    <xdr:to>
      <xdr:col>23</xdr:col>
      <xdr:colOff>133350</xdr:colOff>
      <xdr:row>60</xdr:row>
      <xdr:rowOff>150876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896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60</xdr:row>
      <xdr:rowOff>150876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282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59436</xdr:rowOff>
    </xdr:from>
    <xdr:to>
      <xdr:col>15</xdr:col>
      <xdr:colOff>82550</xdr:colOff>
      <xdr:row>60</xdr:row>
      <xdr:rowOff>141224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0353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59436</xdr:rowOff>
    </xdr:from>
    <xdr:to>
      <xdr:col>11</xdr:col>
      <xdr:colOff>31750</xdr:colOff>
      <xdr:row>59</xdr:row>
      <xdr:rowOff>167894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0353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51816</xdr:rowOff>
    </xdr:from>
    <xdr:to>
      <xdr:col>23</xdr:col>
      <xdr:colOff>184150</xdr:colOff>
      <xdr:row>60</xdr:row>
      <xdr:rowOff>153416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68343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8636</xdr:rowOff>
    </xdr:from>
    <xdr:to>
      <xdr:col>11</xdr:col>
      <xdr:colOff>82550</xdr:colOff>
      <xdr:row>58</xdr:row>
      <xdr:rowOff>110236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120413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年度以降、徐々に改善されてきていたが、平成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年度からは増に転じ、物件費が庁舎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基盤事業経費や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教育推進費の増などにより、約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　</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109829</xdr:rowOff>
    </xdr:from>
    <xdr:to>
      <xdr:col>23</xdr:col>
      <xdr:colOff>133350</xdr:colOff>
      <xdr:row>82</xdr:row>
      <xdr:rowOff>134834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8729"/>
          <a:ext cx="8382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86491</xdr:rowOff>
    </xdr:from>
    <xdr:to>
      <xdr:col>19</xdr:col>
      <xdr:colOff>133350</xdr:colOff>
      <xdr:row>82</xdr:row>
      <xdr:rowOff>109829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45391"/>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70521</xdr:rowOff>
    </xdr:from>
    <xdr:to>
      <xdr:col>15</xdr:col>
      <xdr:colOff>82550</xdr:colOff>
      <xdr:row>82</xdr:row>
      <xdr:rowOff>86491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29421"/>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50561</xdr:rowOff>
    </xdr:from>
    <xdr:to>
      <xdr:col>11</xdr:col>
      <xdr:colOff>31750</xdr:colOff>
      <xdr:row>82</xdr:row>
      <xdr:rowOff>70521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9461"/>
          <a:ext cx="8890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84034</xdr:rowOff>
    </xdr:from>
    <xdr:to>
      <xdr:col>23</xdr:col>
      <xdr:colOff>184150</xdr:colOff>
      <xdr:row>83</xdr:row>
      <xdr:rowOff>14184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56111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1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59029</xdr:rowOff>
    </xdr:from>
    <xdr:to>
      <xdr:col>19</xdr:col>
      <xdr:colOff>184150</xdr:colOff>
      <xdr:row>82</xdr:row>
      <xdr:rowOff>160629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145406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0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35691</xdr:rowOff>
    </xdr:from>
    <xdr:to>
      <xdr:col>15</xdr:col>
      <xdr:colOff>133350</xdr:colOff>
      <xdr:row>82</xdr:row>
      <xdr:rowOff>137291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19721</xdr:rowOff>
    </xdr:from>
    <xdr:to>
      <xdr:col>11</xdr:col>
      <xdr:colOff>82550</xdr:colOff>
      <xdr:row>82</xdr:row>
      <xdr:rowOff>121321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106098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6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171211</xdr:rowOff>
    </xdr:from>
    <xdr:to>
      <xdr:col>7</xdr:col>
      <xdr:colOff>31750</xdr:colOff>
      <xdr:row>82</xdr:row>
      <xdr:rowOff>101361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86138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4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職員の給与水準は、特別区人事委員会勧告に基づき、２３区内の民間従業員の給与水準と均衡させている。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ポイント下回るとともに、類似団体内平均値を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ポイント下回っており、団体内順位は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位となっている。今後も職務・職責を的確に反映した給与制度の推進により引き続き、給与の適正化に努めていく。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103716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224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103716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103716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82</xdr:row>
      <xdr:rowOff>103716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8110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簡素で効率的な組織と職員定数の適正化を目指し、積極的な行財政改革に取り組み、平成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年から行財政改革を行ってきた結果、</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年度までに職員定数を合計で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その後も事務事業の見直し、組織改編、業務委託等をさらに進め、職員定数の削減を図ってきたが、類似団体内平均値と比較すると、約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人上回っている状況であることから、今後も職員数の適正化に向けて、一層の取り組みを図っていく。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79163</xdr:rowOff>
    </xdr:from>
    <xdr:to>
      <xdr:col>81</xdr:col>
      <xdr:colOff>44450</xdr:colOff>
      <xdr:row>61</xdr:row>
      <xdr:rowOff>83759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3761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73418</xdr:rowOff>
    </xdr:from>
    <xdr:to>
      <xdr:col>77</xdr:col>
      <xdr:colOff>44450</xdr:colOff>
      <xdr:row>61</xdr:row>
      <xdr:rowOff>79163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3186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51586</xdr:rowOff>
    </xdr:from>
    <xdr:to>
      <xdr:col>72</xdr:col>
      <xdr:colOff>203200</xdr:colOff>
      <xdr:row>61</xdr:row>
      <xdr:rowOff>73418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100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51586</xdr:rowOff>
    </xdr:from>
    <xdr:to>
      <xdr:col>68</xdr:col>
      <xdr:colOff>152400</xdr:colOff>
      <xdr:row>61</xdr:row>
      <xdr:rowOff>56183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1003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6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28363</xdr:rowOff>
    </xdr:from>
    <xdr:to>
      <xdr:col>77</xdr:col>
      <xdr:colOff>95250</xdr:colOff>
      <xdr:row>61</xdr:row>
      <xdr:rowOff>129963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22618</xdr:rowOff>
    </xdr:from>
    <xdr:to>
      <xdr:col>73</xdr:col>
      <xdr:colOff>44450</xdr:colOff>
      <xdr:row>61</xdr:row>
      <xdr:rowOff>124218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786</xdr:rowOff>
    </xdr:from>
    <xdr:to>
      <xdr:col>68</xdr:col>
      <xdr:colOff>203200</xdr:colOff>
      <xdr:row>61</xdr:row>
      <xdr:rowOff>102386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87163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91760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従前より地方債発行を必要最低限に抑えてきており、前年度と同率となり、類似団体内平均値と比較しても下回っている状況が続いている。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128058</xdr:rowOff>
    </xdr:from>
    <xdr:to>
      <xdr:col>81</xdr:col>
      <xdr:colOff>44450</xdr:colOff>
      <xdr:row>38</xdr:row>
      <xdr:rowOff>128058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128058</xdr:rowOff>
    </xdr:from>
    <xdr:to>
      <xdr:col>77</xdr:col>
      <xdr:colOff>44450</xdr:colOff>
      <xdr:row>39</xdr:row>
      <xdr:rowOff>37042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431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37042</xdr:rowOff>
    </xdr:from>
    <xdr:to>
      <xdr:col>72</xdr:col>
      <xdr:colOff>203200</xdr:colOff>
      <xdr:row>39</xdr:row>
      <xdr:rowOff>117475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235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117475</xdr:rowOff>
    </xdr:from>
    <xdr:to>
      <xdr:col>68</xdr:col>
      <xdr:colOff>152400</xdr:colOff>
      <xdr:row>40</xdr:row>
      <xdr:rowOff>86783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040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77258</xdr:rowOff>
    </xdr:from>
    <xdr:to>
      <xdr:col>81</xdr:col>
      <xdr:colOff>95250</xdr:colOff>
      <xdr:row>39</xdr:row>
      <xdr:rowOff>7408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93785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77258</xdr:rowOff>
    </xdr:from>
    <xdr:to>
      <xdr:col>77</xdr:col>
      <xdr:colOff>95250</xdr:colOff>
      <xdr:row>39</xdr:row>
      <xdr:rowOff>7408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17585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157692</xdr:rowOff>
    </xdr:from>
    <xdr:to>
      <xdr:col>73</xdr:col>
      <xdr:colOff>44450</xdr:colOff>
      <xdr:row>39</xdr:row>
      <xdr:rowOff>87842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98019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66675</xdr:rowOff>
    </xdr:from>
    <xdr:to>
      <xdr:col>68</xdr:col>
      <xdr:colOff>203200</xdr:colOff>
      <xdr:row>39</xdr:row>
      <xdr:rowOff>168275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前年度までと同様、地方債の現在高や退職手当などの区が将来負担すべき負担額より、基金など負担額に充当できる財源が上回っているため、「将来負担比率」は算定されない状況が続いている。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226,594
215,955
15.11
105,332,480
94,790,420
9,363,254
62,086,170
7,846,428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退職金の減等により前年度に比べ約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千万円の減となったため、前年度比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ポイントの減となったが、類似団体内平均値と比べると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ポイント上回っている状態であり、引き続き定員の適正化に取り組む。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82550</xdr:rowOff>
    </xdr:from>
    <xdr:to>
      <xdr:col>24</xdr:col>
      <xdr:colOff>25400</xdr:colOff>
      <xdr:row>38</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6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63500</xdr:rowOff>
    </xdr:from>
    <xdr:to>
      <xdr:col>19</xdr:col>
      <xdr:colOff>187325</xdr:colOff>
      <xdr:row>38</xdr:row>
      <xdr:rowOff>152400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158750</xdr:rowOff>
    </xdr:from>
    <xdr:to>
      <xdr:col>15</xdr:col>
      <xdr:colOff>98425</xdr:colOff>
      <xdr:row>38</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2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39</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02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31750</xdr:rowOff>
    </xdr:from>
    <xdr:to>
      <xdr:col>24</xdr:col>
      <xdr:colOff>76200</xdr:colOff>
      <xdr:row>37</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xdr:rowOff>
    </xdr:from>
    <xdr:to>
      <xdr:col>20</xdr:col>
      <xdr:colOff>38100</xdr:colOff>
      <xdr:row>38</xdr:row>
      <xdr:rowOff>114300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99077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107950</xdr:rowOff>
    </xdr:from>
    <xdr:to>
      <xdr:col>11</xdr:col>
      <xdr:colOff>60325</xdr:colOff>
      <xdr:row>38</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127000</xdr:rowOff>
    </xdr:from>
    <xdr:to>
      <xdr:col>6</xdr:col>
      <xdr:colOff>171450</xdr:colOff>
      <xdr:row>39</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庁舎ＩＣＴ基盤運用事業経費やＩＣＴ教育推進費の増などにより、物件費が約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千万円の増となったため、物件費に係る経常収支比率は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15</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01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8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6350</xdr:rowOff>
    </xdr:from>
    <xdr:to>
      <xdr:col>73</xdr:col>
      <xdr:colOff>180975</xdr:colOff>
      <xdr:row>13</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35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23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107950</xdr:rowOff>
    </xdr:from>
    <xdr:to>
      <xdr:col>74</xdr:col>
      <xdr:colOff>31750</xdr:colOff>
      <xdr:row>14</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127000</xdr:rowOff>
    </xdr:from>
    <xdr:to>
      <xdr:col>69</xdr:col>
      <xdr:colOff>142875</xdr:colOff>
      <xdr:row>13</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165100</xdr:rowOff>
    </xdr:from>
    <xdr:to>
      <xdr:col>65</xdr:col>
      <xdr:colOff>53975</xdr:colOff>
      <xdr:row>13</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前年度と比較して扶助費は、待機児童対策としての認可保育所の増設に伴う保育所法外擁護経費及び児童保育委託経費の増等により約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千万円増となったものの、前年同比となった。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64407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4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64407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170543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30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72572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各特別会計への繰出金は約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億円で前年度より約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千万円の減となったことにより、その他に係る経常収支比率は前年度比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保育所法外援護経費等により、前年度から約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千万円の増となったものの、補助費等に係る経常収支比率は前年同比となった。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59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39</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40</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506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新規発行を必要最低限に抑えていることで、地方債の償還が進むとともに、地方債の元利償還金は年々減少しており、公債費は前年度から約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千万円の減となり、公債費に係る経常収支比率は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408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94343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71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94343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46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79</xdr:row>
      <xdr:rowOff>86179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67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物件費が増となったものの公債費以外に係る経常収支比率は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ポイントの減となり、類似団体内平均値と比較して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145288</xdr:rowOff>
    </xdr:from>
    <xdr:to>
      <xdr:col>82</xdr:col>
      <xdr:colOff>107950</xdr:colOff>
      <xdr:row>82</xdr:row>
      <xdr:rowOff>8128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3258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60215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145288</xdr:rowOff>
    </xdr:from>
    <xdr:to>
      <xdr:col>82</xdr:col>
      <xdr:colOff>196850</xdr:colOff>
      <xdr:row>74</xdr:row>
      <xdr:rowOff>145288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52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50564</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595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131572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977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124206</xdr:rowOff>
    </xdr:from>
    <xdr:to>
      <xdr:col>78</xdr:col>
      <xdr:colOff>120650</xdr:colOff>
      <xdr:row>80</xdr:row>
      <xdr:rowOff>54356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76</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695428"/>
          <a:ext cx="889000" cy="4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14478</xdr:rowOff>
    </xdr:from>
    <xdr:to>
      <xdr:col>74</xdr:col>
      <xdr:colOff>31750</xdr:colOff>
      <xdr:row>79</xdr:row>
      <xdr:rowOff>116078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75</xdr:row>
      <xdr:rowOff>56134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6954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101146</xdr:rowOff>
    </xdr:from>
    <xdr:to>
      <xdr:col>29</xdr:col>
      <xdr:colOff>127000</xdr:colOff>
      <xdr:row>17</xdr:row>
      <xdr:rowOff>109812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63421"/>
          <a:ext cx="647700" cy="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101146</xdr:rowOff>
    </xdr:from>
    <xdr:to>
      <xdr:col>26</xdr:col>
      <xdr:colOff>50800</xdr:colOff>
      <xdr:row>17</xdr:row>
      <xdr:rowOff>112566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3421"/>
          <a:ext cx="698500" cy="1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108821</xdr:rowOff>
    </xdr:from>
    <xdr:to>
      <xdr:col>22</xdr:col>
      <xdr:colOff>114300</xdr:colOff>
      <xdr:row>17</xdr:row>
      <xdr:rowOff>112566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1096"/>
          <a:ext cx="698500" cy="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95976</xdr:rowOff>
    </xdr:from>
    <xdr:to>
      <xdr:col>18</xdr:col>
      <xdr:colOff>177800</xdr:colOff>
      <xdr:row>17</xdr:row>
      <xdr:rowOff>108821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8251"/>
          <a:ext cx="698500" cy="1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59012</xdr:rowOff>
    </xdr:from>
    <xdr:to>
      <xdr:col>29</xdr:col>
      <xdr:colOff>177800</xdr:colOff>
      <xdr:row>17</xdr:row>
      <xdr:rowOff>160612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75539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50346</xdr:rowOff>
    </xdr:from>
    <xdr:to>
      <xdr:col>26</xdr:col>
      <xdr:colOff>101600</xdr:colOff>
      <xdr:row>17</xdr:row>
      <xdr:rowOff>151946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162123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61766</xdr:rowOff>
    </xdr:from>
    <xdr:to>
      <xdr:col>22</xdr:col>
      <xdr:colOff>165100</xdr:colOff>
      <xdr:row>17</xdr:row>
      <xdr:rowOff>163366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58021</xdr:rowOff>
    </xdr:from>
    <xdr:to>
      <xdr:col>19</xdr:col>
      <xdr:colOff>38100</xdr:colOff>
      <xdr:row>17</xdr:row>
      <xdr:rowOff>159621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169798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45176</xdr:rowOff>
    </xdr:from>
    <xdr:to>
      <xdr:col>15</xdr:col>
      <xdr:colOff>101600</xdr:colOff>
      <xdr:row>17</xdr:row>
      <xdr:rowOff>146776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156953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38303</xdr:rowOff>
    </xdr:from>
    <xdr:to>
      <xdr:col>29</xdr:col>
      <xdr:colOff>127000</xdr:colOff>
      <xdr:row>37</xdr:row>
      <xdr:rowOff>46304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63003"/>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109321</xdr:rowOff>
    </xdr:from>
    <xdr:to>
      <xdr:col>26</xdr:col>
      <xdr:colOff>50800</xdr:colOff>
      <xdr:row>37</xdr:row>
      <xdr:rowOff>38303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62571"/>
          <a:ext cx="698500" cy="10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109321</xdr:rowOff>
    </xdr:from>
    <xdr:to>
      <xdr:col>22</xdr:col>
      <xdr:colOff>114300</xdr:colOff>
      <xdr:row>36</xdr:row>
      <xdr:rowOff>151461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62571"/>
          <a:ext cx="698500" cy="4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320167</xdr:rowOff>
    </xdr:from>
    <xdr:to>
      <xdr:col>18</xdr:col>
      <xdr:colOff>177800</xdr:colOff>
      <xdr:row>36</xdr:row>
      <xdr:rowOff>151461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30517"/>
          <a:ext cx="698500" cy="17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166954</xdr:rowOff>
    </xdr:from>
    <xdr:to>
      <xdr:col>29</xdr:col>
      <xdr:colOff>177800</xdr:colOff>
      <xdr:row>37</xdr:row>
      <xdr:rowOff>97104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2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139031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158953</xdr:rowOff>
    </xdr:from>
    <xdr:to>
      <xdr:col>26</xdr:col>
      <xdr:colOff>101600</xdr:colOff>
      <xdr:row>37</xdr:row>
      <xdr:rowOff>89103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1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73880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9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58521</xdr:rowOff>
    </xdr:from>
    <xdr:to>
      <xdr:col>22</xdr:col>
      <xdr:colOff>165100</xdr:colOff>
      <xdr:row>36</xdr:row>
      <xdr:rowOff>160121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144898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100661</xdr:rowOff>
    </xdr:from>
    <xdr:to>
      <xdr:col>19</xdr:col>
      <xdr:colOff>38100</xdr:colOff>
      <xdr:row>37</xdr:row>
      <xdr:rowOff>30811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269367</xdr:rowOff>
    </xdr:from>
    <xdr:to>
      <xdr:col>15</xdr:col>
      <xdr:colOff>101600</xdr:colOff>
      <xdr:row>36</xdr:row>
      <xdr:rowOff>28067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226,594
215,955
15.11
105,332,480
94,790,420
9,363,254
62,086,170
7,846,428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77346</xdr:rowOff>
    </xdr:from>
    <xdr:to>
      <xdr:col>24</xdr:col>
      <xdr:colOff>63500</xdr:colOff>
      <xdr:row>36</xdr:row>
      <xdr:rowOff>93022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49546"/>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74103</xdr:rowOff>
    </xdr:from>
    <xdr:to>
      <xdr:col>19</xdr:col>
      <xdr:colOff>177800</xdr:colOff>
      <xdr:row>36</xdr:row>
      <xdr:rowOff>77346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46303"/>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67419</xdr:rowOff>
    </xdr:from>
    <xdr:to>
      <xdr:col>15</xdr:col>
      <xdr:colOff>50800</xdr:colOff>
      <xdr:row>36</xdr:row>
      <xdr:rowOff>74103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3961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49468</xdr:rowOff>
    </xdr:from>
    <xdr:to>
      <xdr:col>10</xdr:col>
      <xdr:colOff>114300</xdr:colOff>
      <xdr:row>36</xdr:row>
      <xdr:rowOff>67419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21668"/>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42222</xdr:rowOff>
    </xdr:from>
    <xdr:to>
      <xdr:col>24</xdr:col>
      <xdr:colOff>114300</xdr:colOff>
      <xdr:row>36</xdr:row>
      <xdr:rowOff>143822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65099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26546</xdr:rowOff>
    </xdr:from>
    <xdr:to>
      <xdr:col>20</xdr:col>
      <xdr:colOff>38100</xdr:colOff>
      <xdr:row>36</xdr:row>
      <xdr:rowOff>128146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23303</xdr:rowOff>
    </xdr:from>
    <xdr:to>
      <xdr:col>15</xdr:col>
      <xdr:colOff>101600</xdr:colOff>
      <xdr:row>36</xdr:row>
      <xdr:rowOff>124903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141430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16619</xdr:rowOff>
    </xdr:from>
    <xdr:to>
      <xdr:col>10</xdr:col>
      <xdr:colOff>165100</xdr:colOff>
      <xdr:row>36</xdr:row>
      <xdr:rowOff>118219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134746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170118</xdr:rowOff>
    </xdr:from>
    <xdr:to>
      <xdr:col>6</xdr:col>
      <xdr:colOff>38100</xdr:colOff>
      <xdr:row>36</xdr:row>
      <xdr:rowOff>100268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116795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132396</xdr:rowOff>
    </xdr:from>
    <xdr:to>
      <xdr:col>24</xdr:col>
      <xdr:colOff>63500</xdr:colOff>
      <xdr:row>58</xdr:row>
      <xdr:rowOff>18945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05046"/>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18945</xdr:rowOff>
    </xdr:from>
    <xdr:to>
      <xdr:col>19</xdr:col>
      <xdr:colOff>177800</xdr:colOff>
      <xdr:row>58</xdr:row>
      <xdr:rowOff>61323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63045"/>
          <a:ext cx="889000" cy="4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61323</xdr:rowOff>
    </xdr:from>
    <xdr:to>
      <xdr:col>15</xdr:col>
      <xdr:colOff>50800</xdr:colOff>
      <xdr:row>58</xdr:row>
      <xdr:rowOff>99042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542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99042</xdr:rowOff>
    </xdr:from>
    <xdr:to>
      <xdr:col>10</xdr:col>
      <xdr:colOff>114300</xdr:colOff>
      <xdr:row>58</xdr:row>
      <xdr:rowOff>156214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43142"/>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81596</xdr:rowOff>
    </xdr:from>
    <xdr:to>
      <xdr:col>24</xdr:col>
      <xdr:colOff>114300</xdr:colOff>
      <xdr:row>58</xdr:row>
      <xdr:rowOff>11746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104473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139595</xdr:rowOff>
    </xdr:from>
    <xdr:to>
      <xdr:col>20</xdr:col>
      <xdr:colOff>38100</xdr:colOff>
      <xdr:row>58</xdr:row>
      <xdr:rowOff>69745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86272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8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10523</xdr:rowOff>
    </xdr:from>
    <xdr:to>
      <xdr:col>15</xdr:col>
      <xdr:colOff>101600</xdr:colOff>
      <xdr:row>58</xdr:row>
      <xdr:rowOff>112123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128650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48242</xdr:rowOff>
    </xdr:from>
    <xdr:to>
      <xdr:col>10</xdr:col>
      <xdr:colOff>165100</xdr:colOff>
      <xdr:row>58</xdr:row>
      <xdr:rowOff>149842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166369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105414</xdr:rowOff>
    </xdr:from>
    <xdr:to>
      <xdr:col>6</xdr:col>
      <xdr:colOff>38100</xdr:colOff>
      <xdr:row>59</xdr:row>
      <xdr:rowOff>35564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52091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2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165064</xdr:rowOff>
    </xdr:from>
    <xdr:to>
      <xdr:col>24</xdr:col>
      <xdr:colOff>63500</xdr:colOff>
      <xdr:row>78</xdr:row>
      <xdr:rowOff>13208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3667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165064</xdr:rowOff>
    </xdr:from>
    <xdr:to>
      <xdr:col>19</xdr:col>
      <xdr:colOff>177800</xdr:colOff>
      <xdr:row>78</xdr:row>
      <xdr:rowOff>62520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66714"/>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62520</xdr:rowOff>
    </xdr:from>
    <xdr:to>
      <xdr:col>15</xdr:col>
      <xdr:colOff>50800</xdr:colOff>
      <xdr:row>78</xdr:row>
      <xdr:rowOff>116731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35620"/>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108784</xdr:rowOff>
    </xdr:from>
    <xdr:to>
      <xdr:col>10</xdr:col>
      <xdr:colOff>114300</xdr:colOff>
      <xdr:row>78</xdr:row>
      <xdr:rowOff>116731</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81884"/>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133858</xdr:rowOff>
    </xdr:from>
    <xdr:to>
      <xdr:col>24</xdr:col>
      <xdr:colOff>114300</xdr:colOff>
      <xdr:row>78</xdr:row>
      <xdr:rowOff>64008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112285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114264</xdr:rowOff>
    </xdr:from>
    <xdr:to>
      <xdr:col>20</xdr:col>
      <xdr:colOff>38100</xdr:colOff>
      <xdr:row>78</xdr:row>
      <xdr:rowOff>44414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35541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11720</xdr:rowOff>
    </xdr:from>
    <xdr:to>
      <xdr:col>15</xdr:col>
      <xdr:colOff>101600</xdr:colOff>
      <xdr:row>78</xdr:row>
      <xdr:rowOff>113320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104447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7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65931</xdr:rowOff>
    </xdr:from>
    <xdr:to>
      <xdr:col>10</xdr:col>
      <xdr:colOff>165100</xdr:colOff>
      <xdr:row>78</xdr:row>
      <xdr:rowOff>167531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158658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57984</xdr:rowOff>
    </xdr:from>
    <xdr:to>
      <xdr:col>6</xdr:col>
      <xdr:colOff>38100</xdr:colOff>
      <xdr:row>78</xdr:row>
      <xdr:rowOff>159584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150711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2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60034</xdr:rowOff>
    </xdr:from>
    <xdr:to>
      <xdr:col>24</xdr:col>
      <xdr:colOff>63500</xdr:colOff>
      <xdr:row>98</xdr:row>
      <xdr:rowOff>61633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862134"/>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41744</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158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60034</xdr:rowOff>
    </xdr:from>
    <xdr:to>
      <xdr:col>19</xdr:col>
      <xdr:colOff>177800</xdr:colOff>
      <xdr:row>98</xdr:row>
      <xdr:rowOff>149644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862134"/>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149207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149644</xdr:rowOff>
    </xdr:from>
    <xdr:to>
      <xdr:col>15</xdr:col>
      <xdr:colOff>50800</xdr:colOff>
      <xdr:row>99</xdr:row>
      <xdr:rowOff>15456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95174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47872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15456</xdr:rowOff>
    </xdr:from>
    <xdr:to>
      <xdr:col>10</xdr:col>
      <xdr:colOff>114300</xdr:colOff>
      <xdr:row>99</xdr:row>
      <xdr:rowOff>78191</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989006"/>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123996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51612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30795" y="163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10833</xdr:rowOff>
    </xdr:from>
    <xdr:to>
      <xdr:col>24</xdr:col>
      <xdr:colOff>114300</xdr:colOff>
      <xdr:row>98</xdr:row>
      <xdr:rowOff>112433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97210</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7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9234</xdr:rowOff>
    </xdr:from>
    <xdr:to>
      <xdr:col>20</xdr:col>
      <xdr:colOff>38100</xdr:colOff>
      <xdr:row>98</xdr:row>
      <xdr:rowOff>110834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101961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98844</xdr:rowOff>
    </xdr:from>
    <xdr:to>
      <xdr:col>15</xdr:col>
      <xdr:colOff>101600</xdr:colOff>
      <xdr:row>99</xdr:row>
      <xdr:rowOff>28994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20121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9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136106</xdr:rowOff>
    </xdr:from>
    <xdr:to>
      <xdr:col>10</xdr:col>
      <xdr:colOff>165100</xdr:colOff>
      <xdr:row>99</xdr:row>
      <xdr:rowOff>66256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9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57383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70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27391</xdr:rowOff>
    </xdr:from>
    <xdr:to>
      <xdr:col>6</xdr:col>
      <xdr:colOff>38100</xdr:colOff>
      <xdr:row>99</xdr:row>
      <xdr:rowOff>128991</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70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120118</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70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a:extLst>
            <a:ext uri="{FF2B5EF4-FFF2-40B4-BE49-F238E27FC236}">
              <a16:creationId xmlns:a16="http://schemas.microsoft.com/office/drawing/2014/main" id="{00000000-0008-0000-06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a:extLst>
            <a:ext uri="{FF2B5EF4-FFF2-40B4-BE49-F238E27FC236}">
              <a16:creationId xmlns:a16="http://schemas.microsoft.com/office/drawing/2014/main" id="{00000000-0008-0000-0600-00002A010000}"/>
            </a:ext>
          </a:extLst>
        </xdr:cNvPr>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a:extLst>
            <a:ext uri="{FF2B5EF4-FFF2-40B4-BE49-F238E27FC236}">
              <a16:creationId xmlns:a16="http://schemas.microsoft.com/office/drawing/2014/main" id="{00000000-0008-0000-0600-00002C010000}"/>
            </a:ext>
          </a:extLst>
        </xdr:cNvPr>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50905</xdr:rowOff>
    </xdr:from>
    <xdr:to>
      <xdr:col>55</xdr:col>
      <xdr:colOff>0</xdr:colOff>
      <xdr:row>36</xdr:row>
      <xdr:rowOff>144599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9639300" y="6223105"/>
          <a:ext cx="838200" cy="9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a:extLst>
            <a:ext uri="{FF2B5EF4-FFF2-40B4-BE49-F238E27FC236}">
              <a16:creationId xmlns:a16="http://schemas.microsoft.com/office/drawing/2014/main" id="{00000000-0008-0000-0600-00002F010000}"/>
            </a:ext>
          </a:extLst>
        </xdr:cNvPr>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144599</xdr:rowOff>
    </xdr:from>
    <xdr:to>
      <xdr:col>50</xdr:col>
      <xdr:colOff>114300</xdr:colOff>
      <xdr:row>37</xdr:row>
      <xdr:rowOff>75463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8750300" y="6316799"/>
          <a:ext cx="889000" cy="1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75463</xdr:rowOff>
    </xdr:from>
    <xdr:to>
      <xdr:col>45</xdr:col>
      <xdr:colOff>177800</xdr:colOff>
      <xdr:row>37</xdr:row>
      <xdr:rowOff>76607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7861300" y="641911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161384</xdr:rowOff>
    </xdr:from>
    <xdr:to>
      <xdr:col>41</xdr:col>
      <xdr:colOff>50800</xdr:colOff>
      <xdr:row>37</xdr:row>
      <xdr:rowOff>76607</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a:off x="6972300" y="6333584"/>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a:extLst>
            <a:ext uri="{FF2B5EF4-FFF2-40B4-BE49-F238E27FC236}">
              <a16:creationId xmlns:a16="http://schemas.microsoft.com/office/drawing/2014/main" id="{00000000-0008-0000-0600-00003A010000}"/>
            </a:ext>
          </a:extLst>
        </xdr:cNvPr>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xdr:rowOff>
    </xdr:from>
    <xdr:to>
      <xdr:col>55</xdr:col>
      <xdr:colOff>50800</xdr:colOff>
      <xdr:row>36</xdr:row>
      <xdr:rowOff>101705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10426700" y="6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22982</xdr:rowOff>
    </xdr:from>
    <xdr:ext cx="534377" cy="259045"/>
    <xdr:sp macro="" textlink="">
      <xdr:nvSpPr>
        <xdr:cNvPr id="322" name="補助費等該当値テキスト">
          <a:extLst>
            <a:ext uri="{FF2B5EF4-FFF2-40B4-BE49-F238E27FC236}">
              <a16:creationId xmlns:a16="http://schemas.microsoft.com/office/drawing/2014/main" id="{00000000-0008-0000-0600-000042010000}"/>
            </a:ext>
          </a:extLst>
        </xdr:cNvPr>
        <xdr:cNvSpPr txBox="1"/>
      </xdr:nvSpPr>
      <xdr:spPr>
        <a:xfrm>
          <a:off x="10528300" y="60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93799</xdr:rowOff>
    </xdr:from>
    <xdr:to>
      <xdr:col>50</xdr:col>
      <xdr:colOff>165100</xdr:colOff>
      <xdr:row>37</xdr:row>
      <xdr:rowOff>23949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9588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40476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9372111" y="604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24663</xdr:rowOff>
    </xdr:from>
    <xdr:to>
      <xdr:col>46</xdr:col>
      <xdr:colOff>38100</xdr:colOff>
      <xdr:row>37</xdr:row>
      <xdr:rowOff>126263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8699500" y="6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142790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8483111" y="6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25807</xdr:rowOff>
    </xdr:from>
    <xdr:to>
      <xdr:col>41</xdr:col>
      <xdr:colOff>101600</xdr:colOff>
      <xdr:row>37</xdr:row>
      <xdr:rowOff>127407</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7810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143934</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7594111" y="61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110584</xdr:rowOff>
    </xdr:from>
    <xdr:to>
      <xdr:col>36</xdr:col>
      <xdr:colOff>165100</xdr:colOff>
      <xdr:row>37</xdr:row>
      <xdr:rowOff>40734</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6921500" y="62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57261</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05111" y="60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21133</xdr:rowOff>
    </xdr:from>
    <xdr:to>
      <xdr:col>55</xdr:col>
      <xdr:colOff>0</xdr:colOff>
      <xdr:row>57</xdr:row>
      <xdr:rowOff>65237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793783"/>
          <a:ext cx="8382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65237</xdr:rowOff>
    </xdr:from>
    <xdr:to>
      <xdr:col>50</xdr:col>
      <xdr:colOff>114300</xdr:colOff>
      <xdr:row>58</xdr:row>
      <xdr:rowOff>5405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8750300" y="9837887"/>
          <a:ext cx="889000" cy="1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33668</xdr:rowOff>
    </xdr:from>
    <xdr:to>
      <xdr:col>45</xdr:col>
      <xdr:colOff>177800</xdr:colOff>
      <xdr:row>58</xdr:row>
      <xdr:rowOff>5405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806318"/>
          <a:ext cx="889000" cy="1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32448</xdr:rowOff>
    </xdr:from>
    <xdr:to>
      <xdr:col>41</xdr:col>
      <xdr:colOff>50800</xdr:colOff>
      <xdr:row>57</xdr:row>
      <xdr:rowOff>33668</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805098"/>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141783</xdr:rowOff>
    </xdr:from>
    <xdr:to>
      <xdr:col>55</xdr:col>
      <xdr:colOff>50800</xdr:colOff>
      <xdr:row>57</xdr:row>
      <xdr:rowOff>71933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7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120210</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7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14437</xdr:rowOff>
    </xdr:from>
    <xdr:to>
      <xdr:col>50</xdr:col>
      <xdr:colOff>165100</xdr:colOff>
      <xdr:row>57</xdr:row>
      <xdr:rowOff>116037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7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107164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8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126055</xdr:rowOff>
    </xdr:from>
    <xdr:to>
      <xdr:col>46</xdr:col>
      <xdr:colOff>38100</xdr:colOff>
      <xdr:row>58</xdr:row>
      <xdr:rowOff>56205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8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47332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9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154318</xdr:rowOff>
    </xdr:from>
    <xdr:to>
      <xdr:col>41</xdr:col>
      <xdr:colOff>101600</xdr:colOff>
      <xdr:row>57</xdr:row>
      <xdr:rowOff>84468</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7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100995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5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153098</xdr:rowOff>
    </xdr:from>
    <xdr:to>
      <xdr:col>36</xdr:col>
      <xdr:colOff>165100</xdr:colOff>
      <xdr:row>57</xdr:row>
      <xdr:rowOff>83248</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7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74375</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8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117754</xdr:rowOff>
    </xdr:from>
    <xdr:to>
      <xdr:col>55</xdr:col>
      <xdr:colOff>0</xdr:colOff>
      <xdr:row>75</xdr:row>
      <xdr:rowOff>137323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2633604"/>
          <a:ext cx="838200" cy="36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137323</xdr:rowOff>
    </xdr:from>
    <xdr:to>
      <xdr:col>50</xdr:col>
      <xdr:colOff>114300</xdr:colOff>
      <xdr:row>78</xdr:row>
      <xdr:rowOff>16576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2996073"/>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37241</xdr:rowOff>
    </xdr:from>
    <xdr:to>
      <xdr:col>45</xdr:col>
      <xdr:colOff>177800</xdr:colOff>
      <xdr:row>78</xdr:row>
      <xdr:rowOff>16576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3238891"/>
          <a:ext cx="889000" cy="1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37241</xdr:rowOff>
    </xdr:from>
    <xdr:to>
      <xdr:col>41</xdr:col>
      <xdr:colOff>50800</xdr:colOff>
      <xdr:row>77</xdr:row>
      <xdr:rowOff>166035</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3238891"/>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66954</xdr:rowOff>
    </xdr:from>
    <xdr:to>
      <xdr:col>55</xdr:col>
      <xdr:colOff>50800</xdr:colOff>
      <xdr:row>73</xdr:row>
      <xdr:rowOff>168554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25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89831</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24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86523</xdr:rowOff>
    </xdr:from>
    <xdr:to>
      <xdr:col>50</xdr:col>
      <xdr:colOff>165100</xdr:colOff>
      <xdr:row>76</xdr:row>
      <xdr:rowOff>16672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94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33200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7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137226</xdr:rowOff>
    </xdr:from>
    <xdr:to>
      <xdr:col>46</xdr:col>
      <xdr:colOff>38100</xdr:colOff>
      <xdr:row>78</xdr:row>
      <xdr:rowOff>67376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3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58503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515428" y="134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157891</xdr:rowOff>
    </xdr:from>
    <xdr:to>
      <xdr:col>41</xdr:col>
      <xdr:colOff>101600</xdr:colOff>
      <xdr:row>77</xdr:row>
      <xdr:rowOff>88041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1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79168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26428" y="1328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115235</xdr:rowOff>
    </xdr:from>
    <xdr:to>
      <xdr:col>36</xdr:col>
      <xdr:colOff>165100</xdr:colOff>
      <xdr:row>78</xdr:row>
      <xdr:rowOff>45385</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3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36512</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37428" y="1340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69793</xdr:rowOff>
    </xdr:from>
    <xdr:to>
      <xdr:col>55</xdr:col>
      <xdr:colOff>0</xdr:colOff>
      <xdr:row>98</xdr:row>
      <xdr:rowOff>153547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871893"/>
          <a:ext cx="838200" cy="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122958</xdr:rowOff>
    </xdr:from>
    <xdr:to>
      <xdr:col>50</xdr:col>
      <xdr:colOff>114300</xdr:colOff>
      <xdr:row>98</xdr:row>
      <xdr:rowOff>153547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925058"/>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152164</xdr:rowOff>
    </xdr:from>
    <xdr:to>
      <xdr:col>45</xdr:col>
      <xdr:colOff>177800</xdr:colOff>
      <xdr:row>98</xdr:row>
      <xdr:rowOff>122958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782814"/>
          <a:ext cx="889000" cy="1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152164</xdr:rowOff>
    </xdr:from>
    <xdr:to>
      <xdr:col>41</xdr:col>
      <xdr:colOff>50800</xdr:colOff>
      <xdr:row>98</xdr:row>
      <xdr:rowOff>2485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782814"/>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18993</xdr:rowOff>
    </xdr:from>
    <xdr:to>
      <xdr:col>55</xdr:col>
      <xdr:colOff>50800</xdr:colOff>
      <xdr:row>98</xdr:row>
      <xdr:rowOff>120593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105370</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7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102747</xdr:rowOff>
    </xdr:from>
    <xdr:to>
      <xdr:col>50</xdr:col>
      <xdr:colOff>165100</xdr:colOff>
      <xdr:row>99</xdr:row>
      <xdr:rowOff>32897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9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24024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9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72158</xdr:rowOff>
    </xdr:from>
    <xdr:to>
      <xdr:col>46</xdr:col>
      <xdr:colOff>38100</xdr:colOff>
      <xdr:row>99</xdr:row>
      <xdr:rowOff>2308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8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164885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101364</xdr:rowOff>
    </xdr:from>
    <xdr:to>
      <xdr:col>41</xdr:col>
      <xdr:colOff>101600</xdr:colOff>
      <xdr:row>98</xdr:row>
      <xdr:rowOff>31514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7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48041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5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123135</xdr:rowOff>
    </xdr:from>
    <xdr:to>
      <xdr:col>36</xdr:col>
      <xdr:colOff>165100</xdr:colOff>
      <xdr:row>98</xdr:row>
      <xdr:rowOff>53285</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7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69812</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5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a:extLst>
            <a:ext uri="{FF2B5EF4-FFF2-40B4-BE49-F238E27FC236}">
              <a16:creationId xmlns:a16="http://schemas.microsoft.com/office/drawing/2014/main" id="{00000000-0008-0000-06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a:extLst>
            <a:ext uri="{FF2B5EF4-FFF2-40B4-BE49-F238E27FC236}">
              <a16:creationId xmlns:a16="http://schemas.microsoft.com/office/drawing/2014/main" id="{00000000-0008-0000-0600-00001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a:extLst>
            <a:ext uri="{FF2B5EF4-FFF2-40B4-BE49-F238E27FC236}">
              <a16:creationId xmlns:a16="http://schemas.microsoft.com/office/drawing/2014/main" id="{00000000-0008-0000-0600-000012020000}"/>
            </a:ext>
          </a:extLst>
        </xdr:cNvPr>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a:extLst>
            <a:ext uri="{FF2B5EF4-FFF2-40B4-BE49-F238E27FC236}">
              <a16:creationId xmlns:a16="http://schemas.microsoft.com/office/drawing/2014/main" id="{00000000-0008-0000-0600-000015020000}"/>
            </a:ext>
          </a:extLst>
        </xdr:cNvPr>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a:extLst>
            <a:ext uri="{FF2B5EF4-FFF2-40B4-BE49-F238E27FC236}">
              <a16:creationId xmlns:a16="http://schemas.microsoft.com/office/drawing/2014/main" id="{00000000-0008-0000-0600-00002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a:extLst>
            <a:ext uri="{FF2B5EF4-FFF2-40B4-BE49-F238E27FC236}">
              <a16:creationId xmlns:a16="http://schemas.microsoft.com/office/drawing/2014/main" id="{00000000-0008-0000-0600-00002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11466</xdr:rowOff>
    </xdr:from>
    <xdr:to>
      <xdr:col>85</xdr:col>
      <xdr:colOff>127000</xdr:colOff>
      <xdr:row>75</xdr:row>
      <xdr:rowOff>108458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2870216"/>
          <a:ext cx="8382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1234</xdr:rowOff>
    </xdr:from>
    <xdr:to>
      <xdr:col>81</xdr:col>
      <xdr:colOff>50800</xdr:colOff>
      <xdr:row>75</xdr:row>
      <xdr:rowOff>11466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2688534"/>
          <a:ext cx="889000" cy="1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135237</xdr:rowOff>
    </xdr:from>
    <xdr:to>
      <xdr:col>76</xdr:col>
      <xdr:colOff>114300</xdr:colOff>
      <xdr:row>74</xdr:row>
      <xdr:rowOff>1234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2651087"/>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168547</xdr:rowOff>
    </xdr:from>
    <xdr:to>
      <xdr:col>71</xdr:col>
      <xdr:colOff>177800</xdr:colOff>
      <xdr:row>73</xdr:row>
      <xdr:rowOff>135237</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2512947"/>
          <a:ext cx="889000" cy="1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57658</xdr:rowOff>
    </xdr:from>
    <xdr:to>
      <xdr:col>85</xdr:col>
      <xdr:colOff>177800</xdr:colOff>
      <xdr:row>75</xdr:row>
      <xdr:rowOff>159258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2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80535</xdr:rowOff>
    </xdr:from>
    <xdr:ext cx="469744"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27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132116</xdr:rowOff>
    </xdr:from>
    <xdr:to>
      <xdr:col>81</xdr:col>
      <xdr:colOff>101600</xdr:colOff>
      <xdr:row>75</xdr:row>
      <xdr:rowOff>62266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28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53393</xdr:rowOff>
    </xdr:from>
    <xdr:ext cx="469744"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46428" y="1291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121884</xdr:rowOff>
    </xdr:from>
    <xdr:to>
      <xdr:col>76</xdr:col>
      <xdr:colOff>165100</xdr:colOff>
      <xdr:row>74</xdr:row>
      <xdr:rowOff>52034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26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68561</xdr:rowOff>
    </xdr:from>
    <xdr:ext cx="469744"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57428" y="1241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84437</xdr:rowOff>
    </xdr:from>
    <xdr:to>
      <xdr:col>72</xdr:col>
      <xdr:colOff>38100</xdr:colOff>
      <xdr:row>74</xdr:row>
      <xdr:rowOff>14587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26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5714</xdr:rowOff>
    </xdr:from>
    <xdr:ext cx="469744"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68428" y="126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117747</xdr:rowOff>
    </xdr:from>
    <xdr:to>
      <xdr:col>67</xdr:col>
      <xdr:colOff>101600</xdr:colOff>
      <xdr:row>73</xdr:row>
      <xdr:rowOff>47897</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24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39024</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25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8979</xdr:rowOff>
    </xdr:from>
    <xdr:to>
      <xdr:col>85</xdr:col>
      <xdr:colOff>127000</xdr:colOff>
      <xdr:row>96</xdr:row>
      <xdr:rowOff>44583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296729"/>
          <a:ext cx="838200" cy="20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165303</xdr:rowOff>
    </xdr:from>
    <xdr:to>
      <xdr:col>81</xdr:col>
      <xdr:colOff>50800</xdr:colOff>
      <xdr:row>96</xdr:row>
      <xdr:rowOff>44583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453053"/>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165303</xdr:rowOff>
    </xdr:from>
    <xdr:to>
      <xdr:col>76</xdr:col>
      <xdr:colOff>114300</xdr:colOff>
      <xdr:row>96</xdr:row>
      <xdr:rowOff>118308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453053"/>
          <a:ext cx="889000" cy="1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14503</xdr:rowOff>
    </xdr:from>
    <xdr:to>
      <xdr:col>71</xdr:col>
      <xdr:colOff>177800</xdr:colOff>
      <xdr:row>96</xdr:row>
      <xdr:rowOff>118308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130803"/>
          <a:ext cx="889000" cy="44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129629</xdr:rowOff>
    </xdr:from>
    <xdr:to>
      <xdr:col>85</xdr:col>
      <xdr:colOff>177800</xdr:colOff>
      <xdr:row>95</xdr:row>
      <xdr:rowOff>59779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2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152506</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0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165233</xdr:rowOff>
    </xdr:from>
    <xdr:to>
      <xdr:col>81</xdr:col>
      <xdr:colOff>101600</xdr:colOff>
      <xdr:row>96</xdr:row>
      <xdr:rowOff>95383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4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111910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2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114503</xdr:rowOff>
    </xdr:from>
    <xdr:to>
      <xdr:col>76</xdr:col>
      <xdr:colOff>165100</xdr:colOff>
      <xdr:row>96</xdr:row>
      <xdr:rowOff>44653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4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61180</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1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67508</xdr:rowOff>
    </xdr:from>
    <xdr:to>
      <xdr:col>72</xdr:col>
      <xdr:colOff>38100</xdr:colOff>
      <xdr:row>96</xdr:row>
      <xdr:rowOff>169108</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5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160235</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135153</xdr:rowOff>
    </xdr:from>
    <xdr:to>
      <xdr:col>67</xdr:col>
      <xdr:colOff>101600</xdr:colOff>
      <xdr:row>94</xdr:row>
      <xdr:rowOff>65303</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0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81830</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58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105410</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449060"/>
          <a:ext cx="8382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4734</xdr:rowOff>
    </xdr:from>
    <xdr:ext cx="313932"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691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54610</xdr:rowOff>
    </xdr:from>
    <xdr:to>
      <xdr:col>116</xdr:col>
      <xdr:colOff>114300</xdr:colOff>
      <xdr:row>37</xdr:row>
      <xdr:rowOff>156210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77487</xdr:rowOff>
    </xdr:from>
    <xdr:ext cx="378565"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130465</xdr:rowOff>
    </xdr:from>
    <xdr:to>
      <xdr:col>116</xdr:col>
      <xdr:colOff>63500</xdr:colOff>
      <xdr:row>58</xdr:row>
      <xdr:rowOff>131745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74565"/>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129001</xdr:rowOff>
    </xdr:from>
    <xdr:to>
      <xdr:col>111</xdr:col>
      <xdr:colOff>177800</xdr:colOff>
      <xdr:row>58</xdr:row>
      <xdr:rowOff>130465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7310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129001</xdr:rowOff>
    </xdr:from>
    <xdr:to>
      <xdr:col>107</xdr:col>
      <xdr:colOff>50800</xdr:colOff>
      <xdr:row>58</xdr:row>
      <xdr:rowOff>129733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7310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129733</xdr:rowOff>
    </xdr:from>
    <xdr:to>
      <xdr:col>102</xdr:col>
      <xdr:colOff>114300</xdr:colOff>
      <xdr:row>58</xdr:row>
      <xdr:rowOff>130191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738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80945</xdr:rowOff>
    </xdr:from>
    <xdr:to>
      <xdr:col>116</xdr:col>
      <xdr:colOff>114300</xdr:colOff>
      <xdr:row>59</xdr:row>
      <xdr:rowOff>11095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167322</xdr:rowOff>
    </xdr:from>
    <xdr:ext cx="313932"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9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79665</xdr:rowOff>
    </xdr:from>
    <xdr:to>
      <xdr:col>112</xdr:col>
      <xdr:colOff>38100</xdr:colOff>
      <xdr:row>59</xdr:row>
      <xdr:rowOff>9815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942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78201</xdr:rowOff>
    </xdr:from>
    <xdr:to>
      <xdr:col>107</xdr:col>
      <xdr:colOff>101600</xdr:colOff>
      <xdr:row>59</xdr:row>
      <xdr:rowOff>8351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170928</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78933</xdr:rowOff>
    </xdr:from>
    <xdr:to>
      <xdr:col>102</xdr:col>
      <xdr:colOff>165100</xdr:colOff>
      <xdr:row>59</xdr:row>
      <xdr:rowOff>9083</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210</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5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79391</xdr:rowOff>
    </xdr:from>
    <xdr:to>
      <xdr:col>98</xdr:col>
      <xdr:colOff>38100</xdr:colOff>
      <xdr:row>59</xdr:row>
      <xdr:rowOff>9541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668</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6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90002</xdr:rowOff>
    </xdr:from>
    <xdr:to>
      <xdr:col>116</xdr:col>
      <xdr:colOff>62864</xdr:colOff>
      <xdr:row>77</xdr:row>
      <xdr:rowOff>113229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2434402"/>
          <a:ext cx="1269" cy="88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117056</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3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113229</xdr:rowOff>
    </xdr:from>
    <xdr:to>
      <xdr:col>116</xdr:col>
      <xdr:colOff>152400</xdr:colOff>
      <xdr:row>77</xdr:row>
      <xdr:rowOff>113229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3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36679</xdr:rowOff>
    </xdr:from>
    <xdr:ext cx="534377"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22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90002</xdr:rowOff>
    </xdr:from>
    <xdr:to>
      <xdr:col>116</xdr:col>
      <xdr:colOff>152400</xdr:colOff>
      <xdr:row>72</xdr:row>
      <xdr:rowOff>90002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2434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141483</xdr:rowOff>
    </xdr:from>
    <xdr:to>
      <xdr:col>116</xdr:col>
      <xdr:colOff>63500</xdr:colOff>
      <xdr:row>74</xdr:row>
      <xdr:rowOff>37881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1323300" y="12314433"/>
          <a:ext cx="838200" cy="4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1033</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8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22606</xdr:rowOff>
    </xdr:from>
    <xdr:to>
      <xdr:col>116</xdr:col>
      <xdr:colOff>114300</xdr:colOff>
      <xdr:row>75</xdr:row>
      <xdr:rowOff>124206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141483</xdr:rowOff>
    </xdr:from>
    <xdr:to>
      <xdr:col>111</xdr:col>
      <xdr:colOff>177800</xdr:colOff>
      <xdr:row>73</xdr:row>
      <xdr:rowOff>99878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2314433"/>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3632</xdr:rowOff>
    </xdr:from>
    <xdr:to>
      <xdr:col>112</xdr:col>
      <xdr:colOff>38100</xdr:colOff>
      <xdr:row>75</xdr:row>
      <xdr:rowOff>105232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96359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99878</xdr:rowOff>
    </xdr:from>
    <xdr:to>
      <xdr:col>107</xdr:col>
      <xdr:colOff>50800</xdr:colOff>
      <xdr:row>73</xdr:row>
      <xdr:rowOff>100426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261572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69423</xdr:rowOff>
    </xdr:from>
    <xdr:to>
      <xdr:col>107</xdr:col>
      <xdr:colOff>101600</xdr:colOff>
      <xdr:row>74</xdr:row>
      <xdr:rowOff>171023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162150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8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100426</xdr:rowOff>
    </xdr:from>
    <xdr:to>
      <xdr:col>102</xdr:col>
      <xdr:colOff>114300</xdr:colOff>
      <xdr:row>74</xdr:row>
      <xdr:rowOff>98918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2616276"/>
          <a:ext cx="889000" cy="16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75367</xdr:rowOff>
    </xdr:from>
    <xdr:to>
      <xdr:col>102</xdr:col>
      <xdr:colOff>165100</xdr:colOff>
      <xdr:row>75</xdr:row>
      <xdr:rowOff>5517</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168094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139832</xdr:rowOff>
    </xdr:from>
    <xdr:to>
      <xdr:col>98</xdr:col>
      <xdr:colOff>38100</xdr:colOff>
      <xdr:row>75</xdr:row>
      <xdr:rowOff>69982</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61109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158531</xdr:rowOff>
    </xdr:from>
    <xdr:to>
      <xdr:col>116</xdr:col>
      <xdr:colOff>114300</xdr:colOff>
      <xdr:row>74</xdr:row>
      <xdr:rowOff>88681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6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9958</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5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90683</xdr:rowOff>
    </xdr:from>
    <xdr:to>
      <xdr:col>112</xdr:col>
      <xdr:colOff>38100</xdr:colOff>
      <xdr:row>72</xdr:row>
      <xdr:rowOff>20833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2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37360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0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49078</xdr:rowOff>
    </xdr:from>
    <xdr:to>
      <xdr:col>107</xdr:col>
      <xdr:colOff>101600</xdr:colOff>
      <xdr:row>73</xdr:row>
      <xdr:rowOff>150678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5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167205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3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49626</xdr:rowOff>
    </xdr:from>
    <xdr:to>
      <xdr:col>102</xdr:col>
      <xdr:colOff>165100</xdr:colOff>
      <xdr:row>73</xdr:row>
      <xdr:rowOff>151226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5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167753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23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48118</xdr:rowOff>
    </xdr:from>
    <xdr:to>
      <xdr:col>98</xdr:col>
      <xdr:colOff>38100</xdr:colOff>
      <xdr:row>74</xdr:row>
      <xdr:rowOff>149718</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7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166245</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51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418,327</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主な構成項目である人件費は、住民一人当たり</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77,788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円となっており、平成</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％減少している。しかし、いまだ類似団体内平均値を上回っており、引き続き定員の適正化を推進していく。</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増加している主な項目のうち、物件費は住民一人当たり</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88,421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円となっており、前年度から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5,328</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％の増と類似団体内平均値と比べても多くなっている。主な増加要因は、新庁舎</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基盤運営費及び電算システムの運用経費である。今後も新規事業等により増加要因もあるが、引き続き既存事業の仕様見直し等により、最適化に努める。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226,594
215,955
15.11
105,332,480
94,790,420
9,363,254
62,086,170
7,846,428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28258</xdr:rowOff>
    </xdr:from>
    <xdr:to>
      <xdr:col>24</xdr:col>
      <xdr:colOff>63500</xdr:colOff>
      <xdr:row>35</xdr:row>
      <xdr:rowOff>104839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57558"/>
          <a:ext cx="8382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89598</xdr:rowOff>
    </xdr:from>
    <xdr:to>
      <xdr:col>19</xdr:col>
      <xdr:colOff>177800</xdr:colOff>
      <xdr:row>35</xdr:row>
      <xdr:rowOff>104839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9034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57214</xdr:rowOff>
    </xdr:from>
    <xdr:to>
      <xdr:col>15</xdr:col>
      <xdr:colOff>50800</xdr:colOff>
      <xdr:row>35</xdr:row>
      <xdr:rowOff>89598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57964"/>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57214</xdr:rowOff>
    </xdr:from>
    <xdr:to>
      <xdr:col>10</xdr:col>
      <xdr:colOff>114300</xdr:colOff>
      <xdr:row>35</xdr:row>
      <xdr:rowOff>66739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579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148908</xdr:rowOff>
    </xdr:from>
    <xdr:to>
      <xdr:col>24</xdr:col>
      <xdr:colOff>114300</xdr:colOff>
      <xdr:row>34</xdr:row>
      <xdr:rowOff>79058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335</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5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54039</xdr:rowOff>
    </xdr:from>
    <xdr:to>
      <xdr:col>20</xdr:col>
      <xdr:colOff>38100</xdr:colOff>
      <xdr:row>35</xdr:row>
      <xdr:rowOff>155639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716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38798</xdr:rowOff>
    </xdr:from>
    <xdr:to>
      <xdr:col>15</xdr:col>
      <xdr:colOff>101600</xdr:colOff>
      <xdr:row>35</xdr:row>
      <xdr:rowOff>140398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156925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1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6414</xdr:rowOff>
    </xdr:from>
    <xdr:to>
      <xdr:col>10</xdr:col>
      <xdr:colOff>165100</xdr:colOff>
      <xdr:row>35</xdr:row>
      <xdr:rowOff>108014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124541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78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15939</xdr:rowOff>
    </xdr:from>
    <xdr:to>
      <xdr:col>6</xdr:col>
      <xdr:colOff>38100</xdr:colOff>
      <xdr:row>35</xdr:row>
      <xdr:rowOff>117539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134066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79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1941</xdr:rowOff>
    </xdr:from>
    <xdr:to>
      <xdr:col>24</xdr:col>
      <xdr:colOff>63500</xdr:colOff>
      <xdr:row>56</xdr:row>
      <xdr:rowOff>126278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31691"/>
          <a:ext cx="838200" cy="29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122871</xdr:rowOff>
    </xdr:from>
    <xdr:to>
      <xdr:col>19</xdr:col>
      <xdr:colOff>177800</xdr:colOff>
      <xdr:row>56</xdr:row>
      <xdr:rowOff>126278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2407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110026</xdr:rowOff>
    </xdr:from>
    <xdr:to>
      <xdr:col>15</xdr:col>
      <xdr:colOff>50800</xdr:colOff>
      <xdr:row>56</xdr:row>
      <xdr:rowOff>122871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11226"/>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95580</xdr:rowOff>
    </xdr:from>
    <xdr:to>
      <xdr:col>10</xdr:col>
      <xdr:colOff>114300</xdr:colOff>
      <xdr:row>56</xdr:row>
      <xdr:rowOff>110026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25330"/>
          <a:ext cx="889000" cy="1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122591</xdr:rowOff>
    </xdr:from>
    <xdr:to>
      <xdr:col>24</xdr:col>
      <xdr:colOff>114300</xdr:colOff>
      <xdr:row>55</xdr:row>
      <xdr:rowOff>52741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145468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3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75478</xdr:rowOff>
    </xdr:from>
    <xdr:to>
      <xdr:col>20</xdr:col>
      <xdr:colOff>38100</xdr:colOff>
      <xdr:row>57</xdr:row>
      <xdr:rowOff>5628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22155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72071</xdr:rowOff>
    </xdr:from>
    <xdr:to>
      <xdr:col>15</xdr:col>
      <xdr:colOff>101600</xdr:colOff>
      <xdr:row>57</xdr:row>
      <xdr:rowOff>2221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18748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59226</xdr:rowOff>
    </xdr:from>
    <xdr:to>
      <xdr:col>10</xdr:col>
      <xdr:colOff>165100</xdr:colOff>
      <xdr:row>56</xdr:row>
      <xdr:rowOff>160826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44780</xdr:rowOff>
    </xdr:from>
    <xdr:to>
      <xdr:col>6</xdr:col>
      <xdr:colOff>38100</xdr:colOff>
      <xdr:row>55</xdr:row>
      <xdr:rowOff>146380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162907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148310</xdr:rowOff>
    </xdr:from>
    <xdr:to>
      <xdr:col>24</xdr:col>
      <xdr:colOff>63500</xdr:colOff>
      <xdr:row>77</xdr:row>
      <xdr:rowOff>28242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07060"/>
          <a:ext cx="838200" cy="2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148310</xdr:rowOff>
    </xdr:from>
    <xdr:to>
      <xdr:col>19</xdr:col>
      <xdr:colOff>177800</xdr:colOff>
      <xdr:row>77</xdr:row>
      <xdr:rowOff>65449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07060"/>
          <a:ext cx="889000" cy="26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35164</xdr:rowOff>
    </xdr:from>
    <xdr:to>
      <xdr:col>15</xdr:col>
      <xdr:colOff>50800</xdr:colOff>
      <xdr:row>77</xdr:row>
      <xdr:rowOff>65449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236814"/>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35164</xdr:rowOff>
    </xdr:from>
    <xdr:to>
      <xdr:col>10</xdr:col>
      <xdr:colOff>114300</xdr:colOff>
      <xdr:row>78</xdr:row>
      <xdr:rowOff>28067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36814"/>
          <a:ext cx="889000" cy="1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148892</xdr:rowOff>
    </xdr:from>
    <xdr:to>
      <xdr:col>24</xdr:col>
      <xdr:colOff>114300</xdr:colOff>
      <xdr:row>77</xdr:row>
      <xdr:rowOff>79042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127319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97510</xdr:rowOff>
    </xdr:from>
    <xdr:to>
      <xdr:col>20</xdr:col>
      <xdr:colOff>38100</xdr:colOff>
      <xdr:row>76</xdr:row>
      <xdr:rowOff>27660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44187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14649</xdr:rowOff>
    </xdr:from>
    <xdr:to>
      <xdr:col>15</xdr:col>
      <xdr:colOff>101600</xdr:colOff>
      <xdr:row>77</xdr:row>
      <xdr:rowOff>116249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107376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0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155814</xdr:rowOff>
    </xdr:from>
    <xdr:to>
      <xdr:col>10</xdr:col>
      <xdr:colOff>165100</xdr:colOff>
      <xdr:row>77</xdr:row>
      <xdr:rowOff>85964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77091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148717</xdr:rowOff>
    </xdr:from>
    <xdr:to>
      <xdr:col>6</xdr:col>
      <xdr:colOff>38100</xdr:colOff>
      <xdr:row>78</xdr:row>
      <xdr:rowOff>78867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69994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4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150009</xdr:rowOff>
    </xdr:from>
    <xdr:to>
      <xdr:col>24</xdr:col>
      <xdr:colOff>63500</xdr:colOff>
      <xdr:row>96</xdr:row>
      <xdr:rowOff>166126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09209"/>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166126</xdr:rowOff>
    </xdr:from>
    <xdr:to>
      <xdr:col>19</xdr:col>
      <xdr:colOff>177800</xdr:colOff>
      <xdr:row>97</xdr:row>
      <xdr:rowOff>31984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5326"/>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30063</xdr:rowOff>
    </xdr:from>
    <xdr:to>
      <xdr:col>15</xdr:col>
      <xdr:colOff>50800</xdr:colOff>
      <xdr:row>97</xdr:row>
      <xdr:rowOff>31984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6071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3637</xdr:rowOff>
    </xdr:from>
    <xdr:to>
      <xdr:col>10</xdr:col>
      <xdr:colOff>114300</xdr:colOff>
      <xdr:row>97</xdr:row>
      <xdr:rowOff>30063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34287"/>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99209</xdr:rowOff>
    </xdr:from>
    <xdr:to>
      <xdr:col>24</xdr:col>
      <xdr:colOff>114300</xdr:colOff>
      <xdr:row>97</xdr:row>
      <xdr:rowOff>29359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122086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0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115326</xdr:rowOff>
    </xdr:from>
    <xdr:to>
      <xdr:col>20</xdr:col>
      <xdr:colOff>38100</xdr:colOff>
      <xdr:row>97</xdr:row>
      <xdr:rowOff>45476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62003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152634</xdr:rowOff>
    </xdr:from>
    <xdr:to>
      <xdr:col>15</xdr:col>
      <xdr:colOff>101600</xdr:colOff>
      <xdr:row>97</xdr:row>
      <xdr:rowOff>82784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99311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150713</xdr:rowOff>
    </xdr:from>
    <xdr:to>
      <xdr:col>10</xdr:col>
      <xdr:colOff>165100</xdr:colOff>
      <xdr:row>97</xdr:row>
      <xdr:rowOff>80863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97390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124287</xdr:rowOff>
    </xdr:from>
    <xdr:to>
      <xdr:col>6</xdr:col>
      <xdr:colOff>38100</xdr:colOff>
      <xdr:row>97</xdr:row>
      <xdr:rowOff>54437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70964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152044</xdr:rowOff>
    </xdr:from>
    <xdr:to>
      <xdr:col>55</xdr:col>
      <xdr:colOff>0</xdr:colOff>
      <xdr:row>36</xdr:row>
      <xdr:rowOff>164846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2424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163017</xdr:rowOff>
    </xdr:from>
    <xdr:to>
      <xdr:col>50</xdr:col>
      <xdr:colOff>114300</xdr:colOff>
      <xdr:row>36</xdr:row>
      <xdr:rowOff>164846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352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163017</xdr:rowOff>
    </xdr:from>
    <xdr:to>
      <xdr:col>45</xdr:col>
      <xdr:colOff>177800</xdr:colOff>
      <xdr:row>37</xdr:row>
      <xdr:rowOff>4826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3521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136957</xdr:rowOff>
    </xdr:from>
    <xdr:to>
      <xdr:col>41</xdr:col>
      <xdr:colOff>50800</xdr:colOff>
      <xdr:row>37</xdr:row>
      <xdr:rowOff>4826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0915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101244</xdr:rowOff>
    </xdr:from>
    <xdr:to>
      <xdr:col>55</xdr:col>
      <xdr:colOff>50800</xdr:colOff>
      <xdr:row>37</xdr:row>
      <xdr:rowOff>31394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124121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2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114046</xdr:rowOff>
    </xdr:from>
    <xdr:to>
      <xdr:col>50</xdr:col>
      <xdr:colOff>165100</xdr:colOff>
      <xdr:row>37</xdr:row>
      <xdr:rowOff>44196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35323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112217</xdr:rowOff>
    </xdr:from>
    <xdr:to>
      <xdr:col>46</xdr:col>
      <xdr:colOff>38100</xdr:colOff>
      <xdr:row>37</xdr:row>
      <xdr:rowOff>42367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33494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125476</xdr:rowOff>
    </xdr:from>
    <xdr:to>
      <xdr:col>41</xdr:col>
      <xdr:colOff>101600</xdr:colOff>
      <xdr:row>37</xdr:row>
      <xdr:rowOff>55626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46753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86157</xdr:rowOff>
    </xdr:from>
    <xdr:to>
      <xdr:col>36</xdr:col>
      <xdr:colOff>165100</xdr:colOff>
      <xdr:row>37</xdr:row>
      <xdr:rowOff>16307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7434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5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7386</xdr:rowOff>
    </xdr:from>
    <xdr:to>
      <xdr:col>55</xdr:col>
      <xdr:colOff>0</xdr:colOff>
      <xdr:row>78</xdr:row>
      <xdr:rowOff>25309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80486"/>
          <a:ext cx="8382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20690</xdr:rowOff>
    </xdr:from>
    <xdr:to>
      <xdr:col>50</xdr:col>
      <xdr:colOff>114300</xdr:colOff>
      <xdr:row>78</xdr:row>
      <xdr:rowOff>25309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93790"/>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147701</xdr:rowOff>
    </xdr:from>
    <xdr:to>
      <xdr:col>45</xdr:col>
      <xdr:colOff>177800</xdr:colOff>
      <xdr:row>78</xdr:row>
      <xdr:rowOff>20690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49351"/>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147701</xdr:rowOff>
    </xdr:from>
    <xdr:to>
      <xdr:col>41</xdr:col>
      <xdr:colOff>50800</xdr:colOff>
      <xdr:row>78</xdr:row>
      <xdr:rowOff>8392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4935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128036</xdr:rowOff>
    </xdr:from>
    <xdr:to>
      <xdr:col>55</xdr:col>
      <xdr:colOff>50800</xdr:colOff>
      <xdr:row>78</xdr:row>
      <xdr:rowOff>58186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42963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145959</xdr:rowOff>
    </xdr:from>
    <xdr:to>
      <xdr:col>50</xdr:col>
      <xdr:colOff>165100</xdr:colOff>
      <xdr:row>78</xdr:row>
      <xdr:rowOff>76109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67236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141340</xdr:rowOff>
    </xdr:from>
    <xdr:to>
      <xdr:col>46</xdr:col>
      <xdr:colOff>38100</xdr:colOff>
      <xdr:row>78</xdr:row>
      <xdr:rowOff>71490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62617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96901</xdr:rowOff>
    </xdr:from>
    <xdr:to>
      <xdr:col>41</xdr:col>
      <xdr:colOff>101600</xdr:colOff>
      <xdr:row>78</xdr:row>
      <xdr:rowOff>27051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18178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129042</xdr:rowOff>
    </xdr:from>
    <xdr:to>
      <xdr:col>36</xdr:col>
      <xdr:colOff>165100</xdr:colOff>
      <xdr:row>78</xdr:row>
      <xdr:rowOff>59192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50319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2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6426</xdr:rowOff>
    </xdr:from>
    <xdr:to>
      <xdr:col>55</xdr:col>
      <xdr:colOff>0</xdr:colOff>
      <xdr:row>97</xdr:row>
      <xdr:rowOff>9995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37076"/>
          <a:ext cx="8382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9995</xdr:rowOff>
    </xdr:from>
    <xdr:to>
      <xdr:col>50</xdr:col>
      <xdr:colOff>114300</xdr:colOff>
      <xdr:row>97</xdr:row>
      <xdr:rowOff>82677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40645"/>
          <a:ext cx="889000" cy="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82677</xdr:rowOff>
    </xdr:from>
    <xdr:to>
      <xdr:col>45</xdr:col>
      <xdr:colOff>177800</xdr:colOff>
      <xdr:row>97</xdr:row>
      <xdr:rowOff>83719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13327"/>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83719</xdr:rowOff>
    </xdr:from>
    <xdr:to>
      <xdr:col>41</xdr:col>
      <xdr:colOff>50800</xdr:colOff>
      <xdr:row>97</xdr:row>
      <xdr:rowOff>155448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14369"/>
          <a:ext cx="889000" cy="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127076</xdr:rowOff>
    </xdr:from>
    <xdr:to>
      <xdr:col>55</xdr:col>
      <xdr:colOff>50800</xdr:colOff>
      <xdr:row>97</xdr:row>
      <xdr:rowOff>57226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105503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130645</xdr:rowOff>
    </xdr:from>
    <xdr:to>
      <xdr:col>50</xdr:col>
      <xdr:colOff>165100</xdr:colOff>
      <xdr:row>97</xdr:row>
      <xdr:rowOff>60795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51922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31877</xdr:rowOff>
    </xdr:from>
    <xdr:to>
      <xdr:col>46</xdr:col>
      <xdr:colOff>38100</xdr:colOff>
      <xdr:row>97</xdr:row>
      <xdr:rowOff>133477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124604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32919</xdr:rowOff>
    </xdr:from>
    <xdr:to>
      <xdr:col>41</xdr:col>
      <xdr:colOff>101600</xdr:colOff>
      <xdr:row>97</xdr:row>
      <xdr:rowOff>134519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125646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104648</xdr:rowOff>
    </xdr:from>
    <xdr:to>
      <xdr:col>36</xdr:col>
      <xdr:colOff>165100</xdr:colOff>
      <xdr:row>98</xdr:row>
      <xdr:rowOff>34798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25925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28098</xdr:rowOff>
    </xdr:from>
    <xdr:to>
      <xdr:col>85</xdr:col>
      <xdr:colOff>127000</xdr:colOff>
      <xdr:row>38</xdr:row>
      <xdr:rowOff>63828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43198"/>
          <a:ext cx="8382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62296</xdr:rowOff>
    </xdr:from>
    <xdr:to>
      <xdr:col>81</xdr:col>
      <xdr:colOff>50800</xdr:colOff>
      <xdr:row>38</xdr:row>
      <xdr:rowOff>63828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7739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24897</xdr:rowOff>
    </xdr:from>
    <xdr:to>
      <xdr:col>76</xdr:col>
      <xdr:colOff>114300</xdr:colOff>
      <xdr:row>38</xdr:row>
      <xdr:rowOff>62296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39997"/>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54752</xdr:rowOff>
    </xdr:from>
    <xdr:to>
      <xdr:col>71</xdr:col>
      <xdr:colOff>177800</xdr:colOff>
      <xdr:row>38</xdr:row>
      <xdr:rowOff>24897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26952"/>
          <a:ext cx="889000" cy="31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100589</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79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148748</xdr:rowOff>
    </xdr:from>
    <xdr:to>
      <xdr:col>85</xdr:col>
      <xdr:colOff>177800</xdr:colOff>
      <xdr:row>38</xdr:row>
      <xdr:rowOff>78898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108125</xdr:rowOff>
    </xdr:from>
    <xdr:ext cx="469744"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13028</xdr:rowOff>
    </xdr:from>
    <xdr:to>
      <xdr:col>81</xdr:col>
      <xdr:colOff>101600</xdr:colOff>
      <xdr:row>38</xdr:row>
      <xdr:rowOff>114628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131154</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46428" y="63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11496</xdr:rowOff>
    </xdr:from>
    <xdr:to>
      <xdr:col>76</xdr:col>
      <xdr:colOff>165100</xdr:colOff>
      <xdr:row>38</xdr:row>
      <xdr:rowOff>113096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104223</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57428" y="661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145547</xdr:rowOff>
    </xdr:from>
    <xdr:to>
      <xdr:col>72</xdr:col>
      <xdr:colOff>38100</xdr:colOff>
      <xdr:row>38</xdr:row>
      <xdr:rowOff>75697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92224</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68428" y="626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3952</xdr:rowOff>
    </xdr:from>
    <xdr:to>
      <xdr:col>67</xdr:col>
      <xdr:colOff>101600</xdr:colOff>
      <xdr:row>36</xdr:row>
      <xdr:rowOff>105552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122079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17692</xdr:rowOff>
    </xdr:from>
    <xdr:to>
      <xdr:col>85</xdr:col>
      <xdr:colOff>127000</xdr:colOff>
      <xdr:row>59</xdr:row>
      <xdr:rowOff>49440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10133242"/>
          <a:ext cx="8382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49440</xdr:rowOff>
    </xdr:from>
    <xdr:to>
      <xdr:col>81</xdr:col>
      <xdr:colOff>50800</xdr:colOff>
      <xdr:row>59</xdr:row>
      <xdr:rowOff>56097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10164990"/>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56097</xdr:rowOff>
    </xdr:from>
    <xdr:to>
      <xdr:col>76</xdr:col>
      <xdr:colOff>114300</xdr:colOff>
      <xdr:row>59</xdr:row>
      <xdr:rowOff>57404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17164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14839</xdr:rowOff>
    </xdr:from>
    <xdr:to>
      <xdr:col>71</xdr:col>
      <xdr:colOff>177800</xdr:colOff>
      <xdr:row>59</xdr:row>
      <xdr:rowOff>57404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1013038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138342</xdr:rowOff>
    </xdr:from>
    <xdr:to>
      <xdr:col>85</xdr:col>
      <xdr:colOff>177800</xdr:colOff>
      <xdr:row>59</xdr:row>
      <xdr:rowOff>68492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100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53269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9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170090</xdr:rowOff>
    </xdr:from>
    <xdr:to>
      <xdr:col>81</xdr:col>
      <xdr:colOff>101600</xdr:colOff>
      <xdr:row>59</xdr:row>
      <xdr:rowOff>100240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101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91367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20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5297</xdr:rowOff>
    </xdr:from>
    <xdr:to>
      <xdr:col>76</xdr:col>
      <xdr:colOff>165100</xdr:colOff>
      <xdr:row>59</xdr:row>
      <xdr:rowOff>106897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101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98024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2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6604</xdr:rowOff>
    </xdr:from>
    <xdr:to>
      <xdr:col>72</xdr:col>
      <xdr:colOff>38100</xdr:colOff>
      <xdr:row>59</xdr:row>
      <xdr:rowOff>108204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101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99331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2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135489</xdr:rowOff>
    </xdr:from>
    <xdr:to>
      <xdr:col>67</xdr:col>
      <xdr:colOff>101600</xdr:colOff>
      <xdr:row>59</xdr:row>
      <xdr:rowOff>65639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100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56766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11466</xdr:rowOff>
    </xdr:from>
    <xdr:to>
      <xdr:col>85</xdr:col>
      <xdr:colOff>127000</xdr:colOff>
      <xdr:row>95</xdr:row>
      <xdr:rowOff>108458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299216"/>
          <a:ext cx="8382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1234</xdr:rowOff>
    </xdr:from>
    <xdr:to>
      <xdr:col>81</xdr:col>
      <xdr:colOff>50800</xdr:colOff>
      <xdr:row>95</xdr:row>
      <xdr:rowOff>11466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117534"/>
          <a:ext cx="889000" cy="1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135237</xdr:rowOff>
    </xdr:from>
    <xdr:to>
      <xdr:col>76</xdr:col>
      <xdr:colOff>114300</xdr:colOff>
      <xdr:row>94</xdr:row>
      <xdr:rowOff>1234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080087"/>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168548</xdr:rowOff>
    </xdr:from>
    <xdr:to>
      <xdr:col>71</xdr:col>
      <xdr:colOff>177800</xdr:colOff>
      <xdr:row>93</xdr:row>
      <xdr:rowOff>135237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5941948"/>
          <a:ext cx="889000" cy="1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57658</xdr:rowOff>
    </xdr:from>
    <xdr:to>
      <xdr:col>85</xdr:col>
      <xdr:colOff>177800</xdr:colOff>
      <xdr:row>95</xdr:row>
      <xdr:rowOff>159258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80535</xdr:rowOff>
    </xdr:from>
    <xdr:ext cx="469744"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9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132116</xdr:rowOff>
    </xdr:from>
    <xdr:to>
      <xdr:col>81</xdr:col>
      <xdr:colOff>101600</xdr:colOff>
      <xdr:row>95</xdr:row>
      <xdr:rowOff>62266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53393</xdr:rowOff>
    </xdr:from>
    <xdr:ext cx="469744"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46428" y="1634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121884</xdr:rowOff>
    </xdr:from>
    <xdr:to>
      <xdr:col>76</xdr:col>
      <xdr:colOff>165100</xdr:colOff>
      <xdr:row>94</xdr:row>
      <xdr:rowOff>52034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0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68561</xdr:rowOff>
    </xdr:from>
    <xdr:ext cx="469744"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57428" y="1584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84437</xdr:rowOff>
    </xdr:from>
    <xdr:to>
      <xdr:col>72</xdr:col>
      <xdr:colOff>38100</xdr:colOff>
      <xdr:row>94</xdr:row>
      <xdr:rowOff>14587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5714</xdr:rowOff>
    </xdr:from>
    <xdr:ext cx="469744"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68428" y="161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117748</xdr:rowOff>
    </xdr:from>
    <xdr:to>
      <xdr:col>67</xdr:col>
      <xdr:colOff>101600</xdr:colOff>
      <xdr:row>93</xdr:row>
      <xdr:rowOff>47898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39025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9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議会費は、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4,585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円増となり類似団体平均を大きく上回るが、これは庁舎移転に伴う経費の増となっている。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101,905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27,172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の増で</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庁舎移転に伴う</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新庁舎整備事業費、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基盤整備事業費が主な</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187,979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回</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り、これは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特別養護老人ホーム新規整備</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事業、保育施設建設のための用地取得事業終了</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要因となっている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待機児童対策として、保育所法外援護経費、児童保育委託・保育所児童保育委託経費が大きな割合を占めている。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衛生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34,549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円増となり類似団体平均を上回るが、これはネウボラ関係整備費用に伴う経費の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分母である標準財政規模は、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特別区税や財調普通交付金の増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等の結果、</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分子である実質収支は、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基盤の構築、新庁舎移転等の増、また今後想定されるインフラ整備に備えるための基金への積み立てを行ったことによる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全ての会計で実質赤字額がないため、「連結実質赤字比率」は算定されていない。</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区財政の健全性を示すものであり、引き続き継続していけるよう、健全な財政運営に努める。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12" sqref="L12:Q12"/>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82</v>
      </c>
      <c r="C3" s="440"/>
      <c r="D3" s="440"/>
      <c r="E3" s="441"/>
      <c r="F3" s="441"/>
      <c r="G3" s="441"/>
      <c r="H3" s="441"/>
      <c r="I3" s="441"/>
      <c r="J3" s="441"/>
      <c r="K3" s="441"/>
      <c r="L3" s="441" t="s">
        <v>
83</v>
      </c>
      <c r="M3" s="441"/>
      <c r="N3" s="441"/>
      <c r="O3" s="441"/>
      <c r="P3" s="441"/>
      <c r="Q3" s="441"/>
      <c r="R3" s="448"/>
      <c r="S3" s="448"/>
      <c r="T3" s="448"/>
      <c r="U3" s="448"/>
      <c r="V3" s="449"/>
      <c r="W3" s="423" t="s">
        <v>
84</v>
      </c>
      <c r="X3" s="424"/>
      <c r="Y3" s="424"/>
      <c r="Z3" s="424"/>
      <c r="AA3" s="424"/>
      <c r="AB3" s="440"/>
      <c r="AC3" s="448" t="s">
        <v>
85</v>
      </c>
      <c r="AD3" s="424"/>
      <c r="AE3" s="424"/>
      <c r="AF3" s="424"/>
      <c r="AG3" s="424"/>
      <c r="AH3" s="424"/>
      <c r="AI3" s="424"/>
      <c r="AJ3" s="424"/>
      <c r="AK3" s="424"/>
      <c r="AL3" s="425"/>
      <c r="AM3" s="423" t="s">
        <v>
86</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87</v>
      </c>
      <c r="BO3" s="424"/>
      <c r="BP3" s="424"/>
      <c r="BQ3" s="424"/>
      <c r="BR3" s="424"/>
      <c r="BS3" s="424"/>
      <c r="BT3" s="424"/>
      <c r="BU3" s="425"/>
      <c r="BV3" s="423" t="s">
        <v>
88</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89</v>
      </c>
      <c r="CU3" s="424"/>
      <c r="CV3" s="424"/>
      <c r="CW3" s="424"/>
      <c r="CX3" s="424"/>
      <c r="CY3" s="424"/>
      <c r="CZ3" s="424"/>
      <c r="DA3" s="425"/>
      <c r="DB3" s="423" t="s">
        <v>
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91</v>
      </c>
      <c r="AZ4" s="427"/>
      <c r="BA4" s="427"/>
      <c r="BB4" s="427"/>
      <c r="BC4" s="427"/>
      <c r="BD4" s="427"/>
      <c r="BE4" s="427"/>
      <c r="BF4" s="427"/>
      <c r="BG4" s="427"/>
      <c r="BH4" s="427"/>
      <c r="BI4" s="427"/>
      <c r="BJ4" s="427"/>
      <c r="BK4" s="427"/>
      <c r="BL4" s="427"/>
      <c r="BM4" s="428"/>
      <c r="BN4" s="429">
        <v>
105332480</v>
      </c>
      <c r="BO4" s="430"/>
      <c r="BP4" s="430"/>
      <c r="BQ4" s="430"/>
      <c r="BR4" s="430"/>
      <c r="BS4" s="430"/>
      <c r="BT4" s="430"/>
      <c r="BU4" s="431"/>
      <c r="BV4" s="429">
        <v>
102503335</v>
      </c>
      <c r="BW4" s="430"/>
      <c r="BX4" s="430"/>
      <c r="BY4" s="430"/>
      <c r="BZ4" s="430"/>
      <c r="CA4" s="430"/>
      <c r="CB4" s="430"/>
      <c r="CC4" s="431"/>
      <c r="CD4" s="432" t="s">
        <v>
92</v>
      </c>
      <c r="CE4" s="433"/>
      <c r="CF4" s="433"/>
      <c r="CG4" s="433"/>
      <c r="CH4" s="433"/>
      <c r="CI4" s="433"/>
      <c r="CJ4" s="433"/>
      <c r="CK4" s="433"/>
      <c r="CL4" s="433"/>
      <c r="CM4" s="433"/>
      <c r="CN4" s="433"/>
      <c r="CO4" s="433"/>
      <c r="CP4" s="433"/>
      <c r="CQ4" s="433"/>
      <c r="CR4" s="433"/>
      <c r="CS4" s="434"/>
      <c r="CT4" s="435">
        <v>
15.1</v>
      </c>
      <c r="CU4" s="436"/>
      <c r="CV4" s="436"/>
      <c r="CW4" s="436"/>
      <c r="CX4" s="436"/>
      <c r="CY4" s="436"/>
      <c r="CZ4" s="436"/>
      <c r="DA4" s="437"/>
      <c r="DB4" s="435">
        <v>
18</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93</v>
      </c>
      <c r="AN5" s="496"/>
      <c r="AO5" s="496"/>
      <c r="AP5" s="496"/>
      <c r="AQ5" s="496"/>
      <c r="AR5" s="496"/>
      <c r="AS5" s="496"/>
      <c r="AT5" s="497"/>
      <c r="AU5" s="498" t="s">
        <v>
94</v>
      </c>
      <c r="AV5" s="499"/>
      <c r="AW5" s="499"/>
      <c r="AX5" s="499"/>
      <c r="AY5" s="500" t="s">
        <v>
95</v>
      </c>
      <c r="AZ5" s="501"/>
      <c r="BA5" s="501"/>
      <c r="BB5" s="501"/>
      <c r="BC5" s="501"/>
      <c r="BD5" s="501"/>
      <c r="BE5" s="501"/>
      <c r="BF5" s="501"/>
      <c r="BG5" s="501"/>
      <c r="BH5" s="501"/>
      <c r="BI5" s="501"/>
      <c r="BJ5" s="501"/>
      <c r="BK5" s="501"/>
      <c r="BL5" s="501"/>
      <c r="BM5" s="502"/>
      <c r="BN5" s="466">
        <v>
94790420</v>
      </c>
      <c r="BO5" s="467"/>
      <c r="BP5" s="467"/>
      <c r="BQ5" s="467"/>
      <c r="BR5" s="467"/>
      <c r="BS5" s="467"/>
      <c r="BT5" s="467"/>
      <c r="BU5" s="468"/>
      <c r="BV5" s="466">
        <v>
90943981</v>
      </c>
      <c r="BW5" s="467"/>
      <c r="BX5" s="467"/>
      <c r="BY5" s="467"/>
      <c r="BZ5" s="467"/>
      <c r="CA5" s="467"/>
      <c r="CB5" s="467"/>
      <c r="CC5" s="468"/>
      <c r="CD5" s="469" t="s">
        <v>
96</v>
      </c>
      <c r="CE5" s="470"/>
      <c r="CF5" s="470"/>
      <c r="CG5" s="470"/>
      <c r="CH5" s="470"/>
      <c r="CI5" s="470"/>
      <c r="CJ5" s="470"/>
      <c r="CK5" s="470"/>
      <c r="CL5" s="470"/>
      <c r="CM5" s="470"/>
      <c r="CN5" s="470"/>
      <c r="CO5" s="470"/>
      <c r="CP5" s="470"/>
      <c r="CQ5" s="470"/>
      <c r="CR5" s="470"/>
      <c r="CS5" s="471"/>
      <c r="CT5" s="463">
        <v>
73.3</v>
      </c>
      <c r="CU5" s="464"/>
      <c r="CV5" s="464"/>
      <c r="CW5" s="464"/>
      <c r="CX5" s="464"/>
      <c r="CY5" s="464"/>
      <c r="CZ5" s="464"/>
      <c r="DA5" s="465"/>
      <c r="DB5" s="463">
        <v>
73.8</v>
      </c>
      <c r="DC5" s="464"/>
      <c r="DD5" s="464"/>
      <c r="DE5" s="464"/>
      <c r="DF5" s="464"/>
      <c r="DG5" s="464"/>
      <c r="DH5" s="464"/>
      <c r="DI5" s="465"/>
      <c r="DJ5" s="185"/>
      <c r="DK5" s="185"/>
      <c r="DL5" s="185"/>
      <c r="DM5" s="185"/>
      <c r="DN5" s="185"/>
      <c r="DO5" s="185"/>
    </row>
    <row r="6" spans="1:119" ht="18.75" customHeight="1" x14ac:dyDescent="0.2">
      <c r="A6" s="186"/>
      <c r="B6" s="472" t="s">
        <v>
97</v>
      </c>
      <c r="C6" s="473"/>
      <c r="D6" s="473"/>
      <c r="E6" s="474"/>
      <c r="F6" s="474"/>
      <c r="G6" s="474"/>
      <c r="H6" s="474"/>
      <c r="I6" s="474"/>
      <c r="J6" s="474"/>
      <c r="K6" s="474"/>
      <c r="L6" s="474" t="s">
        <v>
98</v>
      </c>
      <c r="M6" s="474"/>
      <c r="N6" s="474"/>
      <c r="O6" s="474"/>
      <c r="P6" s="474"/>
      <c r="Q6" s="474"/>
      <c r="R6" s="478"/>
      <c r="S6" s="478"/>
      <c r="T6" s="478"/>
      <c r="U6" s="478"/>
      <c r="V6" s="479"/>
      <c r="W6" s="482" t="s">
        <v>
99</v>
      </c>
      <c r="X6" s="483"/>
      <c r="Y6" s="483"/>
      <c r="Z6" s="483"/>
      <c r="AA6" s="483"/>
      <c r="AB6" s="473"/>
      <c r="AC6" s="486" t="s">
        <v>
100</v>
      </c>
      <c r="AD6" s="487"/>
      <c r="AE6" s="487"/>
      <c r="AF6" s="487"/>
      <c r="AG6" s="487"/>
      <c r="AH6" s="487"/>
      <c r="AI6" s="487"/>
      <c r="AJ6" s="487"/>
      <c r="AK6" s="487"/>
      <c r="AL6" s="488"/>
      <c r="AM6" s="495" t="s">
        <v>
101</v>
      </c>
      <c r="AN6" s="496"/>
      <c r="AO6" s="496"/>
      <c r="AP6" s="496"/>
      <c r="AQ6" s="496"/>
      <c r="AR6" s="496"/>
      <c r="AS6" s="496"/>
      <c r="AT6" s="497"/>
      <c r="AU6" s="498" t="s">
        <v>
102</v>
      </c>
      <c r="AV6" s="499"/>
      <c r="AW6" s="499"/>
      <c r="AX6" s="499"/>
      <c r="AY6" s="500" t="s">
        <v>
103</v>
      </c>
      <c r="AZ6" s="501"/>
      <c r="BA6" s="501"/>
      <c r="BB6" s="501"/>
      <c r="BC6" s="501"/>
      <c r="BD6" s="501"/>
      <c r="BE6" s="501"/>
      <c r="BF6" s="501"/>
      <c r="BG6" s="501"/>
      <c r="BH6" s="501"/>
      <c r="BI6" s="501"/>
      <c r="BJ6" s="501"/>
      <c r="BK6" s="501"/>
      <c r="BL6" s="501"/>
      <c r="BM6" s="502"/>
      <c r="BN6" s="466">
        <v>
10542060</v>
      </c>
      <c r="BO6" s="467"/>
      <c r="BP6" s="467"/>
      <c r="BQ6" s="467"/>
      <c r="BR6" s="467"/>
      <c r="BS6" s="467"/>
      <c r="BT6" s="467"/>
      <c r="BU6" s="468"/>
      <c r="BV6" s="466">
        <v>
11559354</v>
      </c>
      <c r="BW6" s="467"/>
      <c r="BX6" s="467"/>
      <c r="BY6" s="467"/>
      <c r="BZ6" s="467"/>
      <c r="CA6" s="467"/>
      <c r="CB6" s="467"/>
      <c r="CC6" s="468"/>
      <c r="CD6" s="469" t="s">
        <v>
104</v>
      </c>
      <c r="CE6" s="470"/>
      <c r="CF6" s="470"/>
      <c r="CG6" s="470"/>
      <c r="CH6" s="470"/>
      <c r="CI6" s="470"/>
      <c r="CJ6" s="470"/>
      <c r="CK6" s="470"/>
      <c r="CL6" s="470"/>
      <c r="CM6" s="470"/>
      <c r="CN6" s="470"/>
      <c r="CO6" s="470"/>
      <c r="CP6" s="470"/>
      <c r="CQ6" s="470"/>
      <c r="CR6" s="470"/>
      <c r="CS6" s="471"/>
      <c r="CT6" s="503">
        <v>
73.3</v>
      </c>
      <c r="CU6" s="504"/>
      <c r="CV6" s="504"/>
      <c r="CW6" s="504"/>
      <c r="CX6" s="504"/>
      <c r="CY6" s="504"/>
      <c r="CZ6" s="504"/>
      <c r="DA6" s="505"/>
      <c r="DB6" s="503">
        <v>
73.8</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105</v>
      </c>
      <c r="AN7" s="496"/>
      <c r="AO7" s="496"/>
      <c r="AP7" s="496"/>
      <c r="AQ7" s="496"/>
      <c r="AR7" s="496"/>
      <c r="AS7" s="496"/>
      <c r="AT7" s="497"/>
      <c r="AU7" s="498" t="s">
        <v>
102</v>
      </c>
      <c r="AV7" s="499"/>
      <c r="AW7" s="499"/>
      <c r="AX7" s="499"/>
      <c r="AY7" s="500" t="s">
        <v>
106</v>
      </c>
      <c r="AZ7" s="501"/>
      <c r="BA7" s="501"/>
      <c r="BB7" s="501"/>
      <c r="BC7" s="501"/>
      <c r="BD7" s="501"/>
      <c r="BE7" s="501"/>
      <c r="BF7" s="501"/>
      <c r="BG7" s="501"/>
      <c r="BH7" s="501"/>
      <c r="BI7" s="501"/>
      <c r="BJ7" s="501"/>
      <c r="BK7" s="501"/>
      <c r="BL7" s="501"/>
      <c r="BM7" s="502"/>
      <c r="BN7" s="466">
        <v>
1178806</v>
      </c>
      <c r="BO7" s="467"/>
      <c r="BP7" s="467"/>
      <c r="BQ7" s="467"/>
      <c r="BR7" s="467"/>
      <c r="BS7" s="467"/>
      <c r="BT7" s="467"/>
      <c r="BU7" s="468"/>
      <c r="BV7" s="466">
        <v>
985110</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62086170</v>
      </c>
      <c r="CU7" s="467"/>
      <c r="CV7" s="467"/>
      <c r="CW7" s="467"/>
      <c r="CX7" s="467"/>
      <c r="CY7" s="467"/>
      <c r="CZ7" s="467"/>
      <c r="DA7" s="468"/>
      <c r="DB7" s="466">
        <v>
58751232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94</v>
      </c>
      <c r="AV8" s="499"/>
      <c r="AW8" s="499"/>
      <c r="AX8" s="499"/>
      <c r="AY8" s="500" t="s">
        <v>
109</v>
      </c>
      <c r="AZ8" s="501"/>
      <c r="BA8" s="501"/>
      <c r="BB8" s="501"/>
      <c r="BC8" s="501"/>
      <c r="BD8" s="501"/>
      <c r="BE8" s="501"/>
      <c r="BF8" s="501"/>
      <c r="BG8" s="501"/>
      <c r="BH8" s="501"/>
      <c r="BI8" s="501"/>
      <c r="BJ8" s="501"/>
      <c r="BK8" s="501"/>
      <c r="BL8" s="501"/>
      <c r="BM8" s="502"/>
      <c r="BN8" s="466">
        <v>
9363254</v>
      </c>
      <c r="BO8" s="467"/>
      <c r="BP8" s="467"/>
      <c r="BQ8" s="467"/>
      <c r="BR8" s="467"/>
      <c r="BS8" s="467"/>
      <c r="BT8" s="467"/>
      <c r="BU8" s="468"/>
      <c r="BV8" s="466">
        <v>
10574244</v>
      </c>
      <c r="BW8" s="467"/>
      <c r="BX8" s="467"/>
      <c r="BY8" s="467"/>
      <c r="BZ8" s="467"/>
      <c r="CA8" s="467"/>
      <c r="CB8" s="467"/>
      <c r="CC8" s="468"/>
      <c r="CD8" s="469" t="s">
        <v>
110</v>
      </c>
      <c r="CE8" s="470"/>
      <c r="CF8" s="470"/>
      <c r="CG8" s="470"/>
      <c r="CH8" s="470"/>
      <c r="CI8" s="470"/>
      <c r="CJ8" s="470"/>
      <c r="CK8" s="470"/>
      <c r="CL8" s="470"/>
      <c r="CM8" s="470"/>
      <c r="CN8" s="470"/>
      <c r="CO8" s="470"/>
      <c r="CP8" s="470"/>
      <c r="CQ8" s="470"/>
      <c r="CR8" s="470"/>
      <c r="CS8" s="471"/>
      <c r="CT8" s="506">
        <v>
0.97</v>
      </c>
      <c r="CU8" s="507"/>
      <c r="CV8" s="507"/>
      <c r="CW8" s="507"/>
      <c r="CX8" s="507"/>
      <c r="CY8" s="507"/>
      <c r="CZ8" s="507"/>
      <c r="DA8" s="508"/>
      <c r="DB8" s="506">
        <v>
0.96</v>
      </c>
      <c r="DC8" s="507"/>
      <c r="DD8" s="507"/>
      <c r="DE8" s="507"/>
      <c r="DF8" s="507"/>
      <c r="DG8" s="507"/>
      <c r="DH8" s="507"/>
      <c r="DI8" s="508"/>
      <c r="DJ8" s="185"/>
      <c r="DK8" s="185"/>
      <c r="DL8" s="185"/>
      <c r="DM8" s="185"/>
      <c r="DN8" s="185"/>
      <c r="DO8" s="185"/>
    </row>
    <row r="9" spans="1:119" ht="18.75" customHeight="1" thickBot="1" x14ac:dyDescent="0.25">
      <c r="A9" s="186"/>
      <c r="B9" s="460" t="s">
        <v>
111</v>
      </c>
      <c r="C9" s="461"/>
      <c r="D9" s="461"/>
      <c r="E9" s="461"/>
      <c r="F9" s="461"/>
      <c r="G9" s="461"/>
      <c r="H9" s="461"/>
      <c r="I9" s="461"/>
      <c r="J9" s="461"/>
      <c r="K9" s="509"/>
      <c r="L9" s="510" t="s">
        <v>
112</v>
      </c>
      <c r="M9" s="511"/>
      <c r="N9" s="511"/>
      <c r="O9" s="511"/>
      <c r="P9" s="511"/>
      <c r="Q9" s="512"/>
      <c r="R9" s="513">
        <v>
224533</v>
      </c>
      <c r="S9" s="514"/>
      <c r="T9" s="514"/>
      <c r="U9" s="514"/>
      <c r="V9" s="515"/>
      <c r="W9" s="423" t="s">
        <v>
113</v>
      </c>
      <c r="X9" s="424"/>
      <c r="Y9" s="424"/>
      <c r="Z9" s="424"/>
      <c r="AA9" s="424"/>
      <c r="AB9" s="424"/>
      <c r="AC9" s="424"/>
      <c r="AD9" s="424"/>
      <c r="AE9" s="424"/>
      <c r="AF9" s="424"/>
      <c r="AG9" s="424"/>
      <c r="AH9" s="424"/>
      <c r="AI9" s="424"/>
      <c r="AJ9" s="424"/>
      <c r="AK9" s="424"/>
      <c r="AL9" s="425"/>
      <c r="AM9" s="495" t="s">
        <v>
114</v>
      </c>
      <c r="AN9" s="496"/>
      <c r="AO9" s="496"/>
      <c r="AP9" s="496"/>
      <c r="AQ9" s="496"/>
      <c r="AR9" s="496"/>
      <c r="AS9" s="496"/>
      <c r="AT9" s="497"/>
      <c r="AU9" s="498" t="s">
        <v>
115</v>
      </c>
      <c r="AV9" s="499"/>
      <c r="AW9" s="499"/>
      <c r="AX9" s="499"/>
      <c r="AY9" s="500" t="s">
        <v>
116</v>
      </c>
      <c r="AZ9" s="501"/>
      <c r="BA9" s="501"/>
      <c r="BB9" s="501"/>
      <c r="BC9" s="501"/>
      <c r="BD9" s="501"/>
      <c r="BE9" s="501"/>
      <c r="BF9" s="501"/>
      <c r="BG9" s="501"/>
      <c r="BH9" s="501"/>
      <c r="BI9" s="501"/>
      <c r="BJ9" s="501"/>
      <c r="BK9" s="501"/>
      <c r="BL9" s="501"/>
      <c r="BM9" s="502"/>
      <c r="BN9" s="466">
        <v>
-1210990</v>
      </c>
      <c r="BO9" s="467"/>
      <c r="BP9" s="467"/>
      <c r="BQ9" s="467"/>
      <c r="BR9" s="467"/>
      <c r="BS9" s="467"/>
      <c r="BT9" s="467"/>
      <c r="BU9" s="468"/>
      <c r="BV9" s="466">
        <v>
2047297</v>
      </c>
      <c r="BW9" s="467"/>
      <c r="BX9" s="467"/>
      <c r="BY9" s="467"/>
      <c r="BZ9" s="467"/>
      <c r="CA9" s="467"/>
      <c r="CB9" s="467"/>
      <c r="CC9" s="468"/>
      <c r="CD9" s="469" t="s">
        <v>
117</v>
      </c>
      <c r="CE9" s="470"/>
      <c r="CF9" s="470"/>
      <c r="CG9" s="470"/>
      <c r="CH9" s="470"/>
      <c r="CI9" s="470"/>
      <c r="CJ9" s="470"/>
      <c r="CK9" s="470"/>
      <c r="CL9" s="470"/>
      <c r="CM9" s="470"/>
      <c r="CN9" s="470"/>
      <c r="CO9" s="470"/>
      <c r="CP9" s="470"/>
      <c r="CQ9" s="470"/>
      <c r="CR9" s="470"/>
      <c r="CS9" s="471"/>
      <c r="CT9" s="463">
        <v>
1.7</v>
      </c>
      <c r="CU9" s="464"/>
      <c r="CV9" s="464"/>
      <c r="CW9" s="464"/>
      <c r="CX9" s="464"/>
      <c r="CY9" s="464"/>
      <c r="CZ9" s="464"/>
      <c r="DA9" s="465"/>
      <c r="DB9" s="463">
        <v>
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118</v>
      </c>
      <c r="M10" s="496"/>
      <c r="N10" s="496"/>
      <c r="O10" s="496"/>
      <c r="P10" s="496"/>
      <c r="Q10" s="497"/>
      <c r="R10" s="517">
        <v>
204492</v>
      </c>
      <c r="S10" s="518"/>
      <c r="T10" s="518"/>
      <c r="U10" s="518"/>
      <c r="V10" s="519"/>
      <c r="W10" s="454"/>
      <c r="X10" s="455"/>
      <c r="Y10" s="455"/>
      <c r="Z10" s="455"/>
      <c r="AA10" s="455"/>
      <c r="AB10" s="455"/>
      <c r="AC10" s="455"/>
      <c r="AD10" s="455"/>
      <c r="AE10" s="455"/>
      <c r="AF10" s="455"/>
      <c r="AG10" s="455"/>
      <c r="AH10" s="455"/>
      <c r="AI10" s="455"/>
      <c r="AJ10" s="455"/>
      <c r="AK10" s="455"/>
      <c r="AL10" s="458"/>
      <c r="AM10" s="495" t="s">
        <v>
119</v>
      </c>
      <c r="AN10" s="496"/>
      <c r="AO10" s="496"/>
      <c r="AP10" s="496"/>
      <c r="AQ10" s="496"/>
      <c r="AR10" s="496"/>
      <c r="AS10" s="496"/>
      <c r="AT10" s="497"/>
      <c r="AU10" s="498" t="s">
        <v>
94</v>
      </c>
      <c r="AV10" s="499"/>
      <c r="AW10" s="499"/>
      <c r="AX10" s="499"/>
      <c r="AY10" s="500" t="s">
        <v>
120</v>
      </c>
      <c r="AZ10" s="501"/>
      <c r="BA10" s="501"/>
      <c r="BB10" s="501"/>
      <c r="BC10" s="501"/>
      <c r="BD10" s="501"/>
      <c r="BE10" s="501"/>
      <c r="BF10" s="501"/>
      <c r="BG10" s="501"/>
      <c r="BH10" s="501"/>
      <c r="BI10" s="501"/>
      <c r="BJ10" s="501"/>
      <c r="BK10" s="501"/>
      <c r="BL10" s="501"/>
      <c r="BM10" s="502"/>
      <c r="BN10" s="466">
        <v>
34268</v>
      </c>
      <c r="BO10" s="467"/>
      <c r="BP10" s="467"/>
      <c r="BQ10" s="467"/>
      <c r="BR10" s="467"/>
      <c r="BS10" s="467"/>
      <c r="BT10" s="467"/>
      <c r="BU10" s="468"/>
      <c r="BV10" s="466">
        <v>
25275</v>
      </c>
      <c r="BW10" s="467"/>
      <c r="BX10" s="467"/>
      <c r="BY10" s="467"/>
      <c r="BZ10" s="467"/>
      <c r="CA10" s="467"/>
      <c r="CB10" s="467"/>
      <c r="CC10" s="468"/>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122</v>
      </c>
      <c r="M11" s="521"/>
      <c r="N11" s="521"/>
      <c r="O11" s="521"/>
      <c r="P11" s="521"/>
      <c r="Q11" s="522"/>
      <c r="R11" s="523" t="s">
        <v>
123</v>
      </c>
      <c r="S11" s="524"/>
      <c r="T11" s="524"/>
      <c r="U11" s="524"/>
      <c r="V11" s="525"/>
      <c r="W11" s="454"/>
      <c r="X11" s="455"/>
      <c r="Y11" s="455"/>
      <c r="Z11" s="455"/>
      <c r="AA11" s="455"/>
      <c r="AB11" s="455"/>
      <c r="AC11" s="455"/>
      <c r="AD11" s="455"/>
      <c r="AE11" s="455"/>
      <c r="AF11" s="455"/>
      <c r="AG11" s="455"/>
      <c r="AH11" s="455"/>
      <c r="AI11" s="455"/>
      <c r="AJ11" s="455"/>
      <c r="AK11" s="455"/>
      <c r="AL11" s="458"/>
      <c r="AM11" s="495" t="s">
        <v>
124</v>
      </c>
      <c r="AN11" s="496"/>
      <c r="AO11" s="496"/>
      <c r="AP11" s="496"/>
      <c r="AQ11" s="496"/>
      <c r="AR11" s="496"/>
      <c r="AS11" s="496"/>
      <c r="AT11" s="497"/>
      <c r="AU11" s="498" t="s">
        <v>
125</v>
      </c>
      <c r="AV11" s="499"/>
      <c r="AW11" s="499"/>
      <c r="AX11" s="499"/>
      <c r="AY11" s="500" t="s">
        <v>
126</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127</v>
      </c>
      <c r="CE11" s="470"/>
      <c r="CF11" s="470"/>
      <c r="CG11" s="470"/>
      <c r="CH11" s="470"/>
      <c r="CI11" s="470"/>
      <c r="CJ11" s="470"/>
      <c r="CK11" s="470"/>
      <c r="CL11" s="470"/>
      <c r="CM11" s="470"/>
      <c r="CN11" s="470"/>
      <c r="CO11" s="470"/>
      <c r="CP11" s="470"/>
      <c r="CQ11" s="470"/>
      <c r="CR11" s="470"/>
      <c r="CS11" s="471"/>
      <c r="CT11" s="506" t="s">
        <v>
128</v>
      </c>
      <c r="CU11" s="507"/>
      <c r="CV11" s="507"/>
      <c r="CW11" s="507"/>
      <c r="CX11" s="507"/>
      <c r="CY11" s="507"/>
      <c r="CZ11" s="507"/>
      <c r="DA11" s="508"/>
      <c r="DB11" s="506" t="s">
        <v>
129</v>
      </c>
      <c r="DC11" s="507"/>
      <c r="DD11" s="507"/>
      <c r="DE11" s="507"/>
      <c r="DF11" s="507"/>
      <c r="DG11" s="507"/>
      <c r="DH11" s="507"/>
      <c r="DI11" s="508"/>
      <c r="DJ11" s="185"/>
      <c r="DK11" s="185"/>
      <c r="DL11" s="185"/>
      <c r="DM11" s="185"/>
      <c r="DN11" s="185"/>
      <c r="DO11" s="185"/>
    </row>
    <row r="12" spans="1:119" ht="18.75" customHeight="1" x14ac:dyDescent="0.2">
      <c r="A12" s="186"/>
      <c r="B12" s="526" t="s">
        <v>
130</v>
      </c>
      <c r="C12" s="527"/>
      <c r="D12" s="527"/>
      <c r="E12" s="527"/>
      <c r="F12" s="527"/>
      <c r="G12" s="527"/>
      <c r="H12" s="527"/>
      <c r="I12" s="527"/>
      <c r="J12" s="527"/>
      <c r="K12" s="528"/>
      <c r="L12" s="535" t="s">
        <v>
131</v>
      </c>
      <c r="M12" s="536"/>
      <c r="N12" s="536"/>
      <c r="O12" s="536"/>
      <c r="P12" s="536"/>
      <c r="Q12" s="537"/>
      <c r="R12" s="538">
        <v>
226594</v>
      </c>
      <c r="S12" s="539"/>
      <c r="T12" s="539"/>
      <c r="U12" s="539"/>
      <c r="V12" s="540"/>
      <c r="W12" s="541" t="s">
        <v>
1</v>
      </c>
      <c r="X12" s="499"/>
      <c r="Y12" s="499"/>
      <c r="Z12" s="499"/>
      <c r="AA12" s="499"/>
      <c r="AB12" s="542"/>
      <c r="AC12" s="498" t="s">
        <v>
132</v>
      </c>
      <c r="AD12" s="499"/>
      <c r="AE12" s="499"/>
      <c r="AF12" s="499"/>
      <c r="AG12" s="542"/>
      <c r="AH12" s="498" t="s">
        <v>
133</v>
      </c>
      <c r="AI12" s="499"/>
      <c r="AJ12" s="499"/>
      <c r="AK12" s="499"/>
      <c r="AL12" s="543"/>
      <c r="AM12" s="495" t="s">
        <v>
134</v>
      </c>
      <c r="AN12" s="496"/>
      <c r="AO12" s="496"/>
      <c r="AP12" s="496"/>
      <c r="AQ12" s="496"/>
      <c r="AR12" s="496"/>
      <c r="AS12" s="496"/>
      <c r="AT12" s="497"/>
      <c r="AU12" s="498" t="s">
        <v>
115</v>
      </c>
      <c r="AV12" s="499"/>
      <c r="AW12" s="499"/>
      <c r="AX12" s="499"/>
      <c r="AY12" s="500" t="s">
        <v>
135</v>
      </c>
      <c r="AZ12" s="501"/>
      <c r="BA12" s="501"/>
      <c r="BB12" s="501"/>
      <c r="BC12" s="501"/>
      <c r="BD12" s="501"/>
      <c r="BE12" s="501"/>
      <c r="BF12" s="501"/>
      <c r="BG12" s="501"/>
      <c r="BH12" s="501"/>
      <c r="BI12" s="501"/>
      <c r="BJ12" s="501"/>
      <c r="BK12" s="501"/>
      <c r="BL12" s="501"/>
      <c r="BM12" s="502"/>
      <c r="BN12" s="466">
        <v>
0</v>
      </c>
      <c r="BO12" s="467"/>
      <c r="BP12" s="467"/>
      <c r="BQ12" s="467"/>
      <c r="BR12" s="467"/>
      <c r="BS12" s="467"/>
      <c r="BT12" s="467"/>
      <c r="BU12" s="468"/>
      <c r="BV12" s="466">
        <v>
0</v>
      </c>
      <c r="BW12" s="467"/>
      <c r="BX12" s="467"/>
      <c r="BY12" s="467"/>
      <c r="BZ12" s="467"/>
      <c r="CA12" s="467"/>
      <c r="CB12" s="467"/>
      <c r="CC12" s="468"/>
      <c r="CD12" s="469" t="s">
        <v>
136</v>
      </c>
      <c r="CE12" s="470"/>
      <c r="CF12" s="470"/>
      <c r="CG12" s="470"/>
      <c r="CH12" s="470"/>
      <c r="CI12" s="470"/>
      <c r="CJ12" s="470"/>
      <c r="CK12" s="470"/>
      <c r="CL12" s="470"/>
      <c r="CM12" s="470"/>
      <c r="CN12" s="470"/>
      <c r="CO12" s="470"/>
      <c r="CP12" s="470"/>
      <c r="CQ12" s="470"/>
      <c r="CR12" s="470"/>
      <c r="CS12" s="471"/>
      <c r="CT12" s="506" t="s">
        <v>
128</v>
      </c>
      <c r="CU12" s="507"/>
      <c r="CV12" s="507"/>
      <c r="CW12" s="507"/>
      <c r="CX12" s="507"/>
      <c r="CY12" s="507"/>
      <c r="CZ12" s="507"/>
      <c r="DA12" s="508"/>
      <c r="DB12" s="506" t="s">
        <v>
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138</v>
      </c>
      <c r="N13" s="555"/>
      <c r="O13" s="555"/>
      <c r="P13" s="555"/>
      <c r="Q13" s="556"/>
      <c r="R13" s="547">
        <v>
215955</v>
      </c>
      <c r="S13" s="548"/>
      <c r="T13" s="548"/>
      <c r="U13" s="548"/>
      <c r="V13" s="549"/>
      <c r="W13" s="482" t="s">
        <v>
139</v>
      </c>
      <c r="X13" s="483"/>
      <c r="Y13" s="483"/>
      <c r="Z13" s="483"/>
      <c r="AA13" s="483"/>
      <c r="AB13" s="473"/>
      <c r="AC13" s="517">
        <v>
71</v>
      </c>
      <c r="AD13" s="518"/>
      <c r="AE13" s="518"/>
      <c r="AF13" s="518"/>
      <c r="AG13" s="557"/>
      <c r="AH13" s="517">
        <v>
53</v>
      </c>
      <c r="AI13" s="518"/>
      <c r="AJ13" s="518"/>
      <c r="AK13" s="518"/>
      <c r="AL13" s="519"/>
      <c r="AM13" s="495" t="s">
        <v>
140</v>
      </c>
      <c r="AN13" s="496"/>
      <c r="AO13" s="496"/>
      <c r="AP13" s="496"/>
      <c r="AQ13" s="496"/>
      <c r="AR13" s="496"/>
      <c r="AS13" s="496"/>
      <c r="AT13" s="497"/>
      <c r="AU13" s="498" t="s">
        <v>
141</v>
      </c>
      <c r="AV13" s="499"/>
      <c r="AW13" s="499"/>
      <c r="AX13" s="499"/>
      <c r="AY13" s="500" t="s">
        <v>
142</v>
      </c>
      <c r="AZ13" s="501"/>
      <c r="BA13" s="501"/>
      <c r="BB13" s="501"/>
      <c r="BC13" s="501"/>
      <c r="BD13" s="501"/>
      <c r="BE13" s="501"/>
      <c r="BF13" s="501"/>
      <c r="BG13" s="501"/>
      <c r="BH13" s="501"/>
      <c r="BI13" s="501"/>
      <c r="BJ13" s="501"/>
      <c r="BK13" s="501"/>
      <c r="BL13" s="501"/>
      <c r="BM13" s="502"/>
      <c r="BN13" s="466">
        <v>
-1176722</v>
      </c>
      <c r="BO13" s="467"/>
      <c r="BP13" s="467"/>
      <c r="BQ13" s="467"/>
      <c r="BR13" s="467"/>
      <c r="BS13" s="467"/>
      <c r="BT13" s="467"/>
      <c r="BU13" s="468"/>
      <c r="BV13" s="466">
        <v>
2072572</v>
      </c>
      <c r="BW13" s="467"/>
      <c r="BX13" s="467"/>
      <c r="BY13" s="467"/>
      <c r="BZ13" s="467"/>
      <c r="CA13" s="467"/>
      <c r="CB13" s="467"/>
      <c r="CC13" s="468"/>
      <c r="CD13" s="469" t="s">
        <v>
143</v>
      </c>
      <c r="CE13" s="470"/>
      <c r="CF13" s="470"/>
      <c r="CG13" s="470"/>
      <c r="CH13" s="470"/>
      <c r="CI13" s="470"/>
      <c r="CJ13" s="470"/>
      <c r="CK13" s="470"/>
      <c r="CL13" s="470"/>
      <c r="CM13" s="470"/>
      <c r="CN13" s="470"/>
      <c r="CO13" s="470"/>
      <c r="CP13" s="470"/>
      <c r="CQ13" s="470"/>
      <c r="CR13" s="470"/>
      <c r="CS13" s="471"/>
      <c r="CT13" s="463">
        <v>
-3.7</v>
      </c>
      <c r="CU13" s="464"/>
      <c r="CV13" s="464"/>
      <c r="CW13" s="464"/>
      <c r="CX13" s="464"/>
      <c r="CY13" s="464"/>
      <c r="CZ13" s="464"/>
      <c r="DA13" s="465"/>
      <c r="DB13" s="463">
        <v>
-3.7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144</v>
      </c>
      <c r="M14" s="545"/>
      <c r="N14" s="545"/>
      <c r="O14" s="545"/>
      <c r="P14" s="545"/>
      <c r="Q14" s="546"/>
      <c r="R14" s="547">
        <v>
224680</v>
      </c>
      <c r="S14" s="548"/>
      <c r="T14" s="548"/>
      <c r="U14" s="548"/>
      <c r="V14" s="549"/>
      <c r="W14" s="456"/>
      <c r="X14" s="457"/>
      <c r="Y14" s="457"/>
      <c r="Z14" s="457"/>
      <c r="AA14" s="457"/>
      <c r="AB14" s="446"/>
      <c r="AC14" s="550">
        <v>
0.1</v>
      </c>
      <c r="AD14" s="551"/>
      <c r="AE14" s="551"/>
      <c r="AF14" s="551"/>
      <c r="AG14" s="552"/>
      <c r="AH14" s="550">
        <v>
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145</v>
      </c>
      <c r="CE14" s="559"/>
      <c r="CF14" s="559"/>
      <c r="CG14" s="559"/>
      <c r="CH14" s="559"/>
      <c r="CI14" s="559"/>
      <c r="CJ14" s="559"/>
      <c r="CK14" s="559"/>
      <c r="CL14" s="559"/>
      <c r="CM14" s="559"/>
      <c r="CN14" s="559"/>
      <c r="CO14" s="559"/>
      <c r="CP14" s="559"/>
      <c r="CQ14" s="559"/>
      <c r="CR14" s="559"/>
      <c r="CS14" s="560"/>
      <c r="CT14" s="561" t="s">
        <v>
129</v>
      </c>
      <c r="CU14" s="562"/>
      <c r="CV14" s="562"/>
      <c r="CW14" s="562"/>
      <c r="CX14" s="562"/>
      <c r="CY14" s="562"/>
      <c r="CZ14" s="562"/>
      <c r="DA14" s="563"/>
      <c r="DB14" s="561" t="s">
        <v>
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146</v>
      </c>
      <c r="N15" s="555"/>
      <c r="O15" s="555"/>
      <c r="P15" s="555"/>
      <c r="Q15" s="556"/>
      <c r="R15" s="547">
        <v>
214439</v>
      </c>
      <c r="S15" s="548"/>
      <c r="T15" s="548"/>
      <c r="U15" s="548"/>
      <c r="V15" s="549"/>
      <c r="W15" s="482" t="s">
        <v>
147</v>
      </c>
      <c r="X15" s="483"/>
      <c r="Y15" s="483"/>
      <c r="Z15" s="483"/>
      <c r="AA15" s="483"/>
      <c r="AB15" s="473"/>
      <c r="AC15" s="517">
        <v>
8229</v>
      </c>
      <c r="AD15" s="518"/>
      <c r="AE15" s="518"/>
      <c r="AF15" s="518"/>
      <c r="AG15" s="557"/>
      <c r="AH15" s="517">
        <v>
7438</v>
      </c>
      <c r="AI15" s="518"/>
      <c r="AJ15" s="518"/>
      <c r="AK15" s="518"/>
      <c r="AL15" s="519"/>
      <c r="AM15" s="495"/>
      <c r="AN15" s="496"/>
      <c r="AO15" s="496"/>
      <c r="AP15" s="496"/>
      <c r="AQ15" s="496"/>
      <c r="AR15" s="496"/>
      <c r="AS15" s="496"/>
      <c r="AT15" s="497"/>
      <c r="AU15" s="498"/>
      <c r="AV15" s="499"/>
      <c r="AW15" s="499"/>
      <c r="AX15" s="499"/>
      <c r="AY15" s="426" t="s">
        <v>
148</v>
      </c>
      <c r="AZ15" s="427"/>
      <c r="BA15" s="427"/>
      <c r="BB15" s="427"/>
      <c r="BC15" s="427"/>
      <c r="BD15" s="427"/>
      <c r="BE15" s="427"/>
      <c r="BF15" s="427"/>
      <c r="BG15" s="427"/>
      <c r="BH15" s="427"/>
      <c r="BI15" s="427"/>
      <c r="BJ15" s="427"/>
      <c r="BK15" s="427"/>
      <c r="BL15" s="427"/>
      <c r="BM15" s="428"/>
      <c r="BN15" s="429">
        <v>
48659798</v>
      </c>
      <c r="BO15" s="430"/>
      <c r="BP15" s="430"/>
      <c r="BQ15" s="430"/>
      <c r="BR15" s="430"/>
      <c r="BS15" s="430"/>
      <c r="BT15" s="430"/>
      <c r="BU15" s="431"/>
      <c r="BV15" s="429">
        <v>
47976809</v>
      </c>
      <c r="BW15" s="430"/>
      <c r="BX15" s="430"/>
      <c r="BY15" s="430"/>
      <c r="BZ15" s="430"/>
      <c r="CA15" s="430"/>
      <c r="CB15" s="430"/>
      <c r="CC15" s="431"/>
      <c r="CD15" s="564" t="s">
        <v>
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150</v>
      </c>
      <c r="M16" s="575"/>
      <c r="N16" s="575"/>
      <c r="O16" s="575"/>
      <c r="P16" s="575"/>
      <c r="Q16" s="576"/>
      <c r="R16" s="567" t="s">
        <v>
151</v>
      </c>
      <c r="S16" s="568"/>
      <c r="T16" s="568"/>
      <c r="U16" s="568"/>
      <c r="V16" s="569"/>
      <c r="W16" s="456"/>
      <c r="X16" s="457"/>
      <c r="Y16" s="457"/>
      <c r="Z16" s="457"/>
      <c r="AA16" s="457"/>
      <c r="AB16" s="446"/>
      <c r="AC16" s="550">
        <v>
10.6</v>
      </c>
      <c r="AD16" s="551"/>
      <c r="AE16" s="551"/>
      <c r="AF16" s="551"/>
      <c r="AG16" s="552"/>
      <c r="AH16" s="550">
        <v>
10</v>
      </c>
      <c r="AI16" s="551"/>
      <c r="AJ16" s="551"/>
      <c r="AK16" s="551"/>
      <c r="AL16" s="553"/>
      <c r="AM16" s="495"/>
      <c r="AN16" s="496"/>
      <c r="AO16" s="496"/>
      <c r="AP16" s="496"/>
      <c r="AQ16" s="496"/>
      <c r="AR16" s="496"/>
      <c r="AS16" s="496"/>
      <c r="AT16" s="497"/>
      <c r="AU16" s="498"/>
      <c r="AV16" s="499"/>
      <c r="AW16" s="499"/>
      <c r="AX16" s="499"/>
      <c r="AY16" s="500" t="s">
        <v>
152</v>
      </c>
      <c r="AZ16" s="501"/>
      <c r="BA16" s="501"/>
      <c r="BB16" s="501"/>
      <c r="BC16" s="501"/>
      <c r="BD16" s="501"/>
      <c r="BE16" s="501"/>
      <c r="BF16" s="501"/>
      <c r="BG16" s="501"/>
      <c r="BH16" s="501"/>
      <c r="BI16" s="501"/>
      <c r="BJ16" s="501"/>
      <c r="BK16" s="501"/>
      <c r="BL16" s="501"/>
      <c r="BM16" s="502"/>
      <c r="BN16" s="466">
        <v>
51341040</v>
      </c>
      <c r="BO16" s="467"/>
      <c r="BP16" s="467"/>
      <c r="BQ16" s="467"/>
      <c r="BR16" s="467"/>
      <c r="BS16" s="467"/>
      <c r="BT16" s="467"/>
      <c r="BU16" s="468"/>
      <c r="BV16" s="466">
        <v>
48658536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153</v>
      </c>
      <c r="N17" s="571"/>
      <c r="O17" s="571"/>
      <c r="P17" s="571"/>
      <c r="Q17" s="572"/>
      <c r="R17" s="567" t="s">
        <v>
154</v>
      </c>
      <c r="S17" s="568"/>
      <c r="T17" s="568"/>
      <c r="U17" s="568"/>
      <c r="V17" s="569"/>
      <c r="W17" s="482" t="s">
        <v>
155</v>
      </c>
      <c r="X17" s="483"/>
      <c r="Y17" s="483"/>
      <c r="Z17" s="483"/>
      <c r="AA17" s="483"/>
      <c r="AB17" s="473"/>
      <c r="AC17" s="517">
        <v>
69211</v>
      </c>
      <c r="AD17" s="518"/>
      <c r="AE17" s="518"/>
      <c r="AF17" s="518"/>
      <c r="AG17" s="557"/>
      <c r="AH17" s="517">
        <v>
67037</v>
      </c>
      <c r="AI17" s="518"/>
      <c r="AJ17" s="518"/>
      <c r="AK17" s="518"/>
      <c r="AL17" s="519"/>
      <c r="AM17" s="495"/>
      <c r="AN17" s="496"/>
      <c r="AO17" s="496"/>
      <c r="AP17" s="496"/>
      <c r="AQ17" s="496"/>
      <c r="AR17" s="496"/>
      <c r="AS17" s="496"/>
      <c r="AT17" s="497"/>
      <c r="AU17" s="498"/>
      <c r="AV17" s="499"/>
      <c r="AW17" s="499"/>
      <c r="AX17" s="499"/>
      <c r="AY17" s="500" t="s">
        <v>
156</v>
      </c>
      <c r="AZ17" s="501"/>
      <c r="BA17" s="501"/>
      <c r="BB17" s="501"/>
      <c r="BC17" s="501"/>
      <c r="BD17" s="501"/>
      <c r="BE17" s="501"/>
      <c r="BF17" s="501"/>
      <c r="BG17" s="501"/>
      <c r="BH17" s="501"/>
      <c r="BI17" s="501"/>
      <c r="BJ17" s="501"/>
      <c r="BK17" s="501"/>
      <c r="BL17" s="501"/>
      <c r="BM17" s="502"/>
      <c r="BN17" s="466">
        <v>
62086170</v>
      </c>
      <c r="BO17" s="467"/>
      <c r="BP17" s="467"/>
      <c r="BQ17" s="467"/>
      <c r="BR17" s="467"/>
      <c r="BS17" s="467"/>
      <c r="BT17" s="467"/>
      <c r="BU17" s="468"/>
      <c r="BV17" s="466">
        <v>
58751232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157</v>
      </c>
      <c r="C18" s="509"/>
      <c r="D18" s="509"/>
      <c r="E18" s="578"/>
      <c r="F18" s="578"/>
      <c r="G18" s="578"/>
      <c r="H18" s="578"/>
      <c r="I18" s="578"/>
      <c r="J18" s="578"/>
      <c r="K18" s="578"/>
      <c r="L18" s="579">
        <v>
15.11</v>
      </c>
      <c r="M18" s="579"/>
      <c r="N18" s="579"/>
      <c r="O18" s="579"/>
      <c r="P18" s="579"/>
      <c r="Q18" s="579"/>
      <c r="R18" s="580"/>
      <c r="S18" s="580"/>
      <c r="T18" s="580"/>
      <c r="U18" s="580"/>
      <c r="V18" s="581"/>
      <c r="W18" s="484"/>
      <c r="X18" s="485"/>
      <c r="Y18" s="485"/>
      <c r="Z18" s="485"/>
      <c r="AA18" s="485"/>
      <c r="AB18" s="476"/>
      <c r="AC18" s="582">
        <v>
89.3</v>
      </c>
      <c r="AD18" s="583"/>
      <c r="AE18" s="583"/>
      <c r="AF18" s="583"/>
      <c r="AG18" s="584"/>
      <c r="AH18" s="582">
        <v>
89.9</v>
      </c>
      <c r="AI18" s="583"/>
      <c r="AJ18" s="583"/>
      <c r="AK18" s="583"/>
      <c r="AL18" s="585"/>
      <c r="AM18" s="495"/>
      <c r="AN18" s="496"/>
      <c r="AO18" s="496"/>
      <c r="AP18" s="496"/>
      <c r="AQ18" s="496"/>
      <c r="AR18" s="496"/>
      <c r="AS18" s="496"/>
      <c r="AT18" s="497"/>
      <c r="AU18" s="498"/>
      <c r="AV18" s="499"/>
      <c r="AW18" s="499"/>
      <c r="AX18" s="499"/>
      <c r="AY18" s="500" t="s">
        <v>
158</v>
      </c>
      <c r="AZ18" s="501"/>
      <c r="BA18" s="501"/>
      <c r="BB18" s="501"/>
      <c r="BC18" s="501"/>
      <c r="BD18" s="501"/>
      <c r="BE18" s="501"/>
      <c r="BF18" s="501"/>
      <c r="BG18" s="501"/>
      <c r="BH18" s="501"/>
      <c r="BI18" s="501"/>
      <c r="BJ18" s="501"/>
      <c r="BK18" s="501"/>
      <c r="BL18" s="501"/>
      <c r="BM18" s="502"/>
      <c r="BN18" s="466">
        <v>
49818188</v>
      </c>
      <c r="BO18" s="467"/>
      <c r="BP18" s="467"/>
      <c r="BQ18" s="467"/>
      <c r="BR18" s="467"/>
      <c r="BS18" s="467"/>
      <c r="BT18" s="467"/>
      <c r="BU18" s="468"/>
      <c r="BV18" s="466">
        <v>
47851374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159</v>
      </c>
      <c r="C19" s="509"/>
      <c r="D19" s="509"/>
      <c r="E19" s="578"/>
      <c r="F19" s="578"/>
      <c r="G19" s="578"/>
      <c r="H19" s="578"/>
      <c r="I19" s="578"/>
      <c r="J19" s="578"/>
      <c r="K19" s="578"/>
      <c r="L19" s="586">
        <v>
14860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160</v>
      </c>
      <c r="AZ19" s="501"/>
      <c r="BA19" s="501"/>
      <c r="BB19" s="501"/>
      <c r="BC19" s="501"/>
      <c r="BD19" s="501"/>
      <c r="BE19" s="501"/>
      <c r="BF19" s="501"/>
      <c r="BG19" s="501"/>
      <c r="BH19" s="501"/>
      <c r="BI19" s="501"/>
      <c r="BJ19" s="501"/>
      <c r="BK19" s="501"/>
      <c r="BL19" s="501"/>
      <c r="BM19" s="502"/>
      <c r="BN19" s="466">
        <v>
84519163</v>
      </c>
      <c r="BO19" s="467"/>
      <c r="BP19" s="467"/>
      <c r="BQ19" s="467"/>
      <c r="BR19" s="467"/>
      <c r="BS19" s="467"/>
      <c r="BT19" s="467"/>
      <c r="BU19" s="468"/>
      <c r="BV19" s="466">
        <v>
81337010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161</v>
      </c>
      <c r="C20" s="509"/>
      <c r="D20" s="509"/>
      <c r="E20" s="578"/>
      <c r="F20" s="578"/>
      <c r="G20" s="578"/>
      <c r="H20" s="578"/>
      <c r="I20" s="578"/>
      <c r="J20" s="578"/>
      <c r="K20" s="578"/>
      <c r="L20" s="586">
        <v>
135749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163</v>
      </c>
      <c r="C22" s="601"/>
      <c r="D22" s="602"/>
      <c r="E22" s="478" t="s">
        <v>
1</v>
      </c>
      <c r="F22" s="483"/>
      <c r="G22" s="483"/>
      <c r="H22" s="483"/>
      <c r="I22" s="483"/>
      <c r="J22" s="483"/>
      <c r="K22" s="473"/>
      <c r="L22" s="478" t="s">
        <v>
164</v>
      </c>
      <c r="M22" s="483"/>
      <c r="N22" s="483"/>
      <c r="O22" s="483"/>
      <c r="P22" s="473"/>
      <c r="Q22" s="609" t="s">
        <v>
165</v>
      </c>
      <c r="R22" s="610"/>
      <c r="S22" s="610"/>
      <c r="T22" s="610"/>
      <c r="U22" s="610"/>
      <c r="V22" s="611"/>
      <c r="W22" s="615" t="s">
        <v>
166</v>
      </c>
      <c r="X22" s="601"/>
      <c r="Y22" s="602"/>
      <c r="Z22" s="478" t="s">
        <v>
1</v>
      </c>
      <c r="AA22" s="483"/>
      <c r="AB22" s="483"/>
      <c r="AC22" s="483"/>
      <c r="AD22" s="483"/>
      <c r="AE22" s="483"/>
      <c r="AF22" s="483"/>
      <c r="AG22" s="473"/>
      <c r="AH22" s="628" t="s">
        <v>
167</v>
      </c>
      <c r="AI22" s="483"/>
      <c r="AJ22" s="483"/>
      <c r="AK22" s="483"/>
      <c r="AL22" s="473"/>
      <c r="AM22" s="628" t="s">
        <v>
168</v>
      </c>
      <c r="AN22" s="629"/>
      <c r="AO22" s="629"/>
      <c r="AP22" s="629"/>
      <c r="AQ22" s="629"/>
      <c r="AR22" s="630"/>
      <c r="AS22" s="609" t="s">
        <v>
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169</v>
      </c>
      <c r="AZ23" s="427"/>
      <c r="BA23" s="427"/>
      <c r="BB23" s="427"/>
      <c r="BC23" s="427"/>
      <c r="BD23" s="427"/>
      <c r="BE23" s="427"/>
      <c r="BF23" s="427"/>
      <c r="BG23" s="427"/>
      <c r="BH23" s="427"/>
      <c r="BI23" s="427"/>
      <c r="BJ23" s="427"/>
      <c r="BK23" s="427"/>
      <c r="BL23" s="427"/>
      <c r="BM23" s="428"/>
      <c r="BN23" s="466">
        <v>
7846428</v>
      </c>
      <c r="BO23" s="467"/>
      <c r="BP23" s="467"/>
      <c r="BQ23" s="467"/>
      <c r="BR23" s="467"/>
      <c r="BS23" s="467"/>
      <c r="BT23" s="467"/>
      <c r="BU23" s="468"/>
      <c r="BV23" s="466">
        <v>
9165202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170</v>
      </c>
      <c r="F24" s="496"/>
      <c r="G24" s="496"/>
      <c r="H24" s="496"/>
      <c r="I24" s="496"/>
      <c r="J24" s="496"/>
      <c r="K24" s="497"/>
      <c r="L24" s="517">
        <v>
1</v>
      </c>
      <c r="M24" s="518"/>
      <c r="N24" s="518"/>
      <c r="O24" s="518"/>
      <c r="P24" s="557"/>
      <c r="Q24" s="517">
        <v>
11111</v>
      </c>
      <c r="R24" s="518"/>
      <c r="S24" s="518"/>
      <c r="T24" s="518"/>
      <c r="U24" s="518"/>
      <c r="V24" s="557"/>
      <c r="W24" s="616"/>
      <c r="X24" s="604"/>
      <c r="Y24" s="605"/>
      <c r="Z24" s="516" t="s">
        <v>
171</v>
      </c>
      <c r="AA24" s="496"/>
      <c r="AB24" s="496"/>
      <c r="AC24" s="496"/>
      <c r="AD24" s="496"/>
      <c r="AE24" s="496"/>
      <c r="AF24" s="496"/>
      <c r="AG24" s="497"/>
      <c r="AH24" s="517">
        <v>
1851</v>
      </c>
      <c r="AI24" s="518"/>
      <c r="AJ24" s="518"/>
      <c r="AK24" s="518"/>
      <c r="AL24" s="557"/>
      <c r="AM24" s="517">
        <v>
5630742</v>
      </c>
      <c r="AN24" s="518"/>
      <c r="AO24" s="518"/>
      <c r="AP24" s="518"/>
      <c r="AQ24" s="518"/>
      <c r="AR24" s="557"/>
      <c r="AS24" s="517">
        <v>
3042</v>
      </c>
      <c r="AT24" s="518"/>
      <c r="AU24" s="518"/>
      <c r="AV24" s="518"/>
      <c r="AW24" s="518"/>
      <c r="AX24" s="519"/>
      <c r="AY24" s="636" t="s">
        <v>
172</v>
      </c>
      <c r="AZ24" s="637"/>
      <c r="BA24" s="637"/>
      <c r="BB24" s="637"/>
      <c r="BC24" s="637"/>
      <c r="BD24" s="637"/>
      <c r="BE24" s="637"/>
      <c r="BF24" s="637"/>
      <c r="BG24" s="637"/>
      <c r="BH24" s="637"/>
      <c r="BI24" s="637"/>
      <c r="BJ24" s="637"/>
      <c r="BK24" s="637"/>
      <c r="BL24" s="637"/>
      <c r="BM24" s="638"/>
      <c r="BN24" s="466">
        <v>
7746369</v>
      </c>
      <c r="BO24" s="467"/>
      <c r="BP24" s="467"/>
      <c r="BQ24" s="467"/>
      <c r="BR24" s="467"/>
      <c r="BS24" s="467"/>
      <c r="BT24" s="467"/>
      <c r="BU24" s="468"/>
      <c r="BV24" s="466">
        <v>
9052626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173</v>
      </c>
      <c r="F25" s="496"/>
      <c r="G25" s="496"/>
      <c r="H25" s="496"/>
      <c r="I25" s="496"/>
      <c r="J25" s="496"/>
      <c r="K25" s="497"/>
      <c r="L25" s="517">
        <v>
2</v>
      </c>
      <c r="M25" s="518"/>
      <c r="N25" s="518"/>
      <c r="O25" s="518"/>
      <c r="P25" s="557"/>
      <c r="Q25" s="517">
        <v>
9081</v>
      </c>
      <c r="R25" s="518"/>
      <c r="S25" s="518"/>
      <c r="T25" s="518"/>
      <c r="U25" s="518"/>
      <c r="V25" s="557"/>
      <c r="W25" s="616"/>
      <c r="X25" s="604"/>
      <c r="Y25" s="605"/>
      <c r="Z25" s="516" t="s">
        <v>
174</v>
      </c>
      <c r="AA25" s="496"/>
      <c r="AB25" s="496"/>
      <c r="AC25" s="496"/>
      <c r="AD25" s="496"/>
      <c r="AE25" s="496"/>
      <c r="AF25" s="496"/>
      <c r="AG25" s="497"/>
      <c r="AH25" s="517" t="s">
        <v>
137</v>
      </c>
      <c r="AI25" s="518"/>
      <c r="AJ25" s="518"/>
      <c r="AK25" s="518"/>
      <c r="AL25" s="557"/>
      <c r="AM25" s="517" t="s">
        <v>
137</v>
      </c>
      <c r="AN25" s="518"/>
      <c r="AO25" s="518"/>
      <c r="AP25" s="518"/>
      <c r="AQ25" s="518"/>
      <c r="AR25" s="557"/>
      <c r="AS25" s="517" t="s">
        <v>
175</v>
      </c>
      <c r="AT25" s="518"/>
      <c r="AU25" s="518"/>
      <c r="AV25" s="518"/>
      <c r="AW25" s="518"/>
      <c r="AX25" s="519"/>
      <c r="AY25" s="426" t="s">
        <v>
176</v>
      </c>
      <c r="AZ25" s="427"/>
      <c r="BA25" s="427"/>
      <c r="BB25" s="427"/>
      <c r="BC25" s="427"/>
      <c r="BD25" s="427"/>
      <c r="BE25" s="427"/>
      <c r="BF25" s="427"/>
      <c r="BG25" s="427"/>
      <c r="BH25" s="427"/>
      <c r="BI25" s="427"/>
      <c r="BJ25" s="427"/>
      <c r="BK25" s="427"/>
      <c r="BL25" s="427"/>
      <c r="BM25" s="428"/>
      <c r="BN25" s="429">
        <v>
10067995</v>
      </c>
      <c r="BO25" s="430"/>
      <c r="BP25" s="430"/>
      <c r="BQ25" s="430"/>
      <c r="BR25" s="430"/>
      <c r="BS25" s="430"/>
      <c r="BT25" s="430"/>
      <c r="BU25" s="431"/>
      <c r="BV25" s="429">
        <v>
4192284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177</v>
      </c>
      <c r="F26" s="496"/>
      <c r="G26" s="496"/>
      <c r="H26" s="496"/>
      <c r="I26" s="496"/>
      <c r="J26" s="496"/>
      <c r="K26" s="497"/>
      <c r="L26" s="517">
        <v>
1</v>
      </c>
      <c r="M26" s="518"/>
      <c r="N26" s="518"/>
      <c r="O26" s="518"/>
      <c r="P26" s="557"/>
      <c r="Q26" s="517">
        <v>
8153</v>
      </c>
      <c r="R26" s="518"/>
      <c r="S26" s="518"/>
      <c r="T26" s="518"/>
      <c r="U26" s="518"/>
      <c r="V26" s="557"/>
      <c r="W26" s="616"/>
      <c r="X26" s="604"/>
      <c r="Y26" s="605"/>
      <c r="Z26" s="516" t="s">
        <v>
178</v>
      </c>
      <c r="AA26" s="626"/>
      <c r="AB26" s="626"/>
      <c r="AC26" s="626"/>
      <c r="AD26" s="626"/>
      <c r="AE26" s="626"/>
      <c r="AF26" s="626"/>
      <c r="AG26" s="627"/>
      <c r="AH26" s="517">
        <v>
314</v>
      </c>
      <c r="AI26" s="518"/>
      <c r="AJ26" s="518"/>
      <c r="AK26" s="518"/>
      <c r="AL26" s="557"/>
      <c r="AM26" s="517">
        <v>
956130</v>
      </c>
      <c r="AN26" s="518"/>
      <c r="AO26" s="518"/>
      <c r="AP26" s="518"/>
      <c r="AQ26" s="518"/>
      <c r="AR26" s="557"/>
      <c r="AS26" s="517">
        <v>
3045</v>
      </c>
      <c r="AT26" s="518"/>
      <c r="AU26" s="518"/>
      <c r="AV26" s="518"/>
      <c r="AW26" s="518"/>
      <c r="AX26" s="519"/>
      <c r="AY26" s="469" t="s">
        <v>
179</v>
      </c>
      <c r="AZ26" s="470"/>
      <c r="BA26" s="470"/>
      <c r="BB26" s="470"/>
      <c r="BC26" s="470"/>
      <c r="BD26" s="470"/>
      <c r="BE26" s="470"/>
      <c r="BF26" s="470"/>
      <c r="BG26" s="470"/>
      <c r="BH26" s="470"/>
      <c r="BI26" s="470"/>
      <c r="BJ26" s="470"/>
      <c r="BK26" s="470"/>
      <c r="BL26" s="470"/>
      <c r="BM26" s="471"/>
      <c r="BN26" s="466">
        <v>
100000</v>
      </c>
      <c r="BO26" s="467"/>
      <c r="BP26" s="467"/>
      <c r="BQ26" s="467"/>
      <c r="BR26" s="467"/>
      <c r="BS26" s="467"/>
      <c r="BT26" s="467"/>
      <c r="BU26" s="468"/>
      <c r="BV26" s="466">
        <v>
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180</v>
      </c>
      <c r="F27" s="496"/>
      <c r="G27" s="496"/>
      <c r="H27" s="496"/>
      <c r="I27" s="496"/>
      <c r="J27" s="496"/>
      <c r="K27" s="497"/>
      <c r="L27" s="517">
        <v>
1</v>
      </c>
      <c r="M27" s="518"/>
      <c r="N27" s="518"/>
      <c r="O27" s="518"/>
      <c r="P27" s="557"/>
      <c r="Q27" s="517">
        <v>
9203</v>
      </c>
      <c r="R27" s="518"/>
      <c r="S27" s="518"/>
      <c r="T27" s="518"/>
      <c r="U27" s="518"/>
      <c r="V27" s="557"/>
      <c r="W27" s="616"/>
      <c r="X27" s="604"/>
      <c r="Y27" s="605"/>
      <c r="Z27" s="516" t="s">
        <v>
181</v>
      </c>
      <c r="AA27" s="496"/>
      <c r="AB27" s="496"/>
      <c r="AC27" s="496"/>
      <c r="AD27" s="496"/>
      <c r="AE27" s="496"/>
      <c r="AF27" s="496"/>
      <c r="AG27" s="497"/>
      <c r="AH27" s="517">
        <v>
30</v>
      </c>
      <c r="AI27" s="518"/>
      <c r="AJ27" s="518"/>
      <c r="AK27" s="518"/>
      <c r="AL27" s="557"/>
      <c r="AM27" s="517">
        <v>
105048</v>
      </c>
      <c r="AN27" s="518"/>
      <c r="AO27" s="518"/>
      <c r="AP27" s="518"/>
      <c r="AQ27" s="518"/>
      <c r="AR27" s="557"/>
      <c r="AS27" s="517">
        <v>
3502</v>
      </c>
      <c r="AT27" s="518"/>
      <c r="AU27" s="518"/>
      <c r="AV27" s="518"/>
      <c r="AW27" s="518"/>
      <c r="AX27" s="519"/>
      <c r="AY27" s="558" t="s">
        <v>
182</v>
      </c>
      <c r="AZ27" s="559"/>
      <c r="BA27" s="559"/>
      <c r="BB27" s="559"/>
      <c r="BC27" s="559"/>
      <c r="BD27" s="559"/>
      <c r="BE27" s="559"/>
      <c r="BF27" s="559"/>
      <c r="BG27" s="559"/>
      <c r="BH27" s="559"/>
      <c r="BI27" s="559"/>
      <c r="BJ27" s="559"/>
      <c r="BK27" s="559"/>
      <c r="BL27" s="559"/>
      <c r="BM27" s="560"/>
      <c r="BN27" s="639" t="s">
        <v>
183</v>
      </c>
      <c r="BO27" s="640"/>
      <c r="BP27" s="640"/>
      <c r="BQ27" s="640"/>
      <c r="BR27" s="640"/>
      <c r="BS27" s="640"/>
      <c r="BT27" s="640"/>
      <c r="BU27" s="641"/>
      <c r="BV27" s="639" t="s">
        <v>
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184</v>
      </c>
      <c r="F28" s="496"/>
      <c r="G28" s="496"/>
      <c r="H28" s="496"/>
      <c r="I28" s="496"/>
      <c r="J28" s="496"/>
      <c r="K28" s="497"/>
      <c r="L28" s="517">
        <v>
1</v>
      </c>
      <c r="M28" s="518"/>
      <c r="N28" s="518"/>
      <c r="O28" s="518"/>
      <c r="P28" s="557"/>
      <c r="Q28" s="517">
        <v>
7678</v>
      </c>
      <c r="R28" s="518"/>
      <c r="S28" s="518"/>
      <c r="T28" s="518"/>
      <c r="U28" s="518"/>
      <c r="V28" s="557"/>
      <c r="W28" s="616"/>
      <c r="X28" s="604"/>
      <c r="Y28" s="605"/>
      <c r="Z28" s="516" t="s">
        <v>
185</v>
      </c>
      <c r="AA28" s="496"/>
      <c r="AB28" s="496"/>
      <c r="AC28" s="496"/>
      <c r="AD28" s="496"/>
      <c r="AE28" s="496"/>
      <c r="AF28" s="496"/>
      <c r="AG28" s="497"/>
      <c r="AH28" s="517" t="s">
        <v>
137</v>
      </c>
      <c r="AI28" s="518"/>
      <c r="AJ28" s="518"/>
      <c r="AK28" s="518"/>
      <c r="AL28" s="557"/>
      <c r="AM28" s="517" t="s">
        <v>
129</v>
      </c>
      <c r="AN28" s="518"/>
      <c r="AO28" s="518"/>
      <c r="AP28" s="518"/>
      <c r="AQ28" s="518"/>
      <c r="AR28" s="557"/>
      <c r="AS28" s="517" t="s">
        <v>
129</v>
      </c>
      <c r="AT28" s="518"/>
      <c r="AU28" s="518"/>
      <c r="AV28" s="518"/>
      <c r="AW28" s="518"/>
      <c r="AX28" s="519"/>
      <c r="AY28" s="642" t="s">
        <v>
186</v>
      </c>
      <c r="AZ28" s="643"/>
      <c r="BA28" s="643"/>
      <c r="BB28" s="644"/>
      <c r="BC28" s="426" t="s">
        <v>
48</v>
      </c>
      <c r="BD28" s="427"/>
      <c r="BE28" s="427"/>
      <c r="BF28" s="427"/>
      <c r="BG28" s="427"/>
      <c r="BH28" s="427"/>
      <c r="BI28" s="427"/>
      <c r="BJ28" s="427"/>
      <c r="BK28" s="427"/>
      <c r="BL28" s="427"/>
      <c r="BM28" s="428"/>
      <c r="BN28" s="429">
        <v>
36032882</v>
      </c>
      <c r="BO28" s="430"/>
      <c r="BP28" s="430"/>
      <c r="BQ28" s="430"/>
      <c r="BR28" s="430"/>
      <c r="BS28" s="430"/>
      <c r="BT28" s="430"/>
      <c r="BU28" s="431"/>
      <c r="BV28" s="429">
        <v>
35998614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187</v>
      </c>
      <c r="F29" s="496"/>
      <c r="G29" s="496"/>
      <c r="H29" s="496"/>
      <c r="I29" s="496"/>
      <c r="J29" s="496"/>
      <c r="K29" s="497"/>
      <c r="L29" s="517">
        <v>
32</v>
      </c>
      <c r="M29" s="518"/>
      <c r="N29" s="518"/>
      <c r="O29" s="518"/>
      <c r="P29" s="557"/>
      <c r="Q29" s="517">
        <v>
6111</v>
      </c>
      <c r="R29" s="518"/>
      <c r="S29" s="518"/>
      <c r="T29" s="518"/>
      <c r="U29" s="518"/>
      <c r="V29" s="557"/>
      <c r="W29" s="617"/>
      <c r="X29" s="618"/>
      <c r="Y29" s="619"/>
      <c r="Z29" s="516" t="s">
        <v>
188</v>
      </c>
      <c r="AA29" s="496"/>
      <c r="AB29" s="496"/>
      <c r="AC29" s="496"/>
      <c r="AD29" s="496"/>
      <c r="AE29" s="496"/>
      <c r="AF29" s="496"/>
      <c r="AG29" s="497"/>
      <c r="AH29" s="517">
        <v>
1881</v>
      </c>
      <c r="AI29" s="518"/>
      <c r="AJ29" s="518"/>
      <c r="AK29" s="518"/>
      <c r="AL29" s="557"/>
      <c r="AM29" s="517">
        <v>
5735790</v>
      </c>
      <c r="AN29" s="518"/>
      <c r="AO29" s="518"/>
      <c r="AP29" s="518"/>
      <c r="AQ29" s="518"/>
      <c r="AR29" s="557"/>
      <c r="AS29" s="517">
        <v>
3049</v>
      </c>
      <c r="AT29" s="518"/>
      <c r="AU29" s="518"/>
      <c r="AV29" s="518"/>
      <c r="AW29" s="518"/>
      <c r="AX29" s="519"/>
      <c r="AY29" s="645"/>
      <c r="AZ29" s="646"/>
      <c r="BA29" s="646"/>
      <c r="BB29" s="647"/>
      <c r="BC29" s="500" t="s">
        <v>
189</v>
      </c>
      <c r="BD29" s="501"/>
      <c r="BE29" s="501"/>
      <c r="BF29" s="501"/>
      <c r="BG29" s="501"/>
      <c r="BH29" s="501"/>
      <c r="BI29" s="501"/>
      <c r="BJ29" s="501"/>
      <c r="BK29" s="501"/>
      <c r="BL29" s="501"/>
      <c r="BM29" s="502"/>
      <c r="BN29" s="466" t="s">
        <v>
137</v>
      </c>
      <c r="BO29" s="467"/>
      <c r="BP29" s="467"/>
      <c r="BQ29" s="467"/>
      <c r="BR29" s="467"/>
      <c r="BS29" s="467"/>
      <c r="BT29" s="467"/>
      <c r="BU29" s="468"/>
      <c r="BV29" s="466" t="s">
        <v>
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190</v>
      </c>
      <c r="X30" s="624"/>
      <c r="Y30" s="624"/>
      <c r="Z30" s="624"/>
      <c r="AA30" s="624"/>
      <c r="AB30" s="624"/>
      <c r="AC30" s="624"/>
      <c r="AD30" s="624"/>
      <c r="AE30" s="624"/>
      <c r="AF30" s="624"/>
      <c r="AG30" s="625"/>
      <c r="AH30" s="582">
        <v>
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59982777</v>
      </c>
      <c r="BO30" s="640"/>
      <c r="BP30" s="640"/>
      <c r="BQ30" s="640"/>
      <c r="BR30" s="640"/>
      <c r="BS30" s="640"/>
      <c r="BT30" s="640"/>
      <c r="BU30" s="641"/>
      <c r="BV30" s="639">
        <v>
51437796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191</v>
      </c>
      <c r="D32" s="213"/>
      <c r="E32" s="213"/>
      <c r="F32" s="210"/>
      <c r="G32" s="210"/>
      <c r="H32" s="210"/>
      <c r="I32" s="210"/>
      <c r="J32" s="210"/>
      <c r="K32" s="210"/>
      <c r="L32" s="210"/>
      <c r="M32" s="210"/>
      <c r="N32" s="210"/>
      <c r="O32" s="210"/>
      <c r="P32" s="210"/>
      <c r="Q32" s="210"/>
      <c r="R32" s="210"/>
      <c r="S32" s="210"/>
      <c r="T32" s="210"/>
      <c r="U32" s="210" t="s">
        <v>
192</v>
      </c>
      <c r="V32" s="210"/>
      <c r="W32" s="210"/>
      <c r="X32" s="210"/>
      <c r="Y32" s="210"/>
      <c r="Z32" s="210"/>
      <c r="AA32" s="210"/>
      <c r="AB32" s="210"/>
      <c r="AC32" s="210"/>
      <c r="AD32" s="210"/>
      <c r="AE32" s="210"/>
      <c r="AF32" s="210"/>
      <c r="AG32" s="210"/>
      <c r="AH32" s="210"/>
      <c r="AI32" s="210"/>
      <c r="AJ32" s="210"/>
      <c r="AK32" s="210"/>
      <c r="AL32" s="210"/>
      <c r="AM32" s="214" t="s">
        <v>
193</v>
      </c>
      <c r="AN32" s="210"/>
      <c r="AO32" s="210"/>
      <c r="AP32" s="210"/>
      <c r="AQ32" s="210"/>
      <c r="AR32" s="210"/>
      <c r="AS32" s="214"/>
      <c r="AT32" s="214"/>
      <c r="AU32" s="214"/>
      <c r="AV32" s="214"/>
      <c r="AW32" s="214"/>
      <c r="AX32" s="214"/>
      <c r="AY32" s="214"/>
      <c r="AZ32" s="214"/>
      <c r="BA32" s="214"/>
      <c r="BB32" s="210"/>
      <c r="BC32" s="214"/>
      <c r="BD32" s="210"/>
      <c r="BE32" s="214" t="s">
        <v>
194</v>
      </c>
      <c r="BF32" s="210"/>
      <c r="BG32" s="210"/>
      <c r="BH32" s="210"/>
      <c r="BI32" s="210"/>
      <c r="BJ32" s="214"/>
      <c r="BK32" s="214"/>
      <c r="BL32" s="214"/>
      <c r="BM32" s="214"/>
      <c r="BN32" s="214"/>
      <c r="BO32" s="214"/>
      <c r="BP32" s="214"/>
      <c r="BQ32" s="214"/>
      <c r="BR32" s="210"/>
      <c r="BS32" s="210"/>
      <c r="BT32" s="210"/>
      <c r="BU32" s="210"/>
      <c r="BV32" s="210"/>
      <c r="BW32" s="210" t="s">
        <v>
195</v>
      </c>
      <c r="BX32" s="210"/>
      <c r="BY32" s="210"/>
      <c r="BZ32" s="210"/>
      <c r="CA32" s="210"/>
      <c r="CB32" s="214"/>
      <c r="CC32" s="214"/>
      <c r="CD32" s="214"/>
      <c r="CE32" s="214"/>
      <c r="CF32" s="214"/>
      <c r="CG32" s="214"/>
      <c r="CH32" s="214"/>
      <c r="CI32" s="214"/>
      <c r="CJ32" s="214"/>
      <c r="CK32" s="214"/>
      <c r="CL32" s="214"/>
      <c r="CM32" s="214"/>
      <c r="CN32" s="214"/>
      <c r="CO32" s="214" t="s">
        <v>
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197</v>
      </c>
      <c r="D33" s="490"/>
      <c r="E33" s="455" t="s">
        <v>
198</v>
      </c>
      <c r="F33" s="455"/>
      <c r="G33" s="455"/>
      <c r="H33" s="455"/>
      <c r="I33" s="455"/>
      <c r="J33" s="455"/>
      <c r="K33" s="455"/>
      <c r="L33" s="455"/>
      <c r="M33" s="455"/>
      <c r="N33" s="455"/>
      <c r="O33" s="455"/>
      <c r="P33" s="455"/>
      <c r="Q33" s="455"/>
      <c r="R33" s="455"/>
      <c r="S33" s="455"/>
      <c r="T33" s="215"/>
      <c r="U33" s="490" t="s">
        <v>
197</v>
      </c>
      <c r="V33" s="490"/>
      <c r="W33" s="455" t="s">
        <v>
198</v>
      </c>
      <c r="X33" s="455"/>
      <c r="Y33" s="455"/>
      <c r="Z33" s="455"/>
      <c r="AA33" s="455"/>
      <c r="AB33" s="455"/>
      <c r="AC33" s="455"/>
      <c r="AD33" s="455"/>
      <c r="AE33" s="455"/>
      <c r="AF33" s="455"/>
      <c r="AG33" s="455"/>
      <c r="AH33" s="455"/>
      <c r="AI33" s="455"/>
      <c r="AJ33" s="455"/>
      <c r="AK33" s="455"/>
      <c r="AL33" s="215"/>
      <c r="AM33" s="490" t="s">
        <v>
199</v>
      </c>
      <c r="AN33" s="490"/>
      <c r="AO33" s="455" t="s">
        <v>
200</v>
      </c>
      <c r="AP33" s="455"/>
      <c r="AQ33" s="455"/>
      <c r="AR33" s="455"/>
      <c r="AS33" s="455"/>
      <c r="AT33" s="455"/>
      <c r="AU33" s="455"/>
      <c r="AV33" s="455"/>
      <c r="AW33" s="455"/>
      <c r="AX33" s="455"/>
      <c r="AY33" s="455"/>
      <c r="AZ33" s="455"/>
      <c r="BA33" s="455"/>
      <c r="BB33" s="455"/>
      <c r="BC33" s="455"/>
      <c r="BD33" s="216"/>
      <c r="BE33" s="455" t="s">
        <v>
201</v>
      </c>
      <c r="BF33" s="455"/>
      <c r="BG33" s="455" t="s">
        <v>
202</v>
      </c>
      <c r="BH33" s="455"/>
      <c r="BI33" s="455"/>
      <c r="BJ33" s="455"/>
      <c r="BK33" s="455"/>
      <c r="BL33" s="455"/>
      <c r="BM33" s="455"/>
      <c r="BN33" s="455"/>
      <c r="BO33" s="455"/>
      <c r="BP33" s="455"/>
      <c r="BQ33" s="455"/>
      <c r="BR33" s="455"/>
      <c r="BS33" s="455"/>
      <c r="BT33" s="455"/>
      <c r="BU33" s="455"/>
      <c r="BV33" s="216"/>
      <c r="BW33" s="490" t="s">
        <v>
201</v>
      </c>
      <c r="BX33" s="490"/>
      <c r="BY33" s="455" t="s">
        <v>
203</v>
      </c>
      <c r="BZ33" s="455"/>
      <c r="CA33" s="455"/>
      <c r="CB33" s="455"/>
      <c r="CC33" s="455"/>
      <c r="CD33" s="455"/>
      <c r="CE33" s="455"/>
      <c r="CF33" s="455"/>
      <c r="CG33" s="455"/>
      <c r="CH33" s="455"/>
      <c r="CI33" s="455"/>
      <c r="CJ33" s="455"/>
      <c r="CK33" s="455"/>
      <c r="CL33" s="455"/>
      <c r="CM33" s="455"/>
      <c r="CN33" s="215"/>
      <c r="CO33" s="490" t="s">
        <v>
199</v>
      </c>
      <c r="CP33" s="490"/>
      <c r="CQ33" s="455" t="s">
        <v>
204</v>
      </c>
      <c r="CR33" s="455"/>
      <c r="CS33" s="455"/>
      <c r="CT33" s="455"/>
      <c r="CU33" s="455"/>
      <c r="CV33" s="455"/>
      <c r="CW33" s="455"/>
      <c r="CX33" s="455"/>
      <c r="CY33" s="455"/>
      <c r="CZ33" s="455"/>
      <c r="DA33" s="455"/>
      <c r="DB33" s="455"/>
      <c r="DC33" s="455"/>
      <c r="DD33" s="455"/>
      <c r="DE33" s="455"/>
      <c r="DF33" s="215"/>
      <c r="DG33" s="651" t="s">
        <v>
205</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国民健康保険事業会計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t="str">
        <f>
IF(BG34="","",MAX(C34:D43,U34:V43,AM34:AN43)+1)</f>
        <v/>
      </c>
      <c r="BF34" s="652"/>
      <c r="BG34" s="653"/>
      <c r="BH34" s="653"/>
      <c r="BI34" s="653"/>
      <c r="BJ34" s="653"/>
      <c r="BK34" s="653"/>
      <c r="BL34" s="653"/>
      <c r="BM34" s="653"/>
      <c r="BN34" s="653"/>
      <c r="BO34" s="653"/>
      <c r="BP34" s="653"/>
      <c r="BQ34" s="653"/>
      <c r="BR34" s="653"/>
      <c r="BS34" s="653"/>
      <c r="BT34" s="653"/>
      <c r="BU34" s="653"/>
      <c r="BV34" s="213"/>
      <c r="BW34" s="652">
        <f>
IF(BY34="","",MAX(C34:D43,U34:V43,AM34:AN43,BE34:BF43)+1)</f>
        <v>
5</v>
      </c>
      <c r="BX34" s="652"/>
      <c r="BY34" s="653" t="str">
        <f>
IF('各会計、関係団体の財政状況及び健全化判断比率'!B68="","",'各会計、関係団体の財政状況及び健全化判断比率'!B68)</f>
        <v>
特別区人事・厚生事務組合</v>
      </c>
      <c r="BZ34" s="653"/>
      <c r="CA34" s="653"/>
      <c r="CB34" s="653"/>
      <c r="CC34" s="653"/>
      <c r="CD34" s="653"/>
      <c r="CE34" s="653"/>
      <c r="CF34" s="653"/>
      <c r="CG34" s="653"/>
      <c r="CH34" s="653"/>
      <c r="CI34" s="653"/>
      <c r="CJ34" s="653"/>
      <c r="CK34" s="653"/>
      <c r="CL34" s="653"/>
      <c r="CM34" s="653"/>
      <c r="CN34" s="213"/>
      <c r="CO34" s="652">
        <f>
IF(CQ34="","",MAX(C34:D43,U34:V43,AM34:AN43,BE34:BF43,BW34:BX43)+1)</f>
        <v>
10</v>
      </c>
      <c r="CP34" s="652"/>
      <c r="CQ34" s="653" t="str">
        <f>
IF('各会計、関係団体の財政状況及び健全化判断比率'!BS7="","",'各会計、関係団体の財政状況及び健全化判断比率'!BS7)</f>
        <v>
渋谷都市整備公社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介護保険事業会計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6</v>
      </c>
      <c r="BX35" s="652"/>
      <c r="BY35" s="653" t="str">
        <f>
IF('各会計、関係団体の財政状況及び健全化判断比率'!B69="","",'各会計、関係団体の財政状況及び健全化判断比率'!B69)</f>
        <v>
特別区競馬組合</v>
      </c>
      <c r="BZ35" s="653"/>
      <c r="CA35" s="653"/>
      <c r="CB35" s="653"/>
      <c r="CC35" s="653"/>
      <c r="CD35" s="653"/>
      <c r="CE35" s="653"/>
      <c r="CF35" s="653"/>
      <c r="CG35" s="653"/>
      <c r="CH35" s="653"/>
      <c r="CI35" s="653"/>
      <c r="CJ35" s="653"/>
      <c r="CK35" s="653"/>
      <c r="CL35" s="653"/>
      <c r="CM35" s="653"/>
      <c r="CN35" s="213"/>
      <c r="CO35" s="652">
        <f t="shared" ref="CO35:CO43" si="3">
IF(CQ35="","",CO34+1)</f>
        <v>
11</v>
      </c>
      <c r="CP35" s="652"/>
      <c r="CQ35" s="653" t="str">
        <f>
IF('各会計、関係団体の財政状況及び健全化判断比率'!BS8="","",'各会計、関係団体の財政状況及び健全化判断比率'!BS8)</f>
        <v>
渋谷区観光協会</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7</v>
      </c>
      <c r="BX36" s="652"/>
      <c r="BY36" s="653" t="str">
        <f>
IF('各会計、関係団体の財政状況及び健全化判断比率'!B70="","",'各会計、関係団体の財政状況及び健全化判断比率'!B70)</f>
        <v>
東京二十三区清掃一部事務組合</v>
      </c>
      <c r="BZ36" s="653"/>
      <c r="CA36" s="653"/>
      <c r="CB36" s="653"/>
      <c r="CC36" s="653"/>
      <c r="CD36" s="653"/>
      <c r="CE36" s="653"/>
      <c r="CF36" s="653"/>
      <c r="CG36" s="653"/>
      <c r="CH36" s="653"/>
      <c r="CI36" s="653"/>
      <c r="CJ36" s="653"/>
      <c r="CK36" s="653"/>
      <c r="CL36" s="653"/>
      <c r="CM36" s="653"/>
      <c r="CN36" s="213"/>
      <c r="CO36" s="652">
        <f t="shared" si="3"/>
        <v>
12</v>
      </c>
      <c r="CP36" s="652"/>
      <c r="CQ36" s="653" t="str">
        <f>
IF('各会計、関係団体の財政状況及び健全化判断比率'!BS9="","",'各会計、関係団体の財政状況及び健全化判断比率'!BS9)</f>
        <v>
渋谷区美術振興財団</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8</v>
      </c>
      <c r="BX37" s="652"/>
      <c r="BY37" s="653" t="str">
        <f>
IF('各会計、関係団体の財政状況及び健全化判断比率'!B71="","",'各会計、関係団体の財政状況及び健全化判断比率'!B71)</f>
        <v>
東京都後期高齢者広域連合（一般会計）</v>
      </c>
      <c r="BZ37" s="653"/>
      <c r="CA37" s="653"/>
      <c r="CB37" s="653"/>
      <c r="CC37" s="653"/>
      <c r="CD37" s="653"/>
      <c r="CE37" s="653"/>
      <c r="CF37" s="653"/>
      <c r="CG37" s="653"/>
      <c r="CH37" s="653"/>
      <c r="CI37" s="653"/>
      <c r="CJ37" s="653"/>
      <c r="CK37" s="653"/>
      <c r="CL37" s="653"/>
      <c r="CM37" s="653"/>
      <c r="CN37" s="213"/>
      <c r="CO37" s="652">
        <f t="shared" si="3"/>
        <v>
13</v>
      </c>
      <c r="CP37" s="652"/>
      <c r="CQ37" s="653" t="str">
        <f>
IF('各会計、関係団体の財政状況及び健全化判断比率'!BS10="","",'各会計、関係団体の財政状況及び健全化判断比率'!BS10)</f>
        <v>
渋谷サービス公社</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9</v>
      </c>
      <c r="BX38" s="652"/>
      <c r="BY38" s="653" t="str">
        <f>
IF('各会計、関係団体の財政状況及び健全化判断比率'!B72="","",'各会計、関係団体の財政状況及び健全化判断比率'!B72)</f>
        <v>
東京都後期高齢者広域連合（後期高齢者医療特別会計）</v>
      </c>
      <c r="BZ38" s="653"/>
      <c r="CA38" s="653"/>
      <c r="CB38" s="653"/>
      <c r="CC38" s="653"/>
      <c r="CD38" s="653"/>
      <c r="CE38" s="653"/>
      <c r="CF38" s="653"/>
      <c r="CG38" s="653"/>
      <c r="CH38" s="653"/>
      <c r="CI38" s="653"/>
      <c r="CJ38" s="653"/>
      <c r="CK38" s="653"/>
      <c r="CL38" s="653"/>
      <c r="CM38" s="653"/>
      <c r="CN38" s="213"/>
      <c r="CO38" s="652">
        <f t="shared" si="3"/>
        <v>
14</v>
      </c>
      <c r="CP38" s="652"/>
      <c r="CQ38" s="653" t="str">
        <f>
IF('各会計、関係団体の財政状況及び健全化判断比率'!BS11="","",'各会計、関係団体の財政状況及び健全化判断比率'!BS11)</f>
        <v>
渋谷区土地開発公社</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
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
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ymM2OUZvIWXf8nfnuDMxiEFKog/FBEJQXmzImRwSyNT3vswffgvp6Ai3TH/cQ5WVNUKztlT70lfWxSdKuCPqQ==" saltValue="UCsTHLuxldk7Z7tJMnzO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6"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559</v>
      </c>
      <c r="G33" s="29" t="s">
        <v>
560</v>
      </c>
      <c r="H33" s="29" t="s">
        <v>
561</v>
      </c>
      <c r="I33" s="29" t="s">
        <v>
562</v>
      </c>
      <c r="J33" s="30" t="s">
        <v>
563</v>
      </c>
      <c r="K33" s="22"/>
      <c r="L33" s="22"/>
      <c r="M33" s="22"/>
      <c r="N33" s="22"/>
      <c r="O33" s="22"/>
      <c r="P33" s="22"/>
    </row>
    <row r="34" spans="1:16" ht="39" customHeight="1" x14ac:dyDescent="0.2">
      <c r="A34" s="22"/>
      <c r="B34" s="31"/>
      <c r="C34" s="1244" t="s">
        <v>
566</v>
      </c>
      <c r="D34" s="1244"/>
      <c r="E34" s="1245"/>
      <c r="F34" s="32">
        <v>
6.27</v>
      </c>
      <c r="G34" s="33">
        <v>
11.36</v>
      </c>
      <c r="H34" s="33">
        <v>
14.29</v>
      </c>
      <c r="I34" s="33">
        <v>
17.86</v>
      </c>
      <c r="J34" s="34">
        <v>
15.08</v>
      </c>
      <c r="K34" s="22"/>
      <c r="L34" s="22"/>
      <c r="M34" s="22"/>
      <c r="N34" s="22"/>
      <c r="O34" s="22"/>
      <c r="P34" s="22"/>
    </row>
    <row r="35" spans="1:16" ht="39" customHeight="1" x14ac:dyDescent="0.2">
      <c r="A35" s="22"/>
      <c r="B35" s="35"/>
      <c r="C35" s="1238" t="s">
        <v>
567</v>
      </c>
      <c r="D35" s="1239"/>
      <c r="E35" s="1240"/>
      <c r="F35" s="36">
        <v>
0.96</v>
      </c>
      <c r="G35" s="37">
        <v>
1.31</v>
      </c>
      <c r="H35" s="37">
        <v>
0.96</v>
      </c>
      <c r="I35" s="37">
        <v>
1.1599999999999999</v>
      </c>
      <c r="J35" s="38">
        <v>
1.67</v>
      </c>
      <c r="K35" s="22"/>
      <c r="L35" s="22"/>
      <c r="M35" s="22"/>
      <c r="N35" s="22"/>
      <c r="O35" s="22"/>
      <c r="P35" s="22"/>
    </row>
    <row r="36" spans="1:16" ht="39" customHeight="1" x14ac:dyDescent="0.2">
      <c r="A36" s="22"/>
      <c r="B36" s="35"/>
      <c r="C36" s="1238" t="s">
        <v>
568</v>
      </c>
      <c r="D36" s="1239"/>
      <c r="E36" s="1240"/>
      <c r="F36" s="36">
        <v>
0.89</v>
      </c>
      <c r="G36" s="37">
        <v>
0.83</v>
      </c>
      <c r="H36" s="37">
        <v>
0.83</v>
      </c>
      <c r="I36" s="37">
        <v>
0.9</v>
      </c>
      <c r="J36" s="38">
        <v>
0.8</v>
      </c>
      <c r="K36" s="22"/>
      <c r="L36" s="22"/>
      <c r="M36" s="22"/>
      <c r="N36" s="22"/>
      <c r="O36" s="22"/>
      <c r="P36" s="22"/>
    </row>
    <row r="37" spans="1:16" ht="39" customHeight="1" x14ac:dyDescent="0.2">
      <c r="A37" s="22"/>
      <c r="B37" s="35"/>
      <c r="C37" s="1238" t="s">
        <v>
569</v>
      </c>
      <c r="D37" s="1239"/>
      <c r="E37" s="1240"/>
      <c r="F37" s="36">
        <v>
0.06</v>
      </c>
      <c r="G37" s="37">
        <v>
0.09</v>
      </c>
      <c r="H37" s="37">
        <v>
0.13</v>
      </c>
      <c r="I37" s="37">
        <v>
7.0000000000000007E-2</v>
      </c>
      <c r="J37" s="38">
        <v>
0.06</v>
      </c>
      <c r="K37" s="22"/>
      <c r="L37" s="22"/>
      <c r="M37" s="22"/>
      <c r="N37" s="22"/>
      <c r="O37" s="22"/>
      <c r="P37" s="22"/>
    </row>
    <row r="38" spans="1:16" ht="39" customHeight="1" x14ac:dyDescent="0.2">
      <c r="A38" s="22"/>
      <c r="B38" s="35"/>
      <c r="C38" s="1238"/>
      <c r="D38" s="1239"/>
      <c r="E38" s="1240"/>
      <c r="F38" s="36"/>
      <c r="G38" s="37"/>
      <c r="H38" s="37"/>
      <c r="I38" s="37"/>
      <c r="J38" s="38"/>
      <c r="K38" s="22"/>
      <c r="L38" s="22"/>
      <c r="M38" s="22"/>
      <c r="N38" s="22"/>
      <c r="O38" s="22"/>
      <c r="P38" s="22"/>
    </row>
    <row r="39" spans="1:16" ht="39" customHeight="1" x14ac:dyDescent="0.2">
      <c r="A39" s="22"/>
      <c r="B39" s="35"/>
      <c r="C39" s="1238"/>
      <c r="D39" s="1239"/>
      <c r="E39" s="1240"/>
      <c r="F39" s="36"/>
      <c r="G39" s="37"/>
      <c r="H39" s="37"/>
      <c r="I39" s="37"/>
      <c r="J39" s="38"/>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570</v>
      </c>
      <c r="D42" s="1239"/>
      <c r="E42" s="1240"/>
      <c r="F42" s="36" t="s">
        <v>
517</v>
      </c>
      <c r="G42" s="37" t="s">
        <v>
517</v>
      </c>
      <c r="H42" s="37" t="s">
        <v>
517</v>
      </c>
      <c r="I42" s="37" t="s">
        <v>
517</v>
      </c>
      <c r="J42" s="38" t="s">
        <v>
517</v>
      </c>
      <c r="K42" s="22"/>
      <c r="L42" s="22"/>
      <c r="M42" s="22"/>
      <c r="N42" s="22"/>
      <c r="O42" s="22"/>
      <c r="P42" s="22"/>
    </row>
    <row r="43" spans="1:16" ht="39" customHeight="1" thickBot="1" x14ac:dyDescent="0.25">
      <c r="A43" s="22"/>
      <c r="B43" s="40"/>
      <c r="C43" s="1241" t="s">
        <v>
571</v>
      </c>
      <c r="D43" s="1242"/>
      <c r="E43" s="1243"/>
      <c r="F43" s="41" t="s">
        <v>
517</v>
      </c>
      <c r="G43" s="42" t="s">
        <v>
517</v>
      </c>
      <c r="H43" s="42" t="s">
        <v>
517</v>
      </c>
      <c r="I43" s="42" t="s">
        <v>
517</v>
      </c>
      <c r="J43" s="43" t="s">
        <v>
517</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DJuIcYQF2yE4mrd0UyyfT1jD6Jd5LNVbChJd2eXB24XGFyiWL5Sw1mGPu86WTO/+9DqKrSQC+GGPg65pTLd0g==" saltValue="Q+b4cfyunXAq2lDAjJ9v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topLeftCell="A36"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559</v>
      </c>
      <c r="L44" s="56" t="s">
        <v>
560</v>
      </c>
      <c r="M44" s="56" t="s">
        <v>
561</v>
      </c>
      <c r="N44" s="56" t="s">
        <v>
562</v>
      </c>
      <c r="O44" s="57" t="s">
        <v>
563</v>
      </c>
      <c r="P44" s="48"/>
      <c r="Q44" s="48"/>
      <c r="R44" s="48"/>
      <c r="S44" s="48"/>
      <c r="T44" s="48"/>
      <c r="U44" s="48"/>
    </row>
    <row r="45" spans="1:21" ht="30.75" customHeight="1" x14ac:dyDescent="0.2">
      <c r="A45" s="48"/>
      <c r="B45" s="1246" t="s">
        <v>
11</v>
      </c>
      <c r="C45" s="1247"/>
      <c r="D45" s="58"/>
      <c r="E45" s="1252" t="s">
        <v>
12</v>
      </c>
      <c r="F45" s="1252"/>
      <c r="G45" s="1252"/>
      <c r="H45" s="1252"/>
      <c r="I45" s="1252"/>
      <c r="J45" s="1253"/>
      <c r="K45" s="59">
        <v>
2790</v>
      </c>
      <c r="L45" s="60">
        <v>
2433</v>
      </c>
      <c r="M45" s="60">
        <v>
2432</v>
      </c>
      <c r="N45" s="60">
        <v>
2078</v>
      </c>
      <c r="O45" s="61">
        <v>
1882</v>
      </c>
      <c r="P45" s="48"/>
      <c r="Q45" s="48"/>
      <c r="R45" s="48"/>
      <c r="S45" s="48"/>
      <c r="T45" s="48"/>
      <c r="U45" s="48"/>
    </row>
    <row r="46" spans="1:21" ht="30.75" customHeight="1" x14ac:dyDescent="0.2">
      <c r="A46" s="48"/>
      <c r="B46" s="1248"/>
      <c r="C46" s="1249"/>
      <c r="D46" s="62"/>
      <c r="E46" s="1254" t="s">
        <v>
13</v>
      </c>
      <c r="F46" s="1254"/>
      <c r="G46" s="1254"/>
      <c r="H46" s="1254"/>
      <c r="I46" s="1254"/>
      <c r="J46" s="1255"/>
      <c r="K46" s="63" t="s">
        <v>
517</v>
      </c>
      <c r="L46" s="64" t="s">
        <v>
517</v>
      </c>
      <c r="M46" s="64" t="s">
        <v>
517</v>
      </c>
      <c r="N46" s="64" t="s">
        <v>
517</v>
      </c>
      <c r="O46" s="65" t="s">
        <v>
517</v>
      </c>
      <c r="P46" s="48"/>
      <c r="Q46" s="48"/>
      <c r="R46" s="48"/>
      <c r="S46" s="48"/>
      <c r="T46" s="48"/>
      <c r="U46" s="48"/>
    </row>
    <row r="47" spans="1:21" ht="30.75" customHeight="1" x14ac:dyDescent="0.2">
      <c r="A47" s="48"/>
      <c r="B47" s="1248"/>
      <c r="C47" s="1249"/>
      <c r="D47" s="62"/>
      <c r="E47" s="1254" t="s">
        <v>
14</v>
      </c>
      <c r="F47" s="1254"/>
      <c r="G47" s="1254"/>
      <c r="H47" s="1254"/>
      <c r="I47" s="1254"/>
      <c r="J47" s="1255"/>
      <c r="K47" s="63" t="s">
        <v>
517</v>
      </c>
      <c r="L47" s="64" t="s">
        <v>
517</v>
      </c>
      <c r="M47" s="64" t="s">
        <v>
517</v>
      </c>
      <c r="N47" s="64" t="s">
        <v>
517</v>
      </c>
      <c r="O47" s="65" t="s">
        <v>
517</v>
      </c>
      <c r="P47" s="48"/>
      <c r="Q47" s="48"/>
      <c r="R47" s="48"/>
      <c r="S47" s="48"/>
      <c r="T47" s="48"/>
      <c r="U47" s="48"/>
    </row>
    <row r="48" spans="1:21" ht="30.75" customHeight="1" x14ac:dyDescent="0.2">
      <c r="A48" s="48"/>
      <c r="B48" s="1248"/>
      <c r="C48" s="1249"/>
      <c r="D48" s="62"/>
      <c r="E48" s="1254" t="s">
        <v>
15</v>
      </c>
      <c r="F48" s="1254"/>
      <c r="G48" s="1254"/>
      <c r="H48" s="1254"/>
      <c r="I48" s="1254"/>
      <c r="J48" s="1255"/>
      <c r="K48" s="63" t="s">
        <v>
517</v>
      </c>
      <c r="L48" s="64" t="s">
        <v>
517</v>
      </c>
      <c r="M48" s="64" t="s">
        <v>
517</v>
      </c>
      <c r="N48" s="64" t="s">
        <v>
517</v>
      </c>
      <c r="O48" s="65" t="s">
        <v>
517</v>
      </c>
      <c r="P48" s="48"/>
      <c r="Q48" s="48"/>
      <c r="R48" s="48"/>
      <c r="S48" s="48"/>
      <c r="T48" s="48"/>
      <c r="U48" s="48"/>
    </row>
    <row r="49" spans="1:21" ht="30.75" customHeight="1" x14ac:dyDescent="0.2">
      <c r="A49" s="48"/>
      <c r="B49" s="1248"/>
      <c r="C49" s="1249"/>
      <c r="D49" s="62"/>
      <c r="E49" s="1254" t="s">
        <v>
16</v>
      </c>
      <c r="F49" s="1254"/>
      <c r="G49" s="1254"/>
      <c r="H49" s="1254"/>
      <c r="I49" s="1254"/>
      <c r="J49" s="1255"/>
      <c r="K49" s="63">
        <v>
160</v>
      </c>
      <c r="L49" s="64">
        <v>
145</v>
      </c>
      <c r="M49" s="64">
        <v>
92</v>
      </c>
      <c r="N49" s="64">
        <v>
82</v>
      </c>
      <c r="O49" s="65">
        <v>
89</v>
      </c>
      <c r="P49" s="48"/>
      <c r="Q49" s="48"/>
      <c r="R49" s="48"/>
      <c r="S49" s="48"/>
      <c r="T49" s="48"/>
      <c r="U49" s="48"/>
    </row>
    <row r="50" spans="1:21" ht="30.75" customHeight="1" x14ac:dyDescent="0.2">
      <c r="A50" s="48"/>
      <c r="B50" s="1248"/>
      <c r="C50" s="1249"/>
      <c r="D50" s="62"/>
      <c r="E50" s="1254" t="s">
        <v>
17</v>
      </c>
      <c r="F50" s="1254"/>
      <c r="G50" s="1254"/>
      <c r="H50" s="1254"/>
      <c r="I50" s="1254"/>
      <c r="J50" s="1255"/>
      <c r="K50" s="63">
        <v>
158</v>
      </c>
      <c r="L50" s="64">
        <v>
158</v>
      </c>
      <c r="M50" s="64">
        <v>
158</v>
      </c>
      <c r="N50" s="64">
        <v>
6</v>
      </c>
      <c r="O50" s="65">
        <v>
6</v>
      </c>
      <c r="P50" s="48"/>
      <c r="Q50" s="48"/>
      <c r="R50" s="48"/>
      <c r="S50" s="48"/>
      <c r="T50" s="48"/>
      <c r="U50" s="48"/>
    </row>
    <row r="51" spans="1:21" ht="30.75" customHeight="1" x14ac:dyDescent="0.2">
      <c r="A51" s="48"/>
      <c r="B51" s="1250"/>
      <c r="C51" s="1251"/>
      <c r="D51" s="66"/>
      <c r="E51" s="1254" t="s">
        <v>
18</v>
      </c>
      <c r="F51" s="1254"/>
      <c r="G51" s="1254"/>
      <c r="H51" s="1254"/>
      <c r="I51" s="1254"/>
      <c r="J51" s="1255"/>
      <c r="K51" s="63" t="s">
        <v>
517</v>
      </c>
      <c r="L51" s="64" t="s">
        <v>
517</v>
      </c>
      <c r="M51" s="64" t="s">
        <v>
517</v>
      </c>
      <c r="N51" s="64" t="s">
        <v>
517</v>
      </c>
      <c r="O51" s="65" t="s">
        <v>
517</v>
      </c>
      <c r="P51" s="48"/>
      <c r="Q51" s="48"/>
      <c r="R51" s="48"/>
      <c r="S51" s="48"/>
      <c r="T51" s="48"/>
      <c r="U51" s="48"/>
    </row>
    <row r="52" spans="1:21" ht="30.75" customHeight="1" x14ac:dyDescent="0.2">
      <c r="A52" s="48"/>
      <c r="B52" s="1256" t="s">
        <v>
19</v>
      </c>
      <c r="C52" s="1257"/>
      <c r="D52" s="66"/>
      <c r="E52" s="1254" t="s">
        <v>
20</v>
      </c>
      <c r="F52" s="1254"/>
      <c r="G52" s="1254"/>
      <c r="H52" s="1254"/>
      <c r="I52" s="1254"/>
      <c r="J52" s="1255"/>
      <c r="K52" s="63">
        <v>
4580</v>
      </c>
      <c r="L52" s="64">
        <v>
4730</v>
      </c>
      <c r="M52" s="64">
        <v>
4576</v>
      </c>
      <c r="N52" s="64">
        <v>
4377</v>
      </c>
      <c r="O52" s="65">
        <v>
4230</v>
      </c>
      <c r="P52" s="48"/>
      <c r="Q52" s="48"/>
      <c r="R52" s="48"/>
      <c r="S52" s="48"/>
      <c r="T52" s="48"/>
      <c r="U52" s="48"/>
    </row>
    <row r="53" spans="1:21" ht="30.75" customHeight="1" thickBot="1" x14ac:dyDescent="0.25">
      <c r="A53" s="48"/>
      <c r="B53" s="1258" t="s">
        <v>
21</v>
      </c>
      <c r="C53" s="1259"/>
      <c r="D53" s="67"/>
      <c r="E53" s="1260" t="s">
        <v>
22</v>
      </c>
      <c r="F53" s="1260"/>
      <c r="G53" s="1260"/>
      <c r="H53" s="1260"/>
      <c r="I53" s="1260"/>
      <c r="J53" s="1261"/>
      <c r="K53" s="68">
        <v>
-1472</v>
      </c>
      <c r="L53" s="69">
        <v>
-1994</v>
      </c>
      <c r="M53" s="69">
        <v>
-1894</v>
      </c>
      <c r="N53" s="69">
        <v>
-2211</v>
      </c>
      <c r="O53" s="70">
        <v>
-2253</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572</v>
      </c>
      <c r="L56" s="80" t="s">
        <v>
573</v>
      </c>
      <c r="M56" s="80" t="s">
        <v>
574</v>
      </c>
      <c r="N56" s="80" t="s">
        <v>
575</v>
      </c>
      <c r="O56" s="81" t="s">
        <v>
576</v>
      </c>
      <c r="P56" s="48"/>
      <c r="Q56" s="48"/>
      <c r="R56" s="48"/>
      <c r="S56" s="48"/>
      <c r="T56" s="48"/>
      <c r="U56" s="48"/>
    </row>
    <row r="57" spans="1:21" ht="31.5" customHeight="1" x14ac:dyDescent="0.2">
      <c r="B57" s="1262" t="s">
        <v>
25</v>
      </c>
      <c r="C57" s="1263"/>
      <c r="D57" s="1266" t="s">
        <v>
26</v>
      </c>
      <c r="E57" s="1267"/>
      <c r="F57" s="1267"/>
      <c r="G57" s="1267"/>
      <c r="H57" s="1267"/>
      <c r="I57" s="1267"/>
      <c r="J57" s="1268"/>
      <c r="K57" s="82" t="s">
        <v>
595</v>
      </c>
      <c r="L57" s="83" t="s">
        <v>
595</v>
      </c>
      <c r="M57" s="83" t="s">
        <v>
595</v>
      </c>
      <c r="N57" s="83" t="s">
        <v>
595</v>
      </c>
      <c r="O57" s="84" t="s">
        <v>
595</v>
      </c>
    </row>
    <row r="58" spans="1:21" ht="31.5" customHeight="1" thickBot="1" x14ac:dyDescent="0.25">
      <c r="B58" s="1264"/>
      <c r="C58" s="1265"/>
      <c r="D58" s="1269" t="s">
        <v>
27</v>
      </c>
      <c r="E58" s="1270"/>
      <c r="F58" s="1270"/>
      <c r="G58" s="1270"/>
      <c r="H58" s="1270"/>
      <c r="I58" s="1270"/>
      <c r="J58" s="1271"/>
      <c r="K58" s="85" t="s">
        <v>
595</v>
      </c>
      <c r="L58" s="86" t="s">
        <v>
595</v>
      </c>
      <c r="M58" s="86" t="s">
        <v>
595</v>
      </c>
      <c r="N58" s="86" t="s">
        <v>
595</v>
      </c>
      <c r="O58" s="87" t="s">
        <v>
595</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2"/>
    <row r="64" spans="1:21" ht="12.6" hidden="1" customHeight="1" x14ac:dyDescent="0.2"/>
    <row r="65" ht="12.6" hidden="1" customHeight="1" x14ac:dyDescent="0.2"/>
    <row r="66" ht="12.6" hidden="1" customHeight="1" x14ac:dyDescent="0.2"/>
    <row r="67" ht="12.6" hidden="1" customHeight="1" x14ac:dyDescent="0.2"/>
    <row r="68" ht="12.6" hidden="1" customHeight="1" x14ac:dyDescent="0.2"/>
  </sheetData>
  <sheetProtection algorithmName="SHA-512" hashValue="jaEb4JuL9jjtpw4Y0eCEn0IApytxzz0JFl7M2HKCpcI4yG31WCMbtBZA1sFcE8ot7JhyMTNBG453Q2jWtytAtg==" saltValue="VEI7rqTBgI+GZcTleBvq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6"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559</v>
      </c>
      <c r="J40" s="99" t="s">
        <v>
560</v>
      </c>
      <c r="K40" s="99" t="s">
        <v>
561</v>
      </c>
      <c r="L40" s="99" t="s">
        <v>
562</v>
      </c>
      <c r="M40" s="100" t="s">
        <v>
563</v>
      </c>
    </row>
    <row r="41" spans="2:13" ht="27.75" customHeight="1" x14ac:dyDescent="0.2">
      <c r="B41" s="1272" t="s">
        <v>
30</v>
      </c>
      <c r="C41" s="1273"/>
      <c r="D41" s="101"/>
      <c r="E41" s="1278" t="s">
        <v>
31</v>
      </c>
      <c r="F41" s="1278"/>
      <c r="G41" s="1278"/>
      <c r="H41" s="1279"/>
      <c r="I41" s="102">
        <v>
18516</v>
      </c>
      <c r="J41" s="103">
        <v>
16355</v>
      </c>
      <c r="K41" s="103">
        <v>
14133</v>
      </c>
      <c r="L41" s="103">
        <v>
12212</v>
      </c>
      <c r="M41" s="104">
        <v>
10463</v>
      </c>
    </row>
    <row r="42" spans="2:13" ht="27.75" customHeight="1" x14ac:dyDescent="0.2">
      <c r="B42" s="1274"/>
      <c r="C42" s="1275"/>
      <c r="D42" s="105"/>
      <c r="E42" s="1280" t="s">
        <v>
32</v>
      </c>
      <c r="F42" s="1280"/>
      <c r="G42" s="1280"/>
      <c r="H42" s="1281"/>
      <c r="I42" s="106">
        <v>
285</v>
      </c>
      <c r="J42" s="107">
        <v>
481</v>
      </c>
      <c r="K42" s="107">
        <v>
12</v>
      </c>
      <c r="L42" s="107">
        <v>
6</v>
      </c>
      <c r="M42" s="108" t="s">
        <v>
517</v>
      </c>
    </row>
    <row r="43" spans="2:13" ht="27.75" customHeight="1" x14ac:dyDescent="0.2">
      <c r="B43" s="1274"/>
      <c r="C43" s="1275"/>
      <c r="D43" s="105"/>
      <c r="E43" s="1280" t="s">
        <v>
33</v>
      </c>
      <c r="F43" s="1280"/>
      <c r="G43" s="1280"/>
      <c r="H43" s="1281"/>
      <c r="I43" s="106" t="s">
        <v>
517</v>
      </c>
      <c r="J43" s="107" t="s">
        <v>
517</v>
      </c>
      <c r="K43" s="107" t="s">
        <v>
517</v>
      </c>
      <c r="L43" s="107" t="s">
        <v>
517</v>
      </c>
      <c r="M43" s="108" t="s">
        <v>
517</v>
      </c>
    </row>
    <row r="44" spans="2:13" ht="27.75" customHeight="1" x14ac:dyDescent="0.2">
      <c r="B44" s="1274"/>
      <c r="C44" s="1275"/>
      <c r="D44" s="105"/>
      <c r="E44" s="1280" t="s">
        <v>
34</v>
      </c>
      <c r="F44" s="1280"/>
      <c r="G44" s="1280"/>
      <c r="H44" s="1281"/>
      <c r="I44" s="106">
        <v>
931</v>
      </c>
      <c r="J44" s="107">
        <v>
901</v>
      </c>
      <c r="K44" s="107">
        <v>
944</v>
      </c>
      <c r="L44" s="107">
        <v>
1108</v>
      </c>
      <c r="M44" s="108">
        <v>
1123</v>
      </c>
    </row>
    <row r="45" spans="2:13" ht="27.75" customHeight="1" x14ac:dyDescent="0.2">
      <c r="B45" s="1274"/>
      <c r="C45" s="1275"/>
      <c r="D45" s="105"/>
      <c r="E45" s="1280" t="s">
        <v>
35</v>
      </c>
      <c r="F45" s="1280"/>
      <c r="G45" s="1280"/>
      <c r="H45" s="1281"/>
      <c r="I45" s="106">
        <v>
16160</v>
      </c>
      <c r="J45" s="107">
        <v>
15535</v>
      </c>
      <c r="K45" s="107">
        <v>
14691</v>
      </c>
      <c r="L45" s="107">
        <v>
14609</v>
      </c>
      <c r="M45" s="108">
        <v>
13143</v>
      </c>
    </row>
    <row r="46" spans="2:13" ht="27.75" customHeight="1" x14ac:dyDescent="0.2">
      <c r="B46" s="1274"/>
      <c r="C46" s="1275"/>
      <c r="D46" s="109"/>
      <c r="E46" s="1280" t="s">
        <v>
36</v>
      </c>
      <c r="F46" s="1280"/>
      <c r="G46" s="1280"/>
      <c r="H46" s="1281"/>
      <c r="I46" s="106">
        <v>
262</v>
      </c>
      <c r="J46" s="107">
        <v>
210</v>
      </c>
      <c r="K46" s="107">
        <v>
158</v>
      </c>
      <c r="L46" s="107">
        <v>
106</v>
      </c>
      <c r="M46" s="108">
        <v>
53</v>
      </c>
    </row>
    <row r="47" spans="2:13" ht="27.75" customHeight="1" x14ac:dyDescent="0.2">
      <c r="B47" s="1274"/>
      <c r="C47" s="1275"/>
      <c r="D47" s="110"/>
      <c r="E47" s="1282" t="s">
        <v>
37</v>
      </c>
      <c r="F47" s="1283"/>
      <c r="G47" s="1283"/>
      <c r="H47" s="1284"/>
      <c r="I47" s="106" t="s">
        <v>
517</v>
      </c>
      <c r="J47" s="107" t="s">
        <v>
517</v>
      </c>
      <c r="K47" s="107" t="s">
        <v>
517</v>
      </c>
      <c r="L47" s="107" t="s">
        <v>
517</v>
      </c>
      <c r="M47" s="108" t="s">
        <v>
517</v>
      </c>
    </row>
    <row r="48" spans="2:13" ht="27.75" customHeight="1" x14ac:dyDescent="0.2">
      <c r="B48" s="1274"/>
      <c r="C48" s="1275"/>
      <c r="D48" s="105"/>
      <c r="E48" s="1280" t="s">
        <v>
38</v>
      </c>
      <c r="F48" s="1280"/>
      <c r="G48" s="1280"/>
      <c r="H48" s="1281"/>
      <c r="I48" s="106" t="s">
        <v>
517</v>
      </c>
      <c r="J48" s="107" t="s">
        <v>
517</v>
      </c>
      <c r="K48" s="107" t="s">
        <v>
517</v>
      </c>
      <c r="L48" s="107" t="s">
        <v>
517</v>
      </c>
      <c r="M48" s="108" t="s">
        <v>
517</v>
      </c>
    </row>
    <row r="49" spans="2:13" ht="27.75" customHeight="1" x14ac:dyDescent="0.2">
      <c r="B49" s="1276"/>
      <c r="C49" s="1277"/>
      <c r="D49" s="105"/>
      <c r="E49" s="1280" t="s">
        <v>
39</v>
      </c>
      <c r="F49" s="1280"/>
      <c r="G49" s="1280"/>
      <c r="H49" s="1281"/>
      <c r="I49" s="106" t="s">
        <v>
517</v>
      </c>
      <c r="J49" s="107" t="s">
        <v>
517</v>
      </c>
      <c r="K49" s="107" t="s">
        <v>
517</v>
      </c>
      <c r="L49" s="107" t="s">
        <v>
517</v>
      </c>
      <c r="M49" s="108" t="s">
        <v>
517</v>
      </c>
    </row>
    <row r="50" spans="2:13" ht="27.75" customHeight="1" x14ac:dyDescent="0.2">
      <c r="B50" s="1285" t="s">
        <v>
40</v>
      </c>
      <c r="C50" s="1286"/>
      <c r="D50" s="111"/>
      <c r="E50" s="1280" t="s">
        <v>
41</v>
      </c>
      <c r="F50" s="1280"/>
      <c r="G50" s="1280"/>
      <c r="H50" s="1281"/>
      <c r="I50" s="106">
        <v>
69960</v>
      </c>
      <c r="J50" s="107">
        <v>
75045</v>
      </c>
      <c r="K50" s="107">
        <v>
82183</v>
      </c>
      <c r="L50" s="107">
        <v>
88248</v>
      </c>
      <c r="M50" s="108">
        <v>
96828</v>
      </c>
    </row>
    <row r="51" spans="2:13" ht="27.75" customHeight="1" x14ac:dyDescent="0.2">
      <c r="B51" s="1274"/>
      <c r="C51" s="1275"/>
      <c r="D51" s="105"/>
      <c r="E51" s="1280" t="s">
        <v>
42</v>
      </c>
      <c r="F51" s="1280"/>
      <c r="G51" s="1280"/>
      <c r="H51" s="1281"/>
      <c r="I51" s="106" t="s">
        <v>
517</v>
      </c>
      <c r="J51" s="107" t="s">
        <v>
517</v>
      </c>
      <c r="K51" s="107" t="s">
        <v>
517</v>
      </c>
      <c r="L51" s="107" t="s">
        <v>
517</v>
      </c>
      <c r="M51" s="108" t="s">
        <v>
517</v>
      </c>
    </row>
    <row r="52" spans="2:13" ht="27.75" customHeight="1" x14ac:dyDescent="0.2">
      <c r="B52" s="1276"/>
      <c r="C52" s="1277"/>
      <c r="D52" s="105"/>
      <c r="E52" s="1280" t="s">
        <v>
43</v>
      </c>
      <c r="F52" s="1280"/>
      <c r="G52" s="1280"/>
      <c r="H52" s="1281"/>
      <c r="I52" s="106">
        <v>
51305</v>
      </c>
      <c r="J52" s="107">
        <v>
47350</v>
      </c>
      <c r="K52" s="107">
        <v>
43260</v>
      </c>
      <c r="L52" s="107">
        <v>
39408</v>
      </c>
      <c r="M52" s="108">
        <v>
35526</v>
      </c>
    </row>
    <row r="53" spans="2:13" ht="27.75" customHeight="1" thickBot="1" x14ac:dyDescent="0.25">
      <c r="B53" s="1287" t="s">
        <v>
44</v>
      </c>
      <c r="C53" s="1288"/>
      <c r="D53" s="112"/>
      <c r="E53" s="1289" t="s">
        <v>
45</v>
      </c>
      <c r="F53" s="1289"/>
      <c r="G53" s="1289"/>
      <c r="H53" s="1290"/>
      <c r="I53" s="113">
        <v>
-85112</v>
      </c>
      <c r="J53" s="114">
        <v>
-88913</v>
      </c>
      <c r="K53" s="114">
        <v>
-95506</v>
      </c>
      <c r="L53" s="114">
        <v>
-99616</v>
      </c>
      <c r="M53" s="115">
        <v>
-107571</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xuO8SBjDN0tzwaBE9efabyRpes5roywdb0czdFz4lEa1UFx0P7dqDQ2hA+2uq6n56xrMRS9IWttOkq8muWiwQ==" saltValue="UjW3y2Mpww+62Q+zjCJO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2" zoomScale="70" zoomScaleNormal="70" zoomScaleSheetLayoutView="100" workbookViewId="0">
      <selection activeCell="B58" sqref="B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561</v>
      </c>
      <c r="G54" s="124" t="s">
        <v>
562</v>
      </c>
      <c r="H54" s="125" t="s">
        <v>
563</v>
      </c>
    </row>
    <row r="55" spans="2:8" ht="52.5" customHeight="1" x14ac:dyDescent="0.2">
      <c r="B55" s="126"/>
      <c r="C55" s="1299" t="s">
        <v>
48</v>
      </c>
      <c r="D55" s="1299"/>
      <c r="E55" s="1300"/>
      <c r="F55" s="127">
        <v>
35973</v>
      </c>
      <c r="G55" s="127">
        <v>
35999</v>
      </c>
      <c r="H55" s="128">
        <v>
36033</v>
      </c>
    </row>
    <row r="56" spans="2:8" ht="52.5" customHeight="1" x14ac:dyDescent="0.2">
      <c r="B56" s="129"/>
      <c r="C56" s="1301" t="s">
        <v>
49</v>
      </c>
      <c r="D56" s="1301"/>
      <c r="E56" s="1302"/>
      <c r="F56" s="130" t="s">
        <v>
517</v>
      </c>
      <c r="G56" s="130" t="s">
        <v>
517</v>
      </c>
      <c r="H56" s="131" t="s">
        <v>
517</v>
      </c>
    </row>
    <row r="57" spans="2:8" ht="53.25" customHeight="1" x14ac:dyDescent="0.2">
      <c r="B57" s="129"/>
      <c r="C57" s="1303" t="s">
        <v>
50</v>
      </c>
      <c r="D57" s="1303"/>
      <c r="E57" s="1304"/>
      <c r="F57" s="132">
        <v>
44237</v>
      </c>
      <c r="G57" s="132">
        <v>
51438</v>
      </c>
      <c r="H57" s="133">
        <v>
59983</v>
      </c>
    </row>
    <row r="58" spans="2:8" ht="45.75" customHeight="1" x14ac:dyDescent="0.2">
      <c r="B58" s="134"/>
      <c r="C58" s="1291" t="s">
        <v>
577</v>
      </c>
      <c r="D58" s="1292"/>
      <c r="E58" s="1293"/>
      <c r="F58" s="135">
        <v>
44237</v>
      </c>
      <c r="G58" s="135">
        <v>
50276</v>
      </c>
      <c r="H58" s="136">
        <v>
58821</v>
      </c>
    </row>
    <row r="59" spans="2:8" ht="45.75" customHeight="1" x14ac:dyDescent="0.2">
      <c r="B59" s="134"/>
      <c r="C59" s="1291" t="s">
        <v>
578</v>
      </c>
      <c r="D59" s="1292"/>
      <c r="E59" s="1293"/>
      <c r="F59" s="135" t="s">
        <v>
596</v>
      </c>
      <c r="G59" s="135" t="s">
        <v>
517</v>
      </c>
      <c r="H59" s="136">
        <v>
1000</v>
      </c>
    </row>
    <row r="60" spans="2:8" ht="45.75" customHeight="1" x14ac:dyDescent="0.2">
      <c r="B60" s="134"/>
      <c r="C60" s="1291" t="s">
        <v>
580</v>
      </c>
      <c r="D60" s="1292"/>
      <c r="E60" s="1293"/>
      <c r="F60" s="135" t="s">
        <v>
596</v>
      </c>
      <c r="G60" s="135" t="s">
        <v>
517</v>
      </c>
      <c r="H60" s="136">
        <v>
70</v>
      </c>
    </row>
    <row r="61" spans="2:8" ht="45.75" customHeight="1" x14ac:dyDescent="0.2">
      <c r="B61" s="134"/>
      <c r="C61" s="1291" t="s">
        <v>
579</v>
      </c>
      <c r="D61" s="1292"/>
      <c r="E61" s="1293"/>
      <c r="F61" s="135" t="s">
        <v>
596</v>
      </c>
      <c r="G61" s="135" t="s">
        <v>
517</v>
      </c>
      <c r="H61" s="136">
        <v>
48</v>
      </c>
    </row>
    <row r="62" spans="2:8" ht="45.75" customHeight="1" thickBot="1" x14ac:dyDescent="0.25">
      <c r="B62" s="137"/>
      <c r="C62" s="1294" t="s">
        <v>
581</v>
      </c>
      <c r="D62" s="1295"/>
      <c r="E62" s="1296"/>
      <c r="F62" s="138" t="s">
        <v>
596</v>
      </c>
      <c r="G62" s="138" t="s">
        <v>
517</v>
      </c>
      <c r="H62" s="139">
        <v>
34</v>
      </c>
    </row>
    <row r="63" spans="2:8" ht="52.5" customHeight="1" thickBot="1" x14ac:dyDescent="0.25">
      <c r="B63" s="140"/>
      <c r="C63" s="1297" t="s">
        <v>
51</v>
      </c>
      <c r="D63" s="1297"/>
      <c r="E63" s="1298"/>
      <c r="F63" s="141">
        <v>
80210</v>
      </c>
      <c r="G63" s="141">
        <v>
87436</v>
      </c>
      <c r="H63" s="142">
        <v>
96016</v>
      </c>
    </row>
    <row r="64" spans="2:8" ht="15" customHeight="1" x14ac:dyDescent="0.2"/>
    <row r="65" ht="0" hidden="1" customHeight="1" x14ac:dyDescent="0.2"/>
    <row r="66" ht="0" hidden="1" customHeight="1" x14ac:dyDescent="0.2"/>
  </sheetData>
  <sheetProtection algorithmName="SHA-512" hashValue="L11e29KV7x81Vg/8j/6KjprW3v+Szs689sJi08POe/QQz3LjiPirpuTq5R90QiGtRuL61NkQNufBjJVPY7Al7w==" saltValue="7vK4gMOmQHYZ8AaiNYp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44140625" style="387" customWidth="1"/>
    <col min="2" max="107" width="2.44140625" style="387" customWidth="1"/>
    <col min="108" max="108" width="6.109375" style="395" customWidth="1"/>
    <col min="109" max="109" width="5.88671875" style="394" customWidth="1"/>
    <col min="110" max="110" width="19.109375" style="387" hidden="1"/>
    <col min="111" max="115" width="12.5546875" style="387" hidden="1"/>
    <col min="116" max="349" width="8.554687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554687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554687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554687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554687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554687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554687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554687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554687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554687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554687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554687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554687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554687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554687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554687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554687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554687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554687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554687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554687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554687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554687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554687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554687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554687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554687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554687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554687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554687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554687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554687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554687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554687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554687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554687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554687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554687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554687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554687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554687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554687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554687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554687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554687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554687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554687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554687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554687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554687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554687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554687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554687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554687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554687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554687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554687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554687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554687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554687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554687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554687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554687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554687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
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602</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
559</v>
      </c>
      <c r="BQ50" s="1318"/>
      <c r="BR50" s="1318"/>
      <c r="BS50" s="1318"/>
      <c r="BT50" s="1318"/>
      <c r="BU50" s="1318"/>
      <c r="BV50" s="1318"/>
      <c r="BW50" s="1318"/>
      <c r="BX50" s="1318" t="s">
        <v>
560</v>
      </c>
      <c r="BY50" s="1318"/>
      <c r="BZ50" s="1318"/>
      <c r="CA50" s="1318"/>
      <c r="CB50" s="1318"/>
      <c r="CC50" s="1318"/>
      <c r="CD50" s="1318"/>
      <c r="CE50" s="1318"/>
      <c r="CF50" s="1318" t="s">
        <v>
561</v>
      </c>
      <c r="CG50" s="1318"/>
      <c r="CH50" s="1318"/>
      <c r="CI50" s="1318"/>
      <c r="CJ50" s="1318"/>
      <c r="CK50" s="1318"/>
      <c r="CL50" s="1318"/>
      <c r="CM50" s="1318"/>
      <c r="CN50" s="1318" t="s">
        <v>
562</v>
      </c>
      <c r="CO50" s="1318"/>
      <c r="CP50" s="1318"/>
      <c r="CQ50" s="1318"/>
      <c r="CR50" s="1318"/>
      <c r="CS50" s="1318"/>
      <c r="CT50" s="1318"/>
      <c r="CU50" s="1318"/>
      <c r="CV50" s="1318" t="s">
        <v>
563</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
603</v>
      </c>
      <c r="AO51" s="1321"/>
      <c r="AP51" s="1321"/>
      <c r="AQ51" s="1321"/>
      <c r="AR51" s="1321"/>
      <c r="AS51" s="1321"/>
      <c r="AT51" s="1321"/>
      <c r="AU51" s="1321"/>
      <c r="AV51" s="1321"/>
      <c r="AW51" s="1321"/>
      <c r="AX51" s="1321"/>
      <c r="AY51" s="1321"/>
      <c r="AZ51" s="1321"/>
      <c r="BA51" s="1321"/>
      <c r="BB51" s="1321" t="s">
        <v>
604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
605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
40.299999999999997</v>
      </c>
      <c r="CG53" s="1319"/>
      <c r="CH53" s="1319"/>
      <c r="CI53" s="1319"/>
      <c r="CJ53" s="1319"/>
      <c r="CK53" s="1319"/>
      <c r="CL53" s="1319"/>
      <c r="CM53" s="1319"/>
      <c r="CN53" s="1319">
        <v>
39.9</v>
      </c>
      <c r="CO53" s="1319"/>
      <c r="CP53" s="1319"/>
      <c r="CQ53" s="1319"/>
      <c r="CR53" s="1319"/>
      <c r="CS53" s="1319"/>
      <c r="CT53" s="1319"/>
      <c r="CU53" s="1319"/>
      <c r="CV53" s="1319">
        <v>
37.9</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
606</v>
      </c>
      <c r="AO55" s="1318"/>
      <c r="AP55" s="1318"/>
      <c r="AQ55" s="1318"/>
      <c r="AR55" s="1318"/>
      <c r="AS55" s="1318"/>
      <c r="AT55" s="1318"/>
      <c r="AU55" s="1318"/>
      <c r="AV55" s="1318"/>
      <c r="AW55" s="1318"/>
      <c r="AX55" s="1318"/>
      <c r="AY55" s="1318"/>
      <c r="AZ55" s="1318"/>
      <c r="BA55" s="1318"/>
      <c r="BB55" s="1321" t="s">
        <v>
604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
0</v>
      </c>
      <c r="CG55" s="1319"/>
      <c r="CH55" s="1319"/>
      <c r="CI55" s="1319"/>
      <c r="CJ55" s="1319"/>
      <c r="CK55" s="1319"/>
      <c r="CL55" s="1319"/>
      <c r="CM55" s="1319"/>
      <c r="CN55" s="1319">
        <v>
0</v>
      </c>
      <c r="CO55" s="1319"/>
      <c r="CP55" s="1319"/>
      <c r="CQ55" s="1319"/>
      <c r="CR55" s="1319"/>
      <c r="CS55" s="1319"/>
      <c r="CT55" s="1319"/>
      <c r="CU55" s="1319"/>
      <c r="CV55" s="1319">
        <v>
0</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
605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
56.8</v>
      </c>
      <c r="CG57" s="1319"/>
      <c r="CH57" s="1319"/>
      <c r="CI57" s="1319"/>
      <c r="CJ57" s="1319"/>
      <c r="CK57" s="1319"/>
      <c r="CL57" s="1319"/>
      <c r="CM57" s="1319"/>
      <c r="CN57" s="1319">
        <v>
56.9</v>
      </c>
      <c r="CO57" s="1319"/>
      <c r="CP57" s="1319"/>
      <c r="CQ57" s="1319"/>
      <c r="CR57" s="1319"/>
      <c r="CS57" s="1319"/>
      <c r="CT57" s="1319"/>
      <c r="CU57" s="1319"/>
      <c r="CV57" s="1319">
        <v>
57.7</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607</v>
      </c>
    </row>
    <row r="64" spans="1:109" ht="13.2" x14ac:dyDescent="0.2">
      <c r="B64" s="394"/>
      <c r="G64" s="401"/>
      <c r="I64" s="414"/>
      <c r="J64" s="414"/>
      <c r="K64" s="414"/>
      <c r="L64" s="414"/>
      <c r="M64" s="414"/>
      <c r="N64" s="415"/>
      <c r="AM64" s="401"/>
      <c r="AN64" s="401" t="s">
        <v>
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
608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602</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
559</v>
      </c>
      <c r="BQ72" s="1318"/>
      <c r="BR72" s="1318"/>
      <c r="BS72" s="1318"/>
      <c r="BT72" s="1318"/>
      <c r="BU72" s="1318"/>
      <c r="BV72" s="1318"/>
      <c r="BW72" s="1318"/>
      <c r="BX72" s="1318" t="s">
        <v>
560</v>
      </c>
      <c r="BY72" s="1318"/>
      <c r="BZ72" s="1318"/>
      <c r="CA72" s="1318"/>
      <c r="CB72" s="1318"/>
      <c r="CC72" s="1318"/>
      <c r="CD72" s="1318"/>
      <c r="CE72" s="1318"/>
      <c r="CF72" s="1318" t="s">
        <v>
561</v>
      </c>
      <c r="CG72" s="1318"/>
      <c r="CH72" s="1318"/>
      <c r="CI72" s="1318"/>
      <c r="CJ72" s="1318"/>
      <c r="CK72" s="1318"/>
      <c r="CL72" s="1318"/>
      <c r="CM72" s="1318"/>
      <c r="CN72" s="1318" t="s">
        <v>
562</v>
      </c>
      <c r="CO72" s="1318"/>
      <c r="CP72" s="1318"/>
      <c r="CQ72" s="1318"/>
      <c r="CR72" s="1318"/>
      <c r="CS72" s="1318"/>
      <c r="CT72" s="1318"/>
      <c r="CU72" s="1318"/>
      <c r="CV72" s="1318" t="s">
        <v>
563</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
603</v>
      </c>
      <c r="AO73" s="1321"/>
      <c r="AP73" s="1321"/>
      <c r="AQ73" s="1321"/>
      <c r="AR73" s="1321"/>
      <c r="AS73" s="1321"/>
      <c r="AT73" s="1321"/>
      <c r="AU73" s="1321"/>
      <c r="AV73" s="1321"/>
      <c r="AW73" s="1321"/>
      <c r="AX73" s="1321"/>
      <c r="AY73" s="1321"/>
      <c r="AZ73" s="1321"/>
      <c r="BA73" s="1321"/>
      <c r="BB73" s="1321" t="s">
        <v>
604</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
609</v>
      </c>
      <c r="BC75" s="1321"/>
      <c r="BD75" s="1321"/>
      <c r="BE75" s="1321"/>
      <c r="BF75" s="1321"/>
      <c r="BG75" s="1321"/>
      <c r="BH75" s="1321"/>
      <c r="BI75" s="1321"/>
      <c r="BJ75" s="1321"/>
      <c r="BK75" s="1321"/>
      <c r="BL75" s="1321"/>
      <c r="BM75" s="1321"/>
      <c r="BN75" s="1321"/>
      <c r="BO75" s="1321"/>
      <c r="BP75" s="1319">
        <v>
-2.2000000000000002</v>
      </c>
      <c r="BQ75" s="1319"/>
      <c r="BR75" s="1319"/>
      <c r="BS75" s="1319"/>
      <c r="BT75" s="1319"/>
      <c r="BU75" s="1319"/>
      <c r="BV75" s="1319"/>
      <c r="BW75" s="1319"/>
      <c r="BX75" s="1319">
        <v>
-2.9</v>
      </c>
      <c r="BY75" s="1319"/>
      <c r="BZ75" s="1319"/>
      <c r="CA75" s="1319"/>
      <c r="CB75" s="1319"/>
      <c r="CC75" s="1319"/>
      <c r="CD75" s="1319"/>
      <c r="CE75" s="1319"/>
      <c r="CF75" s="1319">
        <v>
-3.3</v>
      </c>
      <c r="CG75" s="1319"/>
      <c r="CH75" s="1319"/>
      <c r="CI75" s="1319"/>
      <c r="CJ75" s="1319"/>
      <c r="CK75" s="1319"/>
      <c r="CL75" s="1319"/>
      <c r="CM75" s="1319"/>
      <c r="CN75" s="1319">
        <v>
-3.7</v>
      </c>
      <c r="CO75" s="1319"/>
      <c r="CP75" s="1319"/>
      <c r="CQ75" s="1319"/>
      <c r="CR75" s="1319"/>
      <c r="CS75" s="1319"/>
      <c r="CT75" s="1319"/>
      <c r="CU75" s="1319"/>
      <c r="CV75" s="1319">
        <v>
-3.7</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
606</v>
      </c>
      <c r="AO77" s="1318"/>
      <c r="AP77" s="1318"/>
      <c r="AQ77" s="1318"/>
      <c r="AR77" s="1318"/>
      <c r="AS77" s="1318"/>
      <c r="AT77" s="1318"/>
      <c r="AU77" s="1318"/>
      <c r="AV77" s="1318"/>
      <c r="AW77" s="1318"/>
      <c r="AX77" s="1318"/>
      <c r="AY77" s="1318"/>
      <c r="AZ77" s="1318"/>
      <c r="BA77" s="1318"/>
      <c r="BB77" s="1321" t="s">
        <v>
604</v>
      </c>
      <c r="BC77" s="1321"/>
      <c r="BD77" s="1321"/>
      <c r="BE77" s="1321"/>
      <c r="BF77" s="1321"/>
      <c r="BG77" s="1321"/>
      <c r="BH77" s="1321"/>
      <c r="BI77" s="1321"/>
      <c r="BJ77" s="1321"/>
      <c r="BK77" s="1321"/>
      <c r="BL77" s="1321"/>
      <c r="BM77" s="1321"/>
      <c r="BN77" s="1321"/>
      <c r="BO77" s="1321"/>
      <c r="BP77" s="1319">
        <v>
0</v>
      </c>
      <c r="BQ77" s="1319"/>
      <c r="BR77" s="1319"/>
      <c r="BS77" s="1319"/>
      <c r="BT77" s="1319"/>
      <c r="BU77" s="1319"/>
      <c r="BV77" s="1319"/>
      <c r="BW77" s="1319"/>
      <c r="BX77" s="1319">
        <v>
0</v>
      </c>
      <c r="BY77" s="1319"/>
      <c r="BZ77" s="1319"/>
      <c r="CA77" s="1319"/>
      <c r="CB77" s="1319"/>
      <c r="CC77" s="1319"/>
      <c r="CD77" s="1319"/>
      <c r="CE77" s="1319"/>
      <c r="CF77" s="1319">
        <v>
0</v>
      </c>
      <c r="CG77" s="1319"/>
      <c r="CH77" s="1319"/>
      <c r="CI77" s="1319"/>
      <c r="CJ77" s="1319"/>
      <c r="CK77" s="1319"/>
      <c r="CL77" s="1319"/>
      <c r="CM77" s="1319"/>
      <c r="CN77" s="1319">
        <v>
0</v>
      </c>
      <c r="CO77" s="1319"/>
      <c r="CP77" s="1319"/>
      <c r="CQ77" s="1319"/>
      <c r="CR77" s="1319"/>
      <c r="CS77" s="1319"/>
      <c r="CT77" s="1319"/>
      <c r="CU77" s="1319"/>
      <c r="CV77" s="1319">
        <v>
0</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
609</v>
      </c>
      <c r="BC79" s="1321"/>
      <c r="BD79" s="1321"/>
      <c r="BE79" s="1321"/>
      <c r="BF79" s="1321"/>
      <c r="BG79" s="1321"/>
      <c r="BH79" s="1321"/>
      <c r="BI79" s="1321"/>
      <c r="BJ79" s="1321"/>
      <c r="BK79" s="1321"/>
      <c r="BL79" s="1321"/>
      <c r="BM79" s="1321"/>
      <c r="BN79" s="1321"/>
      <c r="BO79" s="1321"/>
      <c r="BP79" s="1319">
        <v>
-1.8</v>
      </c>
      <c r="BQ79" s="1319"/>
      <c r="BR79" s="1319"/>
      <c r="BS79" s="1319"/>
      <c r="BT79" s="1319"/>
      <c r="BU79" s="1319"/>
      <c r="BV79" s="1319"/>
      <c r="BW79" s="1319"/>
      <c r="BX79" s="1319">
        <v>
-2.2999999999999998</v>
      </c>
      <c r="BY79" s="1319"/>
      <c r="BZ79" s="1319"/>
      <c r="CA79" s="1319"/>
      <c r="CB79" s="1319"/>
      <c r="CC79" s="1319"/>
      <c r="CD79" s="1319"/>
      <c r="CE79" s="1319"/>
      <c r="CF79" s="1319">
        <v>
-2.8</v>
      </c>
      <c r="CG79" s="1319"/>
      <c r="CH79" s="1319"/>
      <c r="CI79" s="1319"/>
      <c r="CJ79" s="1319"/>
      <c r="CK79" s="1319"/>
      <c r="CL79" s="1319"/>
      <c r="CM79" s="1319"/>
      <c r="CN79" s="1319">
        <v>
-3.2</v>
      </c>
      <c r="CO79" s="1319"/>
      <c r="CP79" s="1319"/>
      <c r="CQ79" s="1319"/>
      <c r="CR79" s="1319"/>
      <c r="CS79" s="1319"/>
      <c r="CT79" s="1319"/>
      <c r="CU79" s="1319"/>
      <c r="CV79" s="1319">
        <v>
-3.4</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EOXQt4hUQee3PsJ0dgEUBv+Q0289cjLJhdWpbBenXKnBD7JQo01tgk2fkdaj7fUeMuAATg0OKqvVUrAAcMWWA==" saltValue="e9CqwLuLatmIE5t1lv4m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Yn723WqH8CPfnbA+A4BYZsDEfaPpmax3UAIVNoMsnQ1UTGkOt17mAlhgVzT2Bkc/bZxjd0vhHNHZk9Y7lO8hQ==" saltValue="EzxuwGsOoGrPeBxkcYmZa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G6ssrnt/UbmTTMB4VDwcvRE9WtEIL74EakcTH/ia79/kEqrU3XgFdpa3licXi9oi5HyD7Bg101AA32M1LiYw==" saltValue="w0NYaDAU8IzZ1ZKaoAzRu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556</v>
      </c>
      <c r="G2" s="156"/>
      <c r="H2" s="157"/>
    </row>
    <row r="3" spans="1:8" x14ac:dyDescent="0.2">
      <c r="A3" s="153" t="s">
        <v>
549</v>
      </c>
      <c r="B3" s="158"/>
      <c r="C3" s="159"/>
      <c r="D3" s="160">
        <v>
46575</v>
      </c>
      <c r="E3" s="161"/>
      <c r="F3" s="162">
        <v>
47064</v>
      </c>
      <c r="G3" s="163"/>
      <c r="H3" s="164"/>
    </row>
    <row r="4" spans="1:8" x14ac:dyDescent="0.2">
      <c r="A4" s="165"/>
      <c r="B4" s="166"/>
      <c r="C4" s="167"/>
      <c r="D4" s="168">
        <v>
39332</v>
      </c>
      <c r="E4" s="169"/>
      <c r="F4" s="170">
        <v>
32508</v>
      </c>
      <c r="G4" s="171"/>
      <c r="H4" s="172"/>
    </row>
    <row r="5" spans="1:8" x14ac:dyDescent="0.2">
      <c r="A5" s="153" t="s">
        <v>
551</v>
      </c>
      <c r="B5" s="158"/>
      <c r="C5" s="159"/>
      <c r="D5" s="160">
        <v>
46415</v>
      </c>
      <c r="E5" s="161"/>
      <c r="F5" s="162">
        <v>
43773</v>
      </c>
      <c r="G5" s="163"/>
      <c r="H5" s="164"/>
    </row>
    <row r="6" spans="1:8" x14ac:dyDescent="0.2">
      <c r="A6" s="165"/>
      <c r="B6" s="166"/>
      <c r="C6" s="167"/>
      <c r="D6" s="168">
        <v>
36942</v>
      </c>
      <c r="E6" s="169"/>
      <c r="F6" s="170">
        <v>
30346</v>
      </c>
      <c r="G6" s="171"/>
      <c r="H6" s="172"/>
    </row>
    <row r="7" spans="1:8" x14ac:dyDescent="0.2">
      <c r="A7" s="153" t="s">
        <v>
552</v>
      </c>
      <c r="B7" s="158"/>
      <c r="C7" s="159"/>
      <c r="D7" s="160">
        <v>
27624</v>
      </c>
      <c r="E7" s="161"/>
      <c r="F7" s="162">
        <v>
51565</v>
      </c>
      <c r="G7" s="163"/>
      <c r="H7" s="164"/>
    </row>
    <row r="8" spans="1:8" x14ac:dyDescent="0.2">
      <c r="A8" s="165"/>
      <c r="B8" s="166"/>
      <c r="C8" s="167"/>
      <c r="D8" s="168">
        <v>
21334</v>
      </c>
      <c r="E8" s="169"/>
      <c r="F8" s="170">
        <v>
35359</v>
      </c>
      <c r="G8" s="171"/>
      <c r="H8" s="172"/>
    </row>
    <row r="9" spans="1:8" x14ac:dyDescent="0.2">
      <c r="A9" s="153" t="s">
        <v>
553</v>
      </c>
      <c r="B9" s="158"/>
      <c r="C9" s="159"/>
      <c r="D9" s="160">
        <v>
42272</v>
      </c>
      <c r="E9" s="161"/>
      <c r="F9" s="162">
        <v>
46686</v>
      </c>
      <c r="G9" s="163"/>
      <c r="H9" s="164"/>
    </row>
    <row r="10" spans="1:8" x14ac:dyDescent="0.2">
      <c r="A10" s="165"/>
      <c r="B10" s="166"/>
      <c r="C10" s="167"/>
      <c r="D10" s="168">
        <v>
29604</v>
      </c>
      <c r="E10" s="169"/>
      <c r="F10" s="170">
        <v>
32595</v>
      </c>
      <c r="G10" s="171"/>
      <c r="H10" s="172"/>
    </row>
    <row r="11" spans="1:8" x14ac:dyDescent="0.2">
      <c r="A11" s="153" t="s">
        <v>
554</v>
      </c>
      <c r="B11" s="158"/>
      <c r="C11" s="159"/>
      <c r="D11" s="160">
        <v>
48060</v>
      </c>
      <c r="E11" s="161"/>
      <c r="F11" s="162">
        <v>
49796</v>
      </c>
      <c r="G11" s="163"/>
      <c r="H11" s="164"/>
    </row>
    <row r="12" spans="1:8" x14ac:dyDescent="0.2">
      <c r="A12" s="165"/>
      <c r="B12" s="166"/>
      <c r="C12" s="173"/>
      <c r="D12" s="168">
        <v>
37162</v>
      </c>
      <c r="E12" s="169"/>
      <c r="F12" s="170">
        <v>
37281</v>
      </c>
      <c r="G12" s="171"/>
      <c r="H12" s="172"/>
    </row>
    <row r="13" spans="1:8" x14ac:dyDescent="0.2">
      <c r="A13" s="153"/>
      <c r="B13" s="158"/>
      <c r="C13" s="174"/>
      <c r="D13" s="175">
        <v>
42189</v>
      </c>
      <c r="E13" s="176"/>
      <c r="F13" s="177">
        <v>
47777</v>
      </c>
      <c r="G13" s="178"/>
      <c r="H13" s="164"/>
    </row>
    <row r="14" spans="1:8" x14ac:dyDescent="0.2">
      <c r="A14" s="165"/>
      <c r="B14" s="166"/>
      <c r="C14" s="167"/>
      <c r="D14" s="168">
        <v>
32875</v>
      </c>
      <c r="E14" s="169"/>
      <c r="F14" s="170">
        <v>
33618</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6.27</v>
      </c>
      <c r="C19" s="179">
        <f>
ROUND(VALUE(SUBSTITUTE(実質収支比率等に係る経年分析!G$48,"▲","-")),2)</f>
        <v>
11.37</v>
      </c>
      <c r="D19" s="179">
        <f>
ROUND(VALUE(SUBSTITUTE(実質収支比率等に係る経年分析!H$48,"▲","-")),2)</f>
        <v>
14.29</v>
      </c>
      <c r="E19" s="179">
        <f>
ROUND(VALUE(SUBSTITUTE(実質収支比率等に係る経年分析!I$48,"▲","-")),2)</f>
        <v>
18</v>
      </c>
      <c r="F19" s="179">
        <f>
ROUND(VALUE(SUBSTITUTE(実質収支比率等に係る経年分析!J$48,"▲","-")),2)</f>
        <v>
15.08</v>
      </c>
    </row>
    <row r="20" spans="1:11" x14ac:dyDescent="0.2">
      <c r="A20" s="179" t="s">
        <v>
55</v>
      </c>
      <c r="B20" s="179">
        <f>
ROUND(VALUE(SUBSTITUTE(実質収支比率等に係る経年分析!F$47,"▲","-")),2)</f>
        <v>
55.12</v>
      </c>
      <c r="C20" s="179">
        <f>
ROUND(VALUE(SUBSTITUTE(実質収支比率等に係る経年分析!G$47,"▲","-")),2)</f>
        <v>
60.32</v>
      </c>
      <c r="D20" s="179">
        <f>
ROUND(VALUE(SUBSTITUTE(実質収支比率等に係る経年分析!H$47,"▲","-")),2)</f>
        <v>
60.3</v>
      </c>
      <c r="E20" s="179">
        <f>
ROUND(VALUE(SUBSTITUTE(実質収支比率等に係る経年分析!I$47,"▲","-")),2)</f>
        <v>
61.27</v>
      </c>
      <c r="F20" s="179">
        <f>
ROUND(VALUE(SUBSTITUTE(実質収支比率等に係る経年分析!J$47,"▲","-")),2)</f>
        <v>
58.04</v>
      </c>
    </row>
    <row r="21" spans="1:11" x14ac:dyDescent="0.2">
      <c r="A21" s="179" t="s">
        <v>
56</v>
      </c>
      <c r="B21" s="179">
        <f>
IF(ISNUMBER(VALUE(SUBSTITUTE(実質収支比率等に係る経年分析!F$49,"▲","-"))),ROUND(VALUE(SUBSTITUTE(実質収支比率等に係る経年分析!F$49,"▲","-")),2),NA())</f>
        <v>
-7.89</v>
      </c>
      <c r="C21" s="179">
        <f>
IF(ISNUMBER(VALUE(SUBSTITUTE(実質収支比率等に係る経年分析!G$49,"▲","-"))),ROUND(VALUE(SUBSTITUTE(実質収支比率等に係る経年分析!G$49,"▲","-")),2),NA())</f>
        <v>
13.93</v>
      </c>
      <c r="D21" s="179">
        <f>
IF(ISNUMBER(VALUE(SUBSTITUTE(実質収支比率等に係る経年分析!H$49,"▲","-"))),ROUND(VALUE(SUBSTITUTE(実質収支比率等に係る経年分析!H$49,"▲","-")),2),NA())</f>
        <v>
3.02</v>
      </c>
      <c r="E21" s="179">
        <f>
IF(ISNUMBER(VALUE(SUBSTITUTE(実質収支比率等に係る経年分析!I$49,"▲","-"))),ROUND(VALUE(SUBSTITUTE(実質収支比率等に係る経年分析!I$49,"▲","-")),2),NA())</f>
        <v>
3.53</v>
      </c>
      <c r="F21" s="179">
        <f>
IF(ISNUMBER(VALUE(SUBSTITUTE(実質収支比率等に係る経年分析!J$49,"▲","-"))),ROUND(VALUE(SUBSTITUTE(実質収支比率等に係る経年分析!J$49,"▲","-")),2),NA())</f>
        <v>
-1.9</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後期高齢者医療事業会計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0.06</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0.09</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0.13</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7.0000000000000007E-2</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0.06</v>
      </c>
    </row>
    <row r="34" spans="1:16" x14ac:dyDescent="0.2">
      <c r="A34" s="180" t="str">
        <f>
IF(連結実質赤字比率に係る赤字・黒字の構成分析!C$36="",NA(),連結実質赤字比率に係る赤字・黒字の構成分析!C$36)</f>
        <v>
国民健康保険事業会計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0.89</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0.83</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0.83</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0.9</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0.8</v>
      </c>
    </row>
    <row r="35" spans="1:16" x14ac:dyDescent="0.2">
      <c r="A35" s="180" t="str">
        <f>
IF(連結実質赤字比率に係る赤字・黒字の構成分析!C$35="",NA(),連結実質赤字比率に係る赤字・黒字の構成分析!C$35)</f>
        <v>
介護保険事業会計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0.96</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1.31</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0.96</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1.1599999999999999</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1.67</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6.27</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11.36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14.29</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17.86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15.08</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4580</v>
      </c>
      <c r="E42" s="181"/>
      <c r="F42" s="181"/>
      <c r="G42" s="181">
        <f>
'実質公債費比率（分子）の構造'!L$52</f>
        <v>
4730</v>
      </c>
      <c r="H42" s="181"/>
      <c r="I42" s="181"/>
      <c r="J42" s="181">
        <f>
'実質公債費比率（分子）の構造'!M$52</f>
        <v>
4576</v>
      </c>
      <c r="K42" s="181"/>
      <c r="L42" s="181"/>
      <c r="M42" s="181">
        <f>
'実質公債費比率（分子）の構造'!N$52</f>
        <v>
4377</v>
      </c>
      <c r="N42" s="181"/>
      <c r="O42" s="181"/>
      <c r="P42" s="181">
        <f>
'実質公債費比率（分子）の構造'!O$52</f>
        <v>
4230</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158</v>
      </c>
      <c r="C44" s="181"/>
      <c r="D44" s="181"/>
      <c r="E44" s="181">
        <f>
'実質公債費比率（分子）の構造'!L$50</f>
        <v>
158</v>
      </c>
      <c r="F44" s="181"/>
      <c r="G44" s="181"/>
      <c r="H44" s="181">
        <f>
'実質公債費比率（分子）の構造'!M$50</f>
        <v>
158</v>
      </c>
      <c r="I44" s="181"/>
      <c r="J44" s="181"/>
      <c r="K44" s="181">
        <f>
'実質公債費比率（分子）の構造'!N$50</f>
        <v>
6</v>
      </c>
      <c r="L44" s="181"/>
      <c r="M44" s="181"/>
      <c r="N44" s="181">
        <f>
'実質公債費比率（分子）の構造'!O$50</f>
        <v>
6</v>
      </c>
      <c r="O44" s="181"/>
      <c r="P44" s="181"/>
    </row>
    <row r="45" spans="1:16" x14ac:dyDescent="0.2">
      <c r="A45" s="181" t="s">
        <v>
66</v>
      </c>
      <c r="B45" s="181">
        <f>
'実質公債費比率（分子）の構造'!K$49</f>
        <v>
160</v>
      </c>
      <c r="C45" s="181"/>
      <c r="D45" s="181"/>
      <c r="E45" s="181">
        <f>
'実質公債費比率（分子）の構造'!L$49</f>
        <v>
145</v>
      </c>
      <c r="F45" s="181"/>
      <c r="G45" s="181"/>
      <c r="H45" s="181">
        <f>
'実質公債費比率（分子）の構造'!M$49</f>
        <v>
92</v>
      </c>
      <c r="I45" s="181"/>
      <c r="J45" s="181"/>
      <c r="K45" s="181">
        <f>
'実質公債費比率（分子）の構造'!N$49</f>
        <v>
82</v>
      </c>
      <c r="L45" s="181"/>
      <c r="M45" s="181"/>
      <c r="N45" s="181">
        <f>
'実質公債費比率（分子）の構造'!O$49</f>
        <v>
89</v>
      </c>
      <c r="O45" s="181"/>
      <c r="P45" s="181"/>
    </row>
    <row r="46" spans="1:16" x14ac:dyDescent="0.2">
      <c r="A46" s="181" t="s">
        <v>
67</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2790</v>
      </c>
      <c r="C49" s="181"/>
      <c r="D49" s="181"/>
      <c r="E49" s="181">
        <f>
'実質公債費比率（分子）の構造'!L$45</f>
        <v>
2433</v>
      </c>
      <c r="F49" s="181"/>
      <c r="G49" s="181"/>
      <c r="H49" s="181">
        <f>
'実質公債費比率（分子）の構造'!M$45</f>
        <v>
2432</v>
      </c>
      <c r="I49" s="181"/>
      <c r="J49" s="181"/>
      <c r="K49" s="181">
        <f>
'実質公債費比率（分子）の構造'!N$45</f>
        <v>
2078</v>
      </c>
      <c r="L49" s="181"/>
      <c r="M49" s="181"/>
      <c r="N49" s="181">
        <f>
'実質公債費比率（分子）の構造'!O$45</f>
        <v>
1882</v>
      </c>
      <c r="O49" s="181"/>
      <c r="P49" s="181"/>
    </row>
    <row r="50" spans="1:16" x14ac:dyDescent="0.2">
      <c r="A50" s="181" t="s">
        <v>
71</v>
      </c>
      <c r="B50" s="181" t="e">
        <f>
NA()</f>
        <v>
#N/A</v>
      </c>
      <c r="C50" s="181">
        <f>
IF(ISNUMBER('実質公債費比率（分子）の構造'!K$53),'実質公債費比率（分子）の構造'!K$53,NA())</f>
        <v>
-1472</v>
      </c>
      <c r="D50" s="181" t="e">
        <f>
NA()</f>
        <v>
#N/A</v>
      </c>
      <c r="E50" s="181" t="e">
        <f>
NA()</f>
        <v>
#N/A</v>
      </c>
      <c r="F50" s="181">
        <f>
IF(ISNUMBER('実質公債費比率（分子）の構造'!L$53),'実質公債費比率（分子）の構造'!L$53,NA())</f>
        <v>
-1994</v>
      </c>
      <c r="G50" s="181" t="e">
        <f>
NA()</f>
        <v>
#N/A</v>
      </c>
      <c r="H50" s="181" t="e">
        <f>
NA()</f>
        <v>
#N/A</v>
      </c>
      <c r="I50" s="181">
        <f>
IF(ISNUMBER('実質公債費比率（分子）の構造'!M$53),'実質公債費比率（分子）の構造'!M$53,NA())</f>
        <v>
-1894</v>
      </c>
      <c r="J50" s="181" t="e">
        <f>
NA()</f>
        <v>
#N/A</v>
      </c>
      <c r="K50" s="181" t="e">
        <f>
NA()</f>
        <v>
#N/A</v>
      </c>
      <c r="L50" s="181">
        <f>
IF(ISNUMBER('実質公債費比率（分子）の構造'!N$53),'実質公債費比率（分子）の構造'!N$53,NA())</f>
        <v>
-2211</v>
      </c>
      <c r="M50" s="181" t="e">
        <f>
NA()</f>
        <v>
#N/A</v>
      </c>
      <c r="N50" s="181" t="e">
        <f>
NA()</f>
        <v>
#N/A</v>
      </c>
      <c r="O50" s="181">
        <f>
IF(ISNUMBER('実質公債費比率（分子）の構造'!O$53),'実質公債費比率（分子）の構造'!O$53,NA())</f>
        <v>
-2253</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51305</v>
      </c>
      <c r="E56" s="180"/>
      <c r="F56" s="180"/>
      <c r="G56" s="180">
        <f>
'将来負担比率（分子）の構造'!J$52</f>
        <v>
47350</v>
      </c>
      <c r="H56" s="180"/>
      <c r="I56" s="180"/>
      <c r="J56" s="180">
        <f>
'将来負担比率（分子）の構造'!K$52</f>
        <v>
43260</v>
      </c>
      <c r="K56" s="180"/>
      <c r="L56" s="180"/>
      <c r="M56" s="180">
        <f>
'将来負担比率（分子）の構造'!L$52</f>
        <v>
39408</v>
      </c>
      <c r="N56" s="180"/>
      <c r="O56" s="180"/>
      <c r="P56" s="180">
        <f>
'将来負担比率（分子）の構造'!M$52</f>
        <v>
35526</v>
      </c>
    </row>
    <row r="57" spans="1:16" x14ac:dyDescent="0.2">
      <c r="A57" s="180" t="s">
        <v>
42</v>
      </c>
      <c r="B57" s="180"/>
      <c r="C57" s="180"/>
      <c r="D57" s="180" t="str">
        <f>
'将来負担比率（分子）の構造'!I$51</f>
        <v>
-</v>
      </c>
      <c r="E57" s="180"/>
      <c r="F57" s="180"/>
      <c r="G57" s="180" t="str">
        <f>
'将来負担比率（分子）の構造'!J$51</f>
        <v>
-</v>
      </c>
      <c r="H57" s="180"/>
      <c r="I57" s="180"/>
      <c r="J57" s="180" t="str">
        <f>
'将来負担比率（分子）の構造'!K$51</f>
        <v>
-</v>
      </c>
      <c r="K57" s="180"/>
      <c r="L57" s="180"/>
      <c r="M57" s="180" t="str">
        <f>
'将来負担比率（分子）の構造'!L$51</f>
        <v>
-</v>
      </c>
      <c r="N57" s="180"/>
      <c r="O57" s="180"/>
      <c r="P57" s="180" t="str">
        <f>
'将来負担比率（分子）の構造'!M$51</f>
        <v>
-</v>
      </c>
    </row>
    <row r="58" spans="1:16" x14ac:dyDescent="0.2">
      <c r="A58" s="180" t="s">
        <v>
41</v>
      </c>
      <c r="B58" s="180"/>
      <c r="C58" s="180"/>
      <c r="D58" s="180">
        <f>
'将来負担比率（分子）の構造'!I$50</f>
        <v>
69960</v>
      </c>
      <c r="E58" s="180"/>
      <c r="F58" s="180"/>
      <c r="G58" s="180">
        <f>
'将来負担比率（分子）の構造'!J$50</f>
        <v>
75045</v>
      </c>
      <c r="H58" s="180"/>
      <c r="I58" s="180"/>
      <c r="J58" s="180">
        <f>
'将来負担比率（分子）の構造'!K$50</f>
        <v>
82183</v>
      </c>
      <c r="K58" s="180"/>
      <c r="L58" s="180"/>
      <c r="M58" s="180">
        <f>
'将来負担比率（分子）の構造'!L$50</f>
        <v>
88248</v>
      </c>
      <c r="N58" s="180"/>
      <c r="O58" s="180"/>
      <c r="P58" s="180">
        <f>
'将来負担比率（分子）の構造'!M$50</f>
        <v>
96828</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f>
'将来負担比率（分子）の構造'!I$46</f>
        <v>
262</v>
      </c>
      <c r="C61" s="180"/>
      <c r="D61" s="180"/>
      <c r="E61" s="180">
        <f>
'将来負担比率（分子）の構造'!J$46</f>
        <v>
210</v>
      </c>
      <c r="F61" s="180"/>
      <c r="G61" s="180"/>
      <c r="H61" s="180">
        <f>
'将来負担比率（分子）の構造'!K$46</f>
        <v>
158</v>
      </c>
      <c r="I61" s="180"/>
      <c r="J61" s="180"/>
      <c r="K61" s="180">
        <f>
'将来負担比率（分子）の構造'!L$46</f>
        <v>
106</v>
      </c>
      <c r="L61" s="180"/>
      <c r="M61" s="180"/>
      <c r="N61" s="180">
        <f>
'将来負担比率（分子）の構造'!M$46</f>
        <v>
53</v>
      </c>
      <c r="O61" s="180"/>
      <c r="P61" s="180"/>
    </row>
    <row r="62" spans="1:16" x14ac:dyDescent="0.2">
      <c r="A62" s="180" t="s">
        <v>
35</v>
      </c>
      <c r="B62" s="180">
        <f>
'将来負担比率（分子）の構造'!I$45</f>
        <v>
16160</v>
      </c>
      <c r="C62" s="180"/>
      <c r="D62" s="180"/>
      <c r="E62" s="180">
        <f>
'将来負担比率（分子）の構造'!J$45</f>
        <v>
15535</v>
      </c>
      <c r="F62" s="180"/>
      <c r="G62" s="180"/>
      <c r="H62" s="180">
        <f>
'将来負担比率（分子）の構造'!K$45</f>
        <v>
14691</v>
      </c>
      <c r="I62" s="180"/>
      <c r="J62" s="180"/>
      <c r="K62" s="180">
        <f>
'将来負担比率（分子）の構造'!L$45</f>
        <v>
14609</v>
      </c>
      <c r="L62" s="180"/>
      <c r="M62" s="180"/>
      <c r="N62" s="180">
        <f>
'将来負担比率（分子）の構造'!M$45</f>
        <v>
13143</v>
      </c>
      <c r="O62" s="180"/>
      <c r="P62" s="180"/>
    </row>
    <row r="63" spans="1:16" x14ac:dyDescent="0.2">
      <c r="A63" s="180" t="s">
        <v>
34</v>
      </c>
      <c r="B63" s="180">
        <f>
'将来負担比率（分子）の構造'!I$44</f>
        <v>
931</v>
      </c>
      <c r="C63" s="180"/>
      <c r="D63" s="180"/>
      <c r="E63" s="180">
        <f>
'将来負担比率（分子）の構造'!J$44</f>
        <v>
901</v>
      </c>
      <c r="F63" s="180"/>
      <c r="G63" s="180"/>
      <c r="H63" s="180">
        <f>
'将来負担比率（分子）の構造'!K$44</f>
        <v>
944</v>
      </c>
      <c r="I63" s="180"/>
      <c r="J63" s="180"/>
      <c r="K63" s="180">
        <f>
'将来負担比率（分子）の構造'!L$44</f>
        <v>
1108</v>
      </c>
      <c r="L63" s="180"/>
      <c r="M63" s="180"/>
      <c r="N63" s="180">
        <f>
'将来負担比率（分子）の構造'!M$44</f>
        <v>
1123</v>
      </c>
      <c r="O63" s="180"/>
      <c r="P63" s="180"/>
    </row>
    <row r="64" spans="1:16" x14ac:dyDescent="0.2">
      <c r="A64" s="180" t="s">
        <v>
33</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32</v>
      </c>
      <c r="B65" s="180">
        <f>
'将来負担比率（分子）の構造'!I$42</f>
        <v>
285</v>
      </c>
      <c r="C65" s="180"/>
      <c r="D65" s="180"/>
      <c r="E65" s="180">
        <f>
'将来負担比率（分子）の構造'!J$42</f>
        <v>
481</v>
      </c>
      <c r="F65" s="180"/>
      <c r="G65" s="180"/>
      <c r="H65" s="180">
        <f>
'将来負担比率（分子）の構造'!K$42</f>
        <v>
12</v>
      </c>
      <c r="I65" s="180"/>
      <c r="J65" s="180"/>
      <c r="K65" s="180">
        <f>
'将来負担比率（分子）の構造'!L$42</f>
        <v>
6</v>
      </c>
      <c r="L65" s="180"/>
      <c r="M65" s="180"/>
      <c r="N65" s="180" t="str">
        <f>
'将来負担比率（分子）の構造'!M$42</f>
        <v>
-</v>
      </c>
      <c r="O65" s="180"/>
      <c r="P65" s="180"/>
    </row>
    <row r="66" spans="1:16" x14ac:dyDescent="0.2">
      <c r="A66" s="180" t="s">
        <v>
31</v>
      </c>
      <c r="B66" s="180">
        <f>
'将来負担比率（分子）の構造'!I$41</f>
        <v>
18516</v>
      </c>
      <c r="C66" s="180"/>
      <c r="D66" s="180"/>
      <c r="E66" s="180">
        <f>
'将来負担比率（分子）の構造'!J$41</f>
        <v>
16355</v>
      </c>
      <c r="F66" s="180"/>
      <c r="G66" s="180"/>
      <c r="H66" s="180">
        <f>
'将来負担比率（分子）の構造'!K$41</f>
        <v>
14133</v>
      </c>
      <c r="I66" s="180"/>
      <c r="J66" s="180"/>
      <c r="K66" s="180">
        <f>
'将来負担比率（分子）の構造'!L$41</f>
        <v>
12212</v>
      </c>
      <c r="L66" s="180"/>
      <c r="M66" s="180"/>
      <c r="N66" s="180">
        <f>
'将来負担比率（分子）の構造'!M$41</f>
        <v>
10463</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35973</v>
      </c>
      <c r="C72" s="184">
        <f>
基金残高に係る経年分析!G55</f>
        <v>
35999</v>
      </c>
      <c r="D72" s="184">
        <f>
基金残高に係る経年分析!H55</f>
        <v>
36033</v>
      </c>
    </row>
    <row r="73" spans="1:16" x14ac:dyDescent="0.2">
      <c r="A73" s="183" t="s">
        <v>
78</v>
      </c>
      <c r="B73" s="184" t="str">
        <f>
基金残高に係る経年分析!F56</f>
        <v>
-</v>
      </c>
      <c r="C73" s="184" t="str">
        <f>
基金残高に係る経年分析!G56</f>
        <v>
-</v>
      </c>
      <c r="D73" s="184" t="str">
        <f>
基金残高に係る経年分析!H56</f>
        <v>
-</v>
      </c>
    </row>
    <row r="74" spans="1:16" x14ac:dyDescent="0.2">
      <c r="A74" s="183" t="s">
        <v>
79</v>
      </c>
      <c r="B74" s="184">
        <f>
基金残高に係る経年分析!F57</f>
        <v>
44237</v>
      </c>
      <c r="C74" s="184">
        <f>
基金残高に係る経年分析!G57</f>
        <v>
51438</v>
      </c>
      <c r="D74" s="184">
        <f>
基金残高に係る経年分析!H57</f>
        <v>
59983</v>
      </c>
    </row>
  </sheetData>
  <sheetProtection algorithmName="SHA-512" hashValue="U6Fw7d2QkFX7es2XAN0Ed6LSxp0wfT0UwedTqfLPWSli1yhbieHWR5rer83hu/Vk11sSWCl2Q7YSCcMrWAA06A==" saltValue="NMMN+rnkk85X8bRmp43l1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214</v>
      </c>
      <c r="DI1" s="656"/>
      <c r="DJ1" s="656"/>
      <c r="DK1" s="656"/>
      <c r="DL1" s="656"/>
      <c r="DM1" s="656"/>
      <c r="DN1" s="657"/>
      <c r="DO1" s="225"/>
      <c r="DP1" s="655" t="s">
        <v>
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220</v>
      </c>
      <c r="S4" s="659"/>
      <c r="T4" s="659"/>
      <c r="U4" s="659"/>
      <c r="V4" s="659"/>
      <c r="W4" s="659"/>
      <c r="X4" s="659"/>
      <c r="Y4" s="660"/>
      <c r="Z4" s="658" t="s">
        <v>
221</v>
      </c>
      <c r="AA4" s="659"/>
      <c r="AB4" s="659"/>
      <c r="AC4" s="660"/>
      <c r="AD4" s="658" t="s">
        <v>
222</v>
      </c>
      <c r="AE4" s="659"/>
      <c r="AF4" s="659"/>
      <c r="AG4" s="659"/>
      <c r="AH4" s="659"/>
      <c r="AI4" s="659"/>
      <c r="AJ4" s="659"/>
      <c r="AK4" s="660"/>
      <c r="AL4" s="658" t="s">
        <v>
221</v>
      </c>
      <c r="AM4" s="659"/>
      <c r="AN4" s="659"/>
      <c r="AO4" s="660"/>
      <c r="AP4" s="664" t="s">
        <v>
223</v>
      </c>
      <c r="AQ4" s="664"/>
      <c r="AR4" s="664"/>
      <c r="AS4" s="664"/>
      <c r="AT4" s="664"/>
      <c r="AU4" s="664"/>
      <c r="AV4" s="664"/>
      <c r="AW4" s="664"/>
      <c r="AX4" s="664"/>
      <c r="AY4" s="664"/>
      <c r="AZ4" s="664"/>
      <c r="BA4" s="664"/>
      <c r="BB4" s="664"/>
      <c r="BC4" s="664"/>
      <c r="BD4" s="664"/>
      <c r="BE4" s="664"/>
      <c r="BF4" s="664"/>
      <c r="BG4" s="664" t="s">
        <v>
224</v>
      </c>
      <c r="BH4" s="664"/>
      <c r="BI4" s="664"/>
      <c r="BJ4" s="664"/>
      <c r="BK4" s="664"/>
      <c r="BL4" s="664"/>
      <c r="BM4" s="664"/>
      <c r="BN4" s="664"/>
      <c r="BO4" s="664" t="s">
        <v>
221</v>
      </c>
      <c r="BP4" s="664"/>
      <c r="BQ4" s="664"/>
      <c r="BR4" s="664"/>
      <c r="BS4" s="664" t="s">
        <v>
225</v>
      </c>
      <c r="BT4" s="664"/>
      <c r="BU4" s="664"/>
      <c r="BV4" s="664"/>
      <c r="BW4" s="664"/>
      <c r="BX4" s="664"/>
      <c r="BY4" s="664"/>
      <c r="BZ4" s="664"/>
      <c r="CA4" s="664"/>
      <c r="CB4" s="664"/>
      <c r="CD4" s="661" t="s">
        <v>
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227</v>
      </c>
      <c r="C5" s="666"/>
      <c r="D5" s="666"/>
      <c r="E5" s="666"/>
      <c r="F5" s="666"/>
      <c r="G5" s="666"/>
      <c r="H5" s="666"/>
      <c r="I5" s="666"/>
      <c r="J5" s="666"/>
      <c r="K5" s="666"/>
      <c r="L5" s="666"/>
      <c r="M5" s="666"/>
      <c r="N5" s="666"/>
      <c r="O5" s="666"/>
      <c r="P5" s="666"/>
      <c r="Q5" s="667"/>
      <c r="R5" s="668">
        <v>
52599024</v>
      </c>
      <c r="S5" s="669"/>
      <c r="T5" s="669"/>
      <c r="U5" s="669"/>
      <c r="V5" s="669"/>
      <c r="W5" s="669"/>
      <c r="X5" s="669"/>
      <c r="Y5" s="670"/>
      <c r="Z5" s="671">
        <v>
49.9</v>
      </c>
      <c r="AA5" s="671"/>
      <c r="AB5" s="671"/>
      <c r="AC5" s="671"/>
      <c r="AD5" s="672">
        <v>
52599024</v>
      </c>
      <c r="AE5" s="672"/>
      <c r="AF5" s="672"/>
      <c r="AG5" s="672"/>
      <c r="AH5" s="672"/>
      <c r="AI5" s="672"/>
      <c r="AJ5" s="672"/>
      <c r="AK5" s="672"/>
      <c r="AL5" s="673">
        <v>
77.3</v>
      </c>
      <c r="AM5" s="674"/>
      <c r="AN5" s="674"/>
      <c r="AO5" s="675"/>
      <c r="AP5" s="665" t="s">
        <v>
228</v>
      </c>
      <c r="AQ5" s="666"/>
      <c r="AR5" s="666"/>
      <c r="AS5" s="666"/>
      <c r="AT5" s="666"/>
      <c r="AU5" s="666"/>
      <c r="AV5" s="666"/>
      <c r="AW5" s="666"/>
      <c r="AX5" s="666"/>
      <c r="AY5" s="666"/>
      <c r="AZ5" s="666"/>
      <c r="BA5" s="666"/>
      <c r="BB5" s="666"/>
      <c r="BC5" s="666"/>
      <c r="BD5" s="666"/>
      <c r="BE5" s="666"/>
      <c r="BF5" s="667"/>
      <c r="BG5" s="679">
        <v>
52599024</v>
      </c>
      <c r="BH5" s="680"/>
      <c r="BI5" s="680"/>
      <c r="BJ5" s="680"/>
      <c r="BK5" s="680"/>
      <c r="BL5" s="680"/>
      <c r="BM5" s="680"/>
      <c r="BN5" s="681"/>
      <c r="BO5" s="682">
        <v>
100</v>
      </c>
      <c r="BP5" s="682"/>
      <c r="BQ5" s="682"/>
      <c r="BR5" s="682"/>
      <c r="BS5" s="683" t="s">
        <v>
229</v>
      </c>
      <c r="BT5" s="683"/>
      <c r="BU5" s="683"/>
      <c r="BV5" s="683"/>
      <c r="BW5" s="683"/>
      <c r="BX5" s="683"/>
      <c r="BY5" s="683"/>
      <c r="BZ5" s="683"/>
      <c r="CA5" s="683"/>
      <c r="CB5" s="687"/>
      <c r="CD5" s="661" t="s">
        <v>
223</v>
      </c>
      <c r="CE5" s="662"/>
      <c r="CF5" s="662"/>
      <c r="CG5" s="662"/>
      <c r="CH5" s="662"/>
      <c r="CI5" s="662"/>
      <c r="CJ5" s="662"/>
      <c r="CK5" s="662"/>
      <c r="CL5" s="662"/>
      <c r="CM5" s="662"/>
      <c r="CN5" s="662"/>
      <c r="CO5" s="662"/>
      <c r="CP5" s="662"/>
      <c r="CQ5" s="663"/>
      <c r="CR5" s="661" t="s">
        <v>
230</v>
      </c>
      <c r="CS5" s="662"/>
      <c r="CT5" s="662"/>
      <c r="CU5" s="662"/>
      <c r="CV5" s="662"/>
      <c r="CW5" s="662"/>
      <c r="CX5" s="662"/>
      <c r="CY5" s="663"/>
      <c r="CZ5" s="661" t="s">
        <v>
221</v>
      </c>
      <c r="DA5" s="662"/>
      <c r="DB5" s="662"/>
      <c r="DC5" s="663"/>
      <c r="DD5" s="661" t="s">
        <v>
231</v>
      </c>
      <c r="DE5" s="662"/>
      <c r="DF5" s="662"/>
      <c r="DG5" s="662"/>
      <c r="DH5" s="662"/>
      <c r="DI5" s="662"/>
      <c r="DJ5" s="662"/>
      <c r="DK5" s="662"/>
      <c r="DL5" s="662"/>
      <c r="DM5" s="662"/>
      <c r="DN5" s="662"/>
      <c r="DO5" s="662"/>
      <c r="DP5" s="663"/>
      <c r="DQ5" s="661" t="s">
        <v>
232</v>
      </c>
      <c r="DR5" s="662"/>
      <c r="DS5" s="662"/>
      <c r="DT5" s="662"/>
      <c r="DU5" s="662"/>
      <c r="DV5" s="662"/>
      <c r="DW5" s="662"/>
      <c r="DX5" s="662"/>
      <c r="DY5" s="662"/>
      <c r="DZ5" s="662"/>
      <c r="EA5" s="662"/>
      <c r="EB5" s="662"/>
      <c r="EC5" s="663"/>
    </row>
    <row r="6" spans="2:143" ht="11.25" customHeight="1" x14ac:dyDescent="0.2">
      <c r="B6" s="676" t="s">
        <v>
233</v>
      </c>
      <c r="C6" s="677"/>
      <c r="D6" s="677"/>
      <c r="E6" s="677"/>
      <c r="F6" s="677"/>
      <c r="G6" s="677"/>
      <c r="H6" s="677"/>
      <c r="I6" s="677"/>
      <c r="J6" s="677"/>
      <c r="K6" s="677"/>
      <c r="L6" s="677"/>
      <c r="M6" s="677"/>
      <c r="N6" s="677"/>
      <c r="O6" s="677"/>
      <c r="P6" s="677"/>
      <c r="Q6" s="678"/>
      <c r="R6" s="679">
        <v>
401421</v>
      </c>
      <c r="S6" s="680"/>
      <c r="T6" s="680"/>
      <c r="U6" s="680"/>
      <c r="V6" s="680"/>
      <c r="W6" s="680"/>
      <c r="X6" s="680"/>
      <c r="Y6" s="681"/>
      <c r="Z6" s="682">
        <v>
0.4</v>
      </c>
      <c r="AA6" s="682"/>
      <c r="AB6" s="682"/>
      <c r="AC6" s="682"/>
      <c r="AD6" s="683">
        <v>
401421</v>
      </c>
      <c r="AE6" s="683"/>
      <c r="AF6" s="683"/>
      <c r="AG6" s="683"/>
      <c r="AH6" s="683"/>
      <c r="AI6" s="683"/>
      <c r="AJ6" s="683"/>
      <c r="AK6" s="683"/>
      <c r="AL6" s="684">
        <v>
0.6</v>
      </c>
      <c r="AM6" s="685"/>
      <c r="AN6" s="685"/>
      <c r="AO6" s="686"/>
      <c r="AP6" s="676" t="s">
        <v>
234</v>
      </c>
      <c r="AQ6" s="677"/>
      <c r="AR6" s="677"/>
      <c r="AS6" s="677"/>
      <c r="AT6" s="677"/>
      <c r="AU6" s="677"/>
      <c r="AV6" s="677"/>
      <c r="AW6" s="677"/>
      <c r="AX6" s="677"/>
      <c r="AY6" s="677"/>
      <c r="AZ6" s="677"/>
      <c r="BA6" s="677"/>
      <c r="BB6" s="677"/>
      <c r="BC6" s="677"/>
      <c r="BD6" s="677"/>
      <c r="BE6" s="677"/>
      <c r="BF6" s="678"/>
      <c r="BG6" s="679">
        <v>
52599024</v>
      </c>
      <c r="BH6" s="680"/>
      <c r="BI6" s="680"/>
      <c r="BJ6" s="680"/>
      <c r="BK6" s="680"/>
      <c r="BL6" s="680"/>
      <c r="BM6" s="680"/>
      <c r="BN6" s="681"/>
      <c r="BO6" s="682">
        <v>
100</v>
      </c>
      <c r="BP6" s="682"/>
      <c r="BQ6" s="682"/>
      <c r="BR6" s="682"/>
      <c r="BS6" s="683" t="s">
        <v>
129</v>
      </c>
      <c r="BT6" s="683"/>
      <c r="BU6" s="683"/>
      <c r="BV6" s="683"/>
      <c r="BW6" s="683"/>
      <c r="BX6" s="683"/>
      <c r="BY6" s="683"/>
      <c r="BZ6" s="683"/>
      <c r="CA6" s="683"/>
      <c r="CB6" s="687"/>
      <c r="CD6" s="690" t="s">
        <v>
235</v>
      </c>
      <c r="CE6" s="691"/>
      <c r="CF6" s="691"/>
      <c r="CG6" s="691"/>
      <c r="CH6" s="691"/>
      <c r="CI6" s="691"/>
      <c r="CJ6" s="691"/>
      <c r="CK6" s="691"/>
      <c r="CL6" s="691"/>
      <c r="CM6" s="691"/>
      <c r="CN6" s="691"/>
      <c r="CO6" s="691"/>
      <c r="CP6" s="691"/>
      <c r="CQ6" s="692"/>
      <c r="CR6" s="679">
        <v>
1038866</v>
      </c>
      <c r="CS6" s="680"/>
      <c r="CT6" s="680"/>
      <c r="CU6" s="680"/>
      <c r="CV6" s="680"/>
      <c r="CW6" s="680"/>
      <c r="CX6" s="680"/>
      <c r="CY6" s="681"/>
      <c r="CZ6" s="673">
        <v>
1.1000000000000001</v>
      </c>
      <c r="DA6" s="674"/>
      <c r="DB6" s="674"/>
      <c r="DC6" s="693"/>
      <c r="DD6" s="688">
        <v>
324403</v>
      </c>
      <c r="DE6" s="680"/>
      <c r="DF6" s="680"/>
      <c r="DG6" s="680"/>
      <c r="DH6" s="680"/>
      <c r="DI6" s="680"/>
      <c r="DJ6" s="680"/>
      <c r="DK6" s="680"/>
      <c r="DL6" s="680"/>
      <c r="DM6" s="680"/>
      <c r="DN6" s="680"/>
      <c r="DO6" s="680"/>
      <c r="DP6" s="681"/>
      <c r="DQ6" s="688">
        <v>
1037855</v>
      </c>
      <c r="DR6" s="680"/>
      <c r="DS6" s="680"/>
      <c r="DT6" s="680"/>
      <c r="DU6" s="680"/>
      <c r="DV6" s="680"/>
      <c r="DW6" s="680"/>
      <c r="DX6" s="680"/>
      <c r="DY6" s="680"/>
      <c r="DZ6" s="680"/>
      <c r="EA6" s="680"/>
      <c r="EB6" s="680"/>
      <c r="EC6" s="689"/>
    </row>
    <row r="7" spans="2:143" ht="11.25" customHeight="1" x14ac:dyDescent="0.2">
      <c r="B7" s="676" t="s">
        <v>
236</v>
      </c>
      <c r="C7" s="677"/>
      <c r="D7" s="677"/>
      <c r="E7" s="677"/>
      <c r="F7" s="677"/>
      <c r="G7" s="677"/>
      <c r="H7" s="677"/>
      <c r="I7" s="677"/>
      <c r="J7" s="677"/>
      <c r="K7" s="677"/>
      <c r="L7" s="677"/>
      <c r="M7" s="677"/>
      <c r="N7" s="677"/>
      <c r="O7" s="677"/>
      <c r="P7" s="677"/>
      <c r="Q7" s="678"/>
      <c r="R7" s="679">
        <v>
200890</v>
      </c>
      <c r="S7" s="680"/>
      <c r="T7" s="680"/>
      <c r="U7" s="680"/>
      <c r="V7" s="680"/>
      <c r="W7" s="680"/>
      <c r="X7" s="680"/>
      <c r="Y7" s="681"/>
      <c r="Z7" s="682">
        <v>
0.2</v>
      </c>
      <c r="AA7" s="682"/>
      <c r="AB7" s="682"/>
      <c r="AC7" s="682"/>
      <c r="AD7" s="683">
        <v>
200890</v>
      </c>
      <c r="AE7" s="683"/>
      <c r="AF7" s="683"/>
      <c r="AG7" s="683"/>
      <c r="AH7" s="683"/>
      <c r="AI7" s="683"/>
      <c r="AJ7" s="683"/>
      <c r="AK7" s="683"/>
      <c r="AL7" s="684">
        <v>
0.3</v>
      </c>
      <c r="AM7" s="685"/>
      <c r="AN7" s="685"/>
      <c r="AO7" s="686"/>
      <c r="AP7" s="676" t="s">
        <v>
237</v>
      </c>
      <c r="AQ7" s="677"/>
      <c r="AR7" s="677"/>
      <c r="AS7" s="677"/>
      <c r="AT7" s="677"/>
      <c r="AU7" s="677"/>
      <c r="AV7" s="677"/>
      <c r="AW7" s="677"/>
      <c r="AX7" s="677"/>
      <c r="AY7" s="677"/>
      <c r="AZ7" s="677"/>
      <c r="BA7" s="677"/>
      <c r="BB7" s="677"/>
      <c r="BC7" s="677"/>
      <c r="BD7" s="677"/>
      <c r="BE7" s="677"/>
      <c r="BF7" s="678"/>
      <c r="BG7" s="679">
        <v>
49232345</v>
      </c>
      <c r="BH7" s="680"/>
      <c r="BI7" s="680"/>
      <c r="BJ7" s="680"/>
      <c r="BK7" s="680"/>
      <c r="BL7" s="680"/>
      <c r="BM7" s="680"/>
      <c r="BN7" s="681"/>
      <c r="BO7" s="682">
        <v>
93.6</v>
      </c>
      <c r="BP7" s="682"/>
      <c r="BQ7" s="682"/>
      <c r="BR7" s="682"/>
      <c r="BS7" s="683" t="s">
        <v>
129</v>
      </c>
      <c r="BT7" s="683"/>
      <c r="BU7" s="683"/>
      <c r="BV7" s="683"/>
      <c r="BW7" s="683"/>
      <c r="BX7" s="683"/>
      <c r="BY7" s="683"/>
      <c r="BZ7" s="683"/>
      <c r="CA7" s="683"/>
      <c r="CB7" s="687"/>
      <c r="CD7" s="694" t="s">
        <v>
238</v>
      </c>
      <c r="CE7" s="695"/>
      <c r="CF7" s="695"/>
      <c r="CG7" s="695"/>
      <c r="CH7" s="695"/>
      <c r="CI7" s="695"/>
      <c r="CJ7" s="695"/>
      <c r="CK7" s="695"/>
      <c r="CL7" s="695"/>
      <c r="CM7" s="695"/>
      <c r="CN7" s="695"/>
      <c r="CO7" s="695"/>
      <c r="CP7" s="695"/>
      <c r="CQ7" s="696"/>
      <c r="CR7" s="679">
        <v>
23091130</v>
      </c>
      <c r="CS7" s="680"/>
      <c r="CT7" s="680"/>
      <c r="CU7" s="680"/>
      <c r="CV7" s="680"/>
      <c r="CW7" s="680"/>
      <c r="CX7" s="680"/>
      <c r="CY7" s="681"/>
      <c r="CZ7" s="682">
        <v>
24.4</v>
      </c>
      <c r="DA7" s="682"/>
      <c r="DB7" s="682"/>
      <c r="DC7" s="682"/>
      <c r="DD7" s="688">
        <v>
3770361</v>
      </c>
      <c r="DE7" s="680"/>
      <c r="DF7" s="680"/>
      <c r="DG7" s="680"/>
      <c r="DH7" s="680"/>
      <c r="DI7" s="680"/>
      <c r="DJ7" s="680"/>
      <c r="DK7" s="680"/>
      <c r="DL7" s="680"/>
      <c r="DM7" s="680"/>
      <c r="DN7" s="680"/>
      <c r="DO7" s="680"/>
      <c r="DP7" s="681"/>
      <c r="DQ7" s="688">
        <v>
21936678</v>
      </c>
      <c r="DR7" s="680"/>
      <c r="DS7" s="680"/>
      <c r="DT7" s="680"/>
      <c r="DU7" s="680"/>
      <c r="DV7" s="680"/>
      <c r="DW7" s="680"/>
      <c r="DX7" s="680"/>
      <c r="DY7" s="680"/>
      <c r="DZ7" s="680"/>
      <c r="EA7" s="680"/>
      <c r="EB7" s="680"/>
      <c r="EC7" s="689"/>
    </row>
    <row r="8" spans="2:143" ht="11.25" customHeight="1" x14ac:dyDescent="0.2">
      <c r="B8" s="676" t="s">
        <v>
239</v>
      </c>
      <c r="C8" s="677"/>
      <c r="D8" s="677"/>
      <c r="E8" s="677"/>
      <c r="F8" s="677"/>
      <c r="G8" s="677"/>
      <c r="H8" s="677"/>
      <c r="I8" s="677"/>
      <c r="J8" s="677"/>
      <c r="K8" s="677"/>
      <c r="L8" s="677"/>
      <c r="M8" s="677"/>
      <c r="N8" s="677"/>
      <c r="O8" s="677"/>
      <c r="P8" s="677"/>
      <c r="Q8" s="678"/>
      <c r="R8" s="679">
        <v>
670669</v>
      </c>
      <c r="S8" s="680"/>
      <c r="T8" s="680"/>
      <c r="U8" s="680"/>
      <c r="V8" s="680"/>
      <c r="W8" s="680"/>
      <c r="X8" s="680"/>
      <c r="Y8" s="681"/>
      <c r="Z8" s="682">
        <v>
0.6</v>
      </c>
      <c r="AA8" s="682"/>
      <c r="AB8" s="682"/>
      <c r="AC8" s="682"/>
      <c r="AD8" s="683">
        <v>
670669</v>
      </c>
      <c r="AE8" s="683"/>
      <c r="AF8" s="683"/>
      <c r="AG8" s="683"/>
      <c r="AH8" s="683"/>
      <c r="AI8" s="683"/>
      <c r="AJ8" s="683"/>
      <c r="AK8" s="683"/>
      <c r="AL8" s="684">
        <v>
1</v>
      </c>
      <c r="AM8" s="685"/>
      <c r="AN8" s="685"/>
      <c r="AO8" s="686"/>
      <c r="AP8" s="676" t="s">
        <v>
240</v>
      </c>
      <c r="AQ8" s="677"/>
      <c r="AR8" s="677"/>
      <c r="AS8" s="677"/>
      <c r="AT8" s="677"/>
      <c r="AU8" s="677"/>
      <c r="AV8" s="677"/>
      <c r="AW8" s="677"/>
      <c r="AX8" s="677"/>
      <c r="AY8" s="677"/>
      <c r="AZ8" s="677"/>
      <c r="BA8" s="677"/>
      <c r="BB8" s="677"/>
      <c r="BC8" s="677"/>
      <c r="BD8" s="677"/>
      <c r="BE8" s="677"/>
      <c r="BF8" s="678"/>
      <c r="BG8" s="679">
        <v>
490596</v>
      </c>
      <c r="BH8" s="680"/>
      <c r="BI8" s="680"/>
      <c r="BJ8" s="680"/>
      <c r="BK8" s="680"/>
      <c r="BL8" s="680"/>
      <c r="BM8" s="680"/>
      <c r="BN8" s="681"/>
      <c r="BO8" s="682">
        <v>
0.9</v>
      </c>
      <c r="BP8" s="682"/>
      <c r="BQ8" s="682"/>
      <c r="BR8" s="682"/>
      <c r="BS8" s="688" t="s">
        <v>
129</v>
      </c>
      <c r="BT8" s="680"/>
      <c r="BU8" s="680"/>
      <c r="BV8" s="680"/>
      <c r="BW8" s="680"/>
      <c r="BX8" s="680"/>
      <c r="BY8" s="680"/>
      <c r="BZ8" s="680"/>
      <c r="CA8" s="680"/>
      <c r="CB8" s="689"/>
      <c r="CD8" s="694" t="s">
        <v>
241</v>
      </c>
      <c r="CE8" s="695"/>
      <c r="CF8" s="695"/>
      <c r="CG8" s="695"/>
      <c r="CH8" s="695"/>
      <c r="CI8" s="695"/>
      <c r="CJ8" s="695"/>
      <c r="CK8" s="695"/>
      <c r="CL8" s="695"/>
      <c r="CM8" s="695"/>
      <c r="CN8" s="695"/>
      <c r="CO8" s="695"/>
      <c r="CP8" s="695"/>
      <c r="CQ8" s="696"/>
      <c r="CR8" s="679">
        <v>
42597234</v>
      </c>
      <c r="CS8" s="680"/>
      <c r="CT8" s="680"/>
      <c r="CU8" s="680"/>
      <c r="CV8" s="680"/>
      <c r="CW8" s="680"/>
      <c r="CX8" s="680"/>
      <c r="CY8" s="681"/>
      <c r="CZ8" s="682">
        <v>
44.9</v>
      </c>
      <c r="DA8" s="682"/>
      <c r="DB8" s="682"/>
      <c r="DC8" s="682"/>
      <c r="DD8" s="688">
        <v>
1398195</v>
      </c>
      <c r="DE8" s="680"/>
      <c r="DF8" s="680"/>
      <c r="DG8" s="680"/>
      <c r="DH8" s="680"/>
      <c r="DI8" s="680"/>
      <c r="DJ8" s="680"/>
      <c r="DK8" s="680"/>
      <c r="DL8" s="680"/>
      <c r="DM8" s="680"/>
      <c r="DN8" s="680"/>
      <c r="DO8" s="680"/>
      <c r="DP8" s="681"/>
      <c r="DQ8" s="688">
        <v>
27204615</v>
      </c>
      <c r="DR8" s="680"/>
      <c r="DS8" s="680"/>
      <c r="DT8" s="680"/>
      <c r="DU8" s="680"/>
      <c r="DV8" s="680"/>
      <c r="DW8" s="680"/>
      <c r="DX8" s="680"/>
      <c r="DY8" s="680"/>
      <c r="DZ8" s="680"/>
      <c r="EA8" s="680"/>
      <c r="EB8" s="680"/>
      <c r="EC8" s="689"/>
    </row>
    <row r="9" spans="2:143" ht="11.25" customHeight="1" x14ac:dyDescent="0.2">
      <c r="B9" s="676" t="s">
        <v>
242</v>
      </c>
      <c r="C9" s="677"/>
      <c r="D9" s="677"/>
      <c r="E9" s="677"/>
      <c r="F9" s="677"/>
      <c r="G9" s="677"/>
      <c r="H9" s="677"/>
      <c r="I9" s="677"/>
      <c r="J9" s="677"/>
      <c r="K9" s="677"/>
      <c r="L9" s="677"/>
      <c r="M9" s="677"/>
      <c r="N9" s="677"/>
      <c r="O9" s="677"/>
      <c r="P9" s="677"/>
      <c r="Q9" s="678"/>
      <c r="R9" s="679">
        <v>
550256</v>
      </c>
      <c r="S9" s="680"/>
      <c r="T9" s="680"/>
      <c r="U9" s="680"/>
      <c r="V9" s="680"/>
      <c r="W9" s="680"/>
      <c r="X9" s="680"/>
      <c r="Y9" s="681"/>
      <c r="Z9" s="682">
        <v>
0.5</v>
      </c>
      <c r="AA9" s="682"/>
      <c r="AB9" s="682"/>
      <c r="AC9" s="682"/>
      <c r="AD9" s="683">
        <v>
550256</v>
      </c>
      <c r="AE9" s="683"/>
      <c r="AF9" s="683"/>
      <c r="AG9" s="683"/>
      <c r="AH9" s="683"/>
      <c r="AI9" s="683"/>
      <c r="AJ9" s="683"/>
      <c r="AK9" s="683"/>
      <c r="AL9" s="684">
        <v>
0.8</v>
      </c>
      <c r="AM9" s="685"/>
      <c r="AN9" s="685"/>
      <c r="AO9" s="686"/>
      <c r="AP9" s="676" t="s">
        <v>
243</v>
      </c>
      <c r="AQ9" s="677"/>
      <c r="AR9" s="677"/>
      <c r="AS9" s="677"/>
      <c r="AT9" s="677"/>
      <c r="AU9" s="677"/>
      <c r="AV9" s="677"/>
      <c r="AW9" s="677"/>
      <c r="AX9" s="677"/>
      <c r="AY9" s="677"/>
      <c r="AZ9" s="677"/>
      <c r="BA9" s="677"/>
      <c r="BB9" s="677"/>
      <c r="BC9" s="677"/>
      <c r="BD9" s="677"/>
      <c r="BE9" s="677"/>
      <c r="BF9" s="678"/>
      <c r="BG9" s="679">
        <v>
48741749</v>
      </c>
      <c r="BH9" s="680"/>
      <c r="BI9" s="680"/>
      <c r="BJ9" s="680"/>
      <c r="BK9" s="680"/>
      <c r="BL9" s="680"/>
      <c r="BM9" s="680"/>
      <c r="BN9" s="681"/>
      <c r="BO9" s="682">
        <v>
92.7</v>
      </c>
      <c r="BP9" s="682"/>
      <c r="BQ9" s="682"/>
      <c r="BR9" s="682"/>
      <c r="BS9" s="688" t="s">
        <v>
129</v>
      </c>
      <c r="BT9" s="680"/>
      <c r="BU9" s="680"/>
      <c r="BV9" s="680"/>
      <c r="BW9" s="680"/>
      <c r="BX9" s="680"/>
      <c r="BY9" s="680"/>
      <c r="BZ9" s="680"/>
      <c r="CA9" s="680"/>
      <c r="CB9" s="689"/>
      <c r="CD9" s="694" t="s">
        <v>
244</v>
      </c>
      <c r="CE9" s="695"/>
      <c r="CF9" s="695"/>
      <c r="CG9" s="695"/>
      <c r="CH9" s="695"/>
      <c r="CI9" s="695"/>
      <c r="CJ9" s="695"/>
      <c r="CK9" s="695"/>
      <c r="CL9" s="695"/>
      <c r="CM9" s="695"/>
      <c r="CN9" s="695"/>
      <c r="CO9" s="695"/>
      <c r="CP9" s="695"/>
      <c r="CQ9" s="696"/>
      <c r="CR9" s="679">
        <v>
7828554</v>
      </c>
      <c r="CS9" s="680"/>
      <c r="CT9" s="680"/>
      <c r="CU9" s="680"/>
      <c r="CV9" s="680"/>
      <c r="CW9" s="680"/>
      <c r="CX9" s="680"/>
      <c r="CY9" s="681"/>
      <c r="CZ9" s="682">
        <v>
8.3000000000000007</v>
      </c>
      <c r="DA9" s="682"/>
      <c r="DB9" s="682"/>
      <c r="DC9" s="682"/>
      <c r="DD9" s="688">
        <v>
195280</v>
      </c>
      <c r="DE9" s="680"/>
      <c r="DF9" s="680"/>
      <c r="DG9" s="680"/>
      <c r="DH9" s="680"/>
      <c r="DI9" s="680"/>
      <c r="DJ9" s="680"/>
      <c r="DK9" s="680"/>
      <c r="DL9" s="680"/>
      <c r="DM9" s="680"/>
      <c r="DN9" s="680"/>
      <c r="DO9" s="680"/>
      <c r="DP9" s="681"/>
      <c r="DQ9" s="688">
        <v>
6680088</v>
      </c>
      <c r="DR9" s="680"/>
      <c r="DS9" s="680"/>
      <c r="DT9" s="680"/>
      <c r="DU9" s="680"/>
      <c r="DV9" s="680"/>
      <c r="DW9" s="680"/>
      <c r="DX9" s="680"/>
      <c r="DY9" s="680"/>
      <c r="DZ9" s="680"/>
      <c r="EA9" s="680"/>
      <c r="EB9" s="680"/>
      <c r="EC9" s="689"/>
    </row>
    <row r="10" spans="2:143" ht="11.25" customHeight="1" x14ac:dyDescent="0.2">
      <c r="B10" s="676" t="s">
        <v>
245</v>
      </c>
      <c r="C10" s="677"/>
      <c r="D10" s="677"/>
      <c r="E10" s="677"/>
      <c r="F10" s="677"/>
      <c r="G10" s="677"/>
      <c r="H10" s="677"/>
      <c r="I10" s="677"/>
      <c r="J10" s="677"/>
      <c r="K10" s="677"/>
      <c r="L10" s="677"/>
      <c r="M10" s="677"/>
      <c r="N10" s="677"/>
      <c r="O10" s="677"/>
      <c r="P10" s="677"/>
      <c r="Q10" s="678"/>
      <c r="R10" s="679" t="s">
        <v>
246</v>
      </c>
      <c r="S10" s="680"/>
      <c r="T10" s="680"/>
      <c r="U10" s="680"/>
      <c r="V10" s="680"/>
      <c r="W10" s="680"/>
      <c r="X10" s="680"/>
      <c r="Y10" s="681"/>
      <c r="Z10" s="682" t="s">
        <v>
129</v>
      </c>
      <c r="AA10" s="682"/>
      <c r="AB10" s="682"/>
      <c r="AC10" s="682"/>
      <c r="AD10" s="683" t="s">
        <v>
129</v>
      </c>
      <c r="AE10" s="683"/>
      <c r="AF10" s="683"/>
      <c r="AG10" s="683"/>
      <c r="AH10" s="683"/>
      <c r="AI10" s="683"/>
      <c r="AJ10" s="683"/>
      <c r="AK10" s="683"/>
      <c r="AL10" s="684" t="s">
        <v>
129</v>
      </c>
      <c r="AM10" s="685"/>
      <c r="AN10" s="685"/>
      <c r="AO10" s="686"/>
      <c r="AP10" s="676" t="s">
        <v>
247</v>
      </c>
      <c r="AQ10" s="677"/>
      <c r="AR10" s="677"/>
      <c r="AS10" s="677"/>
      <c r="AT10" s="677"/>
      <c r="AU10" s="677"/>
      <c r="AV10" s="677"/>
      <c r="AW10" s="677"/>
      <c r="AX10" s="677"/>
      <c r="AY10" s="677"/>
      <c r="AZ10" s="677"/>
      <c r="BA10" s="677"/>
      <c r="BB10" s="677"/>
      <c r="BC10" s="677"/>
      <c r="BD10" s="677"/>
      <c r="BE10" s="677"/>
      <c r="BF10" s="678"/>
      <c r="BG10" s="679" t="s">
        <v>
129</v>
      </c>
      <c r="BH10" s="680"/>
      <c r="BI10" s="680"/>
      <c r="BJ10" s="680"/>
      <c r="BK10" s="680"/>
      <c r="BL10" s="680"/>
      <c r="BM10" s="680"/>
      <c r="BN10" s="681"/>
      <c r="BO10" s="682" t="s">
        <v>
129</v>
      </c>
      <c r="BP10" s="682"/>
      <c r="BQ10" s="682"/>
      <c r="BR10" s="682"/>
      <c r="BS10" s="688" t="s">
        <v>
129</v>
      </c>
      <c r="BT10" s="680"/>
      <c r="BU10" s="680"/>
      <c r="BV10" s="680"/>
      <c r="BW10" s="680"/>
      <c r="BX10" s="680"/>
      <c r="BY10" s="680"/>
      <c r="BZ10" s="680"/>
      <c r="CA10" s="680"/>
      <c r="CB10" s="689"/>
      <c r="CD10" s="694" t="s">
        <v>
248</v>
      </c>
      <c r="CE10" s="695"/>
      <c r="CF10" s="695"/>
      <c r="CG10" s="695"/>
      <c r="CH10" s="695"/>
      <c r="CI10" s="695"/>
      <c r="CJ10" s="695"/>
      <c r="CK10" s="695"/>
      <c r="CL10" s="695"/>
      <c r="CM10" s="695"/>
      <c r="CN10" s="695"/>
      <c r="CO10" s="695"/>
      <c r="CP10" s="695"/>
      <c r="CQ10" s="696"/>
      <c r="CR10" s="679">
        <v>
163934</v>
      </c>
      <c r="CS10" s="680"/>
      <c r="CT10" s="680"/>
      <c r="CU10" s="680"/>
      <c r="CV10" s="680"/>
      <c r="CW10" s="680"/>
      <c r="CX10" s="680"/>
      <c r="CY10" s="681"/>
      <c r="CZ10" s="682">
        <v>
0.2</v>
      </c>
      <c r="DA10" s="682"/>
      <c r="DB10" s="682"/>
      <c r="DC10" s="682"/>
      <c r="DD10" s="688" t="s">
        <v>
129</v>
      </c>
      <c r="DE10" s="680"/>
      <c r="DF10" s="680"/>
      <c r="DG10" s="680"/>
      <c r="DH10" s="680"/>
      <c r="DI10" s="680"/>
      <c r="DJ10" s="680"/>
      <c r="DK10" s="680"/>
      <c r="DL10" s="680"/>
      <c r="DM10" s="680"/>
      <c r="DN10" s="680"/>
      <c r="DO10" s="680"/>
      <c r="DP10" s="681"/>
      <c r="DQ10" s="688">
        <v>
135416</v>
      </c>
      <c r="DR10" s="680"/>
      <c r="DS10" s="680"/>
      <c r="DT10" s="680"/>
      <c r="DU10" s="680"/>
      <c r="DV10" s="680"/>
      <c r="DW10" s="680"/>
      <c r="DX10" s="680"/>
      <c r="DY10" s="680"/>
      <c r="DZ10" s="680"/>
      <c r="EA10" s="680"/>
      <c r="EB10" s="680"/>
      <c r="EC10" s="689"/>
    </row>
    <row r="11" spans="2:143" ht="11.25" customHeight="1" x14ac:dyDescent="0.2">
      <c r="B11" s="676" t="s">
        <v>
249</v>
      </c>
      <c r="C11" s="677"/>
      <c r="D11" s="677"/>
      <c r="E11" s="677"/>
      <c r="F11" s="677"/>
      <c r="G11" s="677"/>
      <c r="H11" s="677"/>
      <c r="I11" s="677"/>
      <c r="J11" s="677"/>
      <c r="K11" s="677"/>
      <c r="L11" s="677"/>
      <c r="M11" s="677"/>
      <c r="N11" s="677"/>
      <c r="O11" s="677"/>
      <c r="P11" s="677"/>
      <c r="Q11" s="678"/>
      <c r="R11" s="679" t="s">
        <v>
129</v>
      </c>
      <c r="S11" s="680"/>
      <c r="T11" s="680"/>
      <c r="U11" s="680"/>
      <c r="V11" s="680"/>
      <c r="W11" s="680"/>
      <c r="X11" s="680"/>
      <c r="Y11" s="681"/>
      <c r="Z11" s="682" t="s">
        <v>
129</v>
      </c>
      <c r="AA11" s="682"/>
      <c r="AB11" s="682"/>
      <c r="AC11" s="682"/>
      <c r="AD11" s="683" t="s">
        <v>
129</v>
      </c>
      <c r="AE11" s="683"/>
      <c r="AF11" s="683"/>
      <c r="AG11" s="683"/>
      <c r="AH11" s="683"/>
      <c r="AI11" s="683"/>
      <c r="AJ11" s="683"/>
      <c r="AK11" s="683"/>
      <c r="AL11" s="684" t="s">
        <v>
129</v>
      </c>
      <c r="AM11" s="685"/>
      <c r="AN11" s="685"/>
      <c r="AO11" s="686"/>
      <c r="AP11" s="676" t="s">
        <v>
250</v>
      </c>
      <c r="AQ11" s="677"/>
      <c r="AR11" s="677"/>
      <c r="AS11" s="677"/>
      <c r="AT11" s="677"/>
      <c r="AU11" s="677"/>
      <c r="AV11" s="677"/>
      <c r="AW11" s="677"/>
      <c r="AX11" s="677"/>
      <c r="AY11" s="677"/>
      <c r="AZ11" s="677"/>
      <c r="BA11" s="677"/>
      <c r="BB11" s="677"/>
      <c r="BC11" s="677"/>
      <c r="BD11" s="677"/>
      <c r="BE11" s="677"/>
      <c r="BF11" s="678"/>
      <c r="BG11" s="679" t="s">
        <v>
129</v>
      </c>
      <c r="BH11" s="680"/>
      <c r="BI11" s="680"/>
      <c r="BJ11" s="680"/>
      <c r="BK11" s="680"/>
      <c r="BL11" s="680"/>
      <c r="BM11" s="680"/>
      <c r="BN11" s="681"/>
      <c r="BO11" s="682" t="s">
        <v>
129</v>
      </c>
      <c r="BP11" s="682"/>
      <c r="BQ11" s="682"/>
      <c r="BR11" s="682"/>
      <c r="BS11" s="688" t="s">
        <v>
129</v>
      </c>
      <c r="BT11" s="680"/>
      <c r="BU11" s="680"/>
      <c r="BV11" s="680"/>
      <c r="BW11" s="680"/>
      <c r="BX11" s="680"/>
      <c r="BY11" s="680"/>
      <c r="BZ11" s="680"/>
      <c r="CA11" s="680"/>
      <c r="CB11" s="689"/>
      <c r="CD11" s="694" t="s">
        <v>
251</v>
      </c>
      <c r="CE11" s="695"/>
      <c r="CF11" s="695"/>
      <c r="CG11" s="695"/>
      <c r="CH11" s="695"/>
      <c r="CI11" s="695"/>
      <c r="CJ11" s="695"/>
      <c r="CK11" s="695"/>
      <c r="CL11" s="695"/>
      <c r="CM11" s="695"/>
      <c r="CN11" s="695"/>
      <c r="CO11" s="695"/>
      <c r="CP11" s="695"/>
      <c r="CQ11" s="696"/>
      <c r="CR11" s="679" t="s">
        <v>
129</v>
      </c>
      <c r="CS11" s="680"/>
      <c r="CT11" s="680"/>
      <c r="CU11" s="680"/>
      <c r="CV11" s="680"/>
      <c r="CW11" s="680"/>
      <c r="CX11" s="680"/>
      <c r="CY11" s="681"/>
      <c r="CZ11" s="682" t="s">
        <v>
129</v>
      </c>
      <c r="DA11" s="682"/>
      <c r="DB11" s="682"/>
      <c r="DC11" s="682"/>
      <c r="DD11" s="688" t="s">
        <v>
129</v>
      </c>
      <c r="DE11" s="680"/>
      <c r="DF11" s="680"/>
      <c r="DG11" s="680"/>
      <c r="DH11" s="680"/>
      <c r="DI11" s="680"/>
      <c r="DJ11" s="680"/>
      <c r="DK11" s="680"/>
      <c r="DL11" s="680"/>
      <c r="DM11" s="680"/>
      <c r="DN11" s="680"/>
      <c r="DO11" s="680"/>
      <c r="DP11" s="681"/>
      <c r="DQ11" s="688" t="s">
        <v>
129</v>
      </c>
      <c r="DR11" s="680"/>
      <c r="DS11" s="680"/>
      <c r="DT11" s="680"/>
      <c r="DU11" s="680"/>
      <c r="DV11" s="680"/>
      <c r="DW11" s="680"/>
      <c r="DX11" s="680"/>
      <c r="DY11" s="680"/>
      <c r="DZ11" s="680"/>
      <c r="EA11" s="680"/>
      <c r="EB11" s="680"/>
      <c r="EC11" s="689"/>
    </row>
    <row r="12" spans="2:143" ht="11.25" customHeight="1" x14ac:dyDescent="0.2">
      <c r="B12" s="676" t="s">
        <v>
252</v>
      </c>
      <c r="C12" s="677"/>
      <c r="D12" s="677"/>
      <c r="E12" s="677"/>
      <c r="F12" s="677"/>
      <c r="G12" s="677"/>
      <c r="H12" s="677"/>
      <c r="I12" s="677"/>
      <c r="J12" s="677"/>
      <c r="K12" s="677"/>
      <c r="L12" s="677"/>
      <c r="M12" s="677"/>
      <c r="N12" s="677"/>
      <c r="O12" s="677"/>
      <c r="P12" s="677"/>
      <c r="Q12" s="678"/>
      <c r="R12" s="679">
        <v>
7467762</v>
      </c>
      <c r="S12" s="680"/>
      <c r="T12" s="680"/>
      <c r="U12" s="680"/>
      <c r="V12" s="680"/>
      <c r="W12" s="680"/>
      <c r="X12" s="680"/>
      <c r="Y12" s="681"/>
      <c r="Z12" s="682">
        <v>
7.1</v>
      </c>
      <c r="AA12" s="682"/>
      <c r="AB12" s="682"/>
      <c r="AC12" s="682"/>
      <c r="AD12" s="683">
        <v>
7467762</v>
      </c>
      <c r="AE12" s="683"/>
      <c r="AF12" s="683"/>
      <c r="AG12" s="683"/>
      <c r="AH12" s="683"/>
      <c r="AI12" s="683"/>
      <c r="AJ12" s="683"/>
      <c r="AK12" s="683"/>
      <c r="AL12" s="684">
        <v>
11</v>
      </c>
      <c r="AM12" s="685"/>
      <c r="AN12" s="685"/>
      <c r="AO12" s="686"/>
      <c r="AP12" s="676" t="s">
        <v>
253</v>
      </c>
      <c r="AQ12" s="677"/>
      <c r="AR12" s="677"/>
      <c r="AS12" s="677"/>
      <c r="AT12" s="677"/>
      <c r="AU12" s="677"/>
      <c r="AV12" s="677"/>
      <c r="AW12" s="677"/>
      <c r="AX12" s="677"/>
      <c r="AY12" s="677"/>
      <c r="AZ12" s="677"/>
      <c r="BA12" s="677"/>
      <c r="BB12" s="677"/>
      <c r="BC12" s="677"/>
      <c r="BD12" s="677"/>
      <c r="BE12" s="677"/>
      <c r="BF12" s="678"/>
      <c r="BG12" s="679" t="s">
        <v>
129</v>
      </c>
      <c r="BH12" s="680"/>
      <c r="BI12" s="680"/>
      <c r="BJ12" s="680"/>
      <c r="BK12" s="680"/>
      <c r="BL12" s="680"/>
      <c r="BM12" s="680"/>
      <c r="BN12" s="681"/>
      <c r="BO12" s="682" t="s">
        <v>
129</v>
      </c>
      <c r="BP12" s="682"/>
      <c r="BQ12" s="682"/>
      <c r="BR12" s="682"/>
      <c r="BS12" s="688" t="s">
        <v>
129</v>
      </c>
      <c r="BT12" s="680"/>
      <c r="BU12" s="680"/>
      <c r="BV12" s="680"/>
      <c r="BW12" s="680"/>
      <c r="BX12" s="680"/>
      <c r="BY12" s="680"/>
      <c r="BZ12" s="680"/>
      <c r="CA12" s="680"/>
      <c r="CB12" s="689"/>
      <c r="CD12" s="694" t="s">
        <v>
254</v>
      </c>
      <c r="CE12" s="695"/>
      <c r="CF12" s="695"/>
      <c r="CG12" s="695"/>
      <c r="CH12" s="695"/>
      <c r="CI12" s="695"/>
      <c r="CJ12" s="695"/>
      <c r="CK12" s="695"/>
      <c r="CL12" s="695"/>
      <c r="CM12" s="695"/>
      <c r="CN12" s="695"/>
      <c r="CO12" s="695"/>
      <c r="CP12" s="695"/>
      <c r="CQ12" s="696"/>
      <c r="CR12" s="679">
        <v>
655862</v>
      </c>
      <c r="CS12" s="680"/>
      <c r="CT12" s="680"/>
      <c r="CU12" s="680"/>
      <c r="CV12" s="680"/>
      <c r="CW12" s="680"/>
      <c r="CX12" s="680"/>
      <c r="CY12" s="681"/>
      <c r="CZ12" s="682">
        <v>
0.7</v>
      </c>
      <c r="DA12" s="682"/>
      <c r="DB12" s="682"/>
      <c r="DC12" s="682"/>
      <c r="DD12" s="688">
        <v>
89823</v>
      </c>
      <c r="DE12" s="680"/>
      <c r="DF12" s="680"/>
      <c r="DG12" s="680"/>
      <c r="DH12" s="680"/>
      <c r="DI12" s="680"/>
      <c r="DJ12" s="680"/>
      <c r="DK12" s="680"/>
      <c r="DL12" s="680"/>
      <c r="DM12" s="680"/>
      <c r="DN12" s="680"/>
      <c r="DO12" s="680"/>
      <c r="DP12" s="681"/>
      <c r="DQ12" s="688">
        <v>
598180</v>
      </c>
      <c r="DR12" s="680"/>
      <c r="DS12" s="680"/>
      <c r="DT12" s="680"/>
      <c r="DU12" s="680"/>
      <c r="DV12" s="680"/>
      <c r="DW12" s="680"/>
      <c r="DX12" s="680"/>
      <c r="DY12" s="680"/>
      <c r="DZ12" s="680"/>
      <c r="EA12" s="680"/>
      <c r="EB12" s="680"/>
      <c r="EC12" s="689"/>
    </row>
    <row r="13" spans="2:143" ht="11.25" customHeight="1" x14ac:dyDescent="0.2">
      <c r="B13" s="676" t="s">
        <v>
255</v>
      </c>
      <c r="C13" s="677"/>
      <c r="D13" s="677"/>
      <c r="E13" s="677"/>
      <c r="F13" s="677"/>
      <c r="G13" s="677"/>
      <c r="H13" s="677"/>
      <c r="I13" s="677"/>
      <c r="J13" s="677"/>
      <c r="K13" s="677"/>
      <c r="L13" s="677"/>
      <c r="M13" s="677"/>
      <c r="N13" s="677"/>
      <c r="O13" s="677"/>
      <c r="P13" s="677"/>
      <c r="Q13" s="678"/>
      <c r="R13" s="679" t="s">
        <v>
129</v>
      </c>
      <c r="S13" s="680"/>
      <c r="T13" s="680"/>
      <c r="U13" s="680"/>
      <c r="V13" s="680"/>
      <c r="W13" s="680"/>
      <c r="X13" s="680"/>
      <c r="Y13" s="681"/>
      <c r="Z13" s="682" t="s">
        <v>
129</v>
      </c>
      <c r="AA13" s="682"/>
      <c r="AB13" s="682"/>
      <c r="AC13" s="682"/>
      <c r="AD13" s="683" t="s">
        <v>
129</v>
      </c>
      <c r="AE13" s="683"/>
      <c r="AF13" s="683"/>
      <c r="AG13" s="683"/>
      <c r="AH13" s="683"/>
      <c r="AI13" s="683"/>
      <c r="AJ13" s="683"/>
      <c r="AK13" s="683"/>
      <c r="AL13" s="684" t="s">
        <v>
129</v>
      </c>
      <c r="AM13" s="685"/>
      <c r="AN13" s="685"/>
      <c r="AO13" s="686"/>
      <c r="AP13" s="676" t="s">
        <v>
256</v>
      </c>
      <c r="AQ13" s="677"/>
      <c r="AR13" s="677"/>
      <c r="AS13" s="677"/>
      <c r="AT13" s="677"/>
      <c r="AU13" s="677"/>
      <c r="AV13" s="677"/>
      <c r="AW13" s="677"/>
      <c r="AX13" s="677"/>
      <c r="AY13" s="677"/>
      <c r="AZ13" s="677"/>
      <c r="BA13" s="677"/>
      <c r="BB13" s="677"/>
      <c r="BC13" s="677"/>
      <c r="BD13" s="677"/>
      <c r="BE13" s="677"/>
      <c r="BF13" s="678"/>
      <c r="BG13" s="679" t="s">
        <v>
129</v>
      </c>
      <c r="BH13" s="680"/>
      <c r="BI13" s="680"/>
      <c r="BJ13" s="680"/>
      <c r="BK13" s="680"/>
      <c r="BL13" s="680"/>
      <c r="BM13" s="680"/>
      <c r="BN13" s="681"/>
      <c r="BO13" s="682" t="s">
        <v>
129</v>
      </c>
      <c r="BP13" s="682"/>
      <c r="BQ13" s="682"/>
      <c r="BR13" s="682"/>
      <c r="BS13" s="688" t="s">
        <v>
129</v>
      </c>
      <c r="BT13" s="680"/>
      <c r="BU13" s="680"/>
      <c r="BV13" s="680"/>
      <c r="BW13" s="680"/>
      <c r="BX13" s="680"/>
      <c r="BY13" s="680"/>
      <c r="BZ13" s="680"/>
      <c r="CA13" s="680"/>
      <c r="CB13" s="689"/>
      <c r="CD13" s="694" t="s">
        <v>
257</v>
      </c>
      <c r="CE13" s="695"/>
      <c r="CF13" s="695"/>
      <c r="CG13" s="695"/>
      <c r="CH13" s="695"/>
      <c r="CI13" s="695"/>
      <c r="CJ13" s="695"/>
      <c r="CK13" s="695"/>
      <c r="CL13" s="695"/>
      <c r="CM13" s="695"/>
      <c r="CN13" s="695"/>
      <c r="CO13" s="695"/>
      <c r="CP13" s="695"/>
      <c r="CQ13" s="696"/>
      <c r="CR13" s="679">
        <v>
6796487</v>
      </c>
      <c r="CS13" s="680"/>
      <c r="CT13" s="680"/>
      <c r="CU13" s="680"/>
      <c r="CV13" s="680"/>
      <c r="CW13" s="680"/>
      <c r="CX13" s="680"/>
      <c r="CY13" s="681"/>
      <c r="CZ13" s="682">
        <v>
7.2</v>
      </c>
      <c r="DA13" s="682"/>
      <c r="DB13" s="682"/>
      <c r="DC13" s="682"/>
      <c r="DD13" s="688">
        <v>
3203176</v>
      </c>
      <c r="DE13" s="680"/>
      <c r="DF13" s="680"/>
      <c r="DG13" s="680"/>
      <c r="DH13" s="680"/>
      <c r="DI13" s="680"/>
      <c r="DJ13" s="680"/>
      <c r="DK13" s="680"/>
      <c r="DL13" s="680"/>
      <c r="DM13" s="680"/>
      <c r="DN13" s="680"/>
      <c r="DO13" s="680"/>
      <c r="DP13" s="681"/>
      <c r="DQ13" s="688">
        <v>
4874756</v>
      </c>
      <c r="DR13" s="680"/>
      <c r="DS13" s="680"/>
      <c r="DT13" s="680"/>
      <c r="DU13" s="680"/>
      <c r="DV13" s="680"/>
      <c r="DW13" s="680"/>
      <c r="DX13" s="680"/>
      <c r="DY13" s="680"/>
      <c r="DZ13" s="680"/>
      <c r="EA13" s="680"/>
      <c r="EB13" s="680"/>
      <c r="EC13" s="689"/>
    </row>
    <row r="14" spans="2:143" ht="11.25" customHeight="1" x14ac:dyDescent="0.2">
      <c r="B14" s="676" t="s">
        <v>
258</v>
      </c>
      <c r="C14" s="677"/>
      <c r="D14" s="677"/>
      <c r="E14" s="677"/>
      <c r="F14" s="677"/>
      <c r="G14" s="677"/>
      <c r="H14" s="677"/>
      <c r="I14" s="677"/>
      <c r="J14" s="677"/>
      <c r="K14" s="677"/>
      <c r="L14" s="677"/>
      <c r="M14" s="677"/>
      <c r="N14" s="677"/>
      <c r="O14" s="677"/>
      <c r="P14" s="677"/>
      <c r="Q14" s="678"/>
      <c r="R14" s="679" t="s">
        <v>
129</v>
      </c>
      <c r="S14" s="680"/>
      <c r="T14" s="680"/>
      <c r="U14" s="680"/>
      <c r="V14" s="680"/>
      <c r="W14" s="680"/>
      <c r="X14" s="680"/>
      <c r="Y14" s="681"/>
      <c r="Z14" s="682" t="s">
        <v>
129</v>
      </c>
      <c r="AA14" s="682"/>
      <c r="AB14" s="682"/>
      <c r="AC14" s="682"/>
      <c r="AD14" s="683" t="s">
        <v>
129</v>
      </c>
      <c r="AE14" s="683"/>
      <c r="AF14" s="683"/>
      <c r="AG14" s="683"/>
      <c r="AH14" s="683"/>
      <c r="AI14" s="683"/>
      <c r="AJ14" s="683"/>
      <c r="AK14" s="683"/>
      <c r="AL14" s="684" t="s">
        <v>
129</v>
      </c>
      <c r="AM14" s="685"/>
      <c r="AN14" s="685"/>
      <c r="AO14" s="686"/>
      <c r="AP14" s="676" t="s">
        <v>
259</v>
      </c>
      <c r="AQ14" s="677"/>
      <c r="AR14" s="677"/>
      <c r="AS14" s="677"/>
      <c r="AT14" s="677"/>
      <c r="AU14" s="677"/>
      <c r="AV14" s="677"/>
      <c r="AW14" s="677"/>
      <c r="AX14" s="677"/>
      <c r="AY14" s="677"/>
      <c r="AZ14" s="677"/>
      <c r="BA14" s="677"/>
      <c r="BB14" s="677"/>
      <c r="BC14" s="677"/>
      <c r="BD14" s="677"/>
      <c r="BE14" s="677"/>
      <c r="BF14" s="678"/>
      <c r="BG14" s="679">
        <v>
71671</v>
      </c>
      <c r="BH14" s="680"/>
      <c r="BI14" s="680"/>
      <c r="BJ14" s="680"/>
      <c r="BK14" s="680"/>
      <c r="BL14" s="680"/>
      <c r="BM14" s="680"/>
      <c r="BN14" s="681"/>
      <c r="BO14" s="682">
        <v>
0.1</v>
      </c>
      <c r="BP14" s="682"/>
      <c r="BQ14" s="682"/>
      <c r="BR14" s="682"/>
      <c r="BS14" s="688" t="s">
        <v>
129</v>
      </c>
      <c r="BT14" s="680"/>
      <c r="BU14" s="680"/>
      <c r="BV14" s="680"/>
      <c r="BW14" s="680"/>
      <c r="BX14" s="680"/>
      <c r="BY14" s="680"/>
      <c r="BZ14" s="680"/>
      <c r="CA14" s="680"/>
      <c r="CB14" s="689"/>
      <c r="CD14" s="694" t="s">
        <v>
260</v>
      </c>
      <c r="CE14" s="695"/>
      <c r="CF14" s="695"/>
      <c r="CG14" s="695"/>
      <c r="CH14" s="695"/>
      <c r="CI14" s="695"/>
      <c r="CJ14" s="695"/>
      <c r="CK14" s="695"/>
      <c r="CL14" s="695"/>
      <c r="CM14" s="695"/>
      <c r="CN14" s="695"/>
      <c r="CO14" s="695"/>
      <c r="CP14" s="695"/>
      <c r="CQ14" s="696"/>
      <c r="CR14" s="679">
        <v>
1106244</v>
      </c>
      <c r="CS14" s="680"/>
      <c r="CT14" s="680"/>
      <c r="CU14" s="680"/>
      <c r="CV14" s="680"/>
      <c r="CW14" s="680"/>
      <c r="CX14" s="680"/>
      <c r="CY14" s="681"/>
      <c r="CZ14" s="682">
        <v>
1.2</v>
      </c>
      <c r="DA14" s="682"/>
      <c r="DB14" s="682"/>
      <c r="DC14" s="682"/>
      <c r="DD14" s="688">
        <v>
660990</v>
      </c>
      <c r="DE14" s="680"/>
      <c r="DF14" s="680"/>
      <c r="DG14" s="680"/>
      <c r="DH14" s="680"/>
      <c r="DI14" s="680"/>
      <c r="DJ14" s="680"/>
      <c r="DK14" s="680"/>
      <c r="DL14" s="680"/>
      <c r="DM14" s="680"/>
      <c r="DN14" s="680"/>
      <c r="DO14" s="680"/>
      <c r="DP14" s="681"/>
      <c r="DQ14" s="688">
        <v>
746606</v>
      </c>
      <c r="DR14" s="680"/>
      <c r="DS14" s="680"/>
      <c r="DT14" s="680"/>
      <c r="DU14" s="680"/>
      <c r="DV14" s="680"/>
      <c r="DW14" s="680"/>
      <c r="DX14" s="680"/>
      <c r="DY14" s="680"/>
      <c r="DZ14" s="680"/>
      <c r="EA14" s="680"/>
      <c r="EB14" s="680"/>
      <c r="EC14" s="689"/>
    </row>
    <row r="15" spans="2:143" ht="11.25" customHeight="1" x14ac:dyDescent="0.2">
      <c r="B15" s="676" t="s">
        <v>
261</v>
      </c>
      <c r="C15" s="677"/>
      <c r="D15" s="677"/>
      <c r="E15" s="677"/>
      <c r="F15" s="677"/>
      <c r="G15" s="677"/>
      <c r="H15" s="677"/>
      <c r="I15" s="677"/>
      <c r="J15" s="677"/>
      <c r="K15" s="677"/>
      <c r="L15" s="677"/>
      <c r="M15" s="677"/>
      <c r="N15" s="677"/>
      <c r="O15" s="677"/>
      <c r="P15" s="677"/>
      <c r="Q15" s="678"/>
      <c r="R15" s="679">
        <v>
239219</v>
      </c>
      <c r="S15" s="680"/>
      <c r="T15" s="680"/>
      <c r="U15" s="680"/>
      <c r="V15" s="680"/>
      <c r="W15" s="680"/>
      <c r="X15" s="680"/>
      <c r="Y15" s="681"/>
      <c r="Z15" s="682">
        <v>
0.2</v>
      </c>
      <c r="AA15" s="682"/>
      <c r="AB15" s="682"/>
      <c r="AC15" s="682"/>
      <c r="AD15" s="683">
        <v>
239219</v>
      </c>
      <c r="AE15" s="683"/>
      <c r="AF15" s="683"/>
      <c r="AG15" s="683"/>
      <c r="AH15" s="683"/>
      <c r="AI15" s="683"/>
      <c r="AJ15" s="683"/>
      <c r="AK15" s="683"/>
      <c r="AL15" s="684">
        <v>
0.4</v>
      </c>
      <c r="AM15" s="685"/>
      <c r="AN15" s="685"/>
      <c r="AO15" s="686"/>
      <c r="AP15" s="676" t="s">
        <v>
262</v>
      </c>
      <c r="AQ15" s="677"/>
      <c r="AR15" s="677"/>
      <c r="AS15" s="677"/>
      <c r="AT15" s="677"/>
      <c r="AU15" s="677"/>
      <c r="AV15" s="677"/>
      <c r="AW15" s="677"/>
      <c r="AX15" s="677"/>
      <c r="AY15" s="677"/>
      <c r="AZ15" s="677"/>
      <c r="BA15" s="677"/>
      <c r="BB15" s="677"/>
      <c r="BC15" s="677"/>
      <c r="BD15" s="677"/>
      <c r="BE15" s="677"/>
      <c r="BF15" s="678"/>
      <c r="BG15" s="679">
        <v>
3295008</v>
      </c>
      <c r="BH15" s="680"/>
      <c r="BI15" s="680"/>
      <c r="BJ15" s="680"/>
      <c r="BK15" s="680"/>
      <c r="BL15" s="680"/>
      <c r="BM15" s="680"/>
      <c r="BN15" s="681"/>
      <c r="BO15" s="682">
        <v>
6.3</v>
      </c>
      <c r="BP15" s="682"/>
      <c r="BQ15" s="682"/>
      <c r="BR15" s="682"/>
      <c r="BS15" s="688" t="s">
        <v>
129</v>
      </c>
      <c r="BT15" s="680"/>
      <c r="BU15" s="680"/>
      <c r="BV15" s="680"/>
      <c r="BW15" s="680"/>
      <c r="BX15" s="680"/>
      <c r="BY15" s="680"/>
      <c r="BZ15" s="680"/>
      <c r="CA15" s="680"/>
      <c r="CB15" s="689"/>
      <c r="CD15" s="694" t="s">
        <v>
263</v>
      </c>
      <c r="CE15" s="695"/>
      <c r="CF15" s="695"/>
      <c r="CG15" s="695"/>
      <c r="CH15" s="695"/>
      <c r="CI15" s="695"/>
      <c r="CJ15" s="695"/>
      <c r="CK15" s="695"/>
      <c r="CL15" s="695"/>
      <c r="CM15" s="695"/>
      <c r="CN15" s="695"/>
      <c r="CO15" s="695"/>
      <c r="CP15" s="695"/>
      <c r="CQ15" s="696"/>
      <c r="CR15" s="679">
        <v>
10104594</v>
      </c>
      <c r="CS15" s="680"/>
      <c r="CT15" s="680"/>
      <c r="CU15" s="680"/>
      <c r="CV15" s="680"/>
      <c r="CW15" s="680"/>
      <c r="CX15" s="680"/>
      <c r="CY15" s="681"/>
      <c r="CZ15" s="682">
        <v>
10.7</v>
      </c>
      <c r="DA15" s="682"/>
      <c r="DB15" s="682"/>
      <c r="DC15" s="682"/>
      <c r="DD15" s="688">
        <v>
1247809</v>
      </c>
      <c r="DE15" s="680"/>
      <c r="DF15" s="680"/>
      <c r="DG15" s="680"/>
      <c r="DH15" s="680"/>
      <c r="DI15" s="680"/>
      <c r="DJ15" s="680"/>
      <c r="DK15" s="680"/>
      <c r="DL15" s="680"/>
      <c r="DM15" s="680"/>
      <c r="DN15" s="680"/>
      <c r="DO15" s="680"/>
      <c r="DP15" s="681"/>
      <c r="DQ15" s="688">
        <v>
9355394</v>
      </c>
      <c r="DR15" s="680"/>
      <c r="DS15" s="680"/>
      <c r="DT15" s="680"/>
      <c r="DU15" s="680"/>
      <c r="DV15" s="680"/>
      <c r="DW15" s="680"/>
      <c r="DX15" s="680"/>
      <c r="DY15" s="680"/>
      <c r="DZ15" s="680"/>
      <c r="EA15" s="680"/>
      <c r="EB15" s="680"/>
      <c r="EC15" s="689"/>
    </row>
    <row r="16" spans="2:143" ht="11.25" customHeight="1" x14ac:dyDescent="0.2">
      <c r="B16" s="676" t="s">
        <v>
264</v>
      </c>
      <c r="C16" s="677"/>
      <c r="D16" s="677"/>
      <c r="E16" s="677"/>
      <c r="F16" s="677"/>
      <c r="G16" s="677"/>
      <c r="H16" s="677"/>
      <c r="I16" s="677"/>
      <c r="J16" s="677"/>
      <c r="K16" s="677"/>
      <c r="L16" s="677"/>
      <c r="M16" s="677"/>
      <c r="N16" s="677"/>
      <c r="O16" s="677"/>
      <c r="P16" s="677"/>
      <c r="Q16" s="678"/>
      <c r="R16" s="679" t="s">
        <v>
246</v>
      </c>
      <c r="S16" s="680"/>
      <c r="T16" s="680"/>
      <c r="U16" s="680"/>
      <c r="V16" s="680"/>
      <c r="W16" s="680"/>
      <c r="X16" s="680"/>
      <c r="Y16" s="681"/>
      <c r="Z16" s="682" t="s">
        <v>
129</v>
      </c>
      <c r="AA16" s="682"/>
      <c r="AB16" s="682"/>
      <c r="AC16" s="682"/>
      <c r="AD16" s="683" t="s">
        <v>
129</v>
      </c>
      <c r="AE16" s="683"/>
      <c r="AF16" s="683"/>
      <c r="AG16" s="683"/>
      <c r="AH16" s="683"/>
      <c r="AI16" s="683"/>
      <c r="AJ16" s="683"/>
      <c r="AK16" s="683"/>
      <c r="AL16" s="684" t="s">
        <v>
129</v>
      </c>
      <c r="AM16" s="685"/>
      <c r="AN16" s="685"/>
      <c r="AO16" s="686"/>
      <c r="AP16" s="676" t="s">
        <v>
265</v>
      </c>
      <c r="AQ16" s="677"/>
      <c r="AR16" s="677"/>
      <c r="AS16" s="677"/>
      <c r="AT16" s="677"/>
      <c r="AU16" s="677"/>
      <c r="AV16" s="677"/>
      <c r="AW16" s="677"/>
      <c r="AX16" s="677"/>
      <c r="AY16" s="677"/>
      <c r="AZ16" s="677"/>
      <c r="BA16" s="677"/>
      <c r="BB16" s="677"/>
      <c r="BC16" s="677"/>
      <c r="BD16" s="677"/>
      <c r="BE16" s="677"/>
      <c r="BF16" s="678"/>
      <c r="BG16" s="679" t="s">
        <v>
129</v>
      </c>
      <c r="BH16" s="680"/>
      <c r="BI16" s="680"/>
      <c r="BJ16" s="680"/>
      <c r="BK16" s="680"/>
      <c r="BL16" s="680"/>
      <c r="BM16" s="680"/>
      <c r="BN16" s="681"/>
      <c r="BO16" s="682" t="s">
        <v>
129</v>
      </c>
      <c r="BP16" s="682"/>
      <c r="BQ16" s="682"/>
      <c r="BR16" s="682"/>
      <c r="BS16" s="688" t="s">
        <v>
129</v>
      </c>
      <c r="BT16" s="680"/>
      <c r="BU16" s="680"/>
      <c r="BV16" s="680"/>
      <c r="BW16" s="680"/>
      <c r="BX16" s="680"/>
      <c r="BY16" s="680"/>
      <c r="BZ16" s="680"/>
      <c r="CA16" s="680"/>
      <c r="CB16" s="689"/>
      <c r="CD16" s="694" t="s">
        <v>
266</v>
      </c>
      <c r="CE16" s="695"/>
      <c r="CF16" s="695"/>
      <c r="CG16" s="695"/>
      <c r="CH16" s="695"/>
      <c r="CI16" s="695"/>
      <c r="CJ16" s="695"/>
      <c r="CK16" s="695"/>
      <c r="CL16" s="695"/>
      <c r="CM16" s="695"/>
      <c r="CN16" s="695"/>
      <c r="CO16" s="695"/>
      <c r="CP16" s="695"/>
      <c r="CQ16" s="696"/>
      <c r="CR16" s="679" t="s">
        <v>
129</v>
      </c>
      <c r="CS16" s="680"/>
      <c r="CT16" s="680"/>
      <c r="CU16" s="680"/>
      <c r="CV16" s="680"/>
      <c r="CW16" s="680"/>
      <c r="CX16" s="680"/>
      <c r="CY16" s="681"/>
      <c r="CZ16" s="682" t="s">
        <v>
129</v>
      </c>
      <c r="DA16" s="682"/>
      <c r="DB16" s="682"/>
      <c r="DC16" s="682"/>
      <c r="DD16" s="688" t="s">
        <v>
129</v>
      </c>
      <c r="DE16" s="680"/>
      <c r="DF16" s="680"/>
      <c r="DG16" s="680"/>
      <c r="DH16" s="680"/>
      <c r="DI16" s="680"/>
      <c r="DJ16" s="680"/>
      <c r="DK16" s="680"/>
      <c r="DL16" s="680"/>
      <c r="DM16" s="680"/>
      <c r="DN16" s="680"/>
      <c r="DO16" s="680"/>
      <c r="DP16" s="681"/>
      <c r="DQ16" s="688" t="s">
        <v>
129</v>
      </c>
      <c r="DR16" s="680"/>
      <c r="DS16" s="680"/>
      <c r="DT16" s="680"/>
      <c r="DU16" s="680"/>
      <c r="DV16" s="680"/>
      <c r="DW16" s="680"/>
      <c r="DX16" s="680"/>
      <c r="DY16" s="680"/>
      <c r="DZ16" s="680"/>
      <c r="EA16" s="680"/>
      <c r="EB16" s="680"/>
      <c r="EC16" s="689"/>
    </row>
    <row r="17" spans="2:133" ht="11.25" customHeight="1" x14ac:dyDescent="0.2">
      <c r="B17" s="676" t="s">
        <v>
267</v>
      </c>
      <c r="C17" s="677"/>
      <c r="D17" s="677"/>
      <c r="E17" s="677"/>
      <c r="F17" s="677"/>
      <c r="G17" s="677"/>
      <c r="H17" s="677"/>
      <c r="I17" s="677"/>
      <c r="J17" s="677"/>
      <c r="K17" s="677"/>
      <c r="L17" s="677"/>
      <c r="M17" s="677"/>
      <c r="N17" s="677"/>
      <c r="O17" s="677"/>
      <c r="P17" s="677"/>
      <c r="Q17" s="678"/>
      <c r="R17" s="679">
        <v>
49867</v>
      </c>
      <c r="S17" s="680"/>
      <c r="T17" s="680"/>
      <c r="U17" s="680"/>
      <c r="V17" s="680"/>
      <c r="W17" s="680"/>
      <c r="X17" s="680"/>
      <c r="Y17" s="681"/>
      <c r="Z17" s="682">
        <v>
0</v>
      </c>
      <c r="AA17" s="682"/>
      <c r="AB17" s="682"/>
      <c r="AC17" s="682"/>
      <c r="AD17" s="683">
        <v>
49867</v>
      </c>
      <c r="AE17" s="683"/>
      <c r="AF17" s="683"/>
      <c r="AG17" s="683"/>
      <c r="AH17" s="683"/>
      <c r="AI17" s="683"/>
      <c r="AJ17" s="683"/>
      <c r="AK17" s="683"/>
      <c r="AL17" s="684">
        <v>
0.1</v>
      </c>
      <c r="AM17" s="685"/>
      <c r="AN17" s="685"/>
      <c r="AO17" s="686"/>
      <c r="AP17" s="676" t="s">
        <v>
268</v>
      </c>
      <c r="AQ17" s="677"/>
      <c r="AR17" s="677"/>
      <c r="AS17" s="677"/>
      <c r="AT17" s="677"/>
      <c r="AU17" s="677"/>
      <c r="AV17" s="677"/>
      <c r="AW17" s="677"/>
      <c r="AX17" s="677"/>
      <c r="AY17" s="677"/>
      <c r="AZ17" s="677"/>
      <c r="BA17" s="677"/>
      <c r="BB17" s="677"/>
      <c r="BC17" s="677"/>
      <c r="BD17" s="677"/>
      <c r="BE17" s="677"/>
      <c r="BF17" s="678"/>
      <c r="BG17" s="679" t="s">
        <v>
129</v>
      </c>
      <c r="BH17" s="680"/>
      <c r="BI17" s="680"/>
      <c r="BJ17" s="680"/>
      <c r="BK17" s="680"/>
      <c r="BL17" s="680"/>
      <c r="BM17" s="680"/>
      <c r="BN17" s="681"/>
      <c r="BO17" s="682" t="s">
        <v>
129</v>
      </c>
      <c r="BP17" s="682"/>
      <c r="BQ17" s="682"/>
      <c r="BR17" s="682"/>
      <c r="BS17" s="688" t="s">
        <v>
246</v>
      </c>
      <c r="BT17" s="680"/>
      <c r="BU17" s="680"/>
      <c r="BV17" s="680"/>
      <c r="BW17" s="680"/>
      <c r="BX17" s="680"/>
      <c r="BY17" s="680"/>
      <c r="BZ17" s="680"/>
      <c r="CA17" s="680"/>
      <c r="CB17" s="689"/>
      <c r="CD17" s="694" t="s">
        <v>
269</v>
      </c>
      <c r="CE17" s="695"/>
      <c r="CF17" s="695"/>
      <c r="CG17" s="695"/>
      <c r="CH17" s="695"/>
      <c r="CI17" s="695"/>
      <c r="CJ17" s="695"/>
      <c r="CK17" s="695"/>
      <c r="CL17" s="695"/>
      <c r="CM17" s="695"/>
      <c r="CN17" s="695"/>
      <c r="CO17" s="695"/>
      <c r="CP17" s="695"/>
      <c r="CQ17" s="696"/>
      <c r="CR17" s="679">
        <v>
1407515</v>
      </c>
      <c r="CS17" s="680"/>
      <c r="CT17" s="680"/>
      <c r="CU17" s="680"/>
      <c r="CV17" s="680"/>
      <c r="CW17" s="680"/>
      <c r="CX17" s="680"/>
      <c r="CY17" s="681"/>
      <c r="CZ17" s="682">
        <v>
1.5</v>
      </c>
      <c r="DA17" s="682"/>
      <c r="DB17" s="682"/>
      <c r="DC17" s="682"/>
      <c r="DD17" s="688" t="s">
        <v>
129</v>
      </c>
      <c r="DE17" s="680"/>
      <c r="DF17" s="680"/>
      <c r="DG17" s="680"/>
      <c r="DH17" s="680"/>
      <c r="DI17" s="680"/>
      <c r="DJ17" s="680"/>
      <c r="DK17" s="680"/>
      <c r="DL17" s="680"/>
      <c r="DM17" s="680"/>
      <c r="DN17" s="680"/>
      <c r="DO17" s="680"/>
      <c r="DP17" s="681"/>
      <c r="DQ17" s="688">
        <v>
1407515</v>
      </c>
      <c r="DR17" s="680"/>
      <c r="DS17" s="680"/>
      <c r="DT17" s="680"/>
      <c r="DU17" s="680"/>
      <c r="DV17" s="680"/>
      <c r="DW17" s="680"/>
      <c r="DX17" s="680"/>
      <c r="DY17" s="680"/>
      <c r="DZ17" s="680"/>
      <c r="EA17" s="680"/>
      <c r="EB17" s="680"/>
      <c r="EC17" s="689"/>
    </row>
    <row r="18" spans="2:133" ht="11.25" customHeight="1" x14ac:dyDescent="0.2">
      <c r="B18" s="676" t="s">
        <v>
270</v>
      </c>
      <c r="C18" s="677"/>
      <c r="D18" s="677"/>
      <c r="E18" s="677"/>
      <c r="F18" s="677"/>
      <c r="G18" s="677"/>
      <c r="H18" s="677"/>
      <c r="I18" s="677"/>
      <c r="J18" s="677"/>
      <c r="K18" s="677"/>
      <c r="L18" s="677"/>
      <c r="M18" s="677"/>
      <c r="N18" s="677"/>
      <c r="O18" s="677"/>
      <c r="P18" s="677"/>
      <c r="Q18" s="678"/>
      <c r="R18" s="679" t="s">
        <v>
129</v>
      </c>
      <c r="S18" s="680"/>
      <c r="T18" s="680"/>
      <c r="U18" s="680"/>
      <c r="V18" s="680"/>
      <c r="W18" s="680"/>
      <c r="X18" s="680"/>
      <c r="Y18" s="681"/>
      <c r="Z18" s="682" t="s">
        <v>
129</v>
      </c>
      <c r="AA18" s="682"/>
      <c r="AB18" s="682"/>
      <c r="AC18" s="682"/>
      <c r="AD18" s="683" t="s">
        <v>
129</v>
      </c>
      <c r="AE18" s="683"/>
      <c r="AF18" s="683"/>
      <c r="AG18" s="683"/>
      <c r="AH18" s="683"/>
      <c r="AI18" s="683"/>
      <c r="AJ18" s="683"/>
      <c r="AK18" s="683"/>
      <c r="AL18" s="684" t="s">
        <v>
129</v>
      </c>
      <c r="AM18" s="685"/>
      <c r="AN18" s="685"/>
      <c r="AO18" s="686"/>
      <c r="AP18" s="676" t="s">
        <v>
271</v>
      </c>
      <c r="AQ18" s="677"/>
      <c r="AR18" s="677"/>
      <c r="AS18" s="677"/>
      <c r="AT18" s="677"/>
      <c r="AU18" s="677"/>
      <c r="AV18" s="677"/>
      <c r="AW18" s="677"/>
      <c r="AX18" s="677"/>
      <c r="AY18" s="677"/>
      <c r="AZ18" s="677"/>
      <c r="BA18" s="677"/>
      <c r="BB18" s="677"/>
      <c r="BC18" s="677"/>
      <c r="BD18" s="677"/>
      <c r="BE18" s="677"/>
      <c r="BF18" s="678"/>
      <c r="BG18" s="679" t="s">
        <v>
129</v>
      </c>
      <c r="BH18" s="680"/>
      <c r="BI18" s="680"/>
      <c r="BJ18" s="680"/>
      <c r="BK18" s="680"/>
      <c r="BL18" s="680"/>
      <c r="BM18" s="680"/>
      <c r="BN18" s="681"/>
      <c r="BO18" s="682" t="s">
        <v>
129</v>
      </c>
      <c r="BP18" s="682"/>
      <c r="BQ18" s="682"/>
      <c r="BR18" s="682"/>
      <c r="BS18" s="688" t="s">
        <v>
129</v>
      </c>
      <c r="BT18" s="680"/>
      <c r="BU18" s="680"/>
      <c r="BV18" s="680"/>
      <c r="BW18" s="680"/>
      <c r="BX18" s="680"/>
      <c r="BY18" s="680"/>
      <c r="BZ18" s="680"/>
      <c r="CA18" s="680"/>
      <c r="CB18" s="689"/>
      <c r="CD18" s="694" t="s">
        <v>
272</v>
      </c>
      <c r="CE18" s="695"/>
      <c r="CF18" s="695"/>
      <c r="CG18" s="695"/>
      <c r="CH18" s="695"/>
      <c r="CI18" s="695"/>
      <c r="CJ18" s="695"/>
      <c r="CK18" s="695"/>
      <c r="CL18" s="695"/>
      <c r="CM18" s="695"/>
      <c r="CN18" s="695"/>
      <c r="CO18" s="695"/>
      <c r="CP18" s="695"/>
      <c r="CQ18" s="696"/>
      <c r="CR18" s="679" t="s">
        <v>
129</v>
      </c>
      <c r="CS18" s="680"/>
      <c r="CT18" s="680"/>
      <c r="CU18" s="680"/>
      <c r="CV18" s="680"/>
      <c r="CW18" s="680"/>
      <c r="CX18" s="680"/>
      <c r="CY18" s="681"/>
      <c r="CZ18" s="682" t="s">
        <v>
246</v>
      </c>
      <c r="DA18" s="682"/>
      <c r="DB18" s="682"/>
      <c r="DC18" s="682"/>
      <c r="DD18" s="688" t="s">
        <v>
129</v>
      </c>
      <c r="DE18" s="680"/>
      <c r="DF18" s="680"/>
      <c r="DG18" s="680"/>
      <c r="DH18" s="680"/>
      <c r="DI18" s="680"/>
      <c r="DJ18" s="680"/>
      <c r="DK18" s="680"/>
      <c r="DL18" s="680"/>
      <c r="DM18" s="680"/>
      <c r="DN18" s="680"/>
      <c r="DO18" s="680"/>
      <c r="DP18" s="681"/>
      <c r="DQ18" s="688" t="s">
        <v>
129</v>
      </c>
      <c r="DR18" s="680"/>
      <c r="DS18" s="680"/>
      <c r="DT18" s="680"/>
      <c r="DU18" s="680"/>
      <c r="DV18" s="680"/>
      <c r="DW18" s="680"/>
      <c r="DX18" s="680"/>
      <c r="DY18" s="680"/>
      <c r="DZ18" s="680"/>
      <c r="EA18" s="680"/>
      <c r="EB18" s="680"/>
      <c r="EC18" s="689"/>
    </row>
    <row r="19" spans="2:133" ht="11.25" customHeight="1" x14ac:dyDescent="0.2">
      <c r="B19" s="676" t="s">
        <v>
273</v>
      </c>
      <c r="C19" s="677"/>
      <c r="D19" s="677"/>
      <c r="E19" s="677"/>
      <c r="F19" s="677"/>
      <c r="G19" s="677"/>
      <c r="H19" s="677"/>
      <c r="I19" s="677"/>
      <c r="J19" s="677"/>
      <c r="K19" s="677"/>
      <c r="L19" s="677"/>
      <c r="M19" s="677"/>
      <c r="N19" s="677"/>
      <c r="O19" s="677"/>
      <c r="P19" s="677"/>
      <c r="Q19" s="678"/>
      <c r="R19" s="679" t="s">
        <v>
129</v>
      </c>
      <c r="S19" s="680"/>
      <c r="T19" s="680"/>
      <c r="U19" s="680"/>
      <c r="V19" s="680"/>
      <c r="W19" s="680"/>
      <c r="X19" s="680"/>
      <c r="Y19" s="681"/>
      <c r="Z19" s="682" t="s">
        <v>
129</v>
      </c>
      <c r="AA19" s="682"/>
      <c r="AB19" s="682"/>
      <c r="AC19" s="682"/>
      <c r="AD19" s="683" t="s">
        <v>
129</v>
      </c>
      <c r="AE19" s="683"/>
      <c r="AF19" s="683"/>
      <c r="AG19" s="683"/>
      <c r="AH19" s="683"/>
      <c r="AI19" s="683"/>
      <c r="AJ19" s="683"/>
      <c r="AK19" s="683"/>
      <c r="AL19" s="684" t="s">
        <v>
129</v>
      </c>
      <c r="AM19" s="685"/>
      <c r="AN19" s="685"/>
      <c r="AO19" s="686"/>
      <c r="AP19" s="676" t="s">
        <v>
274</v>
      </c>
      <c r="AQ19" s="677"/>
      <c r="AR19" s="677"/>
      <c r="AS19" s="677"/>
      <c r="AT19" s="677"/>
      <c r="AU19" s="677"/>
      <c r="AV19" s="677"/>
      <c r="AW19" s="677"/>
      <c r="AX19" s="677"/>
      <c r="AY19" s="677"/>
      <c r="AZ19" s="677"/>
      <c r="BA19" s="677"/>
      <c r="BB19" s="677"/>
      <c r="BC19" s="677"/>
      <c r="BD19" s="677"/>
      <c r="BE19" s="677"/>
      <c r="BF19" s="678"/>
      <c r="BG19" s="679" t="s">
        <v>
129</v>
      </c>
      <c r="BH19" s="680"/>
      <c r="BI19" s="680"/>
      <c r="BJ19" s="680"/>
      <c r="BK19" s="680"/>
      <c r="BL19" s="680"/>
      <c r="BM19" s="680"/>
      <c r="BN19" s="681"/>
      <c r="BO19" s="682" t="s">
        <v>
129</v>
      </c>
      <c r="BP19" s="682"/>
      <c r="BQ19" s="682"/>
      <c r="BR19" s="682"/>
      <c r="BS19" s="688" t="s">
        <v>
246</v>
      </c>
      <c r="BT19" s="680"/>
      <c r="BU19" s="680"/>
      <c r="BV19" s="680"/>
      <c r="BW19" s="680"/>
      <c r="BX19" s="680"/>
      <c r="BY19" s="680"/>
      <c r="BZ19" s="680"/>
      <c r="CA19" s="680"/>
      <c r="CB19" s="689"/>
      <c r="CD19" s="694" t="s">
        <v>
275</v>
      </c>
      <c r="CE19" s="695"/>
      <c r="CF19" s="695"/>
      <c r="CG19" s="695"/>
      <c r="CH19" s="695"/>
      <c r="CI19" s="695"/>
      <c r="CJ19" s="695"/>
      <c r="CK19" s="695"/>
      <c r="CL19" s="695"/>
      <c r="CM19" s="695"/>
      <c r="CN19" s="695"/>
      <c r="CO19" s="695"/>
      <c r="CP19" s="695"/>
      <c r="CQ19" s="696"/>
      <c r="CR19" s="679" t="s">
        <v>
129</v>
      </c>
      <c r="CS19" s="680"/>
      <c r="CT19" s="680"/>
      <c r="CU19" s="680"/>
      <c r="CV19" s="680"/>
      <c r="CW19" s="680"/>
      <c r="CX19" s="680"/>
      <c r="CY19" s="681"/>
      <c r="CZ19" s="682" t="s">
        <v>
129</v>
      </c>
      <c r="DA19" s="682"/>
      <c r="DB19" s="682"/>
      <c r="DC19" s="682"/>
      <c r="DD19" s="688" t="s">
        <v>
129</v>
      </c>
      <c r="DE19" s="680"/>
      <c r="DF19" s="680"/>
      <c r="DG19" s="680"/>
      <c r="DH19" s="680"/>
      <c r="DI19" s="680"/>
      <c r="DJ19" s="680"/>
      <c r="DK19" s="680"/>
      <c r="DL19" s="680"/>
      <c r="DM19" s="680"/>
      <c r="DN19" s="680"/>
      <c r="DO19" s="680"/>
      <c r="DP19" s="681"/>
      <c r="DQ19" s="688" t="s">
        <v>
129</v>
      </c>
      <c r="DR19" s="680"/>
      <c r="DS19" s="680"/>
      <c r="DT19" s="680"/>
      <c r="DU19" s="680"/>
      <c r="DV19" s="680"/>
      <c r="DW19" s="680"/>
      <c r="DX19" s="680"/>
      <c r="DY19" s="680"/>
      <c r="DZ19" s="680"/>
      <c r="EA19" s="680"/>
      <c r="EB19" s="680"/>
      <c r="EC19" s="689"/>
    </row>
    <row r="20" spans="2:133" ht="11.25" customHeight="1" x14ac:dyDescent="0.2">
      <c r="B20" s="676" t="s">
        <v>
276</v>
      </c>
      <c r="C20" s="677"/>
      <c r="D20" s="677"/>
      <c r="E20" s="677"/>
      <c r="F20" s="677"/>
      <c r="G20" s="677"/>
      <c r="H20" s="677"/>
      <c r="I20" s="677"/>
      <c r="J20" s="677"/>
      <c r="K20" s="677"/>
      <c r="L20" s="677"/>
      <c r="M20" s="677"/>
      <c r="N20" s="677"/>
      <c r="O20" s="677"/>
      <c r="P20" s="677"/>
      <c r="Q20" s="678"/>
      <c r="R20" s="679" t="s">
        <v>
246</v>
      </c>
      <c r="S20" s="680"/>
      <c r="T20" s="680"/>
      <c r="U20" s="680"/>
      <c r="V20" s="680"/>
      <c r="W20" s="680"/>
      <c r="X20" s="680"/>
      <c r="Y20" s="681"/>
      <c r="Z20" s="682" t="s">
        <v>
129</v>
      </c>
      <c r="AA20" s="682"/>
      <c r="AB20" s="682"/>
      <c r="AC20" s="682"/>
      <c r="AD20" s="683" t="s">
        <v>
129</v>
      </c>
      <c r="AE20" s="683"/>
      <c r="AF20" s="683"/>
      <c r="AG20" s="683"/>
      <c r="AH20" s="683"/>
      <c r="AI20" s="683"/>
      <c r="AJ20" s="683"/>
      <c r="AK20" s="683"/>
      <c r="AL20" s="684" t="s">
        <v>
129</v>
      </c>
      <c r="AM20" s="685"/>
      <c r="AN20" s="685"/>
      <c r="AO20" s="686"/>
      <c r="AP20" s="676" t="s">
        <v>
277</v>
      </c>
      <c r="AQ20" s="677"/>
      <c r="AR20" s="677"/>
      <c r="AS20" s="677"/>
      <c r="AT20" s="677"/>
      <c r="AU20" s="677"/>
      <c r="AV20" s="677"/>
      <c r="AW20" s="677"/>
      <c r="AX20" s="677"/>
      <c r="AY20" s="677"/>
      <c r="AZ20" s="677"/>
      <c r="BA20" s="677"/>
      <c r="BB20" s="677"/>
      <c r="BC20" s="677"/>
      <c r="BD20" s="677"/>
      <c r="BE20" s="677"/>
      <c r="BF20" s="678"/>
      <c r="BG20" s="679" t="s">
        <v>
246</v>
      </c>
      <c r="BH20" s="680"/>
      <c r="BI20" s="680"/>
      <c r="BJ20" s="680"/>
      <c r="BK20" s="680"/>
      <c r="BL20" s="680"/>
      <c r="BM20" s="680"/>
      <c r="BN20" s="681"/>
      <c r="BO20" s="682" t="s">
        <v>
129</v>
      </c>
      <c r="BP20" s="682"/>
      <c r="BQ20" s="682"/>
      <c r="BR20" s="682"/>
      <c r="BS20" s="688" t="s">
        <v>
129</v>
      </c>
      <c r="BT20" s="680"/>
      <c r="BU20" s="680"/>
      <c r="BV20" s="680"/>
      <c r="BW20" s="680"/>
      <c r="BX20" s="680"/>
      <c r="BY20" s="680"/>
      <c r="BZ20" s="680"/>
      <c r="CA20" s="680"/>
      <c r="CB20" s="689"/>
      <c r="CD20" s="694" t="s">
        <v>
278</v>
      </c>
      <c r="CE20" s="695"/>
      <c r="CF20" s="695"/>
      <c r="CG20" s="695"/>
      <c r="CH20" s="695"/>
      <c r="CI20" s="695"/>
      <c r="CJ20" s="695"/>
      <c r="CK20" s="695"/>
      <c r="CL20" s="695"/>
      <c r="CM20" s="695"/>
      <c r="CN20" s="695"/>
      <c r="CO20" s="695"/>
      <c r="CP20" s="695"/>
      <c r="CQ20" s="696"/>
      <c r="CR20" s="679">
        <v>
94790420</v>
      </c>
      <c r="CS20" s="680"/>
      <c r="CT20" s="680"/>
      <c r="CU20" s="680"/>
      <c r="CV20" s="680"/>
      <c r="CW20" s="680"/>
      <c r="CX20" s="680"/>
      <c r="CY20" s="681"/>
      <c r="CZ20" s="682">
        <v>
100</v>
      </c>
      <c r="DA20" s="682"/>
      <c r="DB20" s="682"/>
      <c r="DC20" s="682"/>
      <c r="DD20" s="688">
        <v>
10890037</v>
      </c>
      <c r="DE20" s="680"/>
      <c r="DF20" s="680"/>
      <c r="DG20" s="680"/>
      <c r="DH20" s="680"/>
      <c r="DI20" s="680"/>
      <c r="DJ20" s="680"/>
      <c r="DK20" s="680"/>
      <c r="DL20" s="680"/>
      <c r="DM20" s="680"/>
      <c r="DN20" s="680"/>
      <c r="DO20" s="680"/>
      <c r="DP20" s="681"/>
      <c r="DQ20" s="688">
        <v>
73977103</v>
      </c>
      <c r="DR20" s="680"/>
      <c r="DS20" s="680"/>
      <c r="DT20" s="680"/>
      <c r="DU20" s="680"/>
      <c r="DV20" s="680"/>
      <c r="DW20" s="680"/>
      <c r="DX20" s="680"/>
      <c r="DY20" s="680"/>
      <c r="DZ20" s="680"/>
      <c r="EA20" s="680"/>
      <c r="EB20" s="680"/>
      <c r="EC20" s="689"/>
    </row>
    <row r="21" spans="2:133" ht="11.25" customHeight="1" x14ac:dyDescent="0.2">
      <c r="B21" s="676" t="s">
        <v>
279</v>
      </c>
      <c r="C21" s="677"/>
      <c r="D21" s="677"/>
      <c r="E21" s="677"/>
      <c r="F21" s="677"/>
      <c r="G21" s="677"/>
      <c r="H21" s="677"/>
      <c r="I21" s="677"/>
      <c r="J21" s="677"/>
      <c r="K21" s="677"/>
      <c r="L21" s="677"/>
      <c r="M21" s="677"/>
      <c r="N21" s="677"/>
      <c r="O21" s="677"/>
      <c r="P21" s="677"/>
      <c r="Q21" s="678"/>
      <c r="R21" s="679" t="s">
        <v>
129</v>
      </c>
      <c r="S21" s="680"/>
      <c r="T21" s="680"/>
      <c r="U21" s="680"/>
      <c r="V21" s="680"/>
      <c r="W21" s="680"/>
      <c r="X21" s="680"/>
      <c r="Y21" s="681"/>
      <c r="Z21" s="682" t="s">
        <v>
129</v>
      </c>
      <c r="AA21" s="682"/>
      <c r="AB21" s="682"/>
      <c r="AC21" s="682"/>
      <c r="AD21" s="683" t="s">
        <v>
246</v>
      </c>
      <c r="AE21" s="683"/>
      <c r="AF21" s="683"/>
      <c r="AG21" s="683"/>
      <c r="AH21" s="683"/>
      <c r="AI21" s="683"/>
      <c r="AJ21" s="683"/>
      <c r="AK21" s="683"/>
      <c r="AL21" s="684" t="s">
        <v>
129</v>
      </c>
      <c r="AM21" s="685"/>
      <c r="AN21" s="685"/>
      <c r="AO21" s="686"/>
      <c r="AP21" s="697" t="s">
        <v>
280</v>
      </c>
      <c r="AQ21" s="698"/>
      <c r="AR21" s="698"/>
      <c r="AS21" s="698"/>
      <c r="AT21" s="698"/>
      <c r="AU21" s="698"/>
      <c r="AV21" s="698"/>
      <c r="AW21" s="698"/>
      <c r="AX21" s="698"/>
      <c r="AY21" s="698"/>
      <c r="AZ21" s="698"/>
      <c r="BA21" s="698"/>
      <c r="BB21" s="698"/>
      <c r="BC21" s="698"/>
      <c r="BD21" s="698"/>
      <c r="BE21" s="698"/>
      <c r="BF21" s="699"/>
      <c r="BG21" s="679" t="s">
        <v>
129</v>
      </c>
      <c r="BH21" s="680"/>
      <c r="BI21" s="680"/>
      <c r="BJ21" s="680"/>
      <c r="BK21" s="680"/>
      <c r="BL21" s="680"/>
      <c r="BM21" s="680"/>
      <c r="BN21" s="681"/>
      <c r="BO21" s="682" t="s">
        <v>
129</v>
      </c>
      <c r="BP21" s="682"/>
      <c r="BQ21" s="682"/>
      <c r="BR21" s="682"/>
      <c r="BS21" s="688" t="s">
        <v>
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281</v>
      </c>
      <c r="C22" s="677"/>
      <c r="D22" s="677"/>
      <c r="E22" s="677"/>
      <c r="F22" s="677"/>
      <c r="G22" s="677"/>
      <c r="H22" s="677"/>
      <c r="I22" s="677"/>
      <c r="J22" s="677"/>
      <c r="K22" s="677"/>
      <c r="L22" s="677"/>
      <c r="M22" s="677"/>
      <c r="N22" s="677"/>
      <c r="O22" s="677"/>
      <c r="P22" s="677"/>
      <c r="Q22" s="678"/>
      <c r="R22" s="679">
        <v>
62179108</v>
      </c>
      <c r="S22" s="680"/>
      <c r="T22" s="680"/>
      <c r="U22" s="680"/>
      <c r="V22" s="680"/>
      <c r="W22" s="680"/>
      <c r="X22" s="680"/>
      <c r="Y22" s="681"/>
      <c r="Z22" s="682">
        <v>
59</v>
      </c>
      <c r="AA22" s="682"/>
      <c r="AB22" s="682"/>
      <c r="AC22" s="682"/>
      <c r="AD22" s="683">
        <v>
62179108</v>
      </c>
      <c r="AE22" s="683"/>
      <c r="AF22" s="683"/>
      <c r="AG22" s="683"/>
      <c r="AH22" s="683"/>
      <c r="AI22" s="683"/>
      <c r="AJ22" s="683"/>
      <c r="AK22" s="683"/>
      <c r="AL22" s="684">
        <v>
91.4</v>
      </c>
      <c r="AM22" s="685"/>
      <c r="AN22" s="685"/>
      <c r="AO22" s="686"/>
      <c r="AP22" s="697" t="s">
        <v>
282</v>
      </c>
      <c r="AQ22" s="698"/>
      <c r="AR22" s="698"/>
      <c r="AS22" s="698"/>
      <c r="AT22" s="698"/>
      <c r="AU22" s="698"/>
      <c r="AV22" s="698"/>
      <c r="AW22" s="698"/>
      <c r="AX22" s="698"/>
      <c r="AY22" s="698"/>
      <c r="AZ22" s="698"/>
      <c r="BA22" s="698"/>
      <c r="BB22" s="698"/>
      <c r="BC22" s="698"/>
      <c r="BD22" s="698"/>
      <c r="BE22" s="698"/>
      <c r="BF22" s="699"/>
      <c r="BG22" s="679" t="s">
        <v>
129</v>
      </c>
      <c r="BH22" s="680"/>
      <c r="BI22" s="680"/>
      <c r="BJ22" s="680"/>
      <c r="BK22" s="680"/>
      <c r="BL22" s="680"/>
      <c r="BM22" s="680"/>
      <c r="BN22" s="681"/>
      <c r="BO22" s="682" t="s">
        <v>
129</v>
      </c>
      <c r="BP22" s="682"/>
      <c r="BQ22" s="682"/>
      <c r="BR22" s="682"/>
      <c r="BS22" s="688" t="s">
        <v>
246</v>
      </c>
      <c r="BT22" s="680"/>
      <c r="BU22" s="680"/>
      <c r="BV22" s="680"/>
      <c r="BW22" s="680"/>
      <c r="BX22" s="680"/>
      <c r="BY22" s="680"/>
      <c r="BZ22" s="680"/>
      <c r="CA22" s="680"/>
      <c r="CB22" s="689"/>
      <c r="CD22" s="661" t="s">
        <v>
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284</v>
      </c>
      <c r="C23" s="677"/>
      <c r="D23" s="677"/>
      <c r="E23" s="677"/>
      <c r="F23" s="677"/>
      <c r="G23" s="677"/>
      <c r="H23" s="677"/>
      <c r="I23" s="677"/>
      <c r="J23" s="677"/>
      <c r="K23" s="677"/>
      <c r="L23" s="677"/>
      <c r="M23" s="677"/>
      <c r="N23" s="677"/>
      <c r="O23" s="677"/>
      <c r="P23" s="677"/>
      <c r="Q23" s="678"/>
      <c r="R23" s="679">
        <v>
25425</v>
      </c>
      <c r="S23" s="680"/>
      <c r="T23" s="680"/>
      <c r="U23" s="680"/>
      <c r="V23" s="680"/>
      <c r="W23" s="680"/>
      <c r="X23" s="680"/>
      <c r="Y23" s="681"/>
      <c r="Z23" s="682">
        <v>
0</v>
      </c>
      <c r="AA23" s="682"/>
      <c r="AB23" s="682"/>
      <c r="AC23" s="682"/>
      <c r="AD23" s="683">
        <v>
25425</v>
      </c>
      <c r="AE23" s="683"/>
      <c r="AF23" s="683"/>
      <c r="AG23" s="683"/>
      <c r="AH23" s="683"/>
      <c r="AI23" s="683"/>
      <c r="AJ23" s="683"/>
      <c r="AK23" s="683"/>
      <c r="AL23" s="684">
        <v>
0</v>
      </c>
      <c r="AM23" s="685"/>
      <c r="AN23" s="685"/>
      <c r="AO23" s="686"/>
      <c r="AP23" s="697" t="s">
        <v>
285</v>
      </c>
      <c r="AQ23" s="698"/>
      <c r="AR23" s="698"/>
      <c r="AS23" s="698"/>
      <c r="AT23" s="698"/>
      <c r="AU23" s="698"/>
      <c r="AV23" s="698"/>
      <c r="AW23" s="698"/>
      <c r="AX23" s="698"/>
      <c r="AY23" s="698"/>
      <c r="AZ23" s="698"/>
      <c r="BA23" s="698"/>
      <c r="BB23" s="698"/>
      <c r="BC23" s="698"/>
      <c r="BD23" s="698"/>
      <c r="BE23" s="698"/>
      <c r="BF23" s="699"/>
      <c r="BG23" s="679" t="s">
        <v>
129</v>
      </c>
      <c r="BH23" s="680"/>
      <c r="BI23" s="680"/>
      <c r="BJ23" s="680"/>
      <c r="BK23" s="680"/>
      <c r="BL23" s="680"/>
      <c r="BM23" s="680"/>
      <c r="BN23" s="681"/>
      <c r="BO23" s="682" t="s">
        <v>
129</v>
      </c>
      <c r="BP23" s="682"/>
      <c r="BQ23" s="682"/>
      <c r="BR23" s="682"/>
      <c r="BS23" s="688" t="s">
        <v>
129</v>
      </c>
      <c r="BT23" s="680"/>
      <c r="BU23" s="680"/>
      <c r="BV23" s="680"/>
      <c r="BW23" s="680"/>
      <c r="BX23" s="680"/>
      <c r="BY23" s="680"/>
      <c r="BZ23" s="680"/>
      <c r="CA23" s="680"/>
      <c r="CB23" s="689"/>
      <c r="CD23" s="661" t="s">
        <v>
223</v>
      </c>
      <c r="CE23" s="662"/>
      <c r="CF23" s="662"/>
      <c r="CG23" s="662"/>
      <c r="CH23" s="662"/>
      <c r="CI23" s="662"/>
      <c r="CJ23" s="662"/>
      <c r="CK23" s="662"/>
      <c r="CL23" s="662"/>
      <c r="CM23" s="662"/>
      <c r="CN23" s="662"/>
      <c r="CO23" s="662"/>
      <c r="CP23" s="662"/>
      <c r="CQ23" s="663"/>
      <c r="CR23" s="661" t="s">
        <v>
286</v>
      </c>
      <c r="CS23" s="662"/>
      <c r="CT23" s="662"/>
      <c r="CU23" s="662"/>
      <c r="CV23" s="662"/>
      <c r="CW23" s="662"/>
      <c r="CX23" s="662"/>
      <c r="CY23" s="663"/>
      <c r="CZ23" s="661" t="s">
        <v>
287</v>
      </c>
      <c r="DA23" s="662"/>
      <c r="DB23" s="662"/>
      <c r="DC23" s="663"/>
      <c r="DD23" s="661" t="s">
        <v>
288</v>
      </c>
      <c r="DE23" s="662"/>
      <c r="DF23" s="662"/>
      <c r="DG23" s="662"/>
      <c r="DH23" s="662"/>
      <c r="DI23" s="662"/>
      <c r="DJ23" s="662"/>
      <c r="DK23" s="663"/>
      <c r="DL23" s="709" t="s">
        <v>
289</v>
      </c>
      <c r="DM23" s="710"/>
      <c r="DN23" s="710"/>
      <c r="DO23" s="710"/>
      <c r="DP23" s="710"/>
      <c r="DQ23" s="710"/>
      <c r="DR23" s="710"/>
      <c r="DS23" s="710"/>
      <c r="DT23" s="710"/>
      <c r="DU23" s="710"/>
      <c r="DV23" s="711"/>
      <c r="DW23" s="661" t="s">
        <v>
290</v>
      </c>
      <c r="DX23" s="662"/>
      <c r="DY23" s="662"/>
      <c r="DZ23" s="662"/>
      <c r="EA23" s="662"/>
      <c r="EB23" s="662"/>
      <c r="EC23" s="663"/>
    </row>
    <row r="24" spans="2:133" ht="11.25" customHeight="1" x14ac:dyDescent="0.2">
      <c r="B24" s="676" t="s">
        <v>
291</v>
      </c>
      <c r="C24" s="677"/>
      <c r="D24" s="677"/>
      <c r="E24" s="677"/>
      <c r="F24" s="677"/>
      <c r="G24" s="677"/>
      <c r="H24" s="677"/>
      <c r="I24" s="677"/>
      <c r="J24" s="677"/>
      <c r="K24" s="677"/>
      <c r="L24" s="677"/>
      <c r="M24" s="677"/>
      <c r="N24" s="677"/>
      <c r="O24" s="677"/>
      <c r="P24" s="677"/>
      <c r="Q24" s="678"/>
      <c r="R24" s="679">
        <v>
930007</v>
      </c>
      <c r="S24" s="680"/>
      <c r="T24" s="680"/>
      <c r="U24" s="680"/>
      <c r="V24" s="680"/>
      <c r="W24" s="680"/>
      <c r="X24" s="680"/>
      <c r="Y24" s="681"/>
      <c r="Z24" s="682">
        <v>
0.9</v>
      </c>
      <c r="AA24" s="682"/>
      <c r="AB24" s="682"/>
      <c r="AC24" s="682"/>
      <c r="AD24" s="683" t="s">
        <v>
129</v>
      </c>
      <c r="AE24" s="683"/>
      <c r="AF24" s="683"/>
      <c r="AG24" s="683"/>
      <c r="AH24" s="683"/>
      <c r="AI24" s="683"/>
      <c r="AJ24" s="683"/>
      <c r="AK24" s="683"/>
      <c r="AL24" s="684" t="s">
        <v>
129</v>
      </c>
      <c r="AM24" s="685"/>
      <c r="AN24" s="685"/>
      <c r="AO24" s="686"/>
      <c r="AP24" s="697" t="s">
        <v>
292</v>
      </c>
      <c r="AQ24" s="698"/>
      <c r="AR24" s="698"/>
      <c r="AS24" s="698"/>
      <c r="AT24" s="698"/>
      <c r="AU24" s="698"/>
      <c r="AV24" s="698"/>
      <c r="AW24" s="698"/>
      <c r="AX24" s="698"/>
      <c r="AY24" s="698"/>
      <c r="AZ24" s="698"/>
      <c r="BA24" s="698"/>
      <c r="BB24" s="698"/>
      <c r="BC24" s="698"/>
      <c r="BD24" s="698"/>
      <c r="BE24" s="698"/>
      <c r="BF24" s="699"/>
      <c r="BG24" s="679" t="s">
        <v>
129</v>
      </c>
      <c r="BH24" s="680"/>
      <c r="BI24" s="680"/>
      <c r="BJ24" s="680"/>
      <c r="BK24" s="680"/>
      <c r="BL24" s="680"/>
      <c r="BM24" s="680"/>
      <c r="BN24" s="681"/>
      <c r="BO24" s="682" t="s">
        <v>
129</v>
      </c>
      <c r="BP24" s="682"/>
      <c r="BQ24" s="682"/>
      <c r="BR24" s="682"/>
      <c r="BS24" s="688" t="s">
        <v>
129</v>
      </c>
      <c r="BT24" s="680"/>
      <c r="BU24" s="680"/>
      <c r="BV24" s="680"/>
      <c r="BW24" s="680"/>
      <c r="BX24" s="680"/>
      <c r="BY24" s="680"/>
      <c r="BZ24" s="680"/>
      <c r="CA24" s="680"/>
      <c r="CB24" s="689"/>
      <c r="CD24" s="690" t="s">
        <v>
293</v>
      </c>
      <c r="CE24" s="691"/>
      <c r="CF24" s="691"/>
      <c r="CG24" s="691"/>
      <c r="CH24" s="691"/>
      <c r="CI24" s="691"/>
      <c r="CJ24" s="691"/>
      <c r="CK24" s="691"/>
      <c r="CL24" s="691"/>
      <c r="CM24" s="691"/>
      <c r="CN24" s="691"/>
      <c r="CO24" s="691"/>
      <c r="CP24" s="691"/>
      <c r="CQ24" s="692"/>
      <c r="CR24" s="668">
        <v>
40057535</v>
      </c>
      <c r="CS24" s="669"/>
      <c r="CT24" s="669"/>
      <c r="CU24" s="669"/>
      <c r="CV24" s="669"/>
      <c r="CW24" s="669"/>
      <c r="CX24" s="669"/>
      <c r="CY24" s="670"/>
      <c r="CZ24" s="673">
        <v>
42.3</v>
      </c>
      <c r="DA24" s="674"/>
      <c r="DB24" s="674"/>
      <c r="DC24" s="693"/>
      <c r="DD24" s="712">
        <v>
27019654</v>
      </c>
      <c r="DE24" s="669"/>
      <c r="DF24" s="669"/>
      <c r="DG24" s="669"/>
      <c r="DH24" s="669"/>
      <c r="DI24" s="669"/>
      <c r="DJ24" s="669"/>
      <c r="DK24" s="670"/>
      <c r="DL24" s="712">
        <v>
26786051</v>
      </c>
      <c r="DM24" s="669"/>
      <c r="DN24" s="669"/>
      <c r="DO24" s="669"/>
      <c r="DP24" s="669"/>
      <c r="DQ24" s="669"/>
      <c r="DR24" s="669"/>
      <c r="DS24" s="669"/>
      <c r="DT24" s="669"/>
      <c r="DU24" s="669"/>
      <c r="DV24" s="670"/>
      <c r="DW24" s="673">
        <v>
39.4</v>
      </c>
      <c r="DX24" s="674"/>
      <c r="DY24" s="674"/>
      <c r="DZ24" s="674"/>
      <c r="EA24" s="674"/>
      <c r="EB24" s="674"/>
      <c r="EC24" s="675"/>
    </row>
    <row r="25" spans="2:133" ht="11.25" customHeight="1" x14ac:dyDescent="0.2">
      <c r="B25" s="676" t="s">
        <v>
294</v>
      </c>
      <c r="C25" s="677"/>
      <c r="D25" s="677"/>
      <c r="E25" s="677"/>
      <c r="F25" s="677"/>
      <c r="G25" s="677"/>
      <c r="H25" s="677"/>
      <c r="I25" s="677"/>
      <c r="J25" s="677"/>
      <c r="K25" s="677"/>
      <c r="L25" s="677"/>
      <c r="M25" s="677"/>
      <c r="N25" s="677"/>
      <c r="O25" s="677"/>
      <c r="P25" s="677"/>
      <c r="Q25" s="678"/>
      <c r="R25" s="679">
        <v>
3521542</v>
      </c>
      <c r="S25" s="680"/>
      <c r="T25" s="680"/>
      <c r="U25" s="680"/>
      <c r="V25" s="680"/>
      <c r="W25" s="680"/>
      <c r="X25" s="680"/>
      <c r="Y25" s="681"/>
      <c r="Z25" s="682">
        <v>
3.3</v>
      </c>
      <c r="AA25" s="682"/>
      <c r="AB25" s="682"/>
      <c r="AC25" s="682"/>
      <c r="AD25" s="683">
        <v>
2661364</v>
      </c>
      <c r="AE25" s="683"/>
      <c r="AF25" s="683"/>
      <c r="AG25" s="683"/>
      <c r="AH25" s="683"/>
      <c r="AI25" s="683"/>
      <c r="AJ25" s="683"/>
      <c r="AK25" s="683"/>
      <c r="AL25" s="684">
        <v>
3.9</v>
      </c>
      <c r="AM25" s="685"/>
      <c r="AN25" s="685"/>
      <c r="AO25" s="686"/>
      <c r="AP25" s="697" t="s">
        <v>
295</v>
      </c>
      <c r="AQ25" s="698"/>
      <c r="AR25" s="698"/>
      <c r="AS25" s="698"/>
      <c r="AT25" s="698"/>
      <c r="AU25" s="698"/>
      <c r="AV25" s="698"/>
      <c r="AW25" s="698"/>
      <c r="AX25" s="698"/>
      <c r="AY25" s="698"/>
      <c r="AZ25" s="698"/>
      <c r="BA25" s="698"/>
      <c r="BB25" s="698"/>
      <c r="BC25" s="698"/>
      <c r="BD25" s="698"/>
      <c r="BE25" s="698"/>
      <c r="BF25" s="699"/>
      <c r="BG25" s="679" t="s">
        <v>
246</v>
      </c>
      <c r="BH25" s="680"/>
      <c r="BI25" s="680"/>
      <c r="BJ25" s="680"/>
      <c r="BK25" s="680"/>
      <c r="BL25" s="680"/>
      <c r="BM25" s="680"/>
      <c r="BN25" s="681"/>
      <c r="BO25" s="682" t="s">
        <v>
129</v>
      </c>
      <c r="BP25" s="682"/>
      <c r="BQ25" s="682"/>
      <c r="BR25" s="682"/>
      <c r="BS25" s="688" t="s">
        <v>
129</v>
      </c>
      <c r="BT25" s="680"/>
      <c r="BU25" s="680"/>
      <c r="BV25" s="680"/>
      <c r="BW25" s="680"/>
      <c r="BX25" s="680"/>
      <c r="BY25" s="680"/>
      <c r="BZ25" s="680"/>
      <c r="CA25" s="680"/>
      <c r="CB25" s="689"/>
      <c r="CD25" s="694" t="s">
        <v>
296</v>
      </c>
      <c r="CE25" s="695"/>
      <c r="CF25" s="695"/>
      <c r="CG25" s="695"/>
      <c r="CH25" s="695"/>
      <c r="CI25" s="695"/>
      <c r="CJ25" s="695"/>
      <c r="CK25" s="695"/>
      <c r="CL25" s="695"/>
      <c r="CM25" s="695"/>
      <c r="CN25" s="695"/>
      <c r="CO25" s="695"/>
      <c r="CP25" s="695"/>
      <c r="CQ25" s="696"/>
      <c r="CR25" s="679">
        <v>
17626391</v>
      </c>
      <c r="CS25" s="715"/>
      <c r="CT25" s="715"/>
      <c r="CU25" s="715"/>
      <c r="CV25" s="715"/>
      <c r="CW25" s="715"/>
      <c r="CX25" s="715"/>
      <c r="CY25" s="716"/>
      <c r="CZ25" s="684">
        <v>
18.600000000000001</v>
      </c>
      <c r="DA25" s="713"/>
      <c r="DB25" s="713"/>
      <c r="DC25" s="717"/>
      <c r="DD25" s="688">
        <v>
16600115</v>
      </c>
      <c r="DE25" s="715"/>
      <c r="DF25" s="715"/>
      <c r="DG25" s="715"/>
      <c r="DH25" s="715"/>
      <c r="DI25" s="715"/>
      <c r="DJ25" s="715"/>
      <c r="DK25" s="716"/>
      <c r="DL25" s="688">
        <v>
16366512</v>
      </c>
      <c r="DM25" s="715"/>
      <c r="DN25" s="715"/>
      <c r="DO25" s="715"/>
      <c r="DP25" s="715"/>
      <c r="DQ25" s="715"/>
      <c r="DR25" s="715"/>
      <c r="DS25" s="715"/>
      <c r="DT25" s="715"/>
      <c r="DU25" s="715"/>
      <c r="DV25" s="716"/>
      <c r="DW25" s="684">
        <v>
24.1</v>
      </c>
      <c r="DX25" s="713"/>
      <c r="DY25" s="713"/>
      <c r="DZ25" s="713"/>
      <c r="EA25" s="713"/>
      <c r="EB25" s="713"/>
      <c r="EC25" s="714"/>
    </row>
    <row r="26" spans="2:133" ht="11.25" customHeight="1" x14ac:dyDescent="0.2">
      <c r="B26" s="676" t="s">
        <v>
297</v>
      </c>
      <c r="C26" s="677"/>
      <c r="D26" s="677"/>
      <c r="E26" s="677"/>
      <c r="F26" s="677"/>
      <c r="G26" s="677"/>
      <c r="H26" s="677"/>
      <c r="I26" s="677"/>
      <c r="J26" s="677"/>
      <c r="K26" s="677"/>
      <c r="L26" s="677"/>
      <c r="M26" s="677"/>
      <c r="N26" s="677"/>
      <c r="O26" s="677"/>
      <c r="P26" s="677"/>
      <c r="Q26" s="678"/>
      <c r="R26" s="679">
        <v>
758390</v>
      </c>
      <c r="S26" s="680"/>
      <c r="T26" s="680"/>
      <c r="U26" s="680"/>
      <c r="V26" s="680"/>
      <c r="W26" s="680"/>
      <c r="X26" s="680"/>
      <c r="Y26" s="681"/>
      <c r="Z26" s="682">
        <v>
0.7</v>
      </c>
      <c r="AA26" s="682"/>
      <c r="AB26" s="682"/>
      <c r="AC26" s="682"/>
      <c r="AD26" s="683" t="s">
        <v>
246</v>
      </c>
      <c r="AE26" s="683"/>
      <c r="AF26" s="683"/>
      <c r="AG26" s="683"/>
      <c r="AH26" s="683"/>
      <c r="AI26" s="683"/>
      <c r="AJ26" s="683"/>
      <c r="AK26" s="683"/>
      <c r="AL26" s="684" t="s">
        <v>
129</v>
      </c>
      <c r="AM26" s="685"/>
      <c r="AN26" s="685"/>
      <c r="AO26" s="686"/>
      <c r="AP26" s="697" t="s">
        <v>
298</v>
      </c>
      <c r="AQ26" s="718"/>
      <c r="AR26" s="718"/>
      <c r="AS26" s="718"/>
      <c r="AT26" s="718"/>
      <c r="AU26" s="718"/>
      <c r="AV26" s="718"/>
      <c r="AW26" s="718"/>
      <c r="AX26" s="718"/>
      <c r="AY26" s="718"/>
      <c r="AZ26" s="718"/>
      <c r="BA26" s="718"/>
      <c r="BB26" s="718"/>
      <c r="BC26" s="718"/>
      <c r="BD26" s="718"/>
      <c r="BE26" s="718"/>
      <c r="BF26" s="699"/>
      <c r="BG26" s="679" t="s">
        <v>
246</v>
      </c>
      <c r="BH26" s="680"/>
      <c r="BI26" s="680"/>
      <c r="BJ26" s="680"/>
      <c r="BK26" s="680"/>
      <c r="BL26" s="680"/>
      <c r="BM26" s="680"/>
      <c r="BN26" s="681"/>
      <c r="BO26" s="682" t="s">
        <v>
129</v>
      </c>
      <c r="BP26" s="682"/>
      <c r="BQ26" s="682"/>
      <c r="BR26" s="682"/>
      <c r="BS26" s="688" t="s">
        <v>
246</v>
      </c>
      <c r="BT26" s="680"/>
      <c r="BU26" s="680"/>
      <c r="BV26" s="680"/>
      <c r="BW26" s="680"/>
      <c r="BX26" s="680"/>
      <c r="BY26" s="680"/>
      <c r="BZ26" s="680"/>
      <c r="CA26" s="680"/>
      <c r="CB26" s="689"/>
      <c r="CD26" s="694" t="s">
        <v>
299</v>
      </c>
      <c r="CE26" s="695"/>
      <c r="CF26" s="695"/>
      <c r="CG26" s="695"/>
      <c r="CH26" s="695"/>
      <c r="CI26" s="695"/>
      <c r="CJ26" s="695"/>
      <c r="CK26" s="695"/>
      <c r="CL26" s="695"/>
      <c r="CM26" s="695"/>
      <c r="CN26" s="695"/>
      <c r="CO26" s="695"/>
      <c r="CP26" s="695"/>
      <c r="CQ26" s="696"/>
      <c r="CR26" s="679">
        <v>
12407232</v>
      </c>
      <c r="CS26" s="680"/>
      <c r="CT26" s="680"/>
      <c r="CU26" s="680"/>
      <c r="CV26" s="680"/>
      <c r="CW26" s="680"/>
      <c r="CX26" s="680"/>
      <c r="CY26" s="681"/>
      <c r="CZ26" s="684">
        <v>
13.1</v>
      </c>
      <c r="DA26" s="713"/>
      <c r="DB26" s="713"/>
      <c r="DC26" s="717"/>
      <c r="DD26" s="688">
        <v>
11673510</v>
      </c>
      <c r="DE26" s="680"/>
      <c r="DF26" s="680"/>
      <c r="DG26" s="680"/>
      <c r="DH26" s="680"/>
      <c r="DI26" s="680"/>
      <c r="DJ26" s="680"/>
      <c r="DK26" s="681"/>
      <c r="DL26" s="688" t="s">
        <v>
129</v>
      </c>
      <c r="DM26" s="680"/>
      <c r="DN26" s="680"/>
      <c r="DO26" s="680"/>
      <c r="DP26" s="680"/>
      <c r="DQ26" s="680"/>
      <c r="DR26" s="680"/>
      <c r="DS26" s="680"/>
      <c r="DT26" s="680"/>
      <c r="DU26" s="680"/>
      <c r="DV26" s="681"/>
      <c r="DW26" s="684" t="s">
        <v>
129</v>
      </c>
      <c r="DX26" s="713"/>
      <c r="DY26" s="713"/>
      <c r="DZ26" s="713"/>
      <c r="EA26" s="713"/>
      <c r="EB26" s="713"/>
      <c r="EC26" s="714"/>
    </row>
    <row r="27" spans="2:133" ht="11.25" customHeight="1" x14ac:dyDescent="0.2">
      <c r="B27" s="676" t="s">
        <v>
300</v>
      </c>
      <c r="C27" s="677"/>
      <c r="D27" s="677"/>
      <c r="E27" s="677"/>
      <c r="F27" s="677"/>
      <c r="G27" s="677"/>
      <c r="H27" s="677"/>
      <c r="I27" s="677"/>
      <c r="J27" s="677"/>
      <c r="K27" s="677"/>
      <c r="L27" s="677"/>
      <c r="M27" s="677"/>
      <c r="N27" s="677"/>
      <c r="O27" s="677"/>
      <c r="P27" s="677"/>
      <c r="Q27" s="678"/>
      <c r="R27" s="679">
        <v>
11195426</v>
      </c>
      <c r="S27" s="680"/>
      <c r="T27" s="680"/>
      <c r="U27" s="680"/>
      <c r="V27" s="680"/>
      <c r="W27" s="680"/>
      <c r="X27" s="680"/>
      <c r="Y27" s="681"/>
      <c r="Z27" s="682">
        <v>
10.6</v>
      </c>
      <c r="AA27" s="682"/>
      <c r="AB27" s="682"/>
      <c r="AC27" s="682"/>
      <c r="AD27" s="683" t="s">
        <v>
246</v>
      </c>
      <c r="AE27" s="683"/>
      <c r="AF27" s="683"/>
      <c r="AG27" s="683"/>
      <c r="AH27" s="683"/>
      <c r="AI27" s="683"/>
      <c r="AJ27" s="683"/>
      <c r="AK27" s="683"/>
      <c r="AL27" s="684" t="s">
        <v>
129</v>
      </c>
      <c r="AM27" s="685"/>
      <c r="AN27" s="685"/>
      <c r="AO27" s="686"/>
      <c r="AP27" s="676" t="s">
        <v>
301</v>
      </c>
      <c r="AQ27" s="677"/>
      <c r="AR27" s="677"/>
      <c r="AS27" s="677"/>
      <c r="AT27" s="677"/>
      <c r="AU27" s="677"/>
      <c r="AV27" s="677"/>
      <c r="AW27" s="677"/>
      <c r="AX27" s="677"/>
      <c r="AY27" s="677"/>
      <c r="AZ27" s="677"/>
      <c r="BA27" s="677"/>
      <c r="BB27" s="677"/>
      <c r="BC27" s="677"/>
      <c r="BD27" s="677"/>
      <c r="BE27" s="677"/>
      <c r="BF27" s="678"/>
      <c r="BG27" s="679">
        <v>
52599024</v>
      </c>
      <c r="BH27" s="680"/>
      <c r="BI27" s="680"/>
      <c r="BJ27" s="680"/>
      <c r="BK27" s="680"/>
      <c r="BL27" s="680"/>
      <c r="BM27" s="680"/>
      <c r="BN27" s="681"/>
      <c r="BO27" s="682">
        <v>
100</v>
      </c>
      <c r="BP27" s="682"/>
      <c r="BQ27" s="682"/>
      <c r="BR27" s="682"/>
      <c r="BS27" s="688" t="s">
        <v>
129</v>
      </c>
      <c r="BT27" s="680"/>
      <c r="BU27" s="680"/>
      <c r="BV27" s="680"/>
      <c r="BW27" s="680"/>
      <c r="BX27" s="680"/>
      <c r="BY27" s="680"/>
      <c r="BZ27" s="680"/>
      <c r="CA27" s="680"/>
      <c r="CB27" s="689"/>
      <c r="CD27" s="694" t="s">
        <v>
302</v>
      </c>
      <c r="CE27" s="695"/>
      <c r="CF27" s="695"/>
      <c r="CG27" s="695"/>
      <c r="CH27" s="695"/>
      <c r="CI27" s="695"/>
      <c r="CJ27" s="695"/>
      <c r="CK27" s="695"/>
      <c r="CL27" s="695"/>
      <c r="CM27" s="695"/>
      <c r="CN27" s="695"/>
      <c r="CO27" s="695"/>
      <c r="CP27" s="695"/>
      <c r="CQ27" s="696"/>
      <c r="CR27" s="679">
        <v>
21023629</v>
      </c>
      <c r="CS27" s="715"/>
      <c r="CT27" s="715"/>
      <c r="CU27" s="715"/>
      <c r="CV27" s="715"/>
      <c r="CW27" s="715"/>
      <c r="CX27" s="715"/>
      <c r="CY27" s="716"/>
      <c r="CZ27" s="684">
        <v>
22.2</v>
      </c>
      <c r="DA27" s="713"/>
      <c r="DB27" s="713"/>
      <c r="DC27" s="717"/>
      <c r="DD27" s="688">
        <v>
9012024</v>
      </c>
      <c r="DE27" s="715"/>
      <c r="DF27" s="715"/>
      <c r="DG27" s="715"/>
      <c r="DH27" s="715"/>
      <c r="DI27" s="715"/>
      <c r="DJ27" s="715"/>
      <c r="DK27" s="716"/>
      <c r="DL27" s="688">
        <v>
9012024</v>
      </c>
      <c r="DM27" s="715"/>
      <c r="DN27" s="715"/>
      <c r="DO27" s="715"/>
      <c r="DP27" s="715"/>
      <c r="DQ27" s="715"/>
      <c r="DR27" s="715"/>
      <c r="DS27" s="715"/>
      <c r="DT27" s="715"/>
      <c r="DU27" s="715"/>
      <c r="DV27" s="716"/>
      <c r="DW27" s="684">
        <v>
13.3</v>
      </c>
      <c r="DX27" s="713"/>
      <c r="DY27" s="713"/>
      <c r="DZ27" s="713"/>
      <c r="EA27" s="713"/>
      <c r="EB27" s="713"/>
      <c r="EC27" s="714"/>
    </row>
    <row r="28" spans="2:133" ht="11.25" customHeight="1" x14ac:dyDescent="0.2">
      <c r="B28" s="721" t="s">
        <v>
303</v>
      </c>
      <c r="C28" s="722"/>
      <c r="D28" s="722"/>
      <c r="E28" s="722"/>
      <c r="F28" s="722"/>
      <c r="G28" s="722"/>
      <c r="H28" s="722"/>
      <c r="I28" s="722"/>
      <c r="J28" s="722"/>
      <c r="K28" s="722"/>
      <c r="L28" s="722"/>
      <c r="M28" s="722"/>
      <c r="N28" s="722"/>
      <c r="O28" s="722"/>
      <c r="P28" s="722"/>
      <c r="Q28" s="723"/>
      <c r="R28" s="679">
        <v>
7356501</v>
      </c>
      <c r="S28" s="680"/>
      <c r="T28" s="680"/>
      <c r="U28" s="680"/>
      <c r="V28" s="680"/>
      <c r="W28" s="680"/>
      <c r="X28" s="680"/>
      <c r="Y28" s="681"/>
      <c r="Z28" s="682">
        <v>
7</v>
      </c>
      <c r="AA28" s="682"/>
      <c r="AB28" s="682"/>
      <c r="AC28" s="682"/>
      <c r="AD28" s="683">
        <v>
2681242</v>
      </c>
      <c r="AE28" s="683"/>
      <c r="AF28" s="683"/>
      <c r="AG28" s="683"/>
      <c r="AH28" s="683"/>
      <c r="AI28" s="683"/>
      <c r="AJ28" s="683"/>
      <c r="AK28" s="683"/>
      <c r="AL28" s="684">
        <v>
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304</v>
      </c>
      <c r="CE28" s="695"/>
      <c r="CF28" s="695"/>
      <c r="CG28" s="695"/>
      <c r="CH28" s="695"/>
      <c r="CI28" s="695"/>
      <c r="CJ28" s="695"/>
      <c r="CK28" s="695"/>
      <c r="CL28" s="695"/>
      <c r="CM28" s="695"/>
      <c r="CN28" s="695"/>
      <c r="CO28" s="695"/>
      <c r="CP28" s="695"/>
      <c r="CQ28" s="696"/>
      <c r="CR28" s="679">
        <v>
1407515</v>
      </c>
      <c r="CS28" s="680"/>
      <c r="CT28" s="680"/>
      <c r="CU28" s="680"/>
      <c r="CV28" s="680"/>
      <c r="CW28" s="680"/>
      <c r="CX28" s="680"/>
      <c r="CY28" s="681"/>
      <c r="CZ28" s="684">
        <v>
1.5</v>
      </c>
      <c r="DA28" s="713"/>
      <c r="DB28" s="713"/>
      <c r="DC28" s="717"/>
      <c r="DD28" s="688">
        <v>
1407515</v>
      </c>
      <c r="DE28" s="680"/>
      <c r="DF28" s="680"/>
      <c r="DG28" s="680"/>
      <c r="DH28" s="680"/>
      <c r="DI28" s="680"/>
      <c r="DJ28" s="680"/>
      <c r="DK28" s="681"/>
      <c r="DL28" s="688">
        <v>
1407515</v>
      </c>
      <c r="DM28" s="680"/>
      <c r="DN28" s="680"/>
      <c r="DO28" s="680"/>
      <c r="DP28" s="680"/>
      <c r="DQ28" s="680"/>
      <c r="DR28" s="680"/>
      <c r="DS28" s="680"/>
      <c r="DT28" s="680"/>
      <c r="DU28" s="680"/>
      <c r="DV28" s="681"/>
      <c r="DW28" s="684">
        <v>
2.1</v>
      </c>
      <c r="DX28" s="713"/>
      <c r="DY28" s="713"/>
      <c r="DZ28" s="713"/>
      <c r="EA28" s="713"/>
      <c r="EB28" s="713"/>
      <c r="EC28" s="714"/>
    </row>
    <row r="29" spans="2:133" ht="11.25" customHeight="1" x14ac:dyDescent="0.2">
      <c r="B29" s="676" t="s">
        <v>
305</v>
      </c>
      <c r="C29" s="677"/>
      <c r="D29" s="677"/>
      <c r="E29" s="677"/>
      <c r="F29" s="677"/>
      <c r="G29" s="677"/>
      <c r="H29" s="677"/>
      <c r="I29" s="677"/>
      <c r="J29" s="677"/>
      <c r="K29" s="677"/>
      <c r="L29" s="677"/>
      <c r="M29" s="677"/>
      <c r="N29" s="677"/>
      <c r="O29" s="677"/>
      <c r="P29" s="677"/>
      <c r="Q29" s="678"/>
      <c r="R29" s="679">
        <v>
6020299</v>
      </c>
      <c r="S29" s="680"/>
      <c r="T29" s="680"/>
      <c r="U29" s="680"/>
      <c r="V29" s="680"/>
      <c r="W29" s="680"/>
      <c r="X29" s="680"/>
      <c r="Y29" s="681"/>
      <c r="Z29" s="682">
        <v>
5.7</v>
      </c>
      <c r="AA29" s="682"/>
      <c r="AB29" s="682"/>
      <c r="AC29" s="682"/>
      <c r="AD29" s="683" t="s">
        <v>
129</v>
      </c>
      <c r="AE29" s="683"/>
      <c r="AF29" s="683"/>
      <c r="AG29" s="683"/>
      <c r="AH29" s="683"/>
      <c r="AI29" s="683"/>
      <c r="AJ29" s="683"/>
      <c r="AK29" s="683"/>
      <c r="AL29" s="684" t="s">
        <v>
129</v>
      </c>
      <c r="AM29" s="685"/>
      <c r="AN29" s="685"/>
      <c r="AO29" s="686"/>
      <c r="AP29" s="658" t="s">
        <v>
223</v>
      </c>
      <c r="AQ29" s="659"/>
      <c r="AR29" s="659"/>
      <c r="AS29" s="659"/>
      <c r="AT29" s="659"/>
      <c r="AU29" s="659"/>
      <c r="AV29" s="659"/>
      <c r="AW29" s="659"/>
      <c r="AX29" s="659"/>
      <c r="AY29" s="659"/>
      <c r="AZ29" s="659"/>
      <c r="BA29" s="659"/>
      <c r="BB29" s="659"/>
      <c r="BC29" s="659"/>
      <c r="BD29" s="659"/>
      <c r="BE29" s="659"/>
      <c r="BF29" s="660"/>
      <c r="BG29" s="658" t="s">
        <v>
306</v>
      </c>
      <c r="BH29" s="719"/>
      <c r="BI29" s="719"/>
      <c r="BJ29" s="719"/>
      <c r="BK29" s="719"/>
      <c r="BL29" s="719"/>
      <c r="BM29" s="719"/>
      <c r="BN29" s="719"/>
      <c r="BO29" s="719"/>
      <c r="BP29" s="719"/>
      <c r="BQ29" s="720"/>
      <c r="BR29" s="658" t="s">
        <v>
307</v>
      </c>
      <c r="BS29" s="719"/>
      <c r="BT29" s="719"/>
      <c r="BU29" s="719"/>
      <c r="BV29" s="719"/>
      <c r="BW29" s="719"/>
      <c r="BX29" s="719"/>
      <c r="BY29" s="719"/>
      <c r="BZ29" s="719"/>
      <c r="CA29" s="719"/>
      <c r="CB29" s="720"/>
      <c r="CD29" s="742" t="s">
        <v>
308</v>
      </c>
      <c r="CE29" s="743"/>
      <c r="CF29" s="694" t="s">
        <v>
70</v>
      </c>
      <c r="CG29" s="695"/>
      <c r="CH29" s="695"/>
      <c r="CI29" s="695"/>
      <c r="CJ29" s="695"/>
      <c r="CK29" s="695"/>
      <c r="CL29" s="695"/>
      <c r="CM29" s="695"/>
      <c r="CN29" s="695"/>
      <c r="CO29" s="695"/>
      <c r="CP29" s="695"/>
      <c r="CQ29" s="696"/>
      <c r="CR29" s="679">
        <v>
1407348</v>
      </c>
      <c r="CS29" s="715"/>
      <c r="CT29" s="715"/>
      <c r="CU29" s="715"/>
      <c r="CV29" s="715"/>
      <c r="CW29" s="715"/>
      <c r="CX29" s="715"/>
      <c r="CY29" s="716"/>
      <c r="CZ29" s="684">
        <v>
1.5</v>
      </c>
      <c r="DA29" s="713"/>
      <c r="DB29" s="713"/>
      <c r="DC29" s="717"/>
      <c r="DD29" s="688">
        <v>
1407348</v>
      </c>
      <c r="DE29" s="715"/>
      <c r="DF29" s="715"/>
      <c r="DG29" s="715"/>
      <c r="DH29" s="715"/>
      <c r="DI29" s="715"/>
      <c r="DJ29" s="715"/>
      <c r="DK29" s="716"/>
      <c r="DL29" s="688">
        <v>
1407348</v>
      </c>
      <c r="DM29" s="715"/>
      <c r="DN29" s="715"/>
      <c r="DO29" s="715"/>
      <c r="DP29" s="715"/>
      <c r="DQ29" s="715"/>
      <c r="DR29" s="715"/>
      <c r="DS29" s="715"/>
      <c r="DT29" s="715"/>
      <c r="DU29" s="715"/>
      <c r="DV29" s="716"/>
      <c r="DW29" s="684">
        <v>
2.1</v>
      </c>
      <c r="DX29" s="713"/>
      <c r="DY29" s="713"/>
      <c r="DZ29" s="713"/>
      <c r="EA29" s="713"/>
      <c r="EB29" s="713"/>
      <c r="EC29" s="714"/>
    </row>
    <row r="30" spans="2:133" ht="11.25" customHeight="1" x14ac:dyDescent="0.2">
      <c r="B30" s="676" t="s">
        <v>
309</v>
      </c>
      <c r="C30" s="677"/>
      <c r="D30" s="677"/>
      <c r="E30" s="677"/>
      <c r="F30" s="677"/>
      <c r="G30" s="677"/>
      <c r="H30" s="677"/>
      <c r="I30" s="677"/>
      <c r="J30" s="677"/>
      <c r="K30" s="677"/>
      <c r="L30" s="677"/>
      <c r="M30" s="677"/>
      <c r="N30" s="677"/>
      <c r="O30" s="677"/>
      <c r="P30" s="677"/>
      <c r="Q30" s="678"/>
      <c r="R30" s="679">
        <v>
795013</v>
      </c>
      <c r="S30" s="680"/>
      <c r="T30" s="680"/>
      <c r="U30" s="680"/>
      <c r="V30" s="680"/>
      <c r="W30" s="680"/>
      <c r="X30" s="680"/>
      <c r="Y30" s="681"/>
      <c r="Z30" s="682">
        <v>
0.8</v>
      </c>
      <c r="AA30" s="682"/>
      <c r="AB30" s="682"/>
      <c r="AC30" s="682"/>
      <c r="AD30" s="683">
        <v>
461146</v>
      </c>
      <c r="AE30" s="683"/>
      <c r="AF30" s="683"/>
      <c r="AG30" s="683"/>
      <c r="AH30" s="683"/>
      <c r="AI30" s="683"/>
      <c r="AJ30" s="683"/>
      <c r="AK30" s="683"/>
      <c r="AL30" s="684">
        <v>
0.7</v>
      </c>
      <c r="AM30" s="685"/>
      <c r="AN30" s="685"/>
      <c r="AO30" s="686"/>
      <c r="AP30" s="727" t="s">
        <v>
310</v>
      </c>
      <c r="AQ30" s="728"/>
      <c r="AR30" s="728"/>
      <c r="AS30" s="728"/>
      <c r="AT30" s="733" t="s">
        <v>
311</v>
      </c>
      <c r="AU30" s="230"/>
      <c r="AV30" s="230"/>
      <c r="AW30" s="230"/>
      <c r="AX30" s="665" t="s">
        <v>
188</v>
      </c>
      <c r="AY30" s="666"/>
      <c r="AZ30" s="666"/>
      <c r="BA30" s="666"/>
      <c r="BB30" s="666"/>
      <c r="BC30" s="666"/>
      <c r="BD30" s="666"/>
      <c r="BE30" s="666"/>
      <c r="BF30" s="667"/>
      <c r="BG30" s="739">
        <v>
98.9</v>
      </c>
      <c r="BH30" s="740"/>
      <c r="BI30" s="740"/>
      <c r="BJ30" s="740"/>
      <c r="BK30" s="740"/>
      <c r="BL30" s="740"/>
      <c r="BM30" s="674">
        <v>
97.8</v>
      </c>
      <c r="BN30" s="740"/>
      <c r="BO30" s="740"/>
      <c r="BP30" s="740"/>
      <c r="BQ30" s="741"/>
      <c r="BR30" s="739">
        <v>
98.8</v>
      </c>
      <c r="BS30" s="740"/>
      <c r="BT30" s="740"/>
      <c r="BU30" s="740"/>
      <c r="BV30" s="740"/>
      <c r="BW30" s="740"/>
      <c r="BX30" s="674">
        <v>
97.5</v>
      </c>
      <c r="BY30" s="740"/>
      <c r="BZ30" s="740"/>
      <c r="CA30" s="740"/>
      <c r="CB30" s="741"/>
      <c r="CD30" s="744"/>
      <c r="CE30" s="745"/>
      <c r="CF30" s="694" t="s">
        <v>
312</v>
      </c>
      <c r="CG30" s="695"/>
      <c r="CH30" s="695"/>
      <c r="CI30" s="695"/>
      <c r="CJ30" s="695"/>
      <c r="CK30" s="695"/>
      <c r="CL30" s="695"/>
      <c r="CM30" s="695"/>
      <c r="CN30" s="695"/>
      <c r="CO30" s="695"/>
      <c r="CP30" s="695"/>
      <c r="CQ30" s="696"/>
      <c r="CR30" s="679">
        <v>
1318774</v>
      </c>
      <c r="CS30" s="680"/>
      <c r="CT30" s="680"/>
      <c r="CU30" s="680"/>
      <c r="CV30" s="680"/>
      <c r="CW30" s="680"/>
      <c r="CX30" s="680"/>
      <c r="CY30" s="681"/>
      <c r="CZ30" s="684">
        <v>
1.4</v>
      </c>
      <c r="DA30" s="713"/>
      <c r="DB30" s="713"/>
      <c r="DC30" s="717"/>
      <c r="DD30" s="688">
        <v>
1318774</v>
      </c>
      <c r="DE30" s="680"/>
      <c r="DF30" s="680"/>
      <c r="DG30" s="680"/>
      <c r="DH30" s="680"/>
      <c r="DI30" s="680"/>
      <c r="DJ30" s="680"/>
      <c r="DK30" s="681"/>
      <c r="DL30" s="688">
        <v>
1318774</v>
      </c>
      <c r="DM30" s="680"/>
      <c r="DN30" s="680"/>
      <c r="DO30" s="680"/>
      <c r="DP30" s="680"/>
      <c r="DQ30" s="680"/>
      <c r="DR30" s="680"/>
      <c r="DS30" s="680"/>
      <c r="DT30" s="680"/>
      <c r="DU30" s="680"/>
      <c r="DV30" s="681"/>
      <c r="DW30" s="684">
        <v>
1.9</v>
      </c>
      <c r="DX30" s="713"/>
      <c r="DY30" s="713"/>
      <c r="DZ30" s="713"/>
      <c r="EA30" s="713"/>
      <c r="EB30" s="713"/>
      <c r="EC30" s="714"/>
    </row>
    <row r="31" spans="2:133" ht="11.25" customHeight="1" x14ac:dyDescent="0.2">
      <c r="B31" s="676" t="s">
        <v>
313</v>
      </c>
      <c r="C31" s="677"/>
      <c r="D31" s="677"/>
      <c r="E31" s="677"/>
      <c r="F31" s="677"/>
      <c r="G31" s="677"/>
      <c r="H31" s="677"/>
      <c r="I31" s="677"/>
      <c r="J31" s="677"/>
      <c r="K31" s="677"/>
      <c r="L31" s="677"/>
      <c r="M31" s="677"/>
      <c r="N31" s="677"/>
      <c r="O31" s="677"/>
      <c r="P31" s="677"/>
      <c r="Q31" s="678"/>
      <c r="R31" s="679">
        <v>
51974</v>
      </c>
      <c r="S31" s="680"/>
      <c r="T31" s="680"/>
      <c r="U31" s="680"/>
      <c r="V31" s="680"/>
      <c r="W31" s="680"/>
      <c r="X31" s="680"/>
      <c r="Y31" s="681"/>
      <c r="Z31" s="682">
        <v>
0</v>
      </c>
      <c r="AA31" s="682"/>
      <c r="AB31" s="682"/>
      <c r="AC31" s="682"/>
      <c r="AD31" s="683" t="s">
        <v>
129</v>
      </c>
      <c r="AE31" s="683"/>
      <c r="AF31" s="683"/>
      <c r="AG31" s="683"/>
      <c r="AH31" s="683"/>
      <c r="AI31" s="683"/>
      <c r="AJ31" s="683"/>
      <c r="AK31" s="683"/>
      <c r="AL31" s="684" t="s">
        <v>
129</v>
      </c>
      <c r="AM31" s="685"/>
      <c r="AN31" s="685"/>
      <c r="AO31" s="686"/>
      <c r="AP31" s="729"/>
      <c r="AQ31" s="730"/>
      <c r="AR31" s="730"/>
      <c r="AS31" s="730"/>
      <c r="AT31" s="734"/>
      <c r="AU31" s="229" t="s">
        <v>
314</v>
      </c>
      <c r="AV31" s="229"/>
      <c r="AW31" s="229"/>
      <c r="AX31" s="676" t="s">
        <v>
315</v>
      </c>
      <c r="AY31" s="677"/>
      <c r="AZ31" s="677"/>
      <c r="BA31" s="677"/>
      <c r="BB31" s="677"/>
      <c r="BC31" s="677"/>
      <c r="BD31" s="677"/>
      <c r="BE31" s="677"/>
      <c r="BF31" s="678"/>
      <c r="BG31" s="736">
        <v>
98.8</v>
      </c>
      <c r="BH31" s="715"/>
      <c r="BI31" s="715"/>
      <c r="BJ31" s="715"/>
      <c r="BK31" s="715"/>
      <c r="BL31" s="715"/>
      <c r="BM31" s="685">
        <v>
97.6</v>
      </c>
      <c r="BN31" s="737"/>
      <c r="BO31" s="737"/>
      <c r="BP31" s="737"/>
      <c r="BQ31" s="738"/>
      <c r="BR31" s="736">
        <v>
98.7</v>
      </c>
      <c r="BS31" s="715"/>
      <c r="BT31" s="715"/>
      <c r="BU31" s="715"/>
      <c r="BV31" s="715"/>
      <c r="BW31" s="715"/>
      <c r="BX31" s="685">
        <v>
97.4</v>
      </c>
      <c r="BY31" s="737"/>
      <c r="BZ31" s="737"/>
      <c r="CA31" s="737"/>
      <c r="CB31" s="738"/>
      <c r="CD31" s="744"/>
      <c r="CE31" s="745"/>
      <c r="CF31" s="694" t="s">
        <v>
316</v>
      </c>
      <c r="CG31" s="695"/>
      <c r="CH31" s="695"/>
      <c r="CI31" s="695"/>
      <c r="CJ31" s="695"/>
      <c r="CK31" s="695"/>
      <c r="CL31" s="695"/>
      <c r="CM31" s="695"/>
      <c r="CN31" s="695"/>
      <c r="CO31" s="695"/>
      <c r="CP31" s="695"/>
      <c r="CQ31" s="696"/>
      <c r="CR31" s="679">
        <v>
88574</v>
      </c>
      <c r="CS31" s="715"/>
      <c r="CT31" s="715"/>
      <c r="CU31" s="715"/>
      <c r="CV31" s="715"/>
      <c r="CW31" s="715"/>
      <c r="CX31" s="715"/>
      <c r="CY31" s="716"/>
      <c r="CZ31" s="684">
        <v>
0.1</v>
      </c>
      <c r="DA31" s="713"/>
      <c r="DB31" s="713"/>
      <c r="DC31" s="717"/>
      <c r="DD31" s="688">
        <v>
88574</v>
      </c>
      <c r="DE31" s="715"/>
      <c r="DF31" s="715"/>
      <c r="DG31" s="715"/>
      <c r="DH31" s="715"/>
      <c r="DI31" s="715"/>
      <c r="DJ31" s="715"/>
      <c r="DK31" s="716"/>
      <c r="DL31" s="688">
        <v>
88574</v>
      </c>
      <c r="DM31" s="715"/>
      <c r="DN31" s="715"/>
      <c r="DO31" s="715"/>
      <c r="DP31" s="715"/>
      <c r="DQ31" s="715"/>
      <c r="DR31" s="715"/>
      <c r="DS31" s="715"/>
      <c r="DT31" s="715"/>
      <c r="DU31" s="715"/>
      <c r="DV31" s="716"/>
      <c r="DW31" s="684">
        <v>
0.1</v>
      </c>
      <c r="DX31" s="713"/>
      <c r="DY31" s="713"/>
      <c r="DZ31" s="713"/>
      <c r="EA31" s="713"/>
      <c r="EB31" s="713"/>
      <c r="EC31" s="714"/>
    </row>
    <row r="32" spans="2:133" ht="11.25" customHeight="1" x14ac:dyDescent="0.2">
      <c r="B32" s="676" t="s">
        <v>
317</v>
      </c>
      <c r="C32" s="677"/>
      <c r="D32" s="677"/>
      <c r="E32" s="677"/>
      <c r="F32" s="677"/>
      <c r="G32" s="677"/>
      <c r="H32" s="677"/>
      <c r="I32" s="677"/>
      <c r="J32" s="677"/>
      <c r="K32" s="677"/>
      <c r="L32" s="677"/>
      <c r="M32" s="677"/>
      <c r="N32" s="677"/>
      <c r="O32" s="677"/>
      <c r="P32" s="677"/>
      <c r="Q32" s="678"/>
      <c r="R32" s="679" t="s">
        <v>
129</v>
      </c>
      <c r="S32" s="680"/>
      <c r="T32" s="680"/>
      <c r="U32" s="680"/>
      <c r="V32" s="680"/>
      <c r="W32" s="680"/>
      <c r="X32" s="680"/>
      <c r="Y32" s="681"/>
      <c r="Z32" s="682" t="s">
        <v>
129</v>
      </c>
      <c r="AA32" s="682"/>
      <c r="AB32" s="682"/>
      <c r="AC32" s="682"/>
      <c r="AD32" s="683" t="s">
        <v>
129</v>
      </c>
      <c r="AE32" s="683"/>
      <c r="AF32" s="683"/>
      <c r="AG32" s="683"/>
      <c r="AH32" s="683"/>
      <c r="AI32" s="683"/>
      <c r="AJ32" s="683"/>
      <c r="AK32" s="683"/>
      <c r="AL32" s="684" t="s">
        <v>
129</v>
      </c>
      <c r="AM32" s="685"/>
      <c r="AN32" s="685"/>
      <c r="AO32" s="686"/>
      <c r="AP32" s="731"/>
      <c r="AQ32" s="732"/>
      <c r="AR32" s="732"/>
      <c r="AS32" s="732"/>
      <c r="AT32" s="735"/>
      <c r="AU32" s="231"/>
      <c r="AV32" s="231"/>
      <c r="AW32" s="231"/>
      <c r="AX32" s="724" t="s">
        <v>
318</v>
      </c>
      <c r="AY32" s="725"/>
      <c r="AZ32" s="725"/>
      <c r="BA32" s="725"/>
      <c r="BB32" s="725"/>
      <c r="BC32" s="725"/>
      <c r="BD32" s="725"/>
      <c r="BE32" s="725"/>
      <c r="BF32" s="726"/>
      <c r="BG32" s="748" t="s">
        <v>
129</v>
      </c>
      <c r="BH32" s="749"/>
      <c r="BI32" s="749"/>
      <c r="BJ32" s="749"/>
      <c r="BK32" s="749"/>
      <c r="BL32" s="749"/>
      <c r="BM32" s="750" t="s">
        <v>
246</v>
      </c>
      <c r="BN32" s="749"/>
      <c r="BO32" s="749"/>
      <c r="BP32" s="749"/>
      <c r="BQ32" s="751"/>
      <c r="BR32" s="748" t="s">
        <v>
246</v>
      </c>
      <c r="BS32" s="749"/>
      <c r="BT32" s="749"/>
      <c r="BU32" s="749"/>
      <c r="BV32" s="749"/>
      <c r="BW32" s="749"/>
      <c r="BX32" s="750" t="s">
        <v>
246</v>
      </c>
      <c r="BY32" s="749"/>
      <c r="BZ32" s="749"/>
      <c r="CA32" s="749"/>
      <c r="CB32" s="751"/>
      <c r="CD32" s="746"/>
      <c r="CE32" s="747"/>
      <c r="CF32" s="694" t="s">
        <v>
319</v>
      </c>
      <c r="CG32" s="695"/>
      <c r="CH32" s="695"/>
      <c r="CI32" s="695"/>
      <c r="CJ32" s="695"/>
      <c r="CK32" s="695"/>
      <c r="CL32" s="695"/>
      <c r="CM32" s="695"/>
      <c r="CN32" s="695"/>
      <c r="CO32" s="695"/>
      <c r="CP32" s="695"/>
      <c r="CQ32" s="696"/>
      <c r="CR32" s="679">
        <v>
167</v>
      </c>
      <c r="CS32" s="680"/>
      <c r="CT32" s="680"/>
      <c r="CU32" s="680"/>
      <c r="CV32" s="680"/>
      <c r="CW32" s="680"/>
      <c r="CX32" s="680"/>
      <c r="CY32" s="681"/>
      <c r="CZ32" s="684">
        <v>
0</v>
      </c>
      <c r="DA32" s="713"/>
      <c r="DB32" s="713"/>
      <c r="DC32" s="717"/>
      <c r="DD32" s="688">
        <v>
167</v>
      </c>
      <c r="DE32" s="680"/>
      <c r="DF32" s="680"/>
      <c r="DG32" s="680"/>
      <c r="DH32" s="680"/>
      <c r="DI32" s="680"/>
      <c r="DJ32" s="680"/>
      <c r="DK32" s="681"/>
      <c r="DL32" s="688">
        <v>
167</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320</v>
      </c>
      <c r="C33" s="677"/>
      <c r="D33" s="677"/>
      <c r="E33" s="677"/>
      <c r="F33" s="677"/>
      <c r="G33" s="677"/>
      <c r="H33" s="677"/>
      <c r="I33" s="677"/>
      <c r="J33" s="677"/>
      <c r="K33" s="677"/>
      <c r="L33" s="677"/>
      <c r="M33" s="677"/>
      <c r="N33" s="677"/>
      <c r="O33" s="677"/>
      <c r="P33" s="677"/>
      <c r="Q33" s="678"/>
      <c r="R33" s="679">
        <v>
11559354</v>
      </c>
      <c r="S33" s="680"/>
      <c r="T33" s="680"/>
      <c r="U33" s="680"/>
      <c r="V33" s="680"/>
      <c r="W33" s="680"/>
      <c r="X33" s="680"/>
      <c r="Y33" s="681"/>
      <c r="Z33" s="682">
        <v>
11</v>
      </c>
      <c r="AA33" s="682"/>
      <c r="AB33" s="682"/>
      <c r="AC33" s="682"/>
      <c r="AD33" s="683" t="s">
        <v>
129</v>
      </c>
      <c r="AE33" s="683"/>
      <c r="AF33" s="683"/>
      <c r="AG33" s="683"/>
      <c r="AH33" s="683"/>
      <c r="AI33" s="683"/>
      <c r="AJ33" s="683"/>
      <c r="AK33" s="683"/>
      <c r="AL33" s="684" t="s">
        <v>
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321</v>
      </c>
      <c r="CE33" s="695"/>
      <c r="CF33" s="695"/>
      <c r="CG33" s="695"/>
      <c r="CH33" s="695"/>
      <c r="CI33" s="695"/>
      <c r="CJ33" s="695"/>
      <c r="CK33" s="695"/>
      <c r="CL33" s="695"/>
      <c r="CM33" s="695"/>
      <c r="CN33" s="695"/>
      <c r="CO33" s="695"/>
      <c r="CP33" s="695"/>
      <c r="CQ33" s="696"/>
      <c r="CR33" s="679">
        <v>
43842848</v>
      </c>
      <c r="CS33" s="715"/>
      <c r="CT33" s="715"/>
      <c r="CU33" s="715"/>
      <c r="CV33" s="715"/>
      <c r="CW33" s="715"/>
      <c r="CX33" s="715"/>
      <c r="CY33" s="716"/>
      <c r="CZ33" s="684">
        <v>
46.3</v>
      </c>
      <c r="DA33" s="713"/>
      <c r="DB33" s="713"/>
      <c r="DC33" s="717"/>
      <c r="DD33" s="688">
        <v>
38765451</v>
      </c>
      <c r="DE33" s="715"/>
      <c r="DF33" s="715"/>
      <c r="DG33" s="715"/>
      <c r="DH33" s="715"/>
      <c r="DI33" s="715"/>
      <c r="DJ33" s="715"/>
      <c r="DK33" s="716"/>
      <c r="DL33" s="688">
        <v>
23032137</v>
      </c>
      <c r="DM33" s="715"/>
      <c r="DN33" s="715"/>
      <c r="DO33" s="715"/>
      <c r="DP33" s="715"/>
      <c r="DQ33" s="715"/>
      <c r="DR33" s="715"/>
      <c r="DS33" s="715"/>
      <c r="DT33" s="715"/>
      <c r="DU33" s="715"/>
      <c r="DV33" s="716"/>
      <c r="DW33" s="684">
        <v>
33.9</v>
      </c>
      <c r="DX33" s="713"/>
      <c r="DY33" s="713"/>
      <c r="DZ33" s="713"/>
      <c r="EA33" s="713"/>
      <c r="EB33" s="713"/>
      <c r="EC33" s="714"/>
    </row>
    <row r="34" spans="2:133" ht="11.25" customHeight="1" x14ac:dyDescent="0.2">
      <c r="B34" s="676" t="s">
        <v>
322</v>
      </c>
      <c r="C34" s="677"/>
      <c r="D34" s="677"/>
      <c r="E34" s="677"/>
      <c r="F34" s="677"/>
      <c r="G34" s="677"/>
      <c r="H34" s="677"/>
      <c r="I34" s="677"/>
      <c r="J34" s="677"/>
      <c r="K34" s="677"/>
      <c r="L34" s="677"/>
      <c r="M34" s="677"/>
      <c r="N34" s="677"/>
      <c r="O34" s="677"/>
      <c r="P34" s="677"/>
      <c r="Q34" s="678"/>
      <c r="R34" s="679">
        <v>
939441</v>
      </c>
      <c r="S34" s="680"/>
      <c r="T34" s="680"/>
      <c r="U34" s="680"/>
      <c r="V34" s="680"/>
      <c r="W34" s="680"/>
      <c r="X34" s="680"/>
      <c r="Y34" s="681"/>
      <c r="Z34" s="682">
        <v>
0.9</v>
      </c>
      <c r="AA34" s="682"/>
      <c r="AB34" s="682"/>
      <c r="AC34" s="682"/>
      <c r="AD34" s="683">
        <v>
2187</v>
      </c>
      <c r="AE34" s="683"/>
      <c r="AF34" s="683"/>
      <c r="AG34" s="683"/>
      <c r="AH34" s="683"/>
      <c r="AI34" s="683"/>
      <c r="AJ34" s="683"/>
      <c r="AK34" s="683"/>
      <c r="AL34" s="684">
        <v>
0</v>
      </c>
      <c r="AM34" s="685"/>
      <c r="AN34" s="685"/>
      <c r="AO34" s="686"/>
      <c r="AP34" s="234"/>
      <c r="AQ34" s="658" t="s">
        <v>
323</v>
      </c>
      <c r="AR34" s="659"/>
      <c r="AS34" s="659"/>
      <c r="AT34" s="659"/>
      <c r="AU34" s="659"/>
      <c r="AV34" s="659"/>
      <c r="AW34" s="659"/>
      <c r="AX34" s="659"/>
      <c r="AY34" s="659"/>
      <c r="AZ34" s="659"/>
      <c r="BA34" s="659"/>
      <c r="BB34" s="659"/>
      <c r="BC34" s="659"/>
      <c r="BD34" s="659"/>
      <c r="BE34" s="659"/>
      <c r="BF34" s="660"/>
      <c r="BG34" s="658" t="s">
        <v>
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325</v>
      </c>
      <c r="CE34" s="695"/>
      <c r="CF34" s="695"/>
      <c r="CG34" s="695"/>
      <c r="CH34" s="695"/>
      <c r="CI34" s="695"/>
      <c r="CJ34" s="695"/>
      <c r="CK34" s="695"/>
      <c r="CL34" s="695"/>
      <c r="CM34" s="695"/>
      <c r="CN34" s="695"/>
      <c r="CO34" s="695"/>
      <c r="CP34" s="695"/>
      <c r="CQ34" s="696"/>
      <c r="CR34" s="679">
        <v>
20035689</v>
      </c>
      <c r="CS34" s="680"/>
      <c r="CT34" s="680"/>
      <c r="CU34" s="680"/>
      <c r="CV34" s="680"/>
      <c r="CW34" s="680"/>
      <c r="CX34" s="680"/>
      <c r="CY34" s="681"/>
      <c r="CZ34" s="684">
        <v>
21.1</v>
      </c>
      <c r="DA34" s="713"/>
      <c r="DB34" s="713"/>
      <c r="DC34" s="717"/>
      <c r="DD34" s="688">
        <v>
17419018</v>
      </c>
      <c r="DE34" s="680"/>
      <c r="DF34" s="680"/>
      <c r="DG34" s="680"/>
      <c r="DH34" s="680"/>
      <c r="DI34" s="680"/>
      <c r="DJ34" s="680"/>
      <c r="DK34" s="681"/>
      <c r="DL34" s="688">
        <v>
14791233</v>
      </c>
      <c r="DM34" s="680"/>
      <c r="DN34" s="680"/>
      <c r="DO34" s="680"/>
      <c r="DP34" s="680"/>
      <c r="DQ34" s="680"/>
      <c r="DR34" s="680"/>
      <c r="DS34" s="680"/>
      <c r="DT34" s="680"/>
      <c r="DU34" s="680"/>
      <c r="DV34" s="681"/>
      <c r="DW34" s="684">
        <v>
21.7</v>
      </c>
      <c r="DX34" s="713"/>
      <c r="DY34" s="713"/>
      <c r="DZ34" s="713"/>
      <c r="EA34" s="713"/>
      <c r="EB34" s="713"/>
      <c r="EC34" s="714"/>
    </row>
    <row r="35" spans="2:133" ht="11.25" customHeight="1" x14ac:dyDescent="0.2">
      <c r="B35" s="676" t="s">
        <v>
326</v>
      </c>
      <c r="C35" s="677"/>
      <c r="D35" s="677"/>
      <c r="E35" s="677"/>
      <c r="F35" s="677"/>
      <c r="G35" s="677"/>
      <c r="H35" s="677"/>
      <c r="I35" s="677"/>
      <c r="J35" s="677"/>
      <c r="K35" s="677"/>
      <c r="L35" s="677"/>
      <c r="M35" s="677"/>
      <c r="N35" s="677"/>
      <c r="O35" s="677"/>
      <c r="P35" s="677"/>
      <c r="Q35" s="678"/>
      <c r="R35" s="679" t="s">
        <v>
129</v>
      </c>
      <c r="S35" s="680"/>
      <c r="T35" s="680"/>
      <c r="U35" s="680"/>
      <c r="V35" s="680"/>
      <c r="W35" s="680"/>
      <c r="X35" s="680"/>
      <c r="Y35" s="681"/>
      <c r="Z35" s="682" t="s">
        <v>
129</v>
      </c>
      <c r="AA35" s="682"/>
      <c r="AB35" s="682"/>
      <c r="AC35" s="682"/>
      <c r="AD35" s="683" t="s">
        <v>
129</v>
      </c>
      <c r="AE35" s="683"/>
      <c r="AF35" s="683"/>
      <c r="AG35" s="683"/>
      <c r="AH35" s="683"/>
      <c r="AI35" s="683"/>
      <c r="AJ35" s="683"/>
      <c r="AK35" s="683"/>
      <c r="AL35" s="684" t="s">
        <v>
129</v>
      </c>
      <c r="AM35" s="685"/>
      <c r="AN35" s="685"/>
      <c r="AO35" s="686"/>
      <c r="AP35" s="234"/>
      <c r="AQ35" s="752" t="s">
        <v>
327</v>
      </c>
      <c r="AR35" s="753"/>
      <c r="AS35" s="753"/>
      <c r="AT35" s="753"/>
      <c r="AU35" s="753"/>
      <c r="AV35" s="753"/>
      <c r="AW35" s="753"/>
      <c r="AX35" s="753"/>
      <c r="AY35" s="754"/>
      <c r="AZ35" s="668">
        <v>
8435315</v>
      </c>
      <c r="BA35" s="669"/>
      <c r="BB35" s="669"/>
      <c r="BC35" s="669"/>
      <c r="BD35" s="669"/>
      <c r="BE35" s="669"/>
      <c r="BF35" s="755"/>
      <c r="BG35" s="690" t="s">
        <v>
328</v>
      </c>
      <c r="BH35" s="691"/>
      <c r="BI35" s="691"/>
      <c r="BJ35" s="691"/>
      <c r="BK35" s="691"/>
      <c r="BL35" s="691"/>
      <c r="BM35" s="691"/>
      <c r="BN35" s="691"/>
      <c r="BO35" s="691"/>
      <c r="BP35" s="691"/>
      <c r="BQ35" s="691"/>
      <c r="BR35" s="691"/>
      <c r="BS35" s="691"/>
      <c r="BT35" s="691"/>
      <c r="BU35" s="692"/>
      <c r="BV35" s="668">
        <v>
500000</v>
      </c>
      <c r="BW35" s="669"/>
      <c r="BX35" s="669"/>
      <c r="BY35" s="669"/>
      <c r="BZ35" s="669"/>
      <c r="CA35" s="669"/>
      <c r="CB35" s="755"/>
      <c r="CD35" s="694" t="s">
        <v>
329</v>
      </c>
      <c r="CE35" s="695"/>
      <c r="CF35" s="695"/>
      <c r="CG35" s="695"/>
      <c r="CH35" s="695"/>
      <c r="CI35" s="695"/>
      <c r="CJ35" s="695"/>
      <c r="CK35" s="695"/>
      <c r="CL35" s="695"/>
      <c r="CM35" s="695"/>
      <c r="CN35" s="695"/>
      <c r="CO35" s="695"/>
      <c r="CP35" s="695"/>
      <c r="CQ35" s="696"/>
      <c r="CR35" s="679">
        <v>
535267</v>
      </c>
      <c r="CS35" s="715"/>
      <c r="CT35" s="715"/>
      <c r="CU35" s="715"/>
      <c r="CV35" s="715"/>
      <c r="CW35" s="715"/>
      <c r="CX35" s="715"/>
      <c r="CY35" s="716"/>
      <c r="CZ35" s="684">
        <v>
0.6</v>
      </c>
      <c r="DA35" s="713"/>
      <c r="DB35" s="713"/>
      <c r="DC35" s="717"/>
      <c r="DD35" s="688">
        <v>
515716</v>
      </c>
      <c r="DE35" s="715"/>
      <c r="DF35" s="715"/>
      <c r="DG35" s="715"/>
      <c r="DH35" s="715"/>
      <c r="DI35" s="715"/>
      <c r="DJ35" s="715"/>
      <c r="DK35" s="716"/>
      <c r="DL35" s="688">
        <v>
515716</v>
      </c>
      <c r="DM35" s="715"/>
      <c r="DN35" s="715"/>
      <c r="DO35" s="715"/>
      <c r="DP35" s="715"/>
      <c r="DQ35" s="715"/>
      <c r="DR35" s="715"/>
      <c r="DS35" s="715"/>
      <c r="DT35" s="715"/>
      <c r="DU35" s="715"/>
      <c r="DV35" s="716"/>
      <c r="DW35" s="684">
        <v>
0.8</v>
      </c>
      <c r="DX35" s="713"/>
      <c r="DY35" s="713"/>
      <c r="DZ35" s="713"/>
      <c r="EA35" s="713"/>
      <c r="EB35" s="713"/>
      <c r="EC35" s="714"/>
    </row>
    <row r="36" spans="2:133" ht="11.25" customHeight="1" x14ac:dyDescent="0.2">
      <c r="B36" s="676" t="s">
        <v>
330</v>
      </c>
      <c r="C36" s="677"/>
      <c r="D36" s="677"/>
      <c r="E36" s="677"/>
      <c r="F36" s="677"/>
      <c r="G36" s="677"/>
      <c r="H36" s="677"/>
      <c r="I36" s="677"/>
      <c r="J36" s="677"/>
      <c r="K36" s="677"/>
      <c r="L36" s="677"/>
      <c r="M36" s="677"/>
      <c r="N36" s="677"/>
      <c r="O36" s="677"/>
      <c r="P36" s="677"/>
      <c r="Q36" s="678"/>
      <c r="R36" s="679" t="s">
        <v>
129</v>
      </c>
      <c r="S36" s="680"/>
      <c r="T36" s="680"/>
      <c r="U36" s="680"/>
      <c r="V36" s="680"/>
      <c r="W36" s="680"/>
      <c r="X36" s="680"/>
      <c r="Y36" s="681"/>
      <c r="Z36" s="682" t="s">
        <v>
129</v>
      </c>
      <c r="AA36" s="682"/>
      <c r="AB36" s="682"/>
      <c r="AC36" s="682"/>
      <c r="AD36" s="683" t="s">
        <v>
129</v>
      </c>
      <c r="AE36" s="683"/>
      <c r="AF36" s="683"/>
      <c r="AG36" s="683"/>
      <c r="AH36" s="683"/>
      <c r="AI36" s="683"/>
      <c r="AJ36" s="683"/>
      <c r="AK36" s="683"/>
      <c r="AL36" s="684" t="s">
        <v>
129</v>
      </c>
      <c r="AM36" s="685"/>
      <c r="AN36" s="685"/>
      <c r="AO36" s="686"/>
      <c r="AQ36" s="756" t="s">
        <v>
331</v>
      </c>
      <c r="AR36" s="757"/>
      <c r="AS36" s="757"/>
      <c r="AT36" s="757"/>
      <c r="AU36" s="757"/>
      <c r="AV36" s="757"/>
      <c r="AW36" s="757"/>
      <c r="AX36" s="757"/>
      <c r="AY36" s="758"/>
      <c r="AZ36" s="679">
        <v>
1615889</v>
      </c>
      <c r="BA36" s="680"/>
      <c r="BB36" s="680"/>
      <c r="BC36" s="680"/>
      <c r="BD36" s="715"/>
      <c r="BE36" s="715"/>
      <c r="BF36" s="738"/>
      <c r="BG36" s="694" t="s">
        <v>
332</v>
      </c>
      <c r="BH36" s="695"/>
      <c r="BI36" s="695"/>
      <c r="BJ36" s="695"/>
      <c r="BK36" s="695"/>
      <c r="BL36" s="695"/>
      <c r="BM36" s="695"/>
      <c r="BN36" s="695"/>
      <c r="BO36" s="695"/>
      <c r="BP36" s="695"/>
      <c r="BQ36" s="695"/>
      <c r="BR36" s="695"/>
      <c r="BS36" s="695"/>
      <c r="BT36" s="695"/>
      <c r="BU36" s="696"/>
      <c r="BV36" s="679">
        <v>
500000</v>
      </c>
      <c r="BW36" s="680"/>
      <c r="BX36" s="680"/>
      <c r="BY36" s="680"/>
      <c r="BZ36" s="680"/>
      <c r="CA36" s="680"/>
      <c r="CB36" s="689"/>
      <c r="CD36" s="694" t="s">
        <v>
333</v>
      </c>
      <c r="CE36" s="695"/>
      <c r="CF36" s="695"/>
      <c r="CG36" s="695"/>
      <c r="CH36" s="695"/>
      <c r="CI36" s="695"/>
      <c r="CJ36" s="695"/>
      <c r="CK36" s="695"/>
      <c r="CL36" s="695"/>
      <c r="CM36" s="695"/>
      <c r="CN36" s="695"/>
      <c r="CO36" s="695"/>
      <c r="CP36" s="695"/>
      <c r="CQ36" s="696"/>
      <c r="CR36" s="679">
        <v>
6167668</v>
      </c>
      <c r="CS36" s="680"/>
      <c r="CT36" s="680"/>
      <c r="CU36" s="680"/>
      <c r="CV36" s="680"/>
      <c r="CW36" s="680"/>
      <c r="CX36" s="680"/>
      <c r="CY36" s="681"/>
      <c r="CZ36" s="684">
        <v>
6.5</v>
      </c>
      <c r="DA36" s="713"/>
      <c r="DB36" s="713"/>
      <c r="DC36" s="717"/>
      <c r="DD36" s="688">
        <v>
4942175</v>
      </c>
      <c r="DE36" s="680"/>
      <c r="DF36" s="680"/>
      <c r="DG36" s="680"/>
      <c r="DH36" s="680"/>
      <c r="DI36" s="680"/>
      <c r="DJ36" s="680"/>
      <c r="DK36" s="681"/>
      <c r="DL36" s="688">
        <v>
3323186</v>
      </c>
      <c r="DM36" s="680"/>
      <c r="DN36" s="680"/>
      <c r="DO36" s="680"/>
      <c r="DP36" s="680"/>
      <c r="DQ36" s="680"/>
      <c r="DR36" s="680"/>
      <c r="DS36" s="680"/>
      <c r="DT36" s="680"/>
      <c r="DU36" s="680"/>
      <c r="DV36" s="681"/>
      <c r="DW36" s="684">
        <v>
4.9000000000000004</v>
      </c>
      <c r="DX36" s="713"/>
      <c r="DY36" s="713"/>
      <c r="DZ36" s="713"/>
      <c r="EA36" s="713"/>
      <c r="EB36" s="713"/>
      <c r="EC36" s="714"/>
    </row>
    <row r="37" spans="2:133" ht="11.25" customHeight="1" x14ac:dyDescent="0.2">
      <c r="B37" s="676" t="s">
        <v>
334</v>
      </c>
      <c r="C37" s="677"/>
      <c r="D37" s="677"/>
      <c r="E37" s="677"/>
      <c r="F37" s="677"/>
      <c r="G37" s="677"/>
      <c r="H37" s="677"/>
      <c r="I37" s="677"/>
      <c r="J37" s="677"/>
      <c r="K37" s="677"/>
      <c r="L37" s="677"/>
      <c r="M37" s="677"/>
      <c r="N37" s="677"/>
      <c r="O37" s="677"/>
      <c r="P37" s="677"/>
      <c r="Q37" s="678"/>
      <c r="R37" s="679" t="s">
        <v>
129</v>
      </c>
      <c r="S37" s="680"/>
      <c r="T37" s="680"/>
      <c r="U37" s="680"/>
      <c r="V37" s="680"/>
      <c r="W37" s="680"/>
      <c r="X37" s="680"/>
      <c r="Y37" s="681"/>
      <c r="Z37" s="682" t="s">
        <v>
129</v>
      </c>
      <c r="AA37" s="682"/>
      <c r="AB37" s="682"/>
      <c r="AC37" s="682"/>
      <c r="AD37" s="683" t="s">
        <v>
129</v>
      </c>
      <c r="AE37" s="683"/>
      <c r="AF37" s="683"/>
      <c r="AG37" s="683"/>
      <c r="AH37" s="683"/>
      <c r="AI37" s="683"/>
      <c r="AJ37" s="683"/>
      <c r="AK37" s="683"/>
      <c r="AL37" s="684" t="s">
        <v>
129</v>
      </c>
      <c r="AM37" s="685"/>
      <c r="AN37" s="685"/>
      <c r="AO37" s="686"/>
      <c r="AQ37" s="756" t="s">
        <v>
335</v>
      </c>
      <c r="AR37" s="757"/>
      <c r="AS37" s="757"/>
      <c r="AT37" s="757"/>
      <c r="AU37" s="757"/>
      <c r="AV37" s="757"/>
      <c r="AW37" s="757"/>
      <c r="AX37" s="757"/>
      <c r="AY37" s="758"/>
      <c r="AZ37" s="679" t="s">
        <v>
129</v>
      </c>
      <c r="BA37" s="680"/>
      <c r="BB37" s="680"/>
      <c r="BC37" s="680"/>
      <c r="BD37" s="715"/>
      <c r="BE37" s="715"/>
      <c r="BF37" s="738"/>
      <c r="BG37" s="694" t="s">
        <v>
336</v>
      </c>
      <c r="BH37" s="695"/>
      <c r="BI37" s="695"/>
      <c r="BJ37" s="695"/>
      <c r="BK37" s="695"/>
      <c r="BL37" s="695"/>
      <c r="BM37" s="695"/>
      <c r="BN37" s="695"/>
      <c r="BO37" s="695"/>
      <c r="BP37" s="695"/>
      <c r="BQ37" s="695"/>
      <c r="BR37" s="695"/>
      <c r="BS37" s="695"/>
      <c r="BT37" s="695"/>
      <c r="BU37" s="696"/>
      <c r="BV37" s="679">
        <v>
42061</v>
      </c>
      <c r="BW37" s="680"/>
      <c r="BX37" s="680"/>
      <c r="BY37" s="680"/>
      <c r="BZ37" s="680"/>
      <c r="CA37" s="680"/>
      <c r="CB37" s="689"/>
      <c r="CD37" s="694" t="s">
        <v>
337</v>
      </c>
      <c r="CE37" s="695"/>
      <c r="CF37" s="695"/>
      <c r="CG37" s="695"/>
      <c r="CH37" s="695"/>
      <c r="CI37" s="695"/>
      <c r="CJ37" s="695"/>
      <c r="CK37" s="695"/>
      <c r="CL37" s="695"/>
      <c r="CM37" s="695"/>
      <c r="CN37" s="695"/>
      <c r="CO37" s="695"/>
      <c r="CP37" s="695"/>
      <c r="CQ37" s="696"/>
      <c r="CR37" s="679">
        <v>
1227397</v>
      </c>
      <c r="CS37" s="715"/>
      <c r="CT37" s="715"/>
      <c r="CU37" s="715"/>
      <c r="CV37" s="715"/>
      <c r="CW37" s="715"/>
      <c r="CX37" s="715"/>
      <c r="CY37" s="716"/>
      <c r="CZ37" s="684">
        <v>
1.3</v>
      </c>
      <c r="DA37" s="713"/>
      <c r="DB37" s="713"/>
      <c r="DC37" s="717"/>
      <c r="DD37" s="688">
        <v>
1227397</v>
      </c>
      <c r="DE37" s="715"/>
      <c r="DF37" s="715"/>
      <c r="DG37" s="715"/>
      <c r="DH37" s="715"/>
      <c r="DI37" s="715"/>
      <c r="DJ37" s="715"/>
      <c r="DK37" s="716"/>
      <c r="DL37" s="688">
        <v>
858349</v>
      </c>
      <c r="DM37" s="715"/>
      <c r="DN37" s="715"/>
      <c r="DO37" s="715"/>
      <c r="DP37" s="715"/>
      <c r="DQ37" s="715"/>
      <c r="DR37" s="715"/>
      <c r="DS37" s="715"/>
      <c r="DT37" s="715"/>
      <c r="DU37" s="715"/>
      <c r="DV37" s="716"/>
      <c r="DW37" s="684">
        <v>
1.3</v>
      </c>
      <c r="DX37" s="713"/>
      <c r="DY37" s="713"/>
      <c r="DZ37" s="713"/>
      <c r="EA37" s="713"/>
      <c r="EB37" s="713"/>
      <c r="EC37" s="714"/>
    </row>
    <row r="38" spans="2:133" ht="11.25" customHeight="1" x14ac:dyDescent="0.2">
      <c r="B38" s="724" t="s">
        <v>
338</v>
      </c>
      <c r="C38" s="725"/>
      <c r="D38" s="725"/>
      <c r="E38" s="725"/>
      <c r="F38" s="725"/>
      <c r="G38" s="725"/>
      <c r="H38" s="725"/>
      <c r="I38" s="725"/>
      <c r="J38" s="725"/>
      <c r="K38" s="725"/>
      <c r="L38" s="725"/>
      <c r="M38" s="725"/>
      <c r="N38" s="725"/>
      <c r="O38" s="725"/>
      <c r="P38" s="725"/>
      <c r="Q38" s="726"/>
      <c r="R38" s="759">
        <v>
105332480</v>
      </c>
      <c r="S38" s="760"/>
      <c r="T38" s="760"/>
      <c r="U38" s="760"/>
      <c r="V38" s="760"/>
      <c r="W38" s="760"/>
      <c r="X38" s="760"/>
      <c r="Y38" s="761"/>
      <c r="Z38" s="762">
        <v>
100</v>
      </c>
      <c r="AA38" s="762"/>
      <c r="AB38" s="762"/>
      <c r="AC38" s="762"/>
      <c r="AD38" s="763">
        <v>
68010472</v>
      </c>
      <c r="AE38" s="763"/>
      <c r="AF38" s="763"/>
      <c r="AG38" s="763"/>
      <c r="AH38" s="763"/>
      <c r="AI38" s="763"/>
      <c r="AJ38" s="763"/>
      <c r="AK38" s="763"/>
      <c r="AL38" s="764">
        <v>
100</v>
      </c>
      <c r="AM38" s="750"/>
      <c r="AN38" s="750"/>
      <c r="AO38" s="765"/>
      <c r="AQ38" s="756" t="s">
        <v>
339</v>
      </c>
      <c r="AR38" s="757"/>
      <c r="AS38" s="757"/>
      <c r="AT38" s="757"/>
      <c r="AU38" s="757"/>
      <c r="AV38" s="757"/>
      <c r="AW38" s="757"/>
      <c r="AX38" s="757"/>
      <c r="AY38" s="758"/>
      <c r="AZ38" s="679" t="s">
        <v>
246</v>
      </c>
      <c r="BA38" s="680"/>
      <c r="BB38" s="680"/>
      <c r="BC38" s="680"/>
      <c r="BD38" s="715"/>
      <c r="BE38" s="715"/>
      <c r="BF38" s="738"/>
      <c r="BG38" s="694" t="s">
        <v>
340</v>
      </c>
      <c r="BH38" s="695"/>
      <c r="BI38" s="695"/>
      <c r="BJ38" s="695"/>
      <c r="BK38" s="695"/>
      <c r="BL38" s="695"/>
      <c r="BM38" s="695"/>
      <c r="BN38" s="695"/>
      <c r="BO38" s="695"/>
      <c r="BP38" s="695"/>
      <c r="BQ38" s="695"/>
      <c r="BR38" s="695"/>
      <c r="BS38" s="695"/>
      <c r="BT38" s="695"/>
      <c r="BU38" s="696"/>
      <c r="BV38" s="679">
        <v>
55494</v>
      </c>
      <c r="BW38" s="680"/>
      <c r="BX38" s="680"/>
      <c r="BY38" s="680"/>
      <c r="BZ38" s="680"/>
      <c r="CA38" s="680"/>
      <c r="CB38" s="689"/>
      <c r="CD38" s="694" t="s">
        <v>
341</v>
      </c>
      <c r="CE38" s="695"/>
      <c r="CF38" s="695"/>
      <c r="CG38" s="695"/>
      <c r="CH38" s="695"/>
      <c r="CI38" s="695"/>
      <c r="CJ38" s="695"/>
      <c r="CK38" s="695"/>
      <c r="CL38" s="695"/>
      <c r="CM38" s="695"/>
      <c r="CN38" s="695"/>
      <c r="CO38" s="695"/>
      <c r="CP38" s="695"/>
      <c r="CQ38" s="696"/>
      <c r="CR38" s="679">
        <v>
8435315</v>
      </c>
      <c r="CS38" s="680"/>
      <c r="CT38" s="680"/>
      <c r="CU38" s="680"/>
      <c r="CV38" s="680"/>
      <c r="CW38" s="680"/>
      <c r="CX38" s="680"/>
      <c r="CY38" s="681"/>
      <c r="CZ38" s="684">
        <v>
8.9</v>
      </c>
      <c r="DA38" s="713"/>
      <c r="DB38" s="713"/>
      <c r="DC38" s="717"/>
      <c r="DD38" s="688">
        <v>
7318542</v>
      </c>
      <c r="DE38" s="680"/>
      <c r="DF38" s="680"/>
      <c r="DG38" s="680"/>
      <c r="DH38" s="680"/>
      <c r="DI38" s="680"/>
      <c r="DJ38" s="680"/>
      <c r="DK38" s="681"/>
      <c r="DL38" s="688">
        <v>
4402002</v>
      </c>
      <c r="DM38" s="680"/>
      <c r="DN38" s="680"/>
      <c r="DO38" s="680"/>
      <c r="DP38" s="680"/>
      <c r="DQ38" s="680"/>
      <c r="DR38" s="680"/>
      <c r="DS38" s="680"/>
      <c r="DT38" s="680"/>
      <c r="DU38" s="680"/>
      <c r="DV38" s="681"/>
      <c r="DW38" s="684">
        <v>
6.5</v>
      </c>
      <c r="DX38" s="713"/>
      <c r="DY38" s="713"/>
      <c r="DZ38" s="713"/>
      <c r="EA38" s="713"/>
      <c r="EB38" s="713"/>
      <c r="EC38" s="714"/>
    </row>
    <row r="39" spans="2:133" ht="11.25" customHeight="1" x14ac:dyDescent="0.2">
      <c r="AQ39" s="756" t="s">
        <v>
342</v>
      </c>
      <c r="AR39" s="757"/>
      <c r="AS39" s="757"/>
      <c r="AT39" s="757"/>
      <c r="AU39" s="757"/>
      <c r="AV39" s="757"/>
      <c r="AW39" s="757"/>
      <c r="AX39" s="757"/>
      <c r="AY39" s="758"/>
      <c r="AZ39" s="679" t="s">
        <v>
129</v>
      </c>
      <c r="BA39" s="680"/>
      <c r="BB39" s="680"/>
      <c r="BC39" s="680"/>
      <c r="BD39" s="715"/>
      <c r="BE39" s="715"/>
      <c r="BF39" s="738"/>
      <c r="BG39" s="770" t="s">
        <v>
343</v>
      </c>
      <c r="BH39" s="771"/>
      <c r="BI39" s="771"/>
      <c r="BJ39" s="771"/>
      <c r="BK39" s="771"/>
      <c r="BL39" s="235"/>
      <c r="BM39" s="695" t="s">
        <v>
344</v>
      </c>
      <c r="BN39" s="695"/>
      <c r="BO39" s="695"/>
      <c r="BP39" s="695"/>
      <c r="BQ39" s="695"/>
      <c r="BR39" s="695"/>
      <c r="BS39" s="695"/>
      <c r="BT39" s="695"/>
      <c r="BU39" s="696"/>
      <c r="BV39" s="679">
        <v>
142</v>
      </c>
      <c r="BW39" s="680"/>
      <c r="BX39" s="680"/>
      <c r="BY39" s="680"/>
      <c r="BZ39" s="680"/>
      <c r="CA39" s="680"/>
      <c r="CB39" s="689"/>
      <c r="CD39" s="694" t="s">
        <v>
345</v>
      </c>
      <c r="CE39" s="695"/>
      <c r="CF39" s="695"/>
      <c r="CG39" s="695"/>
      <c r="CH39" s="695"/>
      <c r="CI39" s="695"/>
      <c r="CJ39" s="695"/>
      <c r="CK39" s="695"/>
      <c r="CL39" s="695"/>
      <c r="CM39" s="695"/>
      <c r="CN39" s="695"/>
      <c r="CO39" s="695"/>
      <c r="CP39" s="695"/>
      <c r="CQ39" s="696"/>
      <c r="CR39" s="679">
        <v>
8579249</v>
      </c>
      <c r="CS39" s="715"/>
      <c r="CT39" s="715"/>
      <c r="CU39" s="715"/>
      <c r="CV39" s="715"/>
      <c r="CW39" s="715"/>
      <c r="CX39" s="715"/>
      <c r="CY39" s="716"/>
      <c r="CZ39" s="684">
        <v>
9.1</v>
      </c>
      <c r="DA39" s="713"/>
      <c r="DB39" s="713"/>
      <c r="DC39" s="717"/>
      <c r="DD39" s="688">
        <v>
8500000</v>
      </c>
      <c r="DE39" s="715"/>
      <c r="DF39" s="715"/>
      <c r="DG39" s="715"/>
      <c r="DH39" s="715"/>
      <c r="DI39" s="715"/>
      <c r="DJ39" s="715"/>
      <c r="DK39" s="716"/>
      <c r="DL39" s="688" t="s">
        <v>
246</v>
      </c>
      <c r="DM39" s="715"/>
      <c r="DN39" s="715"/>
      <c r="DO39" s="715"/>
      <c r="DP39" s="715"/>
      <c r="DQ39" s="715"/>
      <c r="DR39" s="715"/>
      <c r="DS39" s="715"/>
      <c r="DT39" s="715"/>
      <c r="DU39" s="715"/>
      <c r="DV39" s="716"/>
      <c r="DW39" s="684" t="s">
        <v>
129</v>
      </c>
      <c r="DX39" s="713"/>
      <c r="DY39" s="713"/>
      <c r="DZ39" s="713"/>
      <c r="EA39" s="713"/>
      <c r="EB39" s="713"/>
      <c r="EC39" s="714"/>
    </row>
    <row r="40" spans="2:133" ht="11.25" customHeight="1" x14ac:dyDescent="0.2">
      <c r="AQ40" s="756" t="s">
        <v>
346</v>
      </c>
      <c r="AR40" s="757"/>
      <c r="AS40" s="757"/>
      <c r="AT40" s="757"/>
      <c r="AU40" s="757"/>
      <c r="AV40" s="757"/>
      <c r="AW40" s="757"/>
      <c r="AX40" s="757"/>
      <c r="AY40" s="758"/>
      <c r="AZ40" s="679">
        <v>
2605725</v>
      </c>
      <c r="BA40" s="680"/>
      <c r="BB40" s="680"/>
      <c r="BC40" s="680"/>
      <c r="BD40" s="715"/>
      <c r="BE40" s="715"/>
      <c r="BF40" s="738"/>
      <c r="BG40" s="770"/>
      <c r="BH40" s="771"/>
      <c r="BI40" s="771"/>
      <c r="BJ40" s="771"/>
      <c r="BK40" s="771"/>
      <c r="BL40" s="235"/>
      <c r="BM40" s="695" t="s">
        <v>
347</v>
      </c>
      <c r="BN40" s="695"/>
      <c r="BO40" s="695"/>
      <c r="BP40" s="695"/>
      <c r="BQ40" s="695"/>
      <c r="BR40" s="695"/>
      <c r="BS40" s="695"/>
      <c r="BT40" s="695"/>
      <c r="BU40" s="696"/>
      <c r="BV40" s="679" t="s">
        <v>
129</v>
      </c>
      <c r="BW40" s="680"/>
      <c r="BX40" s="680"/>
      <c r="BY40" s="680"/>
      <c r="BZ40" s="680"/>
      <c r="CA40" s="680"/>
      <c r="CB40" s="689"/>
      <c r="CD40" s="694" t="s">
        <v>
348</v>
      </c>
      <c r="CE40" s="695"/>
      <c r="CF40" s="695"/>
      <c r="CG40" s="695"/>
      <c r="CH40" s="695"/>
      <c r="CI40" s="695"/>
      <c r="CJ40" s="695"/>
      <c r="CK40" s="695"/>
      <c r="CL40" s="695"/>
      <c r="CM40" s="695"/>
      <c r="CN40" s="695"/>
      <c r="CO40" s="695"/>
      <c r="CP40" s="695"/>
      <c r="CQ40" s="696"/>
      <c r="CR40" s="679">
        <v>
89660</v>
      </c>
      <c r="CS40" s="680"/>
      <c r="CT40" s="680"/>
      <c r="CU40" s="680"/>
      <c r="CV40" s="680"/>
      <c r="CW40" s="680"/>
      <c r="CX40" s="680"/>
      <c r="CY40" s="681"/>
      <c r="CZ40" s="684">
        <v>
0.1</v>
      </c>
      <c r="DA40" s="713"/>
      <c r="DB40" s="713"/>
      <c r="DC40" s="717"/>
      <c r="DD40" s="688">
        <v>
70000</v>
      </c>
      <c r="DE40" s="680"/>
      <c r="DF40" s="680"/>
      <c r="DG40" s="680"/>
      <c r="DH40" s="680"/>
      <c r="DI40" s="680"/>
      <c r="DJ40" s="680"/>
      <c r="DK40" s="681"/>
      <c r="DL40" s="688" t="s">
        <v>
129</v>
      </c>
      <c r="DM40" s="680"/>
      <c r="DN40" s="680"/>
      <c r="DO40" s="680"/>
      <c r="DP40" s="680"/>
      <c r="DQ40" s="680"/>
      <c r="DR40" s="680"/>
      <c r="DS40" s="680"/>
      <c r="DT40" s="680"/>
      <c r="DU40" s="680"/>
      <c r="DV40" s="681"/>
      <c r="DW40" s="684" t="s">
        <v>
246</v>
      </c>
      <c r="DX40" s="713"/>
      <c r="DY40" s="713"/>
      <c r="DZ40" s="713"/>
      <c r="EA40" s="713"/>
      <c r="EB40" s="713"/>
      <c r="EC40" s="714"/>
    </row>
    <row r="41" spans="2:133" ht="11.25" customHeight="1" x14ac:dyDescent="0.2">
      <c r="AQ41" s="766" t="s">
        <v>
349</v>
      </c>
      <c r="AR41" s="767"/>
      <c r="AS41" s="767"/>
      <c r="AT41" s="767"/>
      <c r="AU41" s="767"/>
      <c r="AV41" s="767"/>
      <c r="AW41" s="767"/>
      <c r="AX41" s="767"/>
      <c r="AY41" s="768"/>
      <c r="AZ41" s="759">
        <v>
4213701</v>
      </c>
      <c r="BA41" s="760"/>
      <c r="BB41" s="760"/>
      <c r="BC41" s="760"/>
      <c r="BD41" s="749"/>
      <c r="BE41" s="749"/>
      <c r="BF41" s="751"/>
      <c r="BG41" s="772"/>
      <c r="BH41" s="773"/>
      <c r="BI41" s="773"/>
      <c r="BJ41" s="773"/>
      <c r="BK41" s="773"/>
      <c r="BL41" s="236"/>
      <c r="BM41" s="704" t="s">
        <v>
350</v>
      </c>
      <c r="BN41" s="704"/>
      <c r="BO41" s="704"/>
      <c r="BP41" s="704"/>
      <c r="BQ41" s="704"/>
      <c r="BR41" s="704"/>
      <c r="BS41" s="704"/>
      <c r="BT41" s="704"/>
      <c r="BU41" s="705"/>
      <c r="BV41" s="759">
        <v>
233</v>
      </c>
      <c r="BW41" s="760"/>
      <c r="BX41" s="760"/>
      <c r="BY41" s="760"/>
      <c r="BZ41" s="760"/>
      <c r="CA41" s="760"/>
      <c r="CB41" s="769"/>
      <c r="CD41" s="694" t="s">
        <v>
351</v>
      </c>
      <c r="CE41" s="695"/>
      <c r="CF41" s="695"/>
      <c r="CG41" s="695"/>
      <c r="CH41" s="695"/>
      <c r="CI41" s="695"/>
      <c r="CJ41" s="695"/>
      <c r="CK41" s="695"/>
      <c r="CL41" s="695"/>
      <c r="CM41" s="695"/>
      <c r="CN41" s="695"/>
      <c r="CO41" s="695"/>
      <c r="CP41" s="695"/>
      <c r="CQ41" s="696"/>
      <c r="CR41" s="679" t="s">
        <v>
246</v>
      </c>
      <c r="CS41" s="715"/>
      <c r="CT41" s="715"/>
      <c r="CU41" s="715"/>
      <c r="CV41" s="715"/>
      <c r="CW41" s="715"/>
      <c r="CX41" s="715"/>
      <c r="CY41" s="716"/>
      <c r="CZ41" s="684" t="s">
        <v>
129</v>
      </c>
      <c r="DA41" s="713"/>
      <c r="DB41" s="713"/>
      <c r="DC41" s="717"/>
      <c r="DD41" s="688" t="s">
        <v>
246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353</v>
      </c>
      <c r="CE42" s="677"/>
      <c r="CF42" s="677"/>
      <c r="CG42" s="677"/>
      <c r="CH42" s="677"/>
      <c r="CI42" s="677"/>
      <c r="CJ42" s="677"/>
      <c r="CK42" s="677"/>
      <c r="CL42" s="677"/>
      <c r="CM42" s="677"/>
      <c r="CN42" s="677"/>
      <c r="CO42" s="677"/>
      <c r="CP42" s="677"/>
      <c r="CQ42" s="678"/>
      <c r="CR42" s="679">
        <v>
10890037</v>
      </c>
      <c r="CS42" s="680"/>
      <c r="CT42" s="680"/>
      <c r="CU42" s="680"/>
      <c r="CV42" s="680"/>
      <c r="CW42" s="680"/>
      <c r="CX42" s="680"/>
      <c r="CY42" s="681"/>
      <c r="CZ42" s="684">
        <v>
11.5</v>
      </c>
      <c r="DA42" s="685"/>
      <c r="DB42" s="685"/>
      <c r="DC42" s="780"/>
      <c r="DD42" s="688">
        <v>
8191998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355</v>
      </c>
      <c r="CE43" s="677"/>
      <c r="CF43" s="677"/>
      <c r="CG43" s="677"/>
      <c r="CH43" s="677"/>
      <c r="CI43" s="677"/>
      <c r="CJ43" s="677"/>
      <c r="CK43" s="677"/>
      <c r="CL43" s="677"/>
      <c r="CM43" s="677"/>
      <c r="CN43" s="677"/>
      <c r="CO43" s="677"/>
      <c r="CP43" s="677"/>
      <c r="CQ43" s="678"/>
      <c r="CR43" s="679">
        <v>
381829</v>
      </c>
      <c r="CS43" s="715"/>
      <c r="CT43" s="715"/>
      <c r="CU43" s="715"/>
      <c r="CV43" s="715"/>
      <c r="CW43" s="715"/>
      <c r="CX43" s="715"/>
      <c r="CY43" s="716"/>
      <c r="CZ43" s="684">
        <v>
0.4</v>
      </c>
      <c r="DA43" s="713"/>
      <c r="DB43" s="713"/>
      <c r="DC43" s="717"/>
      <c r="DD43" s="688">
        <v>
381829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356</v>
      </c>
      <c r="CD44" s="791" t="s">
        <v>
308</v>
      </c>
      <c r="CE44" s="792"/>
      <c r="CF44" s="676" t="s">
        <v>
357</v>
      </c>
      <c r="CG44" s="677"/>
      <c r="CH44" s="677"/>
      <c r="CI44" s="677"/>
      <c r="CJ44" s="677"/>
      <c r="CK44" s="677"/>
      <c r="CL44" s="677"/>
      <c r="CM44" s="677"/>
      <c r="CN44" s="677"/>
      <c r="CO44" s="677"/>
      <c r="CP44" s="677"/>
      <c r="CQ44" s="678"/>
      <c r="CR44" s="679">
        <v>
10890037</v>
      </c>
      <c r="CS44" s="680"/>
      <c r="CT44" s="680"/>
      <c r="CU44" s="680"/>
      <c r="CV44" s="680"/>
      <c r="CW44" s="680"/>
      <c r="CX44" s="680"/>
      <c r="CY44" s="681"/>
      <c r="CZ44" s="684">
        <v>
11.5</v>
      </c>
      <c r="DA44" s="685"/>
      <c r="DB44" s="685"/>
      <c r="DC44" s="780"/>
      <c r="DD44" s="688">
        <v>
8191998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358</v>
      </c>
      <c r="CG45" s="677"/>
      <c r="CH45" s="677"/>
      <c r="CI45" s="677"/>
      <c r="CJ45" s="677"/>
      <c r="CK45" s="677"/>
      <c r="CL45" s="677"/>
      <c r="CM45" s="677"/>
      <c r="CN45" s="677"/>
      <c r="CO45" s="677"/>
      <c r="CP45" s="677"/>
      <c r="CQ45" s="678"/>
      <c r="CR45" s="679">
        <v>
2398429</v>
      </c>
      <c r="CS45" s="715"/>
      <c r="CT45" s="715"/>
      <c r="CU45" s="715"/>
      <c r="CV45" s="715"/>
      <c r="CW45" s="715"/>
      <c r="CX45" s="715"/>
      <c r="CY45" s="716"/>
      <c r="CZ45" s="684">
        <v>
2.5</v>
      </c>
      <c r="DA45" s="713"/>
      <c r="DB45" s="713"/>
      <c r="DC45" s="717"/>
      <c r="DD45" s="688">
        <v>
885770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359</v>
      </c>
      <c r="CG46" s="677"/>
      <c r="CH46" s="677"/>
      <c r="CI46" s="677"/>
      <c r="CJ46" s="677"/>
      <c r="CK46" s="677"/>
      <c r="CL46" s="677"/>
      <c r="CM46" s="677"/>
      <c r="CN46" s="677"/>
      <c r="CO46" s="677"/>
      <c r="CP46" s="677"/>
      <c r="CQ46" s="678"/>
      <c r="CR46" s="679">
        <v>
8420652</v>
      </c>
      <c r="CS46" s="680"/>
      <c r="CT46" s="680"/>
      <c r="CU46" s="680"/>
      <c r="CV46" s="680"/>
      <c r="CW46" s="680"/>
      <c r="CX46" s="680"/>
      <c r="CY46" s="681"/>
      <c r="CZ46" s="684">
        <v>
8.9</v>
      </c>
      <c r="DA46" s="685"/>
      <c r="DB46" s="685"/>
      <c r="DC46" s="780"/>
      <c r="DD46" s="688">
        <v>
7279331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360</v>
      </c>
      <c r="CG47" s="677"/>
      <c r="CH47" s="677"/>
      <c r="CI47" s="677"/>
      <c r="CJ47" s="677"/>
      <c r="CK47" s="677"/>
      <c r="CL47" s="677"/>
      <c r="CM47" s="677"/>
      <c r="CN47" s="677"/>
      <c r="CO47" s="677"/>
      <c r="CP47" s="677"/>
      <c r="CQ47" s="678"/>
      <c r="CR47" s="679" t="s">
        <v>
246</v>
      </c>
      <c r="CS47" s="715"/>
      <c r="CT47" s="715"/>
      <c r="CU47" s="715"/>
      <c r="CV47" s="715"/>
      <c r="CW47" s="715"/>
      <c r="CX47" s="715"/>
      <c r="CY47" s="716"/>
      <c r="CZ47" s="684" t="s">
        <v>
129</v>
      </c>
      <c r="DA47" s="713"/>
      <c r="DB47" s="713"/>
      <c r="DC47" s="717"/>
      <c r="DD47" s="688" t="s">
        <v>
246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361</v>
      </c>
      <c r="CG48" s="677"/>
      <c r="CH48" s="677"/>
      <c r="CI48" s="677"/>
      <c r="CJ48" s="677"/>
      <c r="CK48" s="677"/>
      <c r="CL48" s="677"/>
      <c r="CM48" s="677"/>
      <c r="CN48" s="677"/>
      <c r="CO48" s="677"/>
      <c r="CP48" s="677"/>
      <c r="CQ48" s="678"/>
      <c r="CR48" s="679" t="s">
        <v>
246</v>
      </c>
      <c r="CS48" s="680"/>
      <c r="CT48" s="680"/>
      <c r="CU48" s="680"/>
      <c r="CV48" s="680"/>
      <c r="CW48" s="680"/>
      <c r="CX48" s="680"/>
      <c r="CY48" s="681"/>
      <c r="CZ48" s="684" t="s">
        <v>
246</v>
      </c>
      <c r="DA48" s="685"/>
      <c r="DB48" s="685"/>
      <c r="DC48" s="780"/>
      <c r="DD48" s="688" t="s">
        <v>
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362</v>
      </c>
      <c r="CE49" s="725"/>
      <c r="CF49" s="725"/>
      <c r="CG49" s="725"/>
      <c r="CH49" s="725"/>
      <c r="CI49" s="725"/>
      <c r="CJ49" s="725"/>
      <c r="CK49" s="725"/>
      <c r="CL49" s="725"/>
      <c r="CM49" s="725"/>
      <c r="CN49" s="725"/>
      <c r="CO49" s="725"/>
      <c r="CP49" s="725"/>
      <c r="CQ49" s="726"/>
      <c r="CR49" s="759">
        <v>
94790420</v>
      </c>
      <c r="CS49" s="749"/>
      <c r="CT49" s="749"/>
      <c r="CU49" s="749"/>
      <c r="CV49" s="749"/>
      <c r="CW49" s="749"/>
      <c r="CX49" s="749"/>
      <c r="CY49" s="781"/>
      <c r="CZ49" s="764">
        <v>
100</v>
      </c>
      <c r="DA49" s="782"/>
      <c r="DB49" s="782"/>
      <c r="DC49" s="783"/>
      <c r="DD49" s="784">
        <v>
73977103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V1TpF8IINuxRCxj3hJugHsfxMYtntG005k20oFV+zN6QeoEJrPdh8vKlS7DXgcpgidxo4gKDZuR6zMeMNvmBTQ==" saltValue="jr7DyUqaNVwe9nSH61JSY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15" sqref="BS15:CG15"/>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364</v>
      </c>
      <c r="DK2" s="827"/>
      <c r="DL2" s="827"/>
      <c r="DM2" s="827"/>
      <c r="DN2" s="827"/>
      <c r="DO2" s="828"/>
      <c r="DP2" s="249"/>
      <c r="DQ2" s="826" t="s">
        <v>
365</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368</v>
      </c>
      <c r="B5" s="821"/>
      <c r="C5" s="821"/>
      <c r="D5" s="821"/>
      <c r="E5" s="821"/>
      <c r="F5" s="821"/>
      <c r="G5" s="821"/>
      <c r="H5" s="821"/>
      <c r="I5" s="821"/>
      <c r="J5" s="821"/>
      <c r="K5" s="821"/>
      <c r="L5" s="821"/>
      <c r="M5" s="821"/>
      <c r="N5" s="821"/>
      <c r="O5" s="821"/>
      <c r="P5" s="822"/>
      <c r="Q5" s="797" t="s">
        <v>
369</v>
      </c>
      <c r="R5" s="798"/>
      <c r="S5" s="798"/>
      <c r="T5" s="798"/>
      <c r="U5" s="799"/>
      <c r="V5" s="797" t="s">
        <v>
370</v>
      </c>
      <c r="W5" s="798"/>
      <c r="X5" s="798"/>
      <c r="Y5" s="798"/>
      <c r="Z5" s="799"/>
      <c r="AA5" s="797" t="s">
        <v>
371</v>
      </c>
      <c r="AB5" s="798"/>
      <c r="AC5" s="798"/>
      <c r="AD5" s="798"/>
      <c r="AE5" s="798"/>
      <c r="AF5" s="830" t="s">
        <v>
372</v>
      </c>
      <c r="AG5" s="798"/>
      <c r="AH5" s="798"/>
      <c r="AI5" s="798"/>
      <c r="AJ5" s="809"/>
      <c r="AK5" s="798" t="s">
        <v>
373</v>
      </c>
      <c r="AL5" s="798"/>
      <c r="AM5" s="798"/>
      <c r="AN5" s="798"/>
      <c r="AO5" s="799"/>
      <c r="AP5" s="797" t="s">
        <v>
374</v>
      </c>
      <c r="AQ5" s="798"/>
      <c r="AR5" s="798"/>
      <c r="AS5" s="798"/>
      <c r="AT5" s="799"/>
      <c r="AU5" s="797" t="s">
        <v>
375</v>
      </c>
      <c r="AV5" s="798"/>
      <c r="AW5" s="798"/>
      <c r="AX5" s="798"/>
      <c r="AY5" s="809"/>
      <c r="AZ5" s="256"/>
      <c r="BA5" s="256"/>
      <c r="BB5" s="256"/>
      <c r="BC5" s="256"/>
      <c r="BD5" s="256"/>
      <c r="BE5" s="257"/>
      <c r="BF5" s="257"/>
      <c r="BG5" s="257"/>
      <c r="BH5" s="257"/>
      <c r="BI5" s="257"/>
      <c r="BJ5" s="257"/>
      <c r="BK5" s="257"/>
      <c r="BL5" s="257"/>
      <c r="BM5" s="257"/>
      <c r="BN5" s="257"/>
      <c r="BO5" s="257"/>
      <c r="BP5" s="257"/>
      <c r="BQ5" s="820" t="s">
        <v>
376</v>
      </c>
      <c r="BR5" s="821"/>
      <c r="BS5" s="821"/>
      <c r="BT5" s="821"/>
      <c r="BU5" s="821"/>
      <c r="BV5" s="821"/>
      <c r="BW5" s="821"/>
      <c r="BX5" s="821"/>
      <c r="BY5" s="821"/>
      <c r="BZ5" s="821"/>
      <c r="CA5" s="821"/>
      <c r="CB5" s="821"/>
      <c r="CC5" s="821"/>
      <c r="CD5" s="821"/>
      <c r="CE5" s="821"/>
      <c r="CF5" s="821"/>
      <c r="CG5" s="822"/>
      <c r="CH5" s="797" t="s">
        <v>
377</v>
      </c>
      <c r="CI5" s="798"/>
      <c r="CJ5" s="798"/>
      <c r="CK5" s="798"/>
      <c r="CL5" s="799"/>
      <c r="CM5" s="797" t="s">
        <v>
378</v>
      </c>
      <c r="CN5" s="798"/>
      <c r="CO5" s="798"/>
      <c r="CP5" s="798"/>
      <c r="CQ5" s="799"/>
      <c r="CR5" s="797" t="s">
        <v>
379</v>
      </c>
      <c r="CS5" s="798"/>
      <c r="CT5" s="798"/>
      <c r="CU5" s="798"/>
      <c r="CV5" s="799"/>
      <c r="CW5" s="797" t="s">
        <v>
380</v>
      </c>
      <c r="CX5" s="798"/>
      <c r="CY5" s="798"/>
      <c r="CZ5" s="798"/>
      <c r="DA5" s="799"/>
      <c r="DB5" s="797" t="s">
        <v>
381</v>
      </c>
      <c r="DC5" s="798"/>
      <c r="DD5" s="798"/>
      <c r="DE5" s="798"/>
      <c r="DF5" s="799"/>
      <c r="DG5" s="803" t="s">
        <v>
382</v>
      </c>
      <c r="DH5" s="804"/>
      <c r="DI5" s="804"/>
      <c r="DJ5" s="804"/>
      <c r="DK5" s="805"/>
      <c r="DL5" s="803" t="s">
        <v>
383</v>
      </c>
      <c r="DM5" s="804"/>
      <c r="DN5" s="804"/>
      <c r="DO5" s="804"/>
      <c r="DP5" s="805"/>
      <c r="DQ5" s="797" t="s">
        <v>
384</v>
      </c>
      <c r="DR5" s="798"/>
      <c r="DS5" s="798"/>
      <c r="DT5" s="798"/>
      <c r="DU5" s="799"/>
      <c r="DV5" s="797" t="s">
        <v>
375</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385</v>
      </c>
      <c r="C7" s="812"/>
      <c r="D7" s="812"/>
      <c r="E7" s="812"/>
      <c r="F7" s="812"/>
      <c r="G7" s="812"/>
      <c r="H7" s="812"/>
      <c r="I7" s="812"/>
      <c r="J7" s="812"/>
      <c r="K7" s="812"/>
      <c r="L7" s="812"/>
      <c r="M7" s="812"/>
      <c r="N7" s="812"/>
      <c r="O7" s="812"/>
      <c r="P7" s="813"/>
      <c r="Q7" s="814">
        <v>
106932</v>
      </c>
      <c r="R7" s="815"/>
      <c r="S7" s="815"/>
      <c r="T7" s="815"/>
      <c r="U7" s="815"/>
      <c r="V7" s="815">
        <v>
96390</v>
      </c>
      <c r="W7" s="815"/>
      <c r="X7" s="815"/>
      <c r="Y7" s="815"/>
      <c r="Z7" s="815"/>
      <c r="AA7" s="815">
        <v>
10542</v>
      </c>
      <c r="AB7" s="815"/>
      <c r="AC7" s="815"/>
      <c r="AD7" s="815"/>
      <c r="AE7" s="816"/>
      <c r="AF7" s="817">
        <v>
9363</v>
      </c>
      <c r="AG7" s="818"/>
      <c r="AH7" s="818"/>
      <c r="AI7" s="818"/>
      <c r="AJ7" s="819"/>
      <c r="AK7" s="854" t="s">
        <v>
582</v>
      </c>
      <c r="AL7" s="855"/>
      <c r="AM7" s="855"/>
      <c r="AN7" s="855"/>
      <c r="AO7" s="855"/>
      <c r="AP7" s="855">
        <v>
10463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594</v>
      </c>
      <c r="BS7" s="858" t="s">
        <v>
589</v>
      </c>
      <c r="BT7" s="859"/>
      <c r="BU7" s="859"/>
      <c r="BV7" s="859"/>
      <c r="BW7" s="859"/>
      <c r="BX7" s="859"/>
      <c r="BY7" s="859"/>
      <c r="BZ7" s="859"/>
      <c r="CA7" s="859"/>
      <c r="CB7" s="859"/>
      <c r="CC7" s="859"/>
      <c r="CD7" s="859"/>
      <c r="CE7" s="859"/>
      <c r="CF7" s="859"/>
      <c r="CG7" s="860"/>
      <c r="CH7" s="851">
        <v>
181</v>
      </c>
      <c r="CI7" s="852"/>
      <c r="CJ7" s="852"/>
      <c r="CK7" s="852"/>
      <c r="CL7" s="853"/>
      <c r="CM7" s="851">
        <v>
1004</v>
      </c>
      <c r="CN7" s="852"/>
      <c r="CO7" s="852"/>
      <c r="CP7" s="852"/>
      <c r="CQ7" s="853"/>
      <c r="CR7" s="851">
        <v>
75</v>
      </c>
      <c r="CS7" s="852"/>
      <c r="CT7" s="852"/>
      <c r="CU7" s="852"/>
      <c r="CV7" s="853"/>
      <c r="CW7" s="851" t="s">
        <v>
582</v>
      </c>
      <c r="CX7" s="852"/>
      <c r="CY7" s="852"/>
      <c r="CZ7" s="852"/>
      <c r="DA7" s="853"/>
      <c r="DB7" s="851">
        <v>
4720</v>
      </c>
      <c r="DC7" s="852"/>
      <c r="DD7" s="852"/>
      <c r="DE7" s="852"/>
      <c r="DF7" s="853"/>
      <c r="DG7" s="851" t="s">
        <v>
582</v>
      </c>
      <c r="DH7" s="852"/>
      <c r="DI7" s="852"/>
      <c r="DJ7" s="852"/>
      <c r="DK7" s="853"/>
      <c r="DL7" s="851">
        <v>
529</v>
      </c>
      <c r="DM7" s="852"/>
      <c r="DN7" s="852"/>
      <c r="DO7" s="852"/>
      <c r="DP7" s="853"/>
      <c r="DQ7" s="851">
        <v>
53</v>
      </c>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t="s">
        <v>
590</v>
      </c>
      <c r="BT8" s="849"/>
      <c r="BU8" s="849"/>
      <c r="BV8" s="849"/>
      <c r="BW8" s="849"/>
      <c r="BX8" s="849"/>
      <c r="BY8" s="849"/>
      <c r="BZ8" s="849"/>
      <c r="CA8" s="849"/>
      <c r="CB8" s="849"/>
      <c r="CC8" s="849"/>
      <c r="CD8" s="849"/>
      <c r="CE8" s="849"/>
      <c r="CF8" s="849"/>
      <c r="CG8" s="850"/>
      <c r="CH8" s="861">
        <v>
3</v>
      </c>
      <c r="CI8" s="862"/>
      <c r="CJ8" s="862"/>
      <c r="CK8" s="862"/>
      <c r="CL8" s="863"/>
      <c r="CM8" s="861">
        <v>
12</v>
      </c>
      <c r="CN8" s="862"/>
      <c r="CO8" s="862"/>
      <c r="CP8" s="862"/>
      <c r="CQ8" s="863"/>
      <c r="CR8" s="861">
        <v>
2</v>
      </c>
      <c r="CS8" s="862"/>
      <c r="CT8" s="862"/>
      <c r="CU8" s="862"/>
      <c r="CV8" s="863"/>
      <c r="CW8" s="861" t="s">
        <v>
582</v>
      </c>
      <c r="CX8" s="862"/>
      <c r="CY8" s="862"/>
      <c r="CZ8" s="862"/>
      <c r="DA8" s="863"/>
      <c r="DB8" s="861" t="s">
        <v>
582</v>
      </c>
      <c r="DC8" s="862"/>
      <c r="DD8" s="862"/>
      <c r="DE8" s="862"/>
      <c r="DF8" s="863"/>
      <c r="DG8" s="861" t="s">
        <v>
582</v>
      </c>
      <c r="DH8" s="862"/>
      <c r="DI8" s="862"/>
      <c r="DJ8" s="862"/>
      <c r="DK8" s="863"/>
      <c r="DL8" s="861" t="s">
        <v>
582</v>
      </c>
      <c r="DM8" s="862"/>
      <c r="DN8" s="862"/>
      <c r="DO8" s="862"/>
      <c r="DP8" s="863"/>
      <c r="DQ8" s="861" t="s">
        <v>
582</v>
      </c>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t="s">
        <v>
591</v>
      </c>
      <c r="BT9" s="849"/>
      <c r="BU9" s="849"/>
      <c r="BV9" s="849"/>
      <c r="BW9" s="849"/>
      <c r="BX9" s="849"/>
      <c r="BY9" s="849"/>
      <c r="BZ9" s="849"/>
      <c r="CA9" s="849"/>
      <c r="CB9" s="849"/>
      <c r="CC9" s="849"/>
      <c r="CD9" s="849"/>
      <c r="CE9" s="849"/>
      <c r="CF9" s="849"/>
      <c r="CG9" s="850"/>
      <c r="CH9" s="861">
        <v>
-2</v>
      </c>
      <c r="CI9" s="862"/>
      <c r="CJ9" s="862"/>
      <c r="CK9" s="862"/>
      <c r="CL9" s="863"/>
      <c r="CM9" s="861">
        <v>
779</v>
      </c>
      <c r="CN9" s="862"/>
      <c r="CO9" s="862"/>
      <c r="CP9" s="862"/>
      <c r="CQ9" s="863"/>
      <c r="CR9" s="861">
        <v>
207</v>
      </c>
      <c r="CS9" s="862"/>
      <c r="CT9" s="862"/>
      <c r="CU9" s="862"/>
      <c r="CV9" s="863"/>
      <c r="CW9" s="861" t="s">
        <v>
582</v>
      </c>
      <c r="CX9" s="862"/>
      <c r="CY9" s="862"/>
      <c r="CZ9" s="862"/>
      <c r="DA9" s="863"/>
      <c r="DB9" s="861" t="s">
        <v>
582</v>
      </c>
      <c r="DC9" s="862"/>
      <c r="DD9" s="862"/>
      <c r="DE9" s="862"/>
      <c r="DF9" s="863"/>
      <c r="DG9" s="861" t="s">
        <v>
582</v>
      </c>
      <c r="DH9" s="862"/>
      <c r="DI9" s="862"/>
      <c r="DJ9" s="862"/>
      <c r="DK9" s="863"/>
      <c r="DL9" s="861" t="s">
        <v>
582</v>
      </c>
      <c r="DM9" s="862"/>
      <c r="DN9" s="862"/>
      <c r="DO9" s="862"/>
      <c r="DP9" s="863"/>
      <c r="DQ9" s="861" t="s">
        <v>
582</v>
      </c>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t="s">
        <v>
592</v>
      </c>
      <c r="BT10" s="849"/>
      <c r="BU10" s="849"/>
      <c r="BV10" s="849"/>
      <c r="BW10" s="849"/>
      <c r="BX10" s="849"/>
      <c r="BY10" s="849"/>
      <c r="BZ10" s="849"/>
      <c r="CA10" s="849"/>
      <c r="CB10" s="849"/>
      <c r="CC10" s="849"/>
      <c r="CD10" s="849"/>
      <c r="CE10" s="849"/>
      <c r="CF10" s="849"/>
      <c r="CG10" s="850"/>
      <c r="CH10" s="861">
        <v>
11</v>
      </c>
      <c r="CI10" s="862"/>
      <c r="CJ10" s="862"/>
      <c r="CK10" s="862"/>
      <c r="CL10" s="863"/>
      <c r="CM10" s="861">
        <v>
228</v>
      </c>
      <c r="CN10" s="862"/>
      <c r="CO10" s="862"/>
      <c r="CP10" s="862"/>
      <c r="CQ10" s="863"/>
      <c r="CR10" s="861">
        <v>
60</v>
      </c>
      <c r="CS10" s="862"/>
      <c r="CT10" s="862"/>
      <c r="CU10" s="862"/>
      <c r="CV10" s="863"/>
      <c r="CW10" s="861" t="s">
        <v>
582</v>
      </c>
      <c r="CX10" s="862"/>
      <c r="CY10" s="862"/>
      <c r="CZ10" s="862"/>
      <c r="DA10" s="863"/>
      <c r="DB10" s="861" t="s">
        <v>
582</v>
      </c>
      <c r="DC10" s="862"/>
      <c r="DD10" s="862"/>
      <c r="DE10" s="862"/>
      <c r="DF10" s="863"/>
      <c r="DG10" s="861" t="s">
        <v>
582</v>
      </c>
      <c r="DH10" s="862"/>
      <c r="DI10" s="862"/>
      <c r="DJ10" s="862"/>
      <c r="DK10" s="863"/>
      <c r="DL10" s="861" t="s">
        <v>
582</v>
      </c>
      <c r="DM10" s="862"/>
      <c r="DN10" s="862"/>
      <c r="DO10" s="862"/>
      <c r="DP10" s="863"/>
      <c r="DQ10" s="861" t="s">
        <v>
582</v>
      </c>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t="s">
        <v>
597</v>
      </c>
      <c r="BS11" s="848" t="s">
        <v>
593</v>
      </c>
      <c r="BT11" s="849"/>
      <c r="BU11" s="849"/>
      <c r="BV11" s="849"/>
      <c r="BW11" s="849"/>
      <c r="BX11" s="849"/>
      <c r="BY11" s="849"/>
      <c r="BZ11" s="849"/>
      <c r="CA11" s="849"/>
      <c r="CB11" s="849"/>
      <c r="CC11" s="849"/>
      <c r="CD11" s="849"/>
      <c r="CE11" s="849"/>
      <c r="CF11" s="849"/>
      <c r="CG11" s="850"/>
      <c r="CH11" s="861">
        <v>
0</v>
      </c>
      <c r="CI11" s="862"/>
      <c r="CJ11" s="862"/>
      <c r="CK11" s="862"/>
      <c r="CL11" s="863"/>
      <c r="CM11" s="861">
        <v>
5</v>
      </c>
      <c r="CN11" s="862"/>
      <c r="CO11" s="862"/>
      <c r="CP11" s="862"/>
      <c r="CQ11" s="863"/>
      <c r="CR11" s="861">
        <v>
5</v>
      </c>
      <c r="CS11" s="862"/>
      <c r="CT11" s="862"/>
      <c r="CU11" s="862"/>
      <c r="CV11" s="863"/>
      <c r="CW11" s="861">
        <v>
0</v>
      </c>
      <c r="CX11" s="862"/>
      <c r="CY11" s="862"/>
      <c r="CZ11" s="862"/>
      <c r="DA11" s="863"/>
      <c r="DB11" s="861" t="s">
        <v>
582</v>
      </c>
      <c r="DC11" s="862"/>
      <c r="DD11" s="862"/>
      <c r="DE11" s="862"/>
      <c r="DF11" s="863"/>
      <c r="DG11" s="861" t="s">
        <v>
582</v>
      </c>
      <c r="DH11" s="862"/>
      <c r="DI11" s="862"/>
      <c r="DJ11" s="862"/>
      <c r="DK11" s="863"/>
      <c r="DL11" s="861" t="s">
        <v>
582</v>
      </c>
      <c r="DM11" s="862"/>
      <c r="DN11" s="862"/>
      <c r="DO11" s="862"/>
      <c r="DP11" s="863"/>
      <c r="DQ11" s="861" t="s">
        <v>
582</v>
      </c>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386</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387</v>
      </c>
      <c r="B23" s="870" t="s">
        <v>
388</v>
      </c>
      <c r="C23" s="871"/>
      <c r="D23" s="871"/>
      <c r="E23" s="871"/>
      <c r="F23" s="871"/>
      <c r="G23" s="871"/>
      <c r="H23" s="871"/>
      <c r="I23" s="871"/>
      <c r="J23" s="871"/>
      <c r="K23" s="871"/>
      <c r="L23" s="871"/>
      <c r="M23" s="871"/>
      <c r="N23" s="871"/>
      <c r="O23" s="871"/>
      <c r="P23" s="872"/>
      <c r="Q23" s="873">
        <v>
106932</v>
      </c>
      <c r="R23" s="874"/>
      <c r="S23" s="874"/>
      <c r="T23" s="874"/>
      <c r="U23" s="874"/>
      <c r="V23" s="874">
        <v>
96390</v>
      </c>
      <c r="W23" s="874"/>
      <c r="X23" s="874"/>
      <c r="Y23" s="874"/>
      <c r="Z23" s="874"/>
      <c r="AA23" s="874">
        <v>
10542</v>
      </c>
      <c r="AB23" s="874"/>
      <c r="AC23" s="874"/>
      <c r="AD23" s="874"/>
      <c r="AE23" s="875"/>
      <c r="AF23" s="876">
        <v>
9363</v>
      </c>
      <c r="AG23" s="874"/>
      <c r="AH23" s="874"/>
      <c r="AI23" s="874"/>
      <c r="AJ23" s="877"/>
      <c r="AK23" s="878"/>
      <c r="AL23" s="879"/>
      <c r="AM23" s="879"/>
      <c r="AN23" s="879"/>
      <c r="AO23" s="879"/>
      <c r="AP23" s="874">
        <v>
10463</v>
      </c>
      <c r="AQ23" s="874"/>
      <c r="AR23" s="874"/>
      <c r="AS23" s="874"/>
      <c r="AT23" s="874"/>
      <c r="AU23" s="880"/>
      <c r="AV23" s="880"/>
      <c r="AW23" s="880"/>
      <c r="AX23" s="880"/>
      <c r="AY23" s="881"/>
      <c r="AZ23" s="889" t="s">
        <v>
389</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368</v>
      </c>
      <c r="B26" s="821"/>
      <c r="C26" s="821"/>
      <c r="D26" s="821"/>
      <c r="E26" s="821"/>
      <c r="F26" s="821"/>
      <c r="G26" s="821"/>
      <c r="H26" s="821"/>
      <c r="I26" s="821"/>
      <c r="J26" s="821"/>
      <c r="K26" s="821"/>
      <c r="L26" s="821"/>
      <c r="M26" s="821"/>
      <c r="N26" s="821"/>
      <c r="O26" s="821"/>
      <c r="P26" s="822"/>
      <c r="Q26" s="797" t="s">
        <v>
392</v>
      </c>
      <c r="R26" s="798"/>
      <c r="S26" s="798"/>
      <c r="T26" s="798"/>
      <c r="U26" s="799"/>
      <c r="V26" s="797" t="s">
        <v>
393</v>
      </c>
      <c r="W26" s="798"/>
      <c r="X26" s="798"/>
      <c r="Y26" s="798"/>
      <c r="Z26" s="799"/>
      <c r="AA26" s="797" t="s">
        <v>
394</v>
      </c>
      <c r="AB26" s="798"/>
      <c r="AC26" s="798"/>
      <c r="AD26" s="798"/>
      <c r="AE26" s="798"/>
      <c r="AF26" s="892" t="s">
        <v>
395</v>
      </c>
      <c r="AG26" s="893"/>
      <c r="AH26" s="893"/>
      <c r="AI26" s="893"/>
      <c r="AJ26" s="894"/>
      <c r="AK26" s="798" t="s">
        <v>
396</v>
      </c>
      <c r="AL26" s="798"/>
      <c r="AM26" s="798"/>
      <c r="AN26" s="798"/>
      <c r="AO26" s="799"/>
      <c r="AP26" s="797" t="s">
        <v>
397</v>
      </c>
      <c r="AQ26" s="798"/>
      <c r="AR26" s="798"/>
      <c r="AS26" s="798"/>
      <c r="AT26" s="799"/>
      <c r="AU26" s="797" t="s">
        <v>
398</v>
      </c>
      <c r="AV26" s="798"/>
      <c r="AW26" s="798"/>
      <c r="AX26" s="798"/>
      <c r="AY26" s="799"/>
      <c r="AZ26" s="797" t="s">
        <v>
399</v>
      </c>
      <c r="BA26" s="798"/>
      <c r="BB26" s="798"/>
      <c r="BC26" s="798"/>
      <c r="BD26" s="799"/>
      <c r="BE26" s="797" t="s">
        <v>
375</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400</v>
      </c>
      <c r="C28" s="812"/>
      <c r="D28" s="812"/>
      <c r="E28" s="812"/>
      <c r="F28" s="812"/>
      <c r="G28" s="812"/>
      <c r="H28" s="812"/>
      <c r="I28" s="812"/>
      <c r="J28" s="812"/>
      <c r="K28" s="812"/>
      <c r="L28" s="812"/>
      <c r="M28" s="812"/>
      <c r="N28" s="812"/>
      <c r="O28" s="812"/>
      <c r="P28" s="813"/>
      <c r="Q28" s="902">
        <v>
24146</v>
      </c>
      <c r="R28" s="903"/>
      <c r="S28" s="903"/>
      <c r="T28" s="903"/>
      <c r="U28" s="903"/>
      <c r="V28" s="903">
        <v>
23646</v>
      </c>
      <c r="W28" s="903"/>
      <c r="X28" s="903"/>
      <c r="Y28" s="903"/>
      <c r="Z28" s="903"/>
      <c r="AA28" s="903">
        <v>
500</v>
      </c>
      <c r="AB28" s="903"/>
      <c r="AC28" s="903"/>
      <c r="AD28" s="903"/>
      <c r="AE28" s="904"/>
      <c r="AF28" s="905">
        <v>
500</v>
      </c>
      <c r="AG28" s="903"/>
      <c r="AH28" s="903"/>
      <c r="AI28" s="903"/>
      <c r="AJ28" s="906"/>
      <c r="AK28" s="907">
        <v>
2503</v>
      </c>
      <c r="AL28" s="898"/>
      <c r="AM28" s="898"/>
      <c r="AN28" s="898"/>
      <c r="AO28" s="898"/>
      <c r="AP28" s="898" t="s">
        <v>
582</v>
      </c>
      <c r="AQ28" s="898"/>
      <c r="AR28" s="898"/>
      <c r="AS28" s="898"/>
      <c r="AT28" s="898"/>
      <c r="AU28" s="898" t="s">
        <v>
582</v>
      </c>
      <c r="AV28" s="898"/>
      <c r="AW28" s="898"/>
      <c r="AX28" s="898"/>
      <c r="AY28" s="898"/>
      <c r="AZ28" s="899" t="s">
        <v>
582</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401</v>
      </c>
      <c r="C29" s="836"/>
      <c r="D29" s="836"/>
      <c r="E29" s="836"/>
      <c r="F29" s="836"/>
      <c r="G29" s="836"/>
      <c r="H29" s="836"/>
      <c r="I29" s="836"/>
      <c r="J29" s="836"/>
      <c r="K29" s="836"/>
      <c r="L29" s="836"/>
      <c r="M29" s="836"/>
      <c r="N29" s="836"/>
      <c r="O29" s="836"/>
      <c r="P29" s="837"/>
      <c r="Q29" s="838">
        <v>
14785</v>
      </c>
      <c r="R29" s="839"/>
      <c r="S29" s="839"/>
      <c r="T29" s="839"/>
      <c r="U29" s="839"/>
      <c r="V29" s="839">
        <v>
13745</v>
      </c>
      <c r="W29" s="839"/>
      <c r="X29" s="839"/>
      <c r="Y29" s="839"/>
      <c r="Z29" s="839"/>
      <c r="AA29" s="839">
        <v>
1040</v>
      </c>
      <c r="AB29" s="839"/>
      <c r="AC29" s="839"/>
      <c r="AD29" s="839"/>
      <c r="AE29" s="840"/>
      <c r="AF29" s="841">
        <v>
1040</v>
      </c>
      <c r="AG29" s="842"/>
      <c r="AH29" s="842"/>
      <c r="AI29" s="842"/>
      <c r="AJ29" s="843"/>
      <c r="AK29" s="910">
        <v>
2211</v>
      </c>
      <c r="AL29" s="911"/>
      <c r="AM29" s="911"/>
      <c r="AN29" s="911"/>
      <c r="AO29" s="911"/>
      <c r="AP29" s="911" t="s">
        <v>
582</v>
      </c>
      <c r="AQ29" s="911"/>
      <c r="AR29" s="911"/>
      <c r="AS29" s="911"/>
      <c r="AT29" s="911"/>
      <c r="AU29" s="911" t="s">
        <v>
582</v>
      </c>
      <c r="AV29" s="911"/>
      <c r="AW29" s="911"/>
      <c r="AX29" s="911"/>
      <c r="AY29" s="911"/>
      <c r="AZ29" s="912" t="s">
        <v>
582</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402</v>
      </c>
      <c r="C30" s="836"/>
      <c r="D30" s="836"/>
      <c r="E30" s="836"/>
      <c r="F30" s="836"/>
      <c r="G30" s="836"/>
      <c r="H30" s="836"/>
      <c r="I30" s="836"/>
      <c r="J30" s="836"/>
      <c r="K30" s="836"/>
      <c r="L30" s="836"/>
      <c r="M30" s="836"/>
      <c r="N30" s="836"/>
      <c r="O30" s="836"/>
      <c r="P30" s="837"/>
      <c r="Q30" s="838">
        <v>
5390</v>
      </c>
      <c r="R30" s="839"/>
      <c r="S30" s="839"/>
      <c r="T30" s="839"/>
      <c r="U30" s="839"/>
      <c r="V30" s="839">
        <v>
5347</v>
      </c>
      <c r="W30" s="839"/>
      <c r="X30" s="839"/>
      <c r="Y30" s="839"/>
      <c r="Z30" s="839"/>
      <c r="AA30" s="839">
        <v>
43</v>
      </c>
      <c r="AB30" s="839"/>
      <c r="AC30" s="839"/>
      <c r="AD30" s="839"/>
      <c r="AE30" s="840"/>
      <c r="AF30" s="841">
        <v>
43</v>
      </c>
      <c r="AG30" s="842"/>
      <c r="AH30" s="842"/>
      <c r="AI30" s="842"/>
      <c r="AJ30" s="843"/>
      <c r="AK30" s="910">
        <v>
1848</v>
      </c>
      <c r="AL30" s="911"/>
      <c r="AM30" s="911"/>
      <c r="AN30" s="911"/>
      <c r="AO30" s="911"/>
      <c r="AP30" s="911" t="s">
        <v>
582</v>
      </c>
      <c r="AQ30" s="911"/>
      <c r="AR30" s="911"/>
      <c r="AS30" s="911"/>
      <c r="AT30" s="911"/>
      <c r="AU30" s="911" t="s">
        <v>
582</v>
      </c>
      <c r="AV30" s="911"/>
      <c r="AW30" s="911"/>
      <c r="AX30" s="911"/>
      <c r="AY30" s="911"/>
      <c r="AZ30" s="912" t="s">
        <v>
582</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403</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387</v>
      </c>
      <c r="B63" s="870" t="s">
        <v>
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1583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
389</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406</v>
      </c>
      <c r="B66" s="821"/>
      <c r="C66" s="821"/>
      <c r="D66" s="821"/>
      <c r="E66" s="821"/>
      <c r="F66" s="821"/>
      <c r="G66" s="821"/>
      <c r="H66" s="821"/>
      <c r="I66" s="821"/>
      <c r="J66" s="821"/>
      <c r="K66" s="821"/>
      <c r="L66" s="821"/>
      <c r="M66" s="821"/>
      <c r="N66" s="821"/>
      <c r="O66" s="821"/>
      <c r="P66" s="822"/>
      <c r="Q66" s="797" t="s">
        <v>
407</v>
      </c>
      <c r="R66" s="798"/>
      <c r="S66" s="798"/>
      <c r="T66" s="798"/>
      <c r="U66" s="799"/>
      <c r="V66" s="797" t="s">
        <v>
408</v>
      </c>
      <c r="W66" s="798"/>
      <c r="X66" s="798"/>
      <c r="Y66" s="798"/>
      <c r="Z66" s="799"/>
      <c r="AA66" s="797" t="s">
        <v>
409</v>
      </c>
      <c r="AB66" s="798"/>
      <c r="AC66" s="798"/>
      <c r="AD66" s="798"/>
      <c r="AE66" s="799"/>
      <c r="AF66" s="932" t="s">
        <v>
410</v>
      </c>
      <c r="AG66" s="893"/>
      <c r="AH66" s="893"/>
      <c r="AI66" s="893"/>
      <c r="AJ66" s="933"/>
      <c r="AK66" s="797" t="s">
        <v>
411</v>
      </c>
      <c r="AL66" s="821"/>
      <c r="AM66" s="821"/>
      <c r="AN66" s="821"/>
      <c r="AO66" s="822"/>
      <c r="AP66" s="797" t="s">
        <v>
412</v>
      </c>
      <c r="AQ66" s="798"/>
      <c r="AR66" s="798"/>
      <c r="AS66" s="798"/>
      <c r="AT66" s="799"/>
      <c r="AU66" s="797" t="s">
        <v>
413</v>
      </c>
      <c r="AV66" s="798"/>
      <c r="AW66" s="798"/>
      <c r="AX66" s="798"/>
      <c r="AY66" s="799"/>
      <c r="AZ66" s="797" t="s">
        <v>
375</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583</v>
      </c>
      <c r="C68" s="950"/>
      <c r="D68" s="950"/>
      <c r="E68" s="950"/>
      <c r="F68" s="950"/>
      <c r="G68" s="950"/>
      <c r="H68" s="950"/>
      <c r="I68" s="950"/>
      <c r="J68" s="950"/>
      <c r="K68" s="950"/>
      <c r="L68" s="950"/>
      <c r="M68" s="950"/>
      <c r="N68" s="950"/>
      <c r="O68" s="950"/>
      <c r="P68" s="951"/>
      <c r="Q68" s="952">
        <v>
7961</v>
      </c>
      <c r="R68" s="946"/>
      <c r="S68" s="946"/>
      <c r="T68" s="946"/>
      <c r="U68" s="946"/>
      <c r="V68" s="946">
        <v>
7475</v>
      </c>
      <c r="W68" s="946"/>
      <c r="X68" s="946"/>
      <c r="Y68" s="946"/>
      <c r="Z68" s="946"/>
      <c r="AA68" s="946">
        <v>
486</v>
      </c>
      <c r="AB68" s="946"/>
      <c r="AC68" s="946"/>
      <c r="AD68" s="946"/>
      <c r="AE68" s="946"/>
      <c r="AF68" s="946">
        <v>
486</v>
      </c>
      <c r="AG68" s="946"/>
      <c r="AH68" s="946"/>
      <c r="AI68" s="946"/>
      <c r="AJ68" s="946"/>
      <c r="AK68" s="946">
        <v>
9</v>
      </c>
      <c r="AL68" s="946"/>
      <c r="AM68" s="946"/>
      <c r="AN68" s="946"/>
      <c r="AO68" s="946"/>
      <c r="AP68" s="946">
        <v>
4476</v>
      </c>
      <c r="AQ68" s="946"/>
      <c r="AR68" s="946"/>
      <c r="AS68" s="946"/>
      <c r="AT68" s="946"/>
      <c r="AU68" s="946">
        <v>
192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584</v>
      </c>
      <c r="C69" s="954"/>
      <c r="D69" s="954"/>
      <c r="E69" s="954"/>
      <c r="F69" s="954"/>
      <c r="G69" s="954"/>
      <c r="H69" s="954"/>
      <c r="I69" s="954"/>
      <c r="J69" s="954"/>
      <c r="K69" s="954"/>
      <c r="L69" s="954"/>
      <c r="M69" s="954"/>
      <c r="N69" s="954"/>
      <c r="O69" s="954"/>
      <c r="P69" s="955"/>
      <c r="Q69" s="956">
        <v>
144168</v>
      </c>
      <c r="R69" s="911"/>
      <c r="S69" s="911"/>
      <c r="T69" s="911"/>
      <c r="U69" s="911"/>
      <c r="V69" s="911">
        <v>
138019</v>
      </c>
      <c r="W69" s="911"/>
      <c r="X69" s="911"/>
      <c r="Y69" s="911"/>
      <c r="Z69" s="911"/>
      <c r="AA69" s="911">
        <v>
6149</v>
      </c>
      <c r="AB69" s="911"/>
      <c r="AC69" s="911"/>
      <c r="AD69" s="911"/>
      <c r="AE69" s="911"/>
      <c r="AF69" s="911">
        <v>
32354</v>
      </c>
      <c r="AG69" s="911"/>
      <c r="AH69" s="911"/>
      <c r="AI69" s="911"/>
      <c r="AJ69" s="911"/>
      <c r="AK69" s="911" t="s">
        <v>
582</v>
      </c>
      <c r="AL69" s="911"/>
      <c r="AM69" s="911"/>
      <c r="AN69" s="911"/>
      <c r="AO69" s="911"/>
      <c r="AP69" s="911" t="s">
        <v>
582</v>
      </c>
      <c r="AQ69" s="911"/>
      <c r="AR69" s="911"/>
      <c r="AS69" s="911"/>
      <c r="AT69" s="911"/>
      <c r="AU69" s="911" t="s">
        <v>
582</v>
      </c>
      <c r="AV69" s="911"/>
      <c r="AW69" s="911"/>
      <c r="AX69" s="911"/>
      <c r="AY69" s="911"/>
      <c r="AZ69" s="957" t="s">
        <v>
588</v>
      </c>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585</v>
      </c>
      <c r="C70" s="954"/>
      <c r="D70" s="954"/>
      <c r="E70" s="954"/>
      <c r="F70" s="954"/>
      <c r="G70" s="954"/>
      <c r="H70" s="954"/>
      <c r="I70" s="954"/>
      <c r="J70" s="954"/>
      <c r="K70" s="954"/>
      <c r="L70" s="954"/>
      <c r="M70" s="954"/>
      <c r="N70" s="954"/>
      <c r="O70" s="954"/>
      <c r="P70" s="955"/>
      <c r="Q70" s="956">
        <v>
76940</v>
      </c>
      <c r="R70" s="911"/>
      <c r="S70" s="911"/>
      <c r="T70" s="911"/>
      <c r="U70" s="911"/>
      <c r="V70" s="911">
        <v>
73165</v>
      </c>
      <c r="W70" s="911"/>
      <c r="X70" s="911"/>
      <c r="Y70" s="911"/>
      <c r="Z70" s="911"/>
      <c r="AA70" s="911">
        <v>
3775</v>
      </c>
      <c r="AB70" s="911"/>
      <c r="AC70" s="911"/>
      <c r="AD70" s="911"/>
      <c r="AE70" s="911"/>
      <c r="AF70" s="911">
        <v>
3775</v>
      </c>
      <c r="AG70" s="911"/>
      <c r="AH70" s="911"/>
      <c r="AI70" s="911"/>
      <c r="AJ70" s="911"/>
      <c r="AK70" s="911">
        <v>
7300</v>
      </c>
      <c r="AL70" s="911"/>
      <c r="AM70" s="911"/>
      <c r="AN70" s="911"/>
      <c r="AO70" s="911"/>
      <c r="AP70" s="911">
        <v>
42318</v>
      </c>
      <c r="AQ70" s="911"/>
      <c r="AR70" s="911"/>
      <c r="AS70" s="911"/>
      <c r="AT70" s="911"/>
      <c r="AU70" s="911">
        <v>
931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586</v>
      </c>
      <c r="C71" s="954"/>
      <c r="D71" s="954"/>
      <c r="E71" s="954"/>
      <c r="F71" s="954"/>
      <c r="G71" s="954"/>
      <c r="H71" s="954"/>
      <c r="I71" s="954"/>
      <c r="J71" s="954"/>
      <c r="K71" s="954"/>
      <c r="L71" s="954"/>
      <c r="M71" s="954"/>
      <c r="N71" s="954"/>
      <c r="O71" s="954"/>
      <c r="P71" s="955"/>
      <c r="Q71" s="956">
        <v>
6933</v>
      </c>
      <c r="R71" s="911"/>
      <c r="S71" s="911"/>
      <c r="T71" s="911"/>
      <c r="U71" s="911"/>
      <c r="V71" s="911">
        <v>
6850</v>
      </c>
      <c r="W71" s="911"/>
      <c r="X71" s="911"/>
      <c r="Y71" s="911"/>
      <c r="Z71" s="911"/>
      <c r="AA71" s="911">
        <v>
82</v>
      </c>
      <c r="AB71" s="911"/>
      <c r="AC71" s="911"/>
      <c r="AD71" s="911"/>
      <c r="AE71" s="911"/>
      <c r="AF71" s="911">
        <v>
82</v>
      </c>
      <c r="AG71" s="911"/>
      <c r="AH71" s="911"/>
      <c r="AI71" s="911"/>
      <c r="AJ71" s="911"/>
      <c r="AK71" s="911">
        <v>
2485</v>
      </c>
      <c r="AL71" s="911"/>
      <c r="AM71" s="911"/>
      <c r="AN71" s="911"/>
      <c r="AO71" s="911"/>
      <c r="AP71" s="911" t="s">
        <v>
517</v>
      </c>
      <c r="AQ71" s="911"/>
      <c r="AR71" s="911"/>
      <c r="AS71" s="911"/>
      <c r="AT71" s="911"/>
      <c r="AU71" s="911" t="s">
        <v>
517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587</v>
      </c>
      <c r="C72" s="954"/>
      <c r="D72" s="954"/>
      <c r="E72" s="954"/>
      <c r="F72" s="954"/>
      <c r="G72" s="954"/>
      <c r="H72" s="954"/>
      <c r="I72" s="954"/>
      <c r="J72" s="954"/>
      <c r="K72" s="954"/>
      <c r="L72" s="954"/>
      <c r="M72" s="954"/>
      <c r="N72" s="954"/>
      <c r="O72" s="954"/>
      <c r="P72" s="955"/>
      <c r="Q72" s="956">
        <v>
1385861</v>
      </c>
      <c r="R72" s="911"/>
      <c r="S72" s="911"/>
      <c r="T72" s="911"/>
      <c r="U72" s="911"/>
      <c r="V72" s="911">
        <v>
1346246</v>
      </c>
      <c r="W72" s="911"/>
      <c r="X72" s="911"/>
      <c r="Y72" s="911"/>
      <c r="Z72" s="911"/>
      <c r="AA72" s="911">
        <v>
39615</v>
      </c>
      <c r="AB72" s="911"/>
      <c r="AC72" s="911"/>
      <c r="AD72" s="911"/>
      <c r="AE72" s="911"/>
      <c r="AF72" s="911">
        <v>
39615</v>
      </c>
      <c r="AG72" s="911"/>
      <c r="AH72" s="911"/>
      <c r="AI72" s="911"/>
      <c r="AJ72" s="911"/>
      <c r="AK72" s="911">
        <v>
13582</v>
      </c>
      <c r="AL72" s="911"/>
      <c r="AM72" s="911"/>
      <c r="AN72" s="911"/>
      <c r="AO72" s="911"/>
      <c r="AP72" s="911" t="s">
        <v>
517</v>
      </c>
      <c r="AQ72" s="911"/>
      <c r="AR72" s="911"/>
      <c r="AS72" s="911"/>
      <c r="AT72" s="911"/>
      <c r="AU72" s="911" t="s">
        <v>
517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387</v>
      </c>
      <c r="B88" s="870" t="s">
        <v>
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76312</v>
      </c>
      <c r="AG88" s="922"/>
      <c r="AH88" s="922"/>
      <c r="AI88" s="922"/>
      <c r="AJ88" s="922"/>
      <c r="AK88" s="919"/>
      <c r="AL88" s="919"/>
      <c r="AM88" s="919"/>
      <c r="AN88" s="919"/>
      <c r="AO88" s="919"/>
      <c r="AP88" s="922">
        <v>
46794</v>
      </c>
      <c r="AQ88" s="922"/>
      <c r="AR88" s="922"/>
      <c r="AS88" s="922"/>
      <c r="AT88" s="922"/>
      <c r="AU88" s="922">
        <v>
1123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387</v>
      </c>
      <c r="BR102" s="870" t="s">
        <v>
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
SUM(CR7:CV88)</f>
        <v>
349</v>
      </c>
      <c r="CS102" s="930"/>
      <c r="CT102" s="930"/>
      <c r="CU102" s="930"/>
      <c r="CV102" s="973"/>
      <c r="CW102" s="972">
        <f>
SUM(CW7:DA88)</f>
        <v>
0</v>
      </c>
      <c r="CX102" s="930"/>
      <c r="CY102" s="930"/>
      <c r="CZ102" s="930"/>
      <c r="DA102" s="973"/>
      <c r="DB102" s="972">
        <f>
SUM(DB7:DF88)</f>
        <v>
4720</v>
      </c>
      <c r="DC102" s="930"/>
      <c r="DD102" s="930"/>
      <c r="DE102" s="930"/>
      <c r="DF102" s="973"/>
      <c r="DG102" s="972" t="s">
        <v>
582</v>
      </c>
      <c r="DH102" s="930"/>
      <c r="DI102" s="930"/>
      <c r="DJ102" s="930"/>
      <c r="DK102" s="973"/>
      <c r="DL102" s="972">
        <f>
SUM(DL7:DP88)</f>
        <v>
529</v>
      </c>
      <c r="DM102" s="930"/>
      <c r="DN102" s="930"/>
      <c r="DO102" s="930"/>
      <c r="DP102" s="973"/>
      <c r="DQ102" s="972">
        <f>
SUM(DQ7:DU88)</f>
        <v>
53</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423</v>
      </c>
      <c r="AB109" s="975"/>
      <c r="AC109" s="975"/>
      <c r="AD109" s="975"/>
      <c r="AE109" s="976"/>
      <c r="AF109" s="974" t="s">
        <v>
307</v>
      </c>
      <c r="AG109" s="975"/>
      <c r="AH109" s="975"/>
      <c r="AI109" s="975"/>
      <c r="AJ109" s="976"/>
      <c r="AK109" s="974" t="s">
        <v>
306</v>
      </c>
      <c r="AL109" s="975"/>
      <c r="AM109" s="975"/>
      <c r="AN109" s="975"/>
      <c r="AO109" s="976"/>
      <c r="AP109" s="974" t="s">
        <v>
424</v>
      </c>
      <c r="AQ109" s="975"/>
      <c r="AR109" s="975"/>
      <c r="AS109" s="975"/>
      <c r="AT109" s="977"/>
      <c r="AU109" s="994" t="s">
        <v>
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423</v>
      </c>
      <c r="BR109" s="975"/>
      <c r="BS109" s="975"/>
      <c r="BT109" s="975"/>
      <c r="BU109" s="976"/>
      <c r="BV109" s="974" t="s">
        <v>
307</v>
      </c>
      <c r="BW109" s="975"/>
      <c r="BX109" s="975"/>
      <c r="BY109" s="975"/>
      <c r="BZ109" s="976"/>
      <c r="CA109" s="974" t="s">
        <v>
306</v>
      </c>
      <c r="CB109" s="975"/>
      <c r="CC109" s="975"/>
      <c r="CD109" s="975"/>
      <c r="CE109" s="976"/>
      <c r="CF109" s="995" t="s">
        <v>
424</v>
      </c>
      <c r="CG109" s="995"/>
      <c r="CH109" s="995"/>
      <c r="CI109" s="995"/>
      <c r="CJ109" s="995"/>
      <c r="CK109" s="974" t="s">
        <v>
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423</v>
      </c>
      <c r="DH109" s="975"/>
      <c r="DI109" s="975"/>
      <c r="DJ109" s="975"/>
      <c r="DK109" s="976"/>
      <c r="DL109" s="974" t="s">
        <v>
307</v>
      </c>
      <c r="DM109" s="975"/>
      <c r="DN109" s="975"/>
      <c r="DO109" s="975"/>
      <c r="DP109" s="976"/>
      <c r="DQ109" s="974" t="s">
        <v>
306</v>
      </c>
      <c r="DR109" s="975"/>
      <c r="DS109" s="975"/>
      <c r="DT109" s="975"/>
      <c r="DU109" s="976"/>
      <c r="DV109" s="974" t="s">
        <v>
424</v>
      </c>
      <c r="DW109" s="975"/>
      <c r="DX109" s="975"/>
      <c r="DY109" s="975"/>
      <c r="DZ109" s="977"/>
    </row>
    <row r="110" spans="1:131" s="246" customFormat="1" ht="26.25" customHeight="1" x14ac:dyDescent="0.2">
      <c r="A110" s="978" t="s">
        <v>
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2432324</v>
      </c>
      <c r="AB110" s="982"/>
      <c r="AC110" s="982"/>
      <c r="AD110" s="982"/>
      <c r="AE110" s="983"/>
      <c r="AF110" s="984">
        <v>
2078409</v>
      </c>
      <c r="AG110" s="982"/>
      <c r="AH110" s="982"/>
      <c r="AI110" s="982"/>
      <c r="AJ110" s="983"/>
      <c r="AK110" s="984">
        <v>
1882296</v>
      </c>
      <c r="AL110" s="982"/>
      <c r="AM110" s="982"/>
      <c r="AN110" s="982"/>
      <c r="AO110" s="983"/>
      <c r="AP110" s="985">
        <v>
3.3</v>
      </c>
      <c r="AQ110" s="986"/>
      <c r="AR110" s="986"/>
      <c r="AS110" s="986"/>
      <c r="AT110" s="987"/>
      <c r="AU110" s="988" t="s">
        <v>
73</v>
      </c>
      <c r="AV110" s="989"/>
      <c r="AW110" s="989"/>
      <c r="AX110" s="989"/>
      <c r="AY110" s="989"/>
      <c r="AZ110" s="1030" t="s">
        <v>
427</v>
      </c>
      <c r="BA110" s="979"/>
      <c r="BB110" s="979"/>
      <c r="BC110" s="979"/>
      <c r="BD110" s="979"/>
      <c r="BE110" s="979"/>
      <c r="BF110" s="979"/>
      <c r="BG110" s="979"/>
      <c r="BH110" s="979"/>
      <c r="BI110" s="979"/>
      <c r="BJ110" s="979"/>
      <c r="BK110" s="979"/>
      <c r="BL110" s="979"/>
      <c r="BM110" s="979"/>
      <c r="BN110" s="979"/>
      <c r="BO110" s="979"/>
      <c r="BP110" s="980"/>
      <c r="BQ110" s="1016">
        <v>
14132615</v>
      </c>
      <c r="BR110" s="1017"/>
      <c r="BS110" s="1017"/>
      <c r="BT110" s="1017"/>
      <c r="BU110" s="1017"/>
      <c r="BV110" s="1017">
        <v>
12212188</v>
      </c>
      <c r="BW110" s="1017"/>
      <c r="BX110" s="1017"/>
      <c r="BY110" s="1017"/>
      <c r="BZ110" s="1017"/>
      <c r="CA110" s="1017">
        <v>
10462986</v>
      </c>
      <c r="CB110" s="1017"/>
      <c r="CC110" s="1017"/>
      <c r="CD110" s="1017"/>
      <c r="CE110" s="1017"/>
      <c r="CF110" s="1031">
        <v>
18.100000000000001</v>
      </c>
      <c r="CG110" s="1032"/>
      <c r="CH110" s="1032"/>
      <c r="CI110" s="1032"/>
      <c r="CJ110" s="1032"/>
      <c r="CK110" s="1033" t="s">
        <v>
428</v>
      </c>
      <c r="CL110" s="1034"/>
      <c r="CM110" s="1013" t="s">
        <v>
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430</v>
      </c>
      <c r="DH110" s="1017"/>
      <c r="DI110" s="1017"/>
      <c r="DJ110" s="1017"/>
      <c r="DK110" s="1017"/>
      <c r="DL110" s="1017" t="s">
        <v>
129</v>
      </c>
      <c r="DM110" s="1017"/>
      <c r="DN110" s="1017"/>
      <c r="DO110" s="1017"/>
      <c r="DP110" s="1017"/>
      <c r="DQ110" s="1017" t="s">
        <v>
431</v>
      </c>
      <c r="DR110" s="1017"/>
      <c r="DS110" s="1017"/>
      <c r="DT110" s="1017"/>
      <c r="DU110" s="1017"/>
      <c r="DV110" s="1018" t="s">
        <v>
432</v>
      </c>
      <c r="DW110" s="1018"/>
      <c r="DX110" s="1018"/>
      <c r="DY110" s="1018"/>
      <c r="DZ110" s="1019"/>
    </row>
    <row r="111" spans="1:131" s="246" customFormat="1" ht="26.25" customHeight="1" x14ac:dyDescent="0.2">
      <c r="A111" s="1020" t="s">
        <v>
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434</v>
      </c>
      <c r="AB111" s="1024"/>
      <c r="AC111" s="1024"/>
      <c r="AD111" s="1024"/>
      <c r="AE111" s="1025"/>
      <c r="AF111" s="1026" t="s">
        <v>
435</v>
      </c>
      <c r="AG111" s="1024"/>
      <c r="AH111" s="1024"/>
      <c r="AI111" s="1024"/>
      <c r="AJ111" s="1025"/>
      <c r="AK111" s="1026" t="s">
        <v>
436</v>
      </c>
      <c r="AL111" s="1024"/>
      <c r="AM111" s="1024"/>
      <c r="AN111" s="1024"/>
      <c r="AO111" s="1025"/>
      <c r="AP111" s="1027" t="s">
        <v>
435</v>
      </c>
      <c r="AQ111" s="1028"/>
      <c r="AR111" s="1028"/>
      <c r="AS111" s="1028"/>
      <c r="AT111" s="1029"/>
      <c r="AU111" s="990"/>
      <c r="AV111" s="991"/>
      <c r="AW111" s="991"/>
      <c r="AX111" s="991"/>
      <c r="AY111" s="991"/>
      <c r="AZ111" s="1039" t="s">
        <v>
437</v>
      </c>
      <c r="BA111" s="1040"/>
      <c r="BB111" s="1040"/>
      <c r="BC111" s="1040"/>
      <c r="BD111" s="1040"/>
      <c r="BE111" s="1040"/>
      <c r="BF111" s="1040"/>
      <c r="BG111" s="1040"/>
      <c r="BH111" s="1040"/>
      <c r="BI111" s="1040"/>
      <c r="BJ111" s="1040"/>
      <c r="BK111" s="1040"/>
      <c r="BL111" s="1040"/>
      <c r="BM111" s="1040"/>
      <c r="BN111" s="1040"/>
      <c r="BO111" s="1040"/>
      <c r="BP111" s="1041"/>
      <c r="BQ111" s="1009">
        <v>
12000</v>
      </c>
      <c r="BR111" s="1010"/>
      <c r="BS111" s="1010"/>
      <c r="BT111" s="1010"/>
      <c r="BU111" s="1010"/>
      <c r="BV111" s="1010">
        <v>
6000</v>
      </c>
      <c r="BW111" s="1010"/>
      <c r="BX111" s="1010"/>
      <c r="BY111" s="1010"/>
      <c r="BZ111" s="1010"/>
      <c r="CA111" s="1010" t="s">
        <v>
436</v>
      </c>
      <c r="CB111" s="1010"/>
      <c r="CC111" s="1010"/>
      <c r="CD111" s="1010"/>
      <c r="CE111" s="1010"/>
      <c r="CF111" s="1004" t="s">
        <v>
438</v>
      </c>
      <c r="CG111" s="1005"/>
      <c r="CH111" s="1005"/>
      <c r="CI111" s="1005"/>
      <c r="CJ111" s="1005"/>
      <c r="CK111" s="1035"/>
      <c r="CL111" s="1036"/>
      <c r="CM111" s="1006" t="s">
        <v>
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434</v>
      </c>
      <c r="DH111" s="1010"/>
      <c r="DI111" s="1010"/>
      <c r="DJ111" s="1010"/>
      <c r="DK111" s="1010"/>
      <c r="DL111" s="1010" t="s">
        <v>
436</v>
      </c>
      <c r="DM111" s="1010"/>
      <c r="DN111" s="1010"/>
      <c r="DO111" s="1010"/>
      <c r="DP111" s="1010"/>
      <c r="DQ111" s="1010" t="s">
        <v>
432</v>
      </c>
      <c r="DR111" s="1010"/>
      <c r="DS111" s="1010"/>
      <c r="DT111" s="1010"/>
      <c r="DU111" s="1010"/>
      <c r="DV111" s="1011" t="s">
        <v>
436</v>
      </c>
      <c r="DW111" s="1011"/>
      <c r="DX111" s="1011"/>
      <c r="DY111" s="1011"/>
      <c r="DZ111" s="1012"/>
    </row>
    <row r="112" spans="1:131" s="246" customFormat="1" ht="26.25" customHeight="1" x14ac:dyDescent="0.2">
      <c r="A112" s="1042" t="s">
        <v>
440</v>
      </c>
      <c r="B112" s="1043"/>
      <c r="C112" s="1040" t="s">
        <v>
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
442</v>
      </c>
      <c r="AB112" s="1049"/>
      <c r="AC112" s="1049"/>
      <c r="AD112" s="1049"/>
      <c r="AE112" s="1050"/>
      <c r="AF112" s="1051" t="s">
        <v>
442</v>
      </c>
      <c r="AG112" s="1049"/>
      <c r="AH112" s="1049"/>
      <c r="AI112" s="1049"/>
      <c r="AJ112" s="1050"/>
      <c r="AK112" s="1051" t="s">
        <v>
432</v>
      </c>
      <c r="AL112" s="1049"/>
      <c r="AM112" s="1049"/>
      <c r="AN112" s="1049"/>
      <c r="AO112" s="1050"/>
      <c r="AP112" s="1052" t="s">
        <v>
436</v>
      </c>
      <c r="AQ112" s="1053"/>
      <c r="AR112" s="1053"/>
      <c r="AS112" s="1053"/>
      <c r="AT112" s="1054"/>
      <c r="AU112" s="990"/>
      <c r="AV112" s="991"/>
      <c r="AW112" s="991"/>
      <c r="AX112" s="991"/>
      <c r="AY112" s="991"/>
      <c r="AZ112" s="1039" t="s">
        <v>
443</v>
      </c>
      <c r="BA112" s="1040"/>
      <c r="BB112" s="1040"/>
      <c r="BC112" s="1040"/>
      <c r="BD112" s="1040"/>
      <c r="BE112" s="1040"/>
      <c r="BF112" s="1040"/>
      <c r="BG112" s="1040"/>
      <c r="BH112" s="1040"/>
      <c r="BI112" s="1040"/>
      <c r="BJ112" s="1040"/>
      <c r="BK112" s="1040"/>
      <c r="BL112" s="1040"/>
      <c r="BM112" s="1040"/>
      <c r="BN112" s="1040"/>
      <c r="BO112" s="1040"/>
      <c r="BP112" s="1041"/>
      <c r="BQ112" s="1009" t="s">
        <v>
432</v>
      </c>
      <c r="BR112" s="1010"/>
      <c r="BS112" s="1010"/>
      <c r="BT112" s="1010"/>
      <c r="BU112" s="1010"/>
      <c r="BV112" s="1010" t="s">
        <v>
431</v>
      </c>
      <c r="BW112" s="1010"/>
      <c r="BX112" s="1010"/>
      <c r="BY112" s="1010"/>
      <c r="BZ112" s="1010"/>
      <c r="CA112" s="1010" t="s">
        <v>
430</v>
      </c>
      <c r="CB112" s="1010"/>
      <c r="CC112" s="1010"/>
      <c r="CD112" s="1010"/>
      <c r="CE112" s="1010"/>
      <c r="CF112" s="1004" t="s">
        <v>
438</v>
      </c>
      <c r="CG112" s="1005"/>
      <c r="CH112" s="1005"/>
      <c r="CI112" s="1005"/>
      <c r="CJ112" s="1005"/>
      <c r="CK112" s="1035"/>
      <c r="CL112" s="1036"/>
      <c r="CM112" s="1006" t="s">
        <v>
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434</v>
      </c>
      <c r="DH112" s="1010"/>
      <c r="DI112" s="1010"/>
      <c r="DJ112" s="1010"/>
      <c r="DK112" s="1010"/>
      <c r="DL112" s="1010" t="s">
        <v>
436</v>
      </c>
      <c r="DM112" s="1010"/>
      <c r="DN112" s="1010"/>
      <c r="DO112" s="1010"/>
      <c r="DP112" s="1010"/>
      <c r="DQ112" s="1010" t="s">
        <v>
435</v>
      </c>
      <c r="DR112" s="1010"/>
      <c r="DS112" s="1010"/>
      <c r="DT112" s="1010"/>
      <c r="DU112" s="1010"/>
      <c r="DV112" s="1011" t="s">
        <v>
438</v>
      </c>
      <c r="DW112" s="1011"/>
      <c r="DX112" s="1011"/>
      <c r="DY112" s="1011"/>
      <c r="DZ112" s="1012"/>
    </row>
    <row r="113" spans="1:130" s="246" customFormat="1" ht="26.25" customHeight="1" x14ac:dyDescent="0.2">
      <c r="A113" s="1044"/>
      <c r="B113" s="1045"/>
      <c r="C113" s="1040" t="s">
        <v>
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
446</v>
      </c>
      <c r="AB113" s="1024"/>
      <c r="AC113" s="1024"/>
      <c r="AD113" s="1024"/>
      <c r="AE113" s="1025"/>
      <c r="AF113" s="1026" t="s">
        <v>
436</v>
      </c>
      <c r="AG113" s="1024"/>
      <c r="AH113" s="1024"/>
      <c r="AI113" s="1024"/>
      <c r="AJ113" s="1025"/>
      <c r="AK113" s="1026" t="s">
        <v>
434</v>
      </c>
      <c r="AL113" s="1024"/>
      <c r="AM113" s="1024"/>
      <c r="AN113" s="1024"/>
      <c r="AO113" s="1025"/>
      <c r="AP113" s="1027" t="s">
        <v>
447</v>
      </c>
      <c r="AQ113" s="1028"/>
      <c r="AR113" s="1028"/>
      <c r="AS113" s="1028"/>
      <c r="AT113" s="1029"/>
      <c r="AU113" s="990"/>
      <c r="AV113" s="991"/>
      <c r="AW113" s="991"/>
      <c r="AX113" s="991"/>
      <c r="AY113" s="991"/>
      <c r="AZ113" s="1039" t="s">
        <v>
448</v>
      </c>
      <c r="BA113" s="1040"/>
      <c r="BB113" s="1040"/>
      <c r="BC113" s="1040"/>
      <c r="BD113" s="1040"/>
      <c r="BE113" s="1040"/>
      <c r="BF113" s="1040"/>
      <c r="BG113" s="1040"/>
      <c r="BH113" s="1040"/>
      <c r="BI113" s="1040"/>
      <c r="BJ113" s="1040"/>
      <c r="BK113" s="1040"/>
      <c r="BL113" s="1040"/>
      <c r="BM113" s="1040"/>
      <c r="BN113" s="1040"/>
      <c r="BO113" s="1040"/>
      <c r="BP113" s="1041"/>
      <c r="BQ113" s="1009">
        <v>
944218</v>
      </c>
      <c r="BR113" s="1010"/>
      <c r="BS113" s="1010"/>
      <c r="BT113" s="1010"/>
      <c r="BU113" s="1010"/>
      <c r="BV113" s="1010">
        <v>
1107566</v>
      </c>
      <c r="BW113" s="1010"/>
      <c r="BX113" s="1010"/>
      <c r="BY113" s="1010"/>
      <c r="BZ113" s="1010"/>
      <c r="CA113" s="1010">
        <v>
1123444</v>
      </c>
      <c r="CB113" s="1010"/>
      <c r="CC113" s="1010"/>
      <c r="CD113" s="1010"/>
      <c r="CE113" s="1010"/>
      <c r="CF113" s="1004">
        <v>
1.9</v>
      </c>
      <c r="CG113" s="1005"/>
      <c r="CH113" s="1005"/>
      <c r="CI113" s="1005"/>
      <c r="CJ113" s="1005"/>
      <c r="CK113" s="1035"/>
      <c r="CL113" s="1036"/>
      <c r="CM113" s="1006" t="s">
        <v>
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446</v>
      </c>
      <c r="DH113" s="1049"/>
      <c r="DI113" s="1049"/>
      <c r="DJ113" s="1049"/>
      <c r="DK113" s="1050"/>
      <c r="DL113" s="1051" t="s">
        <v>
432</v>
      </c>
      <c r="DM113" s="1049"/>
      <c r="DN113" s="1049"/>
      <c r="DO113" s="1049"/>
      <c r="DP113" s="1050"/>
      <c r="DQ113" s="1051" t="s">
        <v>
431</v>
      </c>
      <c r="DR113" s="1049"/>
      <c r="DS113" s="1049"/>
      <c r="DT113" s="1049"/>
      <c r="DU113" s="1050"/>
      <c r="DV113" s="1052" t="s">
        <v>
436</v>
      </c>
      <c r="DW113" s="1053"/>
      <c r="DX113" s="1053"/>
      <c r="DY113" s="1053"/>
      <c r="DZ113" s="1054"/>
    </row>
    <row r="114" spans="1:130" s="246" customFormat="1" ht="26.25" customHeight="1" x14ac:dyDescent="0.2">
      <c r="A114" s="1044"/>
      <c r="B114" s="1045"/>
      <c r="C114" s="1040" t="s">
        <v>
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92237</v>
      </c>
      <c r="AB114" s="1049"/>
      <c r="AC114" s="1049"/>
      <c r="AD114" s="1049"/>
      <c r="AE114" s="1050"/>
      <c r="AF114" s="1051">
        <v>
82241</v>
      </c>
      <c r="AG114" s="1049"/>
      <c r="AH114" s="1049"/>
      <c r="AI114" s="1049"/>
      <c r="AJ114" s="1050"/>
      <c r="AK114" s="1051">
        <v>
89490</v>
      </c>
      <c r="AL114" s="1049"/>
      <c r="AM114" s="1049"/>
      <c r="AN114" s="1049"/>
      <c r="AO114" s="1050"/>
      <c r="AP114" s="1052">
        <v>
0.2</v>
      </c>
      <c r="AQ114" s="1053"/>
      <c r="AR114" s="1053"/>
      <c r="AS114" s="1053"/>
      <c r="AT114" s="1054"/>
      <c r="AU114" s="990"/>
      <c r="AV114" s="991"/>
      <c r="AW114" s="991"/>
      <c r="AX114" s="991"/>
      <c r="AY114" s="991"/>
      <c r="AZ114" s="1039" t="s">
        <v>
451</v>
      </c>
      <c r="BA114" s="1040"/>
      <c r="BB114" s="1040"/>
      <c r="BC114" s="1040"/>
      <c r="BD114" s="1040"/>
      <c r="BE114" s="1040"/>
      <c r="BF114" s="1040"/>
      <c r="BG114" s="1040"/>
      <c r="BH114" s="1040"/>
      <c r="BI114" s="1040"/>
      <c r="BJ114" s="1040"/>
      <c r="BK114" s="1040"/>
      <c r="BL114" s="1040"/>
      <c r="BM114" s="1040"/>
      <c r="BN114" s="1040"/>
      <c r="BO114" s="1040"/>
      <c r="BP114" s="1041"/>
      <c r="BQ114" s="1009">
        <v>
14690521</v>
      </c>
      <c r="BR114" s="1010"/>
      <c r="BS114" s="1010"/>
      <c r="BT114" s="1010"/>
      <c r="BU114" s="1010"/>
      <c r="BV114" s="1010">
        <v>
14608612</v>
      </c>
      <c r="BW114" s="1010"/>
      <c r="BX114" s="1010"/>
      <c r="BY114" s="1010"/>
      <c r="BZ114" s="1010"/>
      <c r="CA114" s="1010">
        <v>
13143397</v>
      </c>
      <c r="CB114" s="1010"/>
      <c r="CC114" s="1010"/>
      <c r="CD114" s="1010"/>
      <c r="CE114" s="1010"/>
      <c r="CF114" s="1004">
        <v>
22.7</v>
      </c>
      <c r="CG114" s="1005"/>
      <c r="CH114" s="1005"/>
      <c r="CI114" s="1005"/>
      <c r="CJ114" s="1005"/>
      <c r="CK114" s="1035"/>
      <c r="CL114" s="1036"/>
      <c r="CM114" s="1006" t="s">
        <v>
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436</v>
      </c>
      <c r="DH114" s="1049"/>
      <c r="DI114" s="1049"/>
      <c r="DJ114" s="1049"/>
      <c r="DK114" s="1050"/>
      <c r="DL114" s="1051" t="s">
        <v>
442</v>
      </c>
      <c r="DM114" s="1049"/>
      <c r="DN114" s="1049"/>
      <c r="DO114" s="1049"/>
      <c r="DP114" s="1050"/>
      <c r="DQ114" s="1051" t="s">
        <v>
436</v>
      </c>
      <c r="DR114" s="1049"/>
      <c r="DS114" s="1049"/>
      <c r="DT114" s="1049"/>
      <c r="DU114" s="1050"/>
      <c r="DV114" s="1052" t="s">
        <v>
430</v>
      </c>
      <c r="DW114" s="1053"/>
      <c r="DX114" s="1053"/>
      <c r="DY114" s="1053"/>
      <c r="DZ114" s="1054"/>
    </row>
    <row r="115" spans="1:130" s="246" customFormat="1" ht="26.25" customHeight="1" x14ac:dyDescent="0.2">
      <c r="A115" s="1044"/>
      <c r="B115" s="1045"/>
      <c r="C115" s="1040" t="s">
        <v>
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157617</v>
      </c>
      <c r="AB115" s="1024"/>
      <c r="AC115" s="1024"/>
      <c r="AD115" s="1024"/>
      <c r="AE115" s="1025"/>
      <c r="AF115" s="1026">
        <v>
6000</v>
      </c>
      <c r="AG115" s="1024"/>
      <c r="AH115" s="1024"/>
      <c r="AI115" s="1024"/>
      <c r="AJ115" s="1025"/>
      <c r="AK115" s="1026">
        <v>
6000</v>
      </c>
      <c r="AL115" s="1024"/>
      <c r="AM115" s="1024"/>
      <c r="AN115" s="1024"/>
      <c r="AO115" s="1025"/>
      <c r="AP115" s="1027">
        <v>
0</v>
      </c>
      <c r="AQ115" s="1028"/>
      <c r="AR115" s="1028"/>
      <c r="AS115" s="1028"/>
      <c r="AT115" s="1029"/>
      <c r="AU115" s="990"/>
      <c r="AV115" s="991"/>
      <c r="AW115" s="991"/>
      <c r="AX115" s="991"/>
      <c r="AY115" s="991"/>
      <c r="AZ115" s="1039" t="s">
        <v>
454</v>
      </c>
      <c r="BA115" s="1040"/>
      <c r="BB115" s="1040"/>
      <c r="BC115" s="1040"/>
      <c r="BD115" s="1040"/>
      <c r="BE115" s="1040"/>
      <c r="BF115" s="1040"/>
      <c r="BG115" s="1040"/>
      <c r="BH115" s="1040"/>
      <c r="BI115" s="1040"/>
      <c r="BJ115" s="1040"/>
      <c r="BK115" s="1040"/>
      <c r="BL115" s="1040"/>
      <c r="BM115" s="1040"/>
      <c r="BN115" s="1040"/>
      <c r="BO115" s="1040"/>
      <c r="BP115" s="1041"/>
      <c r="BQ115" s="1009">
        <v>
157897</v>
      </c>
      <c r="BR115" s="1010"/>
      <c r="BS115" s="1010"/>
      <c r="BT115" s="1010"/>
      <c r="BU115" s="1010"/>
      <c r="BV115" s="1010">
        <v>
105569</v>
      </c>
      <c r="BW115" s="1010"/>
      <c r="BX115" s="1010"/>
      <c r="BY115" s="1010"/>
      <c r="BZ115" s="1010"/>
      <c r="CA115" s="1010">
        <v>
52938</v>
      </c>
      <c r="CB115" s="1010"/>
      <c r="CC115" s="1010"/>
      <c r="CD115" s="1010"/>
      <c r="CE115" s="1010"/>
      <c r="CF115" s="1004">
        <v>
0.1</v>
      </c>
      <c r="CG115" s="1005"/>
      <c r="CH115" s="1005"/>
      <c r="CI115" s="1005"/>
      <c r="CJ115" s="1005"/>
      <c r="CK115" s="1035"/>
      <c r="CL115" s="1036"/>
      <c r="CM115" s="1039" t="s">
        <v>
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
129</v>
      </c>
      <c r="DH115" s="1049"/>
      <c r="DI115" s="1049"/>
      <c r="DJ115" s="1049"/>
      <c r="DK115" s="1050"/>
      <c r="DL115" s="1051" t="s">
        <v>
431</v>
      </c>
      <c r="DM115" s="1049"/>
      <c r="DN115" s="1049"/>
      <c r="DO115" s="1049"/>
      <c r="DP115" s="1050"/>
      <c r="DQ115" s="1051" t="s">
        <v>
431</v>
      </c>
      <c r="DR115" s="1049"/>
      <c r="DS115" s="1049"/>
      <c r="DT115" s="1049"/>
      <c r="DU115" s="1050"/>
      <c r="DV115" s="1052" t="s">
        <v>
456</v>
      </c>
      <c r="DW115" s="1053"/>
      <c r="DX115" s="1053"/>
      <c r="DY115" s="1053"/>
      <c r="DZ115" s="1054"/>
    </row>
    <row r="116" spans="1:130" s="246" customFormat="1" ht="26.25" customHeight="1" x14ac:dyDescent="0.2">
      <c r="A116" s="1046"/>
      <c r="B116" s="1047"/>
      <c r="C116" s="1055" t="s">
        <v>
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129</v>
      </c>
      <c r="AB116" s="1049"/>
      <c r="AC116" s="1049"/>
      <c r="AD116" s="1049"/>
      <c r="AE116" s="1050"/>
      <c r="AF116" s="1051" t="s">
        <v>
434</v>
      </c>
      <c r="AG116" s="1049"/>
      <c r="AH116" s="1049"/>
      <c r="AI116" s="1049"/>
      <c r="AJ116" s="1050"/>
      <c r="AK116" s="1051" t="s">
        <v>
436</v>
      </c>
      <c r="AL116" s="1049"/>
      <c r="AM116" s="1049"/>
      <c r="AN116" s="1049"/>
      <c r="AO116" s="1050"/>
      <c r="AP116" s="1052" t="s">
        <v>
447</v>
      </c>
      <c r="AQ116" s="1053"/>
      <c r="AR116" s="1053"/>
      <c r="AS116" s="1053"/>
      <c r="AT116" s="1054"/>
      <c r="AU116" s="990"/>
      <c r="AV116" s="991"/>
      <c r="AW116" s="991"/>
      <c r="AX116" s="991"/>
      <c r="AY116" s="991"/>
      <c r="AZ116" s="1057" t="s">
        <v>
458</v>
      </c>
      <c r="BA116" s="1058"/>
      <c r="BB116" s="1058"/>
      <c r="BC116" s="1058"/>
      <c r="BD116" s="1058"/>
      <c r="BE116" s="1058"/>
      <c r="BF116" s="1058"/>
      <c r="BG116" s="1058"/>
      <c r="BH116" s="1058"/>
      <c r="BI116" s="1058"/>
      <c r="BJ116" s="1058"/>
      <c r="BK116" s="1058"/>
      <c r="BL116" s="1058"/>
      <c r="BM116" s="1058"/>
      <c r="BN116" s="1058"/>
      <c r="BO116" s="1058"/>
      <c r="BP116" s="1059"/>
      <c r="BQ116" s="1009" t="s">
        <v>
432</v>
      </c>
      <c r="BR116" s="1010"/>
      <c r="BS116" s="1010"/>
      <c r="BT116" s="1010"/>
      <c r="BU116" s="1010"/>
      <c r="BV116" s="1010" t="s">
        <v>
436</v>
      </c>
      <c r="BW116" s="1010"/>
      <c r="BX116" s="1010"/>
      <c r="BY116" s="1010"/>
      <c r="BZ116" s="1010"/>
      <c r="CA116" s="1010" t="s">
        <v>
459</v>
      </c>
      <c r="CB116" s="1010"/>
      <c r="CC116" s="1010"/>
      <c r="CD116" s="1010"/>
      <c r="CE116" s="1010"/>
      <c r="CF116" s="1004" t="s">
        <v>
459</v>
      </c>
      <c r="CG116" s="1005"/>
      <c r="CH116" s="1005"/>
      <c r="CI116" s="1005"/>
      <c r="CJ116" s="1005"/>
      <c r="CK116" s="1035"/>
      <c r="CL116" s="1036"/>
      <c r="CM116" s="1006" t="s">
        <v>
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
12000</v>
      </c>
      <c r="DH116" s="1049"/>
      <c r="DI116" s="1049"/>
      <c r="DJ116" s="1049"/>
      <c r="DK116" s="1050"/>
      <c r="DL116" s="1051">
        <v>
6000</v>
      </c>
      <c r="DM116" s="1049"/>
      <c r="DN116" s="1049"/>
      <c r="DO116" s="1049"/>
      <c r="DP116" s="1050"/>
      <c r="DQ116" s="1051" t="s">
        <v>
436</v>
      </c>
      <c r="DR116" s="1049"/>
      <c r="DS116" s="1049"/>
      <c r="DT116" s="1049"/>
      <c r="DU116" s="1050"/>
      <c r="DV116" s="1052" t="s">
        <v>
442</v>
      </c>
      <c r="DW116" s="1053"/>
      <c r="DX116" s="1053"/>
      <c r="DY116" s="1053"/>
      <c r="DZ116" s="1054"/>
    </row>
    <row r="117" spans="1:130" s="246" customFormat="1" ht="26.25" customHeight="1" x14ac:dyDescent="0.2">
      <c r="A117" s="994" t="s">
        <v>
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461</v>
      </c>
      <c r="Z117" s="976"/>
      <c r="AA117" s="1066">
        <v>
2682178</v>
      </c>
      <c r="AB117" s="1067"/>
      <c r="AC117" s="1067"/>
      <c r="AD117" s="1067"/>
      <c r="AE117" s="1068"/>
      <c r="AF117" s="1069">
        <v>
2166650</v>
      </c>
      <c r="AG117" s="1067"/>
      <c r="AH117" s="1067"/>
      <c r="AI117" s="1067"/>
      <c r="AJ117" s="1068"/>
      <c r="AK117" s="1069">
        <v>
1977786</v>
      </c>
      <c r="AL117" s="1067"/>
      <c r="AM117" s="1067"/>
      <c r="AN117" s="1067"/>
      <c r="AO117" s="1068"/>
      <c r="AP117" s="1070"/>
      <c r="AQ117" s="1071"/>
      <c r="AR117" s="1071"/>
      <c r="AS117" s="1071"/>
      <c r="AT117" s="1072"/>
      <c r="AU117" s="990"/>
      <c r="AV117" s="991"/>
      <c r="AW117" s="991"/>
      <c r="AX117" s="991"/>
      <c r="AY117" s="991"/>
      <c r="AZ117" s="1057" t="s">
        <v>
462</v>
      </c>
      <c r="BA117" s="1058"/>
      <c r="BB117" s="1058"/>
      <c r="BC117" s="1058"/>
      <c r="BD117" s="1058"/>
      <c r="BE117" s="1058"/>
      <c r="BF117" s="1058"/>
      <c r="BG117" s="1058"/>
      <c r="BH117" s="1058"/>
      <c r="BI117" s="1058"/>
      <c r="BJ117" s="1058"/>
      <c r="BK117" s="1058"/>
      <c r="BL117" s="1058"/>
      <c r="BM117" s="1058"/>
      <c r="BN117" s="1058"/>
      <c r="BO117" s="1058"/>
      <c r="BP117" s="1059"/>
      <c r="BQ117" s="1009" t="s">
        <v>
456</v>
      </c>
      <c r="BR117" s="1010"/>
      <c r="BS117" s="1010"/>
      <c r="BT117" s="1010"/>
      <c r="BU117" s="1010"/>
      <c r="BV117" s="1010" t="s">
        <v>
431</v>
      </c>
      <c r="BW117" s="1010"/>
      <c r="BX117" s="1010"/>
      <c r="BY117" s="1010"/>
      <c r="BZ117" s="1010"/>
      <c r="CA117" s="1010" t="s">
        <v>
456</v>
      </c>
      <c r="CB117" s="1010"/>
      <c r="CC117" s="1010"/>
      <c r="CD117" s="1010"/>
      <c r="CE117" s="1010"/>
      <c r="CF117" s="1004" t="s">
        <v>
431</v>
      </c>
      <c r="CG117" s="1005"/>
      <c r="CH117" s="1005"/>
      <c r="CI117" s="1005"/>
      <c r="CJ117" s="1005"/>
      <c r="CK117" s="1035"/>
      <c r="CL117" s="1036"/>
      <c r="CM117" s="1006" t="s">
        <v>
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447</v>
      </c>
      <c r="DH117" s="1049"/>
      <c r="DI117" s="1049"/>
      <c r="DJ117" s="1049"/>
      <c r="DK117" s="1050"/>
      <c r="DL117" s="1051" t="s">
        <v>
435</v>
      </c>
      <c r="DM117" s="1049"/>
      <c r="DN117" s="1049"/>
      <c r="DO117" s="1049"/>
      <c r="DP117" s="1050"/>
      <c r="DQ117" s="1051" t="s">
        <v>
459</v>
      </c>
      <c r="DR117" s="1049"/>
      <c r="DS117" s="1049"/>
      <c r="DT117" s="1049"/>
      <c r="DU117" s="1050"/>
      <c r="DV117" s="1052" t="s">
        <v>
456</v>
      </c>
      <c r="DW117" s="1053"/>
      <c r="DX117" s="1053"/>
      <c r="DY117" s="1053"/>
      <c r="DZ117" s="1054"/>
    </row>
    <row r="118" spans="1:130" s="246" customFormat="1" ht="26.25" customHeight="1" x14ac:dyDescent="0.2">
      <c r="A118" s="994" t="s">
        <v>
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423</v>
      </c>
      <c r="AB118" s="975"/>
      <c r="AC118" s="975"/>
      <c r="AD118" s="975"/>
      <c r="AE118" s="976"/>
      <c r="AF118" s="974" t="s">
        <v>
307</v>
      </c>
      <c r="AG118" s="975"/>
      <c r="AH118" s="975"/>
      <c r="AI118" s="975"/>
      <c r="AJ118" s="976"/>
      <c r="AK118" s="974" t="s">
        <v>
306</v>
      </c>
      <c r="AL118" s="975"/>
      <c r="AM118" s="975"/>
      <c r="AN118" s="975"/>
      <c r="AO118" s="976"/>
      <c r="AP118" s="1061" t="s">
        <v>
424</v>
      </c>
      <c r="AQ118" s="1062"/>
      <c r="AR118" s="1062"/>
      <c r="AS118" s="1062"/>
      <c r="AT118" s="1063"/>
      <c r="AU118" s="990"/>
      <c r="AV118" s="991"/>
      <c r="AW118" s="991"/>
      <c r="AX118" s="991"/>
      <c r="AY118" s="991"/>
      <c r="AZ118" s="1064" t="s">
        <v>
464</v>
      </c>
      <c r="BA118" s="1055"/>
      <c r="BB118" s="1055"/>
      <c r="BC118" s="1055"/>
      <c r="BD118" s="1055"/>
      <c r="BE118" s="1055"/>
      <c r="BF118" s="1055"/>
      <c r="BG118" s="1055"/>
      <c r="BH118" s="1055"/>
      <c r="BI118" s="1055"/>
      <c r="BJ118" s="1055"/>
      <c r="BK118" s="1055"/>
      <c r="BL118" s="1055"/>
      <c r="BM118" s="1055"/>
      <c r="BN118" s="1055"/>
      <c r="BO118" s="1055"/>
      <c r="BP118" s="1056"/>
      <c r="BQ118" s="1087" t="s">
        <v>
456</v>
      </c>
      <c r="BR118" s="1088"/>
      <c r="BS118" s="1088"/>
      <c r="BT118" s="1088"/>
      <c r="BU118" s="1088"/>
      <c r="BV118" s="1088" t="s">
        <v>
447</v>
      </c>
      <c r="BW118" s="1088"/>
      <c r="BX118" s="1088"/>
      <c r="BY118" s="1088"/>
      <c r="BZ118" s="1088"/>
      <c r="CA118" s="1088" t="s">
        <v>
436</v>
      </c>
      <c r="CB118" s="1088"/>
      <c r="CC118" s="1088"/>
      <c r="CD118" s="1088"/>
      <c r="CE118" s="1088"/>
      <c r="CF118" s="1004" t="s">
        <v>
465</v>
      </c>
      <c r="CG118" s="1005"/>
      <c r="CH118" s="1005"/>
      <c r="CI118" s="1005"/>
      <c r="CJ118" s="1005"/>
      <c r="CK118" s="1035"/>
      <c r="CL118" s="1036"/>
      <c r="CM118" s="1006" t="s">
        <v>
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436</v>
      </c>
      <c r="DH118" s="1049"/>
      <c r="DI118" s="1049"/>
      <c r="DJ118" s="1049"/>
      <c r="DK118" s="1050"/>
      <c r="DL118" s="1051" t="s">
        <v>
435</v>
      </c>
      <c r="DM118" s="1049"/>
      <c r="DN118" s="1049"/>
      <c r="DO118" s="1049"/>
      <c r="DP118" s="1050"/>
      <c r="DQ118" s="1051" t="s">
        <v>
456</v>
      </c>
      <c r="DR118" s="1049"/>
      <c r="DS118" s="1049"/>
      <c r="DT118" s="1049"/>
      <c r="DU118" s="1050"/>
      <c r="DV118" s="1052" t="s">
        <v>
456</v>
      </c>
      <c r="DW118" s="1053"/>
      <c r="DX118" s="1053"/>
      <c r="DY118" s="1053"/>
      <c r="DZ118" s="1054"/>
    </row>
    <row r="119" spans="1:130" s="246" customFormat="1" ht="26.25" customHeight="1" x14ac:dyDescent="0.2">
      <c r="A119" s="1148" t="s">
        <v>
428</v>
      </c>
      <c r="B119" s="1034"/>
      <c r="C119" s="1013" t="s">
        <v>
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
436</v>
      </c>
      <c r="AB119" s="982"/>
      <c r="AC119" s="982"/>
      <c r="AD119" s="982"/>
      <c r="AE119" s="983"/>
      <c r="AF119" s="984" t="s">
        <v>
435</v>
      </c>
      <c r="AG119" s="982"/>
      <c r="AH119" s="982"/>
      <c r="AI119" s="982"/>
      <c r="AJ119" s="983"/>
      <c r="AK119" s="984" t="s">
        <v>
430</v>
      </c>
      <c r="AL119" s="982"/>
      <c r="AM119" s="982"/>
      <c r="AN119" s="982"/>
      <c r="AO119" s="983"/>
      <c r="AP119" s="985" t="s">
        <v>
447</v>
      </c>
      <c r="AQ119" s="986"/>
      <c r="AR119" s="986"/>
      <c r="AS119" s="986"/>
      <c r="AT119" s="987"/>
      <c r="AU119" s="992"/>
      <c r="AV119" s="993"/>
      <c r="AW119" s="993"/>
      <c r="AX119" s="993"/>
      <c r="AY119" s="993"/>
      <c r="AZ119" s="277" t="s">
        <v>
188</v>
      </c>
      <c r="BA119" s="277"/>
      <c r="BB119" s="277"/>
      <c r="BC119" s="277"/>
      <c r="BD119" s="277"/>
      <c r="BE119" s="277"/>
      <c r="BF119" s="277"/>
      <c r="BG119" s="277"/>
      <c r="BH119" s="277"/>
      <c r="BI119" s="277"/>
      <c r="BJ119" s="277"/>
      <c r="BK119" s="277"/>
      <c r="BL119" s="277"/>
      <c r="BM119" s="277"/>
      <c r="BN119" s="277"/>
      <c r="BO119" s="1065" t="s">
        <v>
467</v>
      </c>
      <c r="BP119" s="1096"/>
      <c r="BQ119" s="1087">
        <v>
29937251</v>
      </c>
      <c r="BR119" s="1088"/>
      <c r="BS119" s="1088"/>
      <c r="BT119" s="1088"/>
      <c r="BU119" s="1088"/>
      <c r="BV119" s="1088">
        <v>
28039935</v>
      </c>
      <c r="BW119" s="1088"/>
      <c r="BX119" s="1088"/>
      <c r="BY119" s="1088"/>
      <c r="BZ119" s="1088"/>
      <c r="CA119" s="1088">
        <v>
24782765</v>
      </c>
      <c r="CB119" s="1088"/>
      <c r="CC119" s="1088"/>
      <c r="CD119" s="1088"/>
      <c r="CE119" s="1088"/>
      <c r="CF119" s="1089"/>
      <c r="CG119" s="1090"/>
      <c r="CH119" s="1090"/>
      <c r="CI119" s="1090"/>
      <c r="CJ119" s="1091"/>
      <c r="CK119" s="1037"/>
      <c r="CL119" s="1038"/>
      <c r="CM119" s="1092" t="s">
        <v>
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
456</v>
      </c>
      <c r="DH119" s="1074"/>
      <c r="DI119" s="1074"/>
      <c r="DJ119" s="1074"/>
      <c r="DK119" s="1075"/>
      <c r="DL119" s="1073" t="s">
        <v>
435</v>
      </c>
      <c r="DM119" s="1074"/>
      <c r="DN119" s="1074"/>
      <c r="DO119" s="1074"/>
      <c r="DP119" s="1075"/>
      <c r="DQ119" s="1073" t="s">
        <v>
456</v>
      </c>
      <c r="DR119" s="1074"/>
      <c r="DS119" s="1074"/>
      <c r="DT119" s="1074"/>
      <c r="DU119" s="1075"/>
      <c r="DV119" s="1076" t="s">
        <v>
435</v>
      </c>
      <c r="DW119" s="1077"/>
      <c r="DX119" s="1077"/>
      <c r="DY119" s="1077"/>
      <c r="DZ119" s="1078"/>
    </row>
    <row r="120" spans="1:130" s="246" customFormat="1" ht="26.25" customHeight="1" x14ac:dyDescent="0.2">
      <c r="A120" s="1149"/>
      <c r="B120" s="1036"/>
      <c r="C120" s="1006" t="s">
        <v>
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456</v>
      </c>
      <c r="AB120" s="1049"/>
      <c r="AC120" s="1049"/>
      <c r="AD120" s="1049"/>
      <c r="AE120" s="1050"/>
      <c r="AF120" s="1051" t="s">
        <v>
436</v>
      </c>
      <c r="AG120" s="1049"/>
      <c r="AH120" s="1049"/>
      <c r="AI120" s="1049"/>
      <c r="AJ120" s="1050"/>
      <c r="AK120" s="1051" t="s">
        <v>
430</v>
      </c>
      <c r="AL120" s="1049"/>
      <c r="AM120" s="1049"/>
      <c r="AN120" s="1049"/>
      <c r="AO120" s="1050"/>
      <c r="AP120" s="1052" t="s">
        <v>
459</v>
      </c>
      <c r="AQ120" s="1053"/>
      <c r="AR120" s="1053"/>
      <c r="AS120" s="1053"/>
      <c r="AT120" s="1054"/>
      <c r="AU120" s="1079" t="s">
        <v>
469</v>
      </c>
      <c r="AV120" s="1080"/>
      <c r="AW120" s="1080"/>
      <c r="AX120" s="1080"/>
      <c r="AY120" s="1081"/>
      <c r="AZ120" s="1030" t="s">
        <v>
470</v>
      </c>
      <c r="BA120" s="979"/>
      <c r="BB120" s="979"/>
      <c r="BC120" s="979"/>
      <c r="BD120" s="979"/>
      <c r="BE120" s="979"/>
      <c r="BF120" s="979"/>
      <c r="BG120" s="979"/>
      <c r="BH120" s="979"/>
      <c r="BI120" s="979"/>
      <c r="BJ120" s="979"/>
      <c r="BK120" s="979"/>
      <c r="BL120" s="979"/>
      <c r="BM120" s="979"/>
      <c r="BN120" s="979"/>
      <c r="BO120" s="979"/>
      <c r="BP120" s="980"/>
      <c r="BQ120" s="1016">
        <v>
82182893</v>
      </c>
      <c r="BR120" s="1017"/>
      <c r="BS120" s="1017"/>
      <c r="BT120" s="1017"/>
      <c r="BU120" s="1017"/>
      <c r="BV120" s="1017">
        <v>
88248071</v>
      </c>
      <c r="BW120" s="1017"/>
      <c r="BX120" s="1017"/>
      <c r="BY120" s="1017"/>
      <c r="BZ120" s="1017"/>
      <c r="CA120" s="1017">
        <v>
96827761</v>
      </c>
      <c r="CB120" s="1017"/>
      <c r="CC120" s="1017"/>
      <c r="CD120" s="1017"/>
      <c r="CE120" s="1017"/>
      <c r="CF120" s="1031">
        <v>
167.4</v>
      </c>
      <c r="CG120" s="1032"/>
      <c r="CH120" s="1032"/>
      <c r="CI120" s="1032"/>
      <c r="CJ120" s="1032"/>
      <c r="CK120" s="1097" t="s">
        <v>
471</v>
      </c>
      <c r="CL120" s="1098"/>
      <c r="CM120" s="1098"/>
      <c r="CN120" s="1098"/>
      <c r="CO120" s="1099"/>
      <c r="CP120" s="1105" t="s">
        <v>
472</v>
      </c>
      <c r="CQ120" s="1106"/>
      <c r="CR120" s="1106"/>
      <c r="CS120" s="1106"/>
      <c r="CT120" s="1106"/>
      <c r="CU120" s="1106"/>
      <c r="CV120" s="1106"/>
      <c r="CW120" s="1106"/>
      <c r="CX120" s="1106"/>
      <c r="CY120" s="1106"/>
      <c r="CZ120" s="1106"/>
      <c r="DA120" s="1106"/>
      <c r="DB120" s="1106"/>
      <c r="DC120" s="1106"/>
      <c r="DD120" s="1106"/>
      <c r="DE120" s="1106"/>
      <c r="DF120" s="1107"/>
      <c r="DG120" s="1016" t="s">
        <v>
436</v>
      </c>
      <c r="DH120" s="1017"/>
      <c r="DI120" s="1017"/>
      <c r="DJ120" s="1017"/>
      <c r="DK120" s="1017"/>
      <c r="DL120" s="1017" t="s">
        <v>
435</v>
      </c>
      <c r="DM120" s="1017"/>
      <c r="DN120" s="1017"/>
      <c r="DO120" s="1017"/>
      <c r="DP120" s="1017"/>
      <c r="DQ120" s="1017" t="s">
        <v>
129</v>
      </c>
      <c r="DR120" s="1017"/>
      <c r="DS120" s="1017"/>
      <c r="DT120" s="1017"/>
      <c r="DU120" s="1017"/>
      <c r="DV120" s="1018" t="s">
        <v>
436</v>
      </c>
      <c r="DW120" s="1018"/>
      <c r="DX120" s="1018"/>
      <c r="DY120" s="1018"/>
      <c r="DZ120" s="1019"/>
    </row>
    <row r="121" spans="1:130" s="246" customFormat="1" ht="26.25" customHeight="1" x14ac:dyDescent="0.2">
      <c r="A121" s="1149"/>
      <c r="B121" s="1036"/>
      <c r="C121" s="1057" t="s">
        <v>
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129</v>
      </c>
      <c r="AB121" s="1049"/>
      <c r="AC121" s="1049"/>
      <c r="AD121" s="1049"/>
      <c r="AE121" s="1050"/>
      <c r="AF121" s="1051" t="s">
        <v>
435</v>
      </c>
      <c r="AG121" s="1049"/>
      <c r="AH121" s="1049"/>
      <c r="AI121" s="1049"/>
      <c r="AJ121" s="1050"/>
      <c r="AK121" s="1051" t="s">
        <v>
435</v>
      </c>
      <c r="AL121" s="1049"/>
      <c r="AM121" s="1049"/>
      <c r="AN121" s="1049"/>
      <c r="AO121" s="1050"/>
      <c r="AP121" s="1052" t="s">
        <v>
456</v>
      </c>
      <c r="AQ121" s="1053"/>
      <c r="AR121" s="1053"/>
      <c r="AS121" s="1053"/>
      <c r="AT121" s="1054"/>
      <c r="AU121" s="1082"/>
      <c r="AV121" s="1083"/>
      <c r="AW121" s="1083"/>
      <c r="AX121" s="1083"/>
      <c r="AY121" s="1084"/>
      <c r="AZ121" s="1039" t="s">
        <v>
474</v>
      </c>
      <c r="BA121" s="1040"/>
      <c r="BB121" s="1040"/>
      <c r="BC121" s="1040"/>
      <c r="BD121" s="1040"/>
      <c r="BE121" s="1040"/>
      <c r="BF121" s="1040"/>
      <c r="BG121" s="1040"/>
      <c r="BH121" s="1040"/>
      <c r="BI121" s="1040"/>
      <c r="BJ121" s="1040"/>
      <c r="BK121" s="1040"/>
      <c r="BL121" s="1040"/>
      <c r="BM121" s="1040"/>
      <c r="BN121" s="1040"/>
      <c r="BO121" s="1040"/>
      <c r="BP121" s="1041"/>
      <c r="BQ121" s="1009" t="s">
        <v>
436</v>
      </c>
      <c r="BR121" s="1010"/>
      <c r="BS121" s="1010"/>
      <c r="BT121" s="1010"/>
      <c r="BU121" s="1010"/>
      <c r="BV121" s="1010" t="s">
        <v>
435</v>
      </c>
      <c r="BW121" s="1010"/>
      <c r="BX121" s="1010"/>
      <c r="BY121" s="1010"/>
      <c r="BZ121" s="1010"/>
      <c r="CA121" s="1010" t="s">
        <v>
129</v>
      </c>
      <c r="CB121" s="1010"/>
      <c r="CC121" s="1010"/>
      <c r="CD121" s="1010"/>
      <c r="CE121" s="1010"/>
      <c r="CF121" s="1004" t="s">
        <v>
435</v>
      </c>
      <c r="CG121" s="1005"/>
      <c r="CH121" s="1005"/>
      <c r="CI121" s="1005"/>
      <c r="CJ121" s="1005"/>
      <c r="CK121" s="1100"/>
      <c r="CL121" s="1101"/>
      <c r="CM121" s="1101"/>
      <c r="CN121" s="1101"/>
      <c r="CO121" s="1102"/>
      <c r="CP121" s="1110" t="s">
        <v>
475</v>
      </c>
      <c r="CQ121" s="1111"/>
      <c r="CR121" s="1111"/>
      <c r="CS121" s="1111"/>
      <c r="CT121" s="1111"/>
      <c r="CU121" s="1111"/>
      <c r="CV121" s="1111"/>
      <c r="CW121" s="1111"/>
      <c r="CX121" s="1111"/>
      <c r="CY121" s="1111"/>
      <c r="CZ121" s="1111"/>
      <c r="DA121" s="1111"/>
      <c r="DB121" s="1111"/>
      <c r="DC121" s="1111"/>
      <c r="DD121" s="1111"/>
      <c r="DE121" s="1111"/>
      <c r="DF121" s="1112"/>
      <c r="DG121" s="1009" t="s">
        <v>
465</v>
      </c>
      <c r="DH121" s="1010"/>
      <c r="DI121" s="1010"/>
      <c r="DJ121" s="1010"/>
      <c r="DK121" s="1010"/>
      <c r="DL121" s="1010" t="s">
        <v>
465</v>
      </c>
      <c r="DM121" s="1010"/>
      <c r="DN121" s="1010"/>
      <c r="DO121" s="1010"/>
      <c r="DP121" s="1010"/>
      <c r="DQ121" s="1010" t="s">
        <v>
434</v>
      </c>
      <c r="DR121" s="1010"/>
      <c r="DS121" s="1010"/>
      <c r="DT121" s="1010"/>
      <c r="DU121" s="1010"/>
      <c r="DV121" s="1011" t="s">
        <v>
435</v>
      </c>
      <c r="DW121" s="1011"/>
      <c r="DX121" s="1011"/>
      <c r="DY121" s="1011"/>
      <c r="DZ121" s="1012"/>
    </row>
    <row r="122" spans="1:130" s="246" customFormat="1" ht="26.25" customHeight="1" x14ac:dyDescent="0.2">
      <c r="A122" s="1149"/>
      <c r="B122" s="1036"/>
      <c r="C122" s="1006" t="s">
        <v>
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129</v>
      </c>
      <c r="AB122" s="1049"/>
      <c r="AC122" s="1049"/>
      <c r="AD122" s="1049"/>
      <c r="AE122" s="1050"/>
      <c r="AF122" s="1051" t="s">
        <v>
446</v>
      </c>
      <c r="AG122" s="1049"/>
      <c r="AH122" s="1049"/>
      <c r="AI122" s="1049"/>
      <c r="AJ122" s="1050"/>
      <c r="AK122" s="1051" t="s">
        <v>
465</v>
      </c>
      <c r="AL122" s="1049"/>
      <c r="AM122" s="1049"/>
      <c r="AN122" s="1049"/>
      <c r="AO122" s="1050"/>
      <c r="AP122" s="1052" t="s">
        <v>
465</v>
      </c>
      <c r="AQ122" s="1053"/>
      <c r="AR122" s="1053"/>
      <c r="AS122" s="1053"/>
      <c r="AT122" s="1054"/>
      <c r="AU122" s="1082"/>
      <c r="AV122" s="1083"/>
      <c r="AW122" s="1083"/>
      <c r="AX122" s="1083"/>
      <c r="AY122" s="1084"/>
      <c r="AZ122" s="1064" t="s">
        <v>
476</v>
      </c>
      <c r="BA122" s="1055"/>
      <c r="BB122" s="1055"/>
      <c r="BC122" s="1055"/>
      <c r="BD122" s="1055"/>
      <c r="BE122" s="1055"/>
      <c r="BF122" s="1055"/>
      <c r="BG122" s="1055"/>
      <c r="BH122" s="1055"/>
      <c r="BI122" s="1055"/>
      <c r="BJ122" s="1055"/>
      <c r="BK122" s="1055"/>
      <c r="BL122" s="1055"/>
      <c r="BM122" s="1055"/>
      <c r="BN122" s="1055"/>
      <c r="BO122" s="1055"/>
      <c r="BP122" s="1056"/>
      <c r="BQ122" s="1087">
        <v>
43259981</v>
      </c>
      <c r="BR122" s="1088"/>
      <c r="BS122" s="1088"/>
      <c r="BT122" s="1088"/>
      <c r="BU122" s="1088"/>
      <c r="BV122" s="1088">
        <v>
39408170</v>
      </c>
      <c r="BW122" s="1088"/>
      <c r="BX122" s="1088"/>
      <c r="BY122" s="1088"/>
      <c r="BZ122" s="1088"/>
      <c r="CA122" s="1088">
        <v>
35526168</v>
      </c>
      <c r="CB122" s="1088"/>
      <c r="CC122" s="1088"/>
      <c r="CD122" s="1088"/>
      <c r="CE122" s="1088"/>
      <c r="CF122" s="1108">
        <v>
61.4</v>
      </c>
      <c r="CG122" s="1109"/>
      <c r="CH122" s="1109"/>
      <c r="CI122" s="1109"/>
      <c r="CJ122" s="1109"/>
      <c r="CK122" s="1100"/>
      <c r="CL122" s="1101"/>
      <c r="CM122" s="1101"/>
      <c r="CN122" s="1101"/>
      <c r="CO122" s="1102"/>
      <c r="CP122" s="1110" t="s">
        <v>
477</v>
      </c>
      <c r="CQ122" s="1111"/>
      <c r="CR122" s="1111"/>
      <c r="CS122" s="1111"/>
      <c r="CT122" s="1111"/>
      <c r="CU122" s="1111"/>
      <c r="CV122" s="1111"/>
      <c r="CW122" s="1111"/>
      <c r="CX122" s="1111"/>
      <c r="CY122" s="1111"/>
      <c r="CZ122" s="1111"/>
      <c r="DA122" s="1111"/>
      <c r="DB122" s="1111"/>
      <c r="DC122" s="1111"/>
      <c r="DD122" s="1111"/>
      <c r="DE122" s="1111"/>
      <c r="DF122" s="1112"/>
      <c r="DG122" s="1009" t="s">
        <v>
438</v>
      </c>
      <c r="DH122" s="1010"/>
      <c r="DI122" s="1010"/>
      <c r="DJ122" s="1010"/>
      <c r="DK122" s="1010"/>
      <c r="DL122" s="1010" t="s">
        <v>
456</v>
      </c>
      <c r="DM122" s="1010"/>
      <c r="DN122" s="1010"/>
      <c r="DO122" s="1010"/>
      <c r="DP122" s="1010"/>
      <c r="DQ122" s="1010" t="s">
        <v>
129</v>
      </c>
      <c r="DR122" s="1010"/>
      <c r="DS122" s="1010"/>
      <c r="DT122" s="1010"/>
      <c r="DU122" s="1010"/>
      <c r="DV122" s="1011" t="s">
        <v>
436</v>
      </c>
      <c r="DW122" s="1011"/>
      <c r="DX122" s="1011"/>
      <c r="DY122" s="1011"/>
      <c r="DZ122" s="1012"/>
    </row>
    <row r="123" spans="1:130" s="246" customFormat="1" ht="26.25" customHeight="1" x14ac:dyDescent="0.2">
      <c r="A123" s="1149"/>
      <c r="B123" s="1036"/>
      <c r="C123" s="1006" t="s">
        <v>
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
157617</v>
      </c>
      <c r="AB123" s="1049"/>
      <c r="AC123" s="1049"/>
      <c r="AD123" s="1049"/>
      <c r="AE123" s="1050"/>
      <c r="AF123" s="1051">
        <v>
6000</v>
      </c>
      <c r="AG123" s="1049"/>
      <c r="AH123" s="1049"/>
      <c r="AI123" s="1049"/>
      <c r="AJ123" s="1050"/>
      <c r="AK123" s="1051">
        <v>
6000</v>
      </c>
      <c r="AL123" s="1049"/>
      <c r="AM123" s="1049"/>
      <c r="AN123" s="1049"/>
      <c r="AO123" s="1050"/>
      <c r="AP123" s="1052">
        <v>
0</v>
      </c>
      <c r="AQ123" s="1053"/>
      <c r="AR123" s="1053"/>
      <c r="AS123" s="1053"/>
      <c r="AT123" s="1054"/>
      <c r="AU123" s="1085"/>
      <c r="AV123" s="1086"/>
      <c r="AW123" s="1086"/>
      <c r="AX123" s="1086"/>
      <c r="AY123" s="1086"/>
      <c r="AZ123" s="277" t="s">
        <v>
188</v>
      </c>
      <c r="BA123" s="277"/>
      <c r="BB123" s="277"/>
      <c r="BC123" s="277"/>
      <c r="BD123" s="277"/>
      <c r="BE123" s="277"/>
      <c r="BF123" s="277"/>
      <c r="BG123" s="277"/>
      <c r="BH123" s="277"/>
      <c r="BI123" s="277"/>
      <c r="BJ123" s="277"/>
      <c r="BK123" s="277"/>
      <c r="BL123" s="277"/>
      <c r="BM123" s="277"/>
      <c r="BN123" s="277"/>
      <c r="BO123" s="1065" t="s">
        <v>
478</v>
      </c>
      <c r="BP123" s="1096"/>
      <c r="BQ123" s="1155">
        <v>
125442874</v>
      </c>
      <c r="BR123" s="1156"/>
      <c r="BS123" s="1156"/>
      <c r="BT123" s="1156"/>
      <c r="BU123" s="1156"/>
      <c r="BV123" s="1156">
        <v>
127656241</v>
      </c>
      <c r="BW123" s="1156"/>
      <c r="BX123" s="1156"/>
      <c r="BY123" s="1156"/>
      <c r="BZ123" s="1156"/>
      <c r="CA123" s="1156">
        <v>
132353929</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
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446</v>
      </c>
      <c r="AB124" s="1049"/>
      <c r="AC124" s="1049"/>
      <c r="AD124" s="1049"/>
      <c r="AE124" s="1050"/>
      <c r="AF124" s="1051" t="s">
        <v>
430</v>
      </c>
      <c r="AG124" s="1049"/>
      <c r="AH124" s="1049"/>
      <c r="AI124" s="1049"/>
      <c r="AJ124" s="1050"/>
      <c r="AK124" s="1051" t="s">
        <v>
446</v>
      </c>
      <c r="AL124" s="1049"/>
      <c r="AM124" s="1049"/>
      <c r="AN124" s="1049"/>
      <c r="AO124" s="1050"/>
      <c r="AP124" s="1052" t="s">
        <v>
129</v>
      </c>
      <c r="AQ124" s="1053"/>
      <c r="AR124" s="1053"/>
      <c r="AS124" s="1053"/>
      <c r="AT124" s="1054"/>
      <c r="AU124" s="1151" t="s">
        <v>
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
438</v>
      </c>
      <c r="BR124" s="1118"/>
      <c r="BS124" s="1118"/>
      <c r="BT124" s="1118"/>
      <c r="BU124" s="1118"/>
      <c r="BV124" s="1118" t="s">
        <v>
430</v>
      </c>
      <c r="BW124" s="1118"/>
      <c r="BX124" s="1118"/>
      <c r="BY124" s="1118"/>
      <c r="BZ124" s="1118"/>
      <c r="CA124" s="1118" t="s">
        <v>
129</v>
      </c>
      <c r="CB124" s="1118"/>
      <c r="CC124" s="1118"/>
      <c r="CD124" s="1118"/>
      <c r="CE124" s="1118"/>
      <c r="CF124" s="1119"/>
      <c r="CG124" s="1120"/>
      <c r="CH124" s="1120"/>
      <c r="CI124" s="1120"/>
      <c r="CJ124" s="1121"/>
      <c r="CK124" s="1103"/>
      <c r="CL124" s="1103"/>
      <c r="CM124" s="1103"/>
      <c r="CN124" s="1103"/>
      <c r="CO124" s="1104"/>
      <c r="CP124" s="1110" t="s">
        <v>
480</v>
      </c>
      <c r="CQ124" s="1111"/>
      <c r="CR124" s="1111"/>
      <c r="CS124" s="1111"/>
      <c r="CT124" s="1111"/>
      <c r="CU124" s="1111"/>
      <c r="CV124" s="1111"/>
      <c r="CW124" s="1111"/>
      <c r="CX124" s="1111"/>
      <c r="CY124" s="1111"/>
      <c r="CZ124" s="1111"/>
      <c r="DA124" s="1111"/>
      <c r="DB124" s="1111"/>
      <c r="DC124" s="1111"/>
      <c r="DD124" s="1111"/>
      <c r="DE124" s="1111"/>
      <c r="DF124" s="1112"/>
      <c r="DG124" s="1095" t="s">
        <v>
465</v>
      </c>
      <c r="DH124" s="1074"/>
      <c r="DI124" s="1074"/>
      <c r="DJ124" s="1074"/>
      <c r="DK124" s="1075"/>
      <c r="DL124" s="1073" t="s">
        <v>
465</v>
      </c>
      <c r="DM124" s="1074"/>
      <c r="DN124" s="1074"/>
      <c r="DO124" s="1074"/>
      <c r="DP124" s="1075"/>
      <c r="DQ124" s="1073" t="s">
        <v>
465</v>
      </c>
      <c r="DR124" s="1074"/>
      <c r="DS124" s="1074"/>
      <c r="DT124" s="1074"/>
      <c r="DU124" s="1075"/>
      <c r="DV124" s="1076" t="s">
        <v>
438</v>
      </c>
      <c r="DW124" s="1077"/>
      <c r="DX124" s="1077"/>
      <c r="DY124" s="1077"/>
      <c r="DZ124" s="1078"/>
    </row>
    <row r="125" spans="1:130" s="246" customFormat="1" ht="26.25" customHeight="1" x14ac:dyDescent="0.2">
      <c r="A125" s="1149"/>
      <c r="B125" s="1036"/>
      <c r="C125" s="1006" t="s">
        <v>
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129</v>
      </c>
      <c r="AB125" s="1049"/>
      <c r="AC125" s="1049"/>
      <c r="AD125" s="1049"/>
      <c r="AE125" s="1050"/>
      <c r="AF125" s="1051" t="s">
        <v>
465</v>
      </c>
      <c r="AG125" s="1049"/>
      <c r="AH125" s="1049"/>
      <c r="AI125" s="1049"/>
      <c r="AJ125" s="1050"/>
      <c r="AK125" s="1051" t="s">
        <v>
434</v>
      </c>
      <c r="AL125" s="1049"/>
      <c r="AM125" s="1049"/>
      <c r="AN125" s="1049"/>
      <c r="AO125" s="1050"/>
      <c r="AP125" s="1052" t="s">
        <v>
438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481</v>
      </c>
      <c r="CL125" s="1098"/>
      <c r="CM125" s="1098"/>
      <c r="CN125" s="1098"/>
      <c r="CO125" s="1099"/>
      <c r="CP125" s="1030" t="s">
        <v>
482</v>
      </c>
      <c r="CQ125" s="979"/>
      <c r="CR125" s="979"/>
      <c r="CS125" s="979"/>
      <c r="CT125" s="979"/>
      <c r="CU125" s="979"/>
      <c r="CV125" s="979"/>
      <c r="CW125" s="979"/>
      <c r="CX125" s="979"/>
      <c r="CY125" s="979"/>
      <c r="CZ125" s="979"/>
      <c r="DA125" s="979"/>
      <c r="DB125" s="979"/>
      <c r="DC125" s="979"/>
      <c r="DD125" s="979"/>
      <c r="DE125" s="979"/>
      <c r="DF125" s="980"/>
      <c r="DG125" s="1016" t="s">
        <v>
465</v>
      </c>
      <c r="DH125" s="1017"/>
      <c r="DI125" s="1017"/>
      <c r="DJ125" s="1017"/>
      <c r="DK125" s="1017"/>
      <c r="DL125" s="1017" t="s">
        <v>
129</v>
      </c>
      <c r="DM125" s="1017"/>
      <c r="DN125" s="1017"/>
      <c r="DO125" s="1017"/>
      <c r="DP125" s="1017"/>
      <c r="DQ125" s="1017" t="s">
        <v>
434</v>
      </c>
      <c r="DR125" s="1017"/>
      <c r="DS125" s="1017"/>
      <c r="DT125" s="1017"/>
      <c r="DU125" s="1017"/>
      <c r="DV125" s="1018" t="s">
        <v>
436</v>
      </c>
      <c r="DW125" s="1018"/>
      <c r="DX125" s="1018"/>
      <c r="DY125" s="1018"/>
      <c r="DZ125" s="1019"/>
    </row>
    <row r="126" spans="1:130" s="246" customFormat="1" ht="26.25" customHeight="1" thickBot="1" x14ac:dyDescent="0.25">
      <c r="A126" s="1149"/>
      <c r="B126" s="1036"/>
      <c r="C126" s="1006" t="s">
        <v>
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
465</v>
      </c>
      <c r="AB126" s="1049"/>
      <c r="AC126" s="1049"/>
      <c r="AD126" s="1049"/>
      <c r="AE126" s="1050"/>
      <c r="AF126" s="1051" t="s">
        <v>
465</v>
      </c>
      <c r="AG126" s="1049"/>
      <c r="AH126" s="1049"/>
      <c r="AI126" s="1049"/>
      <c r="AJ126" s="1050"/>
      <c r="AK126" s="1051" t="s">
        <v>
436</v>
      </c>
      <c r="AL126" s="1049"/>
      <c r="AM126" s="1049"/>
      <c r="AN126" s="1049"/>
      <c r="AO126" s="1050"/>
      <c r="AP126" s="1052" t="s">
        <v>
465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483</v>
      </c>
      <c r="CQ126" s="1040"/>
      <c r="CR126" s="1040"/>
      <c r="CS126" s="1040"/>
      <c r="CT126" s="1040"/>
      <c r="CU126" s="1040"/>
      <c r="CV126" s="1040"/>
      <c r="CW126" s="1040"/>
      <c r="CX126" s="1040"/>
      <c r="CY126" s="1040"/>
      <c r="CZ126" s="1040"/>
      <c r="DA126" s="1040"/>
      <c r="DB126" s="1040"/>
      <c r="DC126" s="1040"/>
      <c r="DD126" s="1040"/>
      <c r="DE126" s="1040"/>
      <c r="DF126" s="1041"/>
      <c r="DG126" s="1009" t="s">
        <v>
465</v>
      </c>
      <c r="DH126" s="1010"/>
      <c r="DI126" s="1010"/>
      <c r="DJ126" s="1010"/>
      <c r="DK126" s="1010"/>
      <c r="DL126" s="1010" t="s">
        <v>
465</v>
      </c>
      <c r="DM126" s="1010"/>
      <c r="DN126" s="1010"/>
      <c r="DO126" s="1010"/>
      <c r="DP126" s="1010"/>
      <c r="DQ126" s="1010" t="s">
        <v>
465</v>
      </c>
      <c r="DR126" s="1010"/>
      <c r="DS126" s="1010"/>
      <c r="DT126" s="1010"/>
      <c r="DU126" s="1010"/>
      <c r="DV126" s="1011" t="s">
        <v>
465</v>
      </c>
      <c r="DW126" s="1011"/>
      <c r="DX126" s="1011"/>
      <c r="DY126" s="1011"/>
      <c r="DZ126" s="1012"/>
    </row>
    <row r="127" spans="1:130" s="246" customFormat="1" ht="26.25" customHeight="1" x14ac:dyDescent="0.2">
      <c r="A127" s="1150"/>
      <c r="B127" s="1038"/>
      <c r="C127" s="1092" t="s">
        <v>
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465</v>
      </c>
      <c r="AB127" s="1049"/>
      <c r="AC127" s="1049"/>
      <c r="AD127" s="1049"/>
      <c r="AE127" s="1050"/>
      <c r="AF127" s="1051" t="s">
        <v>
465</v>
      </c>
      <c r="AG127" s="1049"/>
      <c r="AH127" s="1049"/>
      <c r="AI127" s="1049"/>
      <c r="AJ127" s="1050"/>
      <c r="AK127" s="1051" t="s">
        <v>
465</v>
      </c>
      <c r="AL127" s="1049"/>
      <c r="AM127" s="1049"/>
      <c r="AN127" s="1049"/>
      <c r="AO127" s="1050"/>
      <c r="AP127" s="1052" t="s">
        <v>
465</v>
      </c>
      <c r="AQ127" s="1053"/>
      <c r="AR127" s="1053"/>
      <c r="AS127" s="1053"/>
      <c r="AT127" s="1054"/>
      <c r="AU127" s="282"/>
      <c r="AV127" s="282"/>
      <c r="AW127" s="282"/>
      <c r="AX127" s="1122" t="s">
        <v>
485</v>
      </c>
      <c r="AY127" s="1123"/>
      <c r="AZ127" s="1123"/>
      <c r="BA127" s="1123"/>
      <c r="BB127" s="1123"/>
      <c r="BC127" s="1123"/>
      <c r="BD127" s="1123"/>
      <c r="BE127" s="1124"/>
      <c r="BF127" s="1125" t="s">
        <v>
486</v>
      </c>
      <c r="BG127" s="1123"/>
      <c r="BH127" s="1123"/>
      <c r="BI127" s="1123"/>
      <c r="BJ127" s="1123"/>
      <c r="BK127" s="1123"/>
      <c r="BL127" s="1124"/>
      <c r="BM127" s="1125" t="s">
        <v>
487</v>
      </c>
      <c r="BN127" s="1123"/>
      <c r="BO127" s="1123"/>
      <c r="BP127" s="1123"/>
      <c r="BQ127" s="1123"/>
      <c r="BR127" s="1123"/>
      <c r="BS127" s="1124"/>
      <c r="BT127" s="1125" t="s">
        <v>
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489</v>
      </c>
      <c r="CQ127" s="1040"/>
      <c r="CR127" s="1040"/>
      <c r="CS127" s="1040"/>
      <c r="CT127" s="1040"/>
      <c r="CU127" s="1040"/>
      <c r="CV127" s="1040"/>
      <c r="CW127" s="1040"/>
      <c r="CX127" s="1040"/>
      <c r="CY127" s="1040"/>
      <c r="CZ127" s="1040"/>
      <c r="DA127" s="1040"/>
      <c r="DB127" s="1040"/>
      <c r="DC127" s="1040"/>
      <c r="DD127" s="1040"/>
      <c r="DE127" s="1040"/>
      <c r="DF127" s="1041"/>
      <c r="DG127" s="1009" t="s">
        <v>
465</v>
      </c>
      <c r="DH127" s="1010"/>
      <c r="DI127" s="1010"/>
      <c r="DJ127" s="1010"/>
      <c r="DK127" s="1010"/>
      <c r="DL127" s="1010" t="s">
        <v>
129</v>
      </c>
      <c r="DM127" s="1010"/>
      <c r="DN127" s="1010"/>
      <c r="DO127" s="1010"/>
      <c r="DP127" s="1010"/>
      <c r="DQ127" s="1010" t="s">
        <v>
129</v>
      </c>
      <c r="DR127" s="1010"/>
      <c r="DS127" s="1010"/>
      <c r="DT127" s="1010"/>
      <c r="DU127" s="1010"/>
      <c r="DV127" s="1011" t="s">
        <v>
434</v>
      </c>
      <c r="DW127" s="1011"/>
      <c r="DX127" s="1011"/>
      <c r="DY127" s="1011"/>
      <c r="DZ127" s="1012"/>
    </row>
    <row r="128" spans="1:130" s="246" customFormat="1" ht="26.25" customHeight="1" thickBot="1" x14ac:dyDescent="0.25">
      <c r="A128" s="1133" t="s">
        <v>
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491</v>
      </c>
      <c r="X128" s="1135"/>
      <c r="Y128" s="1135"/>
      <c r="Z128" s="1136"/>
      <c r="AA128" s="1137" t="s">
        <v>
465</v>
      </c>
      <c r="AB128" s="1138"/>
      <c r="AC128" s="1138"/>
      <c r="AD128" s="1138"/>
      <c r="AE128" s="1139"/>
      <c r="AF128" s="1140" t="s">
        <v>
465</v>
      </c>
      <c r="AG128" s="1138"/>
      <c r="AH128" s="1138"/>
      <c r="AI128" s="1138"/>
      <c r="AJ128" s="1139"/>
      <c r="AK128" s="1140" t="s">
        <v>
465</v>
      </c>
      <c r="AL128" s="1138"/>
      <c r="AM128" s="1138"/>
      <c r="AN128" s="1138"/>
      <c r="AO128" s="1139"/>
      <c r="AP128" s="1141"/>
      <c r="AQ128" s="1142"/>
      <c r="AR128" s="1142"/>
      <c r="AS128" s="1142"/>
      <c r="AT128" s="1143"/>
      <c r="AU128" s="282"/>
      <c r="AV128" s="282"/>
      <c r="AW128" s="282"/>
      <c r="AX128" s="978" t="s">
        <v>
492</v>
      </c>
      <c r="AY128" s="979"/>
      <c r="AZ128" s="979"/>
      <c r="BA128" s="979"/>
      <c r="BB128" s="979"/>
      <c r="BC128" s="979"/>
      <c r="BD128" s="979"/>
      <c r="BE128" s="980"/>
      <c r="BF128" s="1144" t="s">
        <v>
459</v>
      </c>
      <c r="BG128" s="1145"/>
      <c r="BH128" s="1145"/>
      <c r="BI128" s="1145"/>
      <c r="BJ128" s="1145"/>
      <c r="BK128" s="1145"/>
      <c r="BL128" s="1146"/>
      <c r="BM128" s="1144">
        <v>
11.25</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493</v>
      </c>
      <c r="CQ128" s="1127"/>
      <c r="CR128" s="1127"/>
      <c r="CS128" s="1127"/>
      <c r="CT128" s="1127"/>
      <c r="CU128" s="1127"/>
      <c r="CV128" s="1127"/>
      <c r="CW128" s="1127"/>
      <c r="CX128" s="1127"/>
      <c r="CY128" s="1127"/>
      <c r="CZ128" s="1127"/>
      <c r="DA128" s="1127"/>
      <c r="DB128" s="1127"/>
      <c r="DC128" s="1127"/>
      <c r="DD128" s="1127"/>
      <c r="DE128" s="1127"/>
      <c r="DF128" s="1128"/>
      <c r="DG128" s="1129">
        <v>
157897</v>
      </c>
      <c r="DH128" s="1130"/>
      <c r="DI128" s="1130"/>
      <c r="DJ128" s="1130"/>
      <c r="DK128" s="1130"/>
      <c r="DL128" s="1130">
        <v>
105569</v>
      </c>
      <c r="DM128" s="1130"/>
      <c r="DN128" s="1130"/>
      <c r="DO128" s="1130"/>
      <c r="DP128" s="1130"/>
      <c r="DQ128" s="1130">
        <v>
52938</v>
      </c>
      <c r="DR128" s="1130"/>
      <c r="DS128" s="1130"/>
      <c r="DT128" s="1130"/>
      <c r="DU128" s="1130"/>
      <c r="DV128" s="1131">
        <v>
0.1</v>
      </c>
      <c r="DW128" s="1131"/>
      <c r="DX128" s="1131"/>
      <c r="DY128" s="1131"/>
      <c r="DZ128" s="1132"/>
    </row>
    <row r="129" spans="1:131" s="246" customFormat="1" ht="26.25" customHeight="1" x14ac:dyDescent="0.2">
      <c r="A129" s="1020" t="s">
        <v>
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494</v>
      </c>
      <c r="X129" s="1164"/>
      <c r="Y129" s="1164"/>
      <c r="Z129" s="1165"/>
      <c r="AA129" s="1048">
        <v>
59655682</v>
      </c>
      <c r="AB129" s="1049"/>
      <c r="AC129" s="1049"/>
      <c r="AD129" s="1049"/>
      <c r="AE129" s="1050"/>
      <c r="AF129" s="1051">
        <v>
58751232</v>
      </c>
      <c r="AG129" s="1049"/>
      <c r="AH129" s="1049"/>
      <c r="AI129" s="1049"/>
      <c r="AJ129" s="1050"/>
      <c r="AK129" s="1051">
        <v>
62086170</v>
      </c>
      <c r="AL129" s="1049"/>
      <c r="AM129" s="1049"/>
      <c r="AN129" s="1049"/>
      <c r="AO129" s="1050"/>
      <c r="AP129" s="1166"/>
      <c r="AQ129" s="1167"/>
      <c r="AR129" s="1167"/>
      <c r="AS129" s="1167"/>
      <c r="AT129" s="1168"/>
      <c r="AU129" s="284"/>
      <c r="AV129" s="284"/>
      <c r="AW129" s="284"/>
      <c r="AX129" s="1157" t="s">
        <v>
495</v>
      </c>
      <c r="AY129" s="1040"/>
      <c r="AZ129" s="1040"/>
      <c r="BA129" s="1040"/>
      <c r="BB129" s="1040"/>
      <c r="BC129" s="1040"/>
      <c r="BD129" s="1040"/>
      <c r="BE129" s="1041"/>
      <c r="BF129" s="1158" t="s">
        <v>
496</v>
      </c>
      <c r="BG129" s="1159"/>
      <c r="BH129" s="1159"/>
      <c r="BI129" s="1159"/>
      <c r="BJ129" s="1159"/>
      <c r="BK129" s="1159"/>
      <c r="BL129" s="1160"/>
      <c r="BM129" s="1158">
        <v>
16.25</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498</v>
      </c>
      <c r="X130" s="1164"/>
      <c r="Y130" s="1164"/>
      <c r="Z130" s="1165"/>
      <c r="AA130" s="1048">
        <v>
4575517</v>
      </c>
      <c r="AB130" s="1049"/>
      <c r="AC130" s="1049"/>
      <c r="AD130" s="1049"/>
      <c r="AE130" s="1050"/>
      <c r="AF130" s="1051">
        <v>
4376569</v>
      </c>
      <c r="AG130" s="1049"/>
      <c r="AH130" s="1049"/>
      <c r="AI130" s="1049"/>
      <c r="AJ130" s="1050"/>
      <c r="AK130" s="1051">
        <v>
4230344</v>
      </c>
      <c r="AL130" s="1049"/>
      <c r="AM130" s="1049"/>
      <c r="AN130" s="1049"/>
      <c r="AO130" s="1050"/>
      <c r="AP130" s="1166"/>
      <c r="AQ130" s="1167"/>
      <c r="AR130" s="1167"/>
      <c r="AS130" s="1167"/>
      <c r="AT130" s="1168"/>
      <c r="AU130" s="284"/>
      <c r="AV130" s="284"/>
      <c r="AW130" s="284"/>
      <c r="AX130" s="1157" t="s">
        <v>
499</v>
      </c>
      <c r="AY130" s="1040"/>
      <c r="AZ130" s="1040"/>
      <c r="BA130" s="1040"/>
      <c r="BB130" s="1040"/>
      <c r="BC130" s="1040"/>
      <c r="BD130" s="1040"/>
      <c r="BE130" s="1041"/>
      <c r="BF130" s="1194">
        <v>
-3.7</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500</v>
      </c>
      <c r="X131" s="1202"/>
      <c r="Y131" s="1202"/>
      <c r="Z131" s="1203"/>
      <c r="AA131" s="1095">
        <v>
55080165</v>
      </c>
      <c r="AB131" s="1074"/>
      <c r="AC131" s="1074"/>
      <c r="AD131" s="1074"/>
      <c r="AE131" s="1075"/>
      <c r="AF131" s="1073">
        <v>
54374663</v>
      </c>
      <c r="AG131" s="1074"/>
      <c r="AH131" s="1074"/>
      <c r="AI131" s="1074"/>
      <c r="AJ131" s="1075"/>
      <c r="AK131" s="1073">
        <v>
57855826</v>
      </c>
      <c r="AL131" s="1074"/>
      <c r="AM131" s="1074"/>
      <c r="AN131" s="1074"/>
      <c r="AO131" s="1075"/>
      <c r="AP131" s="1204"/>
      <c r="AQ131" s="1205"/>
      <c r="AR131" s="1205"/>
      <c r="AS131" s="1205"/>
      <c r="AT131" s="1206"/>
      <c r="AU131" s="284"/>
      <c r="AV131" s="284"/>
      <c r="AW131" s="284"/>
      <c r="AX131" s="1176" t="s">
        <v>
501</v>
      </c>
      <c r="AY131" s="1127"/>
      <c r="AZ131" s="1127"/>
      <c r="BA131" s="1127"/>
      <c r="BB131" s="1127"/>
      <c r="BC131" s="1127"/>
      <c r="BD131" s="1127"/>
      <c r="BE131" s="1128"/>
      <c r="BF131" s="1177" t="s">
        <v>
496</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503</v>
      </c>
      <c r="W132" s="1187"/>
      <c r="X132" s="1187"/>
      <c r="Y132" s="1187"/>
      <c r="Z132" s="1188"/>
      <c r="AA132" s="1189">
        <v>
-3.437424343</v>
      </c>
      <c r="AB132" s="1190"/>
      <c r="AC132" s="1190"/>
      <c r="AD132" s="1190"/>
      <c r="AE132" s="1191"/>
      <c r="AF132" s="1192">
        <v>
-4.0642440400000002</v>
      </c>
      <c r="AG132" s="1190"/>
      <c r="AH132" s="1190"/>
      <c r="AI132" s="1190"/>
      <c r="AJ132" s="1191"/>
      <c r="AK132" s="1192">
        <v>
-3.8933987390000002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504</v>
      </c>
      <c r="W133" s="1170"/>
      <c r="X133" s="1170"/>
      <c r="Y133" s="1170"/>
      <c r="Z133" s="1171"/>
      <c r="AA133" s="1172">
        <v>
-3.3</v>
      </c>
      <c r="AB133" s="1173"/>
      <c r="AC133" s="1173"/>
      <c r="AD133" s="1173"/>
      <c r="AE133" s="1174"/>
      <c r="AF133" s="1172">
        <v>
-3.7</v>
      </c>
      <c r="AG133" s="1173"/>
      <c r="AH133" s="1173"/>
      <c r="AI133" s="1173"/>
      <c r="AJ133" s="1174"/>
      <c r="AK133" s="1172">
        <v>
-3.7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SvwLOtfoRiGUPT9zSvplr6qtccAxyLb2pvQ3OrOq+V2SEjTE/Yu+e9sULi6x42d+MlIrRHh61ETdlG+1ehB9g==" saltValue="MMhT4YeLTbgwuogVlygO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U31" zoomScaleNormal="85" zoomScaleSheetLayoutView="100" workbookViewId="0">
      <selection activeCell="CW73" sqref="CW73"/>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0HbkB7V5MO2ZgyxYpx02Sq8zeeWrPeJM5Mwo99JDyy4X6d/NEJGE1COwpY+KNoLda8XdxwISM/WMQtMHXdt1Q==" saltValue="upS0XUNNAf0U+JJhrJ32u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16"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76Vg1MqhuvUBjnJC9Z02RUJZmbZ3U8rdgrpQWskCAWiRuSXU09ovUzn/nPiSfyfMmXEV529Ch/O7bdMRKN9bw==" saltValue="MaHjKFGqk894OeHDAfTce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6"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508</v>
      </c>
      <c r="AP7" s="303"/>
      <c r="AQ7" s="304" t="s">
        <v>
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510</v>
      </c>
      <c r="AQ8" s="310" t="s">
        <v>
511</v>
      </c>
      <c r="AR8" s="311" t="s">
        <v>
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513</v>
      </c>
      <c r="AL9" s="1213"/>
      <c r="AM9" s="1213"/>
      <c r="AN9" s="1214"/>
      <c r="AO9" s="312">
        <v>
17626391</v>
      </c>
      <c r="AP9" s="312">
        <v>
77788</v>
      </c>
      <c r="AQ9" s="313">
        <v>
61998</v>
      </c>
      <c r="AR9" s="314">
        <v>
25.5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514</v>
      </c>
      <c r="AL10" s="1213"/>
      <c r="AM10" s="1213"/>
      <c r="AN10" s="1214"/>
      <c r="AO10" s="315">
        <v>
192031</v>
      </c>
      <c r="AP10" s="315">
        <v>
847</v>
      </c>
      <c r="AQ10" s="316">
        <v>
1020</v>
      </c>
      <c r="AR10" s="317">
        <v>
-17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515</v>
      </c>
      <c r="AL11" s="1213"/>
      <c r="AM11" s="1213"/>
      <c r="AN11" s="1214"/>
      <c r="AO11" s="315">
        <v>
283637</v>
      </c>
      <c r="AP11" s="315">
        <v>
1252</v>
      </c>
      <c r="AQ11" s="316">
        <v>
850</v>
      </c>
      <c r="AR11" s="317">
        <v>
47.3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516</v>
      </c>
      <c r="AL12" s="1213"/>
      <c r="AM12" s="1213"/>
      <c r="AN12" s="1214"/>
      <c r="AO12" s="315" t="s">
        <v>
517</v>
      </c>
      <c r="AP12" s="315" t="s">
        <v>
517</v>
      </c>
      <c r="AQ12" s="316" t="s">
        <v>
517</v>
      </c>
      <c r="AR12" s="317" t="s">
        <v>
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518</v>
      </c>
      <c r="AL13" s="1213"/>
      <c r="AM13" s="1213"/>
      <c r="AN13" s="1214"/>
      <c r="AO13" s="315" t="s">
        <v>
517</v>
      </c>
      <c r="AP13" s="315" t="s">
        <v>
517</v>
      </c>
      <c r="AQ13" s="316" t="s">
        <v>
517</v>
      </c>
      <c r="AR13" s="317" t="s">
        <v>
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519</v>
      </c>
      <c r="AL14" s="1213"/>
      <c r="AM14" s="1213"/>
      <c r="AN14" s="1214"/>
      <c r="AO14" s="315">
        <v>
760547</v>
      </c>
      <c r="AP14" s="315">
        <v>
3356</v>
      </c>
      <c r="AQ14" s="316">
        <v>
2258</v>
      </c>
      <c r="AR14" s="317">
        <v>
48.6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520</v>
      </c>
      <c r="AL15" s="1213"/>
      <c r="AM15" s="1213"/>
      <c r="AN15" s="1214"/>
      <c r="AO15" s="315">
        <v>
381829</v>
      </c>
      <c r="AP15" s="315">
        <v>
1685</v>
      </c>
      <c r="AQ15" s="316">
        <v>
1453</v>
      </c>
      <c r="AR15" s="317">
        <v>
16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521</v>
      </c>
      <c r="AL16" s="1216"/>
      <c r="AM16" s="1216"/>
      <c r="AN16" s="1217"/>
      <c r="AO16" s="315">
        <v>
-1240747</v>
      </c>
      <c r="AP16" s="315">
        <v>
-5476</v>
      </c>
      <c r="AQ16" s="316">
        <v>
-4880</v>
      </c>
      <c r="AR16" s="317">
        <v>
12.2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188</v>
      </c>
      <c r="AL17" s="1216"/>
      <c r="AM17" s="1216"/>
      <c r="AN17" s="1217"/>
      <c r="AO17" s="315">
        <v>
18003688</v>
      </c>
      <c r="AP17" s="315">
        <v>
79454</v>
      </c>
      <c r="AQ17" s="316">
        <v>
62699</v>
      </c>
      <c r="AR17" s="317">
        <v>
26.7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523</v>
      </c>
      <c r="AP20" s="323" t="s">
        <v>
524</v>
      </c>
      <c r="AQ20" s="324" t="s">
        <v>
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526</v>
      </c>
      <c r="AL21" s="1208"/>
      <c r="AM21" s="1208"/>
      <c r="AN21" s="1209"/>
      <c r="AO21" s="327">
        <v>
8.3000000000000007</v>
      </c>
      <c r="AP21" s="328">
        <v>
6.23</v>
      </c>
      <c r="AQ21" s="329">
        <v>
2.0699999999999998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527</v>
      </c>
      <c r="AL22" s="1208"/>
      <c r="AM22" s="1208"/>
      <c r="AN22" s="1209"/>
      <c r="AO22" s="332">
        <v>
98.8</v>
      </c>
      <c r="AP22" s="333">
        <v>
99.8</v>
      </c>
      <c r="AQ22" s="334">
        <v>
-1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508</v>
      </c>
      <c r="AP30" s="303"/>
      <c r="AQ30" s="304" t="s">
        <v>
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510</v>
      </c>
      <c r="AQ31" s="310" t="s">
        <v>
511</v>
      </c>
      <c r="AR31" s="311" t="s">
        <v>
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531</v>
      </c>
      <c r="AL32" s="1224"/>
      <c r="AM32" s="1224"/>
      <c r="AN32" s="1225"/>
      <c r="AO32" s="342">
        <v>
1882296</v>
      </c>
      <c r="AP32" s="342">
        <v>
8307</v>
      </c>
      <c r="AQ32" s="343">
        <v>
5507</v>
      </c>
      <c r="AR32" s="344">
        <v>
50.8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532</v>
      </c>
      <c r="AL33" s="1224"/>
      <c r="AM33" s="1224"/>
      <c r="AN33" s="1225"/>
      <c r="AO33" s="342" t="s">
        <v>
517</v>
      </c>
      <c r="AP33" s="342" t="s">
        <v>
517</v>
      </c>
      <c r="AQ33" s="343" t="s">
        <v>
517</v>
      </c>
      <c r="AR33" s="344" t="s">
        <v>
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533</v>
      </c>
      <c r="AL34" s="1224"/>
      <c r="AM34" s="1224"/>
      <c r="AN34" s="1225"/>
      <c r="AO34" s="342" t="s">
        <v>
517</v>
      </c>
      <c r="AP34" s="342" t="s">
        <v>
517</v>
      </c>
      <c r="AQ34" s="343">
        <v>
284</v>
      </c>
      <c r="AR34" s="344" t="s">
        <v>
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534</v>
      </c>
      <c r="AL35" s="1224"/>
      <c r="AM35" s="1224"/>
      <c r="AN35" s="1225"/>
      <c r="AO35" s="342" t="s">
        <v>
517</v>
      </c>
      <c r="AP35" s="342" t="s">
        <v>
517</v>
      </c>
      <c r="AQ35" s="343">
        <v>
33</v>
      </c>
      <c r="AR35" s="344" t="s">
        <v>
517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535</v>
      </c>
      <c r="AL36" s="1224"/>
      <c r="AM36" s="1224"/>
      <c r="AN36" s="1225"/>
      <c r="AO36" s="342">
        <v>
89490</v>
      </c>
      <c r="AP36" s="342">
        <v>
395</v>
      </c>
      <c r="AQ36" s="343">
        <v>
298</v>
      </c>
      <c r="AR36" s="344">
        <v>
32.6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536</v>
      </c>
      <c r="AL37" s="1224"/>
      <c r="AM37" s="1224"/>
      <c r="AN37" s="1225"/>
      <c r="AO37" s="342">
        <v>
6000</v>
      </c>
      <c r="AP37" s="342">
        <v>
26</v>
      </c>
      <c r="AQ37" s="343">
        <v>
1746</v>
      </c>
      <c r="AR37" s="344">
        <v>
-98.5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537</v>
      </c>
      <c r="AL38" s="1227"/>
      <c r="AM38" s="1227"/>
      <c r="AN38" s="1228"/>
      <c r="AO38" s="345" t="s">
        <v>
517</v>
      </c>
      <c r="AP38" s="345" t="s">
        <v>
517</v>
      </c>
      <c r="AQ38" s="346" t="s">
        <v>
517</v>
      </c>
      <c r="AR38" s="334" t="s">
        <v>
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538</v>
      </c>
      <c r="AL39" s="1227"/>
      <c r="AM39" s="1227"/>
      <c r="AN39" s="1228"/>
      <c r="AO39" s="342" t="s">
        <v>
517</v>
      </c>
      <c r="AP39" s="342" t="s">
        <v>
517</v>
      </c>
      <c r="AQ39" s="343">
        <v>
-16</v>
      </c>
      <c r="AR39" s="344" t="s">
        <v>
517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539</v>
      </c>
      <c r="AL40" s="1224"/>
      <c r="AM40" s="1224"/>
      <c r="AN40" s="1225"/>
      <c r="AO40" s="342">
        <v>
-4230344</v>
      </c>
      <c r="AP40" s="342">
        <v>
-18669</v>
      </c>
      <c r="AQ40" s="343">
        <v>
-16103</v>
      </c>
      <c r="AR40" s="344">
        <v>
15.9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301</v>
      </c>
      <c r="AL41" s="1230"/>
      <c r="AM41" s="1230"/>
      <c r="AN41" s="1231"/>
      <c r="AO41" s="342">
        <v>
-2252558</v>
      </c>
      <c r="AP41" s="342">
        <v>
-9941</v>
      </c>
      <c r="AQ41" s="343">
        <v>
-8251</v>
      </c>
      <c r="AR41" s="344">
        <v>
20.5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508</v>
      </c>
      <c r="AN49" s="1220" t="s">
        <v>
543</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544</v>
      </c>
      <c r="AO50" s="359" t="s">
        <v>
545</v>
      </c>
      <c r="AP50" s="360" t="s">
        <v>
546</v>
      </c>
      <c r="AQ50" s="361" t="s">
        <v>
547</v>
      </c>
      <c r="AR50" s="362" t="s">
        <v>
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549</v>
      </c>
      <c r="AL51" s="355"/>
      <c r="AM51" s="363">
        <v>
10107148</v>
      </c>
      <c r="AN51" s="364">
        <v>
46575</v>
      </c>
      <c r="AO51" s="365">
        <v>
181.1</v>
      </c>
      <c r="AP51" s="366">
        <v>
47064</v>
      </c>
      <c r="AQ51" s="367">
        <v>
27.7</v>
      </c>
      <c r="AR51" s="368">
        <v>
153.4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550</v>
      </c>
      <c r="AM52" s="371">
        <v>
8535427</v>
      </c>
      <c r="AN52" s="372">
        <v>
39332</v>
      </c>
      <c r="AO52" s="373">
        <v>
190.6</v>
      </c>
      <c r="AP52" s="374">
        <v>
32508</v>
      </c>
      <c r="AQ52" s="375">
        <v>
35.5</v>
      </c>
      <c r="AR52" s="376">
        <v>
155.1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551</v>
      </c>
      <c r="AL53" s="355"/>
      <c r="AM53" s="363">
        <v>
10206623</v>
      </c>
      <c r="AN53" s="364">
        <v>
46415</v>
      </c>
      <c r="AO53" s="365">
        <v>
-0.3</v>
      </c>
      <c r="AP53" s="366">
        <v>
43773</v>
      </c>
      <c r="AQ53" s="367">
        <v>
-7</v>
      </c>
      <c r="AR53" s="368">
        <v>
6.7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550</v>
      </c>
      <c r="AM54" s="371">
        <v>
8123469</v>
      </c>
      <c r="AN54" s="372">
        <v>
36942</v>
      </c>
      <c r="AO54" s="373">
        <v>
-6.1</v>
      </c>
      <c r="AP54" s="374">
        <v>
30346</v>
      </c>
      <c r="AQ54" s="375">
        <v>
-6.7</v>
      </c>
      <c r="AR54" s="376">
        <v>
0.6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552</v>
      </c>
      <c r="AL55" s="355"/>
      <c r="AM55" s="363">
        <v>
6140146</v>
      </c>
      <c r="AN55" s="364">
        <v>
27624</v>
      </c>
      <c r="AO55" s="365">
        <v>
-40.5</v>
      </c>
      <c r="AP55" s="366">
        <v>
51565</v>
      </c>
      <c r="AQ55" s="367">
        <v>
17.8</v>
      </c>
      <c r="AR55" s="368">
        <v>
-58.3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550</v>
      </c>
      <c r="AM56" s="371">
        <v>
4742098</v>
      </c>
      <c r="AN56" s="372">
        <v>
21334</v>
      </c>
      <c r="AO56" s="373">
        <v>
-42.3</v>
      </c>
      <c r="AP56" s="374">
        <v>
35359</v>
      </c>
      <c r="AQ56" s="375">
        <v>
16.5</v>
      </c>
      <c r="AR56" s="376">
        <v>
-58.8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553</v>
      </c>
      <c r="AL57" s="355"/>
      <c r="AM57" s="363">
        <v>
9497632</v>
      </c>
      <c r="AN57" s="364">
        <v>
42272</v>
      </c>
      <c r="AO57" s="365">
        <v>
53</v>
      </c>
      <c r="AP57" s="366">
        <v>
46686</v>
      </c>
      <c r="AQ57" s="367">
        <v>
-9.5</v>
      </c>
      <c r="AR57" s="368">
        <v>
62.5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550</v>
      </c>
      <c r="AM58" s="371">
        <v>
6651338</v>
      </c>
      <c r="AN58" s="372">
        <v>
29604</v>
      </c>
      <c r="AO58" s="373">
        <v>
38.799999999999997</v>
      </c>
      <c r="AP58" s="374">
        <v>
32595</v>
      </c>
      <c r="AQ58" s="375">
        <v>
-7.8</v>
      </c>
      <c r="AR58" s="376">
        <v>
46.6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554</v>
      </c>
      <c r="AL59" s="355"/>
      <c r="AM59" s="363">
        <v>
10890037</v>
      </c>
      <c r="AN59" s="364">
        <v>
48060</v>
      </c>
      <c r="AO59" s="365">
        <v>
13.7</v>
      </c>
      <c r="AP59" s="366">
        <v>
49796</v>
      </c>
      <c r="AQ59" s="367">
        <v>
6.7</v>
      </c>
      <c r="AR59" s="368">
        <v>
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550</v>
      </c>
      <c r="AM60" s="371">
        <v>
8420652</v>
      </c>
      <c r="AN60" s="372">
        <v>
37162</v>
      </c>
      <c r="AO60" s="373">
        <v>
25.5</v>
      </c>
      <c r="AP60" s="374">
        <v>
37281</v>
      </c>
      <c r="AQ60" s="375">
        <v>
14.4</v>
      </c>
      <c r="AR60" s="376">
        <v>
11.1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555</v>
      </c>
      <c r="AL61" s="377"/>
      <c r="AM61" s="378">
        <v>
9368317</v>
      </c>
      <c r="AN61" s="379">
        <v>
42189</v>
      </c>
      <c r="AO61" s="380">
        <v>
41.4</v>
      </c>
      <c r="AP61" s="381">
        <v>
47777</v>
      </c>
      <c r="AQ61" s="382">
        <v>
7.1</v>
      </c>
      <c r="AR61" s="368">
        <v>
34.299999999999997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550</v>
      </c>
      <c r="AM62" s="371">
        <v>
7294597</v>
      </c>
      <c r="AN62" s="372">
        <v>
32875</v>
      </c>
      <c r="AO62" s="373">
        <v>
41.3</v>
      </c>
      <c r="AP62" s="374">
        <v>
33618</v>
      </c>
      <c r="AQ62" s="375">
        <v>
10.4</v>
      </c>
      <c r="AR62" s="376">
        <v>
30.9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8JiafgAVWrsIZBDC96GsoGXdYj+EWka1Z67JYn/D8PNuTdyk04AqmUyUIhywul1/jJhv9AJZ5rvKZAg25QHOfg==" saltValue="KjRWW2rmSGC11pET2pD6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1" zoomScaleNormal="100" zoomScaleSheetLayoutView="55" workbookViewId="0">
      <selection activeCell="AG102" sqref="AG102"/>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4cLmn1zmoIUWugLgiQoeCiJkXp4j9GrI7ULwABd92C9QvlyK2jh3gU80kumsKny5avEGVggY5u47QmPoAeQaA==" saltValue="yjrKogw1fjNq3y/lbCbwm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73" zoomScaleNormal="100" zoomScaleSheetLayoutView="55" workbookViewId="0">
      <selection activeCell="BI70" sqref="BI70"/>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zLEemk4sQNUfNAs9Uajrq4xF4YnNaQHQAJrHtRmBSEqhT8d8tfNkuMYmEQInA0+RFeAOf5gNPZ0IFwvwXjiDg==" saltValue="yOpyLyjbp/n/Eu4h3JRQ8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2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559</v>
      </c>
      <c r="G46" s="8" t="s">
        <v>
560</v>
      </c>
      <c r="H46" s="8" t="s">
        <v>
561</v>
      </c>
      <c r="I46" s="8" t="s">
        <v>
562</v>
      </c>
      <c r="J46" s="9" t="s">
        <v>
563</v>
      </c>
    </row>
    <row r="47" spans="2:10" ht="57.75" customHeight="1" x14ac:dyDescent="0.2">
      <c r="B47" s="10"/>
      <c r="C47" s="1232" t="s">
        <v>
3</v>
      </c>
      <c r="D47" s="1232"/>
      <c r="E47" s="1233"/>
      <c r="F47" s="11">
        <v>
55.12</v>
      </c>
      <c r="G47" s="12">
        <v>
60.32</v>
      </c>
      <c r="H47" s="12">
        <v>
60.3</v>
      </c>
      <c r="I47" s="12">
        <v>
61.27</v>
      </c>
      <c r="J47" s="13">
        <v>
58.04</v>
      </c>
    </row>
    <row r="48" spans="2:10" ht="57.75" customHeight="1" x14ac:dyDescent="0.2">
      <c r="B48" s="14"/>
      <c r="C48" s="1234" t="s">
        <v>
4</v>
      </c>
      <c r="D48" s="1234"/>
      <c r="E48" s="1235"/>
      <c r="F48" s="15">
        <v>
6.27</v>
      </c>
      <c r="G48" s="16">
        <v>
11.37</v>
      </c>
      <c r="H48" s="16">
        <v>
14.29</v>
      </c>
      <c r="I48" s="16">
        <v>
18</v>
      </c>
      <c r="J48" s="17">
        <v>
15.08</v>
      </c>
    </row>
    <row r="49" spans="2:10" ht="57.75" customHeight="1" thickBot="1" x14ac:dyDescent="0.25">
      <c r="B49" s="18"/>
      <c r="C49" s="1236" t="s">
        <v>
5</v>
      </c>
      <c r="D49" s="1236"/>
      <c r="E49" s="1237"/>
      <c r="F49" s="19" t="s">
        <v>
564</v>
      </c>
      <c r="G49" s="20">
        <v>
13.93</v>
      </c>
      <c r="H49" s="20">
        <v>
3.02</v>
      </c>
      <c r="I49" s="20">
        <v>
3.53</v>
      </c>
      <c r="J49" s="21" t="s">
        <v>
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ecjLQ7QgFFQ148nc3UXErdbqsM7A1tfCeKhKEFaKKw+0c+lOEQNvGSkzigE22iwr9PKpvUZksKqnXeCA4Lmg==" saltValue="HKvLluHvpRhX62qOLeeXX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2020-03-10T06:46:52Z</cp:lastPrinted>
  <dcterms:created xsi:type="dcterms:W3CDTF">2020-02-10T03:20:16Z</dcterms:created>
  <dcterms:modified xsi:type="dcterms:W3CDTF">2020-09-29T01:36:35Z</dcterms:modified>
  <cp:category/>
</cp:coreProperties>
</file>