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tabRatio="8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BE63" i="12"/>
  <c r="AU63" i="12"/>
  <c r="AP63" i="12"/>
  <c r="AU88" i="12"/>
  <c r="AP88" i="12"/>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<sst xmlns="http://schemas.openxmlformats.org/spreadsheetml/2006/main" count="1115" uniqueCount="595">
  <si>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</si>
  <si>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</si>
  <si>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</si>
  <si>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</si>
  <si>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</si>
  <si>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</si>
  <si>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</si>
  <si>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</si>
  <si>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</si>
  <si>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</si>
  <si>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</si>
  <si>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</si>
  <si>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</si>
  <si>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</si>
  <si>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</si>
  <si>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</si>
  <si>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</si>
  <si>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</si>
  <si>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</si>
  <si>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</si>
  <si>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</si>
  <si>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</si>
  <si>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</si>
  <si>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</si>
  <si>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</si>
  <si>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</si>
  <si>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</si>
  <si>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</si>
  <si>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</si>
  <si>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</si>
  <si>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</si>
  <si>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</si>
  <si>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</si>
  <si>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</si>
  <si>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</si>
  <si>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</si>
  <si>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</si>
  <si>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</si>
  <si>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</si>
  <si>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</si>
  <si>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</si>
  <si>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</si>
  <si>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</si>
  <si>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</si>
  <si>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</si>
  <si>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</si>
  <si>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</si>
  <si>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</si>
  <si>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</si>
  <si>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</si>
  <si>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</si>
  <si>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</si>
  <si>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</si>
  <si>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</si>
  <si>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</si>
  <si>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</si>
  <si>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</si>
  <si>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</si>
  <si>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</si>
  <si>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</si>
  <si>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</si>
  <si>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</si>
  <si>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</si>
  <si>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</si>
  <si>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</si>
  <si>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</si>
  <si>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</si>
  <si>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</si>
  <si>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</si>
  <si>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</si>
  <si>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</si>
  <si>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</si>
  <si>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</si>
  <si>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</si>
  <si>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</si>
  <si>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</si>
  <si>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</si>
  <si>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</si>
  <si>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</si>
  <si>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</si>
  <si>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</si>
  <si>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</si>
  <si>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</si>
  <si>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</si>
  <si>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</si>
  <si>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</si>
  <si>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</si>
  <si>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</si>
  <si>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</si>
  <si>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</si>
  <si>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</si>
  <si>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</si>
  <si>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</si>
  <si>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</si>
  <si>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</si>
  <si>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</si>
  <si>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</si>
  <si>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</si>
  <si>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</si>
  <si>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</si>
  <si>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</si>
  <si>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</si>
  <si>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</si>
  <si>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</si>
  <si>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</si>
  <si>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</si>
  <si>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</si>
  <si>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</si>
  <si>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</si>
  <si>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</si>
  <si>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</si>
  <si>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</si>
  <si>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</si>
  <si>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</si>
  <si>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</si>
  <si>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</si>
  <si>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</si>
  <si>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</si>
  <si>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</si>
  <si>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</si>
  <si>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</si>
  <si>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</si>
  <si>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</si>
  <si>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</si>
  <si>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</si>
  <si>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</si>
  <si>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</si>
  <si>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</si>
  <si>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</si>
  <si>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</si>
  <si>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</si>
  <si>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</si>
  <si>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</si>
  <si>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</si>
  <si>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</si>
  <si>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</si>
  <si>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</si>
  <si>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</si>
  <si>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</si>
  <si>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</si>
  <si>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</si>
  <si>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</si>
  <si>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</si>
  <si>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</si>
  <si>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</si>
  <si>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</si>
  <si>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</si>
  <si>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</si>
  <si>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</si>
  <si>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</si>
  <si>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</si>
  <si>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</si>
  <si>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</si>
  <si>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</si>
  <si>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</si>
  <si>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</si>
  <si>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</si>
  <si>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</si>
  <si>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</si>
  <si>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</si>
  <si>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</si>
  <si>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</si>
  <si>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</si>
  <si>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</si>
  <si>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</si>
  <si>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</si>
  <si>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</si>
  <si>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</si>
  <si>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</si>
  <si>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</si>
  <si>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</si>
  <si>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</si>
  <si>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</si>
  <si>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</si>
  <si>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</si>
  <si>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</si>
  <si>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</si>
  <si>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</si>
  <si>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</si>
  <si>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</si>
  <si>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</si>
  <si>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</si>
  <si>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</si>
  <si>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</si>
  <si>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</si>
  <si>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</si>
  <si>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</si>
  <si>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</si>
  <si>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</si>
  <si>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</si>
  <si>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</si>
  <si>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</si>
  <si>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</si>
  <si>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</si>
  <si>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</si>
  <si>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</si>
  <si>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</si>
  <si>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</si>
  <si>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</si>
  <si>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</si>
  <si>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</si>
  <si>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</si>
  <si>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</si>
  <si>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</si>
  <si>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</si>
  <si>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</si>
  <si>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</si>
  <si>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</si>
  <si>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</si>
  <si>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</si>
  <si>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</si>
  <si>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</si>
  <si>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</si>
  <si>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</si>
  <si>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</si>
  <si>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</si>
  <si>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</si>
  <si>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東京都東大和市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</si>
  <si>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</si>
  <si>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</si>
  <si>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</si>
  <si>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</si>
  <si>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</si>
  <si>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</si>
  <si>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</si>
  <si>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</si>
  <si>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</si>
  <si>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</si>
  <si>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</si>
  <si>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</si>
  <si>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</si>
  <si>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</si>
  <si>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</si>
  <si>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</si>
  <si>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</si>
  <si>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</si>
  <si>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</si>
  <si>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</si>
  <si>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</si>
  <si>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</si>
  <si>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</si>
  <si>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</si>
  <si>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</si>
  <si>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</si>
  <si>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</si>
  <si>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</si>
  <si>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</si>
  <si>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</si>
  <si>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</si>
  <si>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</si>
  <si>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</si>
  <si>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</si>
  <si>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</si>
  <si>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</si>
  <si>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</si>
  <si>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</si>
  <si>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</si>
  <si>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</si>
  <si>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</si>
  <si>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</si>
  <si>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</si>
  <si>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</si>
  <si>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</si>
  <si>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</si>
  <si>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</si>
  <si>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</si>
  <si>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</si>
  <si>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</si>
  <si>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</si>
  <si>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</si>
  <si>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</si>
  <si>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</si>
  <si>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</si>
  <si>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</si>
  <si>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</si>
  <si>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</si>
  <si>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</si>
  <si>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</si>
  <si>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</si>
  <si>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</si>
  <si>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</si>
  <si>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</si>
  <si>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</si>
  <si>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</si>
  <si>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</si>
  <si>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</si>
  <si>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</si>
  <si>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</si>
  <si>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</si>
  <si>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</si>
  <si>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</si>
  <si>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</si>
  <si>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</si>
  <si>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</si>
  <si>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</si>
  <si>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</si>
  <si>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</si>
  <si>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</si>
  <si>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</si>
  <si>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</si>
  <si>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</si>
  <si>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</si>
  <si>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</si>
  <si>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</si>
  <si>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</si>
  <si>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</si>
  <si>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</si>
  <si>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</si>
  <si>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</si>
  <si>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</si>
  <si>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</si>
  <si>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</si>
  <si>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</si>
  <si>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</si>
  <si>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</si>
  <si>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</si>
  <si>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</si>
  <si>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</si>
  <si>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</si>
  <si>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</si>
  <si>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</si>
  <si>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</si>
  <si>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</si>
  <si>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</si>
  <si>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</si>
  <si>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</si>
  <si>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</si>
  <si>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</si>
  <si>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</si>
  <si>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</si>
  <si>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</si>
  <si>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</si>
  <si>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</si>
  <si>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</si>
  <si>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</si>
  <si>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</si>
  <si>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</si>
  <si>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</si>
  <si>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</si>
  <si>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</si>
  <si>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</si>
  <si>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</si>
  <si>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</si>
  <si>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</si>
  <si>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</si>
  <si>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</si>
  <si>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</si>
  <si>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</si>
  <si>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</si>
  <si>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</si>
  <si>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</si>
  <si>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</si>
  <si>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</si>
  <si>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</si>
  <si>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</si>
  <si>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</si>
  <si>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</si>
  <si>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</si>
  <si>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</si>
  <si>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</si>
  <si>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</si>
  <si>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</si>
  <si>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</si>
  <si>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</si>
  <si>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</si>
  <si>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</si>
  <si>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東京都東大和市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</si>
  <si>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</si>
  <si>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</si>
  <si>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</si>
  <si>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</si>
  <si>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</si>
  <si>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</si>
  <si>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</si>
  <si>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</si>
  <si>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</si>
  <si>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</si>
  <si>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</si>
  <si>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</si>
  <si>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</si>
  <si>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</si>
  <si>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</si>
  <si>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</si>
  <si>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</si>
  <si>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</si>
  <si>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</si>
  <si>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</si>
  <si>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</si>
  <si>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</si>
  <si>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</si>
  <si>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</si>
  <si>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</si>
  <si>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</si>
  <si>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</si>
  <si>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</si>
  <si>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</si>
  <si>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</si>
  <si>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</si>
  <si>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</si>
  <si>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</si>
  <si>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</si>
  <si>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</si>
  <si>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</si>
  <si>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</si>
  <si>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</si>
  <si>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</si>
  <si>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</si>
  <si>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</si>
  <si>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</si>
  <si>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</si>
  <si>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</si>
  <si>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</si>
  <si>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</si>
  <si>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</si>
  <si>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</si>
  <si>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</si>
  <si>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</si>
  <si>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</si>
  <si>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</si>
  <si>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</si>
  <si>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</si>
  <si>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</si>
  <si>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</si>
  <si>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</si>
  <si>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</si>
  <si>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</si>
  <si>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</si>
  <si>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</si>
  <si>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</si>
  <si>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</si>
  <si>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</si>
  <si>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</si>
  <si>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</si>
  <si>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</si>
  <si>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</si>
  <si>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</si>
  <si>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</si>
  <si>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</si>
  <si>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</si>
  <si>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</si>
  <si>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</si>
  <si>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</si>
  <si>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</si>
  <si>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</si>
  <si>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</si>
  <si>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</si>
  <si>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</si>
  <si>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</si>
  <si>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</si>
  <si>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</si>
  <si>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</si>
  <si>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</si>
  <si>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</si>
  <si>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</si>
  <si>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</si>
  <si>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</si>
  <si>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</si>
  <si>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</si>
  <si>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</si>
  <si>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</si>
  <si>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</si>
  <si>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</si>
  <si>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</si>
  <si>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</si>
  <si>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</si>
  <si>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</si>
  <si>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</si>
  <si>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</si>
  <si>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</si>
  <si>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</si>
  <si>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</si>
  <si>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</si>
  <si>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</si>
  <si>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</si>
  <si>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</si>
  <si>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</si>
  <si>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</si>
  <si>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</si>
  <si>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</si>
  <si>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</si>
  <si>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</si>
  <si>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</si>
  <si>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</si>
  <si>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</si>
  <si>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</si>
  <si>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</si>
  <si>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</si>
  <si>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</si>
  <si>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</si>
  <si>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</si>
  <si>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</si>
  <si>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</si>
  <si>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</si>
  <si>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</si>
  <si>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</si>
  <si>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</si>
  <si>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</si>
  <si>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</si>
  <si>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</si>
  <si>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</si>
  <si>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</si>
  <si>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</si>
  <si>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</si>
  <si>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</si>
  <si>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</si>
  <si>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</si>
  <si>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</si>
  <si>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</si>
  <si>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</si>
  <si>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</si>
  <si>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</si>
  <si>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</si>
  <si>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</si>
  <si>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</si>
  <si>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</si>
  <si>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</si>
  <si>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</si>
  <si>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</si>
  <si>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</si>
  <si>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</si>
  <si>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</si>
  <si>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</si>
  <si>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</si>
  <si>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</si>
  <si>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</si>
  <si>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</si>
  <si>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</si>
  <si>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</si>
  <si>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</si>
  <si>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</si>
  <si>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</si>
  <si>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</si>
  <si>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</si>
  <si>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</si>
  <si>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</si>
  <si>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</si>
  <si>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</si>
  <si>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</si>
  <si>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</si>
  <si>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</si>
  <si>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</si>
  <si>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</si>
  <si>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</si>
  <si>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</si>
  <si>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</si>
  <si>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</si>
  <si>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</si>
  <si>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</si>
  <si>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</si>
  <si>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</si>
  <si>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</si>
  <si>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</si>
  <si>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一般会計</t>
  </si>
  <si>
    <t>介護保険事業特別会計</t>
  </si>
  <si>
    <t>国民健康保険事業特別会計</t>
  </si>
  <si>
    <t>下水道事業特別会計</t>
  </si>
  <si>
    <t>▲ 0.00</t>
  </si>
  <si>
    <t>後期高齢者医療特別会計</t>
  </si>
  <si>
    <t>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</si>
  <si>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</si>
  <si>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</si>
  <si>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</si>
  <si>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</si>
  <si>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</si>
  <si>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</si>
  <si>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</si>
  <si>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</si>
  <si>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</si>
  <si>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</si>
  <si>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</si>
  <si>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</si>
  <si>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</si>
  <si>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</si>
  <si>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東京都市町村総合事務組合（交通災害共済事業特別会計）</t>
    <rPh sb="0" eb="2">
      <t>トウキョウ</t>
    </rPh>
    <rPh sb="2" eb="3">
      <t>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</si>
  <si>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</si>
  <si>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</si>
  <si>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</si>
  <si>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t>
    <phoneticPr fontId="2"/>
  </si>
  <si>
    <t>東大和市土地開発公社</t>
    <rPh sb="0" eb="4">
      <t>ヒガシヤマトシ</t>
    </rPh>
    <rPh sb="4" eb="6">
      <t>トチ</t>
    </rPh>
    <rPh sb="6" eb="8">
      <t>カイハツ</t>
    </rPh>
    <rPh sb="8" eb="10">
      <t>コウシャ</t>
    </rPh>
    <phoneticPr fontId="2"/>
  </si>
  <si>
    <t>多摩都市モノレール株式会社</t>
    <rPh sb="0" eb="2">
      <t>タマ</t>
    </rPh>
    <rPh sb="2" eb="4">
      <t>トシ</t>
    </rPh>
    <rPh sb="9" eb="13">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</si>
  <si>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</si>
  <si>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</si>
  <si>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</si>
  <si>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</si>
  <si>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</si>
  <si>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公共施設の老朽化に伴い、有形固定資産減価償却率は高い水準にあるが、将来負担比率については、基金等の充当可能財源等の控除により、将来負担額がマイナスになったことにより、数値が算定されなかった。
　今後については、有形固定資産減価償却率が高いため、公共施設等の更新等が必要になることが見込まれ、それに伴う基金の取崩しや地方債の借入などにより、基金残高の減少や地方債残高が増加し、将来負担率も増加する見込である。
　更新経費の平準化と基金の積立を計画的に行うなど、財政の健全性を保ちながら対応していく必要がある。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</si>
  <si>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</si>
  <si>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</si>
  <si>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</si>
  <si>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</si>
  <si>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</si>
  <si>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</si>
  <si>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</si>
  <si>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基準財政需要額への算入額等により、平成２６年度以降はマイナスの数値となっている。将来負担比率については、基金等の充当可能財源等の控除により、将来負担額がマイナスとなったことにより、数値が算定されなかった。
　今後については、新学校給食センターの建設に伴う地方債の元金償還（基準財政需要額への算入対象外）が、令和元年度に始まるため、実質公債費比率が上昇に転じることが見込まれる。
　老朽化した公共施設等の更新などが見込まれる中、今後の市債については、プライマリーバランスを考慮しながら借入れるなど、健全な財政運営に努める必要がある。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</si>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</sst>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96F-4FA5-B7F8-7A093798F2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15697</c:v>
                </c:pt>
                <c:pt idx="1">
                  <c:v>23278</c:v>
                </c:pt>
                <c:pt idx="2">
                  <c:v>43605</c:v>
                </c:pt>
                <c:pt idx="3">
                  <c:v>21393</c:v>
                </c:pt>
                <c:pt idx="4">
                  <c:v>11720</c:v>
                </c:pt>
              </c:numCache>
            </c:numRef>
          </c:val>
          <c:smooth val="0"/>
          <c:extLst>
            <c:ext xmlns:c16="http://schemas.microsoft.com/office/drawing/2014/chart" uri="{C3380CC4-5D6E-409C-BE32-E72D297353CC}">
              <c16:uniqueId val="{00000001-296F-4FA5-B7F8-7A093798F2D9}"/>
            </c:ext>
          </c:extLst>
        </c:ser>
        <c:dLbls>
          <c:showLegendKey val="0"/>
          <c:showVal val="0"/>
          <c:showCatName val="0"/>
          <c:showSerName val="0"/>
          <c:showPercent val="0"/>
          <c:showBubbleSize val="0"/>
        </c:dLbls>
        <c:marker val="1"/>
        <c:smooth val="0"/>
        <c:axId val="110506312"/>
        <c:axId val="422612256"/>
      </c:lineChart>
      <c:catAx>
        <c:axId val="110506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612256"/>
        <c:crosses val="autoZero"/>
        <c:auto val="1"/>
        <c:lblAlgn val="ctr"/>
        <c:lblOffset val="100"/>
        <c:tickLblSkip val="1"/>
        <c:tickMarkSkip val="1"/>
        <c:noMultiLvlLbl val="0"/>
      </c:catAx>
      <c:valAx>
        <c:axId val="422612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06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7.54</c:v>
                </c:pt>
                <c:pt idx="1">
                  <c:v>7.85</c:v>
                </c:pt>
                <c:pt idx="2">
                  <c:v>9.0500000000000007</c:v>
                </c:pt>
                <c:pt idx="3">
                  <c:v>8.5</c:v>
                </c:pt>
                <c:pt idx="4">
                  <c:v>8.74</c:v>
                </c:pt>
              </c:numCache>
            </c:numRef>
          </c:val>
          <c:extLst>
            <c:ext xmlns:c16="http://schemas.microsoft.com/office/drawing/2014/chart" uri="{C3380CC4-5D6E-409C-BE32-E72D297353CC}">
              <c16:uniqueId val="{00000000-D608-4D98-82F9-EC68BCA9EC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13.62</c:v>
                </c:pt>
                <c:pt idx="1">
                  <c:v>13.72</c:v>
                </c:pt>
                <c:pt idx="2">
                  <c:v>12.6</c:v>
                </c:pt>
                <c:pt idx="3">
                  <c:v>13.58</c:v>
                </c:pt>
                <c:pt idx="4">
                  <c:v>14.6</c:v>
                </c:pt>
              </c:numCache>
            </c:numRef>
          </c:val>
          <c:extLst>
            <c:ext xmlns:c16="http://schemas.microsoft.com/office/drawing/2014/chart" uri="{C3380CC4-5D6E-409C-BE32-E72D297353CC}">
              <c16:uniqueId val="{00000001-D608-4D98-82F9-EC68BCA9ECE8}"/>
            </c:ext>
          </c:extLst>
        </c:ser>
        <c:dLbls>
          <c:showLegendKey val="0"/>
          <c:showVal val="0"/>
          <c:showCatName val="0"/>
          <c:showSerName val="0"/>
          <c:showPercent val="0"/>
          <c:showBubbleSize val="0"/>
        </c:dLbls>
        <c:gapWidth val="250"/>
        <c:overlap val="100"/>
        <c:axId val="174916584"/>
        <c:axId val="17491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-0.26</c:v>
                </c:pt>
                <c:pt idx="1">
                  <c:v>0.81</c:v>
                </c:pt>
                <c:pt idx="2">
                  <c:v>0.45</c:v>
                </c:pt>
                <c:pt idx="3">
                  <c:v>0.69</c:v>
                </c:pt>
                <c:pt idx="4">
                  <c:v>1.45</c:v>
                </c:pt>
              </c:numCache>
            </c:numRef>
          </c:val>
          <c:smooth val="0"/>
          <c:extLst>
            <c:ext xmlns:c16="http://schemas.microsoft.com/office/drawing/2014/chart" uri="{C3380CC4-5D6E-409C-BE32-E72D297353CC}">
              <c16:uniqueId val="{00000002-D608-4D98-82F9-EC68BCA9ECE8}"/>
            </c:ext>
          </c:extLst>
        </c:ser>
        <c:dLbls>
          <c:showLegendKey val="0"/>
          <c:showVal val="0"/>
          <c:showCatName val="0"/>
          <c:showSerName val="0"/>
          <c:showPercent val="0"/>
          <c:showBubbleSize val="0"/>
        </c:dLbls>
        <c:marker val="1"/>
        <c:smooth val="0"/>
        <c:axId val="174916584"/>
        <c:axId val="174916976"/>
      </c:lineChart>
      <c:catAx>
        <c:axId val="17491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916976"/>
        <c:crosses val="autoZero"/>
        <c:auto val="1"/>
        <c:lblAlgn val="ctr"/>
        <c:lblOffset val="100"/>
        <c:tickLblSkip val="1"/>
        <c:tickMarkSkip val="1"/>
        <c:noMultiLvlLbl val="0"/>
      </c:catAx>
      <c:valAx>
        <c:axId val="17491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1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0B-473A-96A8-0FDCBD59D9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0B-473A-96A8-0FDCBD59D9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0B-473A-96A8-0FDCBD59D93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0B-473A-96A8-0FDCBD59D93A}"/>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0.36</c:v>
                </c:pt>
                <c:pt idx="4">
                  <c:v>#N/A</c:v>
                </c:pt>
                <c:pt idx="5">
                  <c:v>0.24</c:v>
                </c:pt>
                <c:pt idx="6">
                  <c:v>#N/A</c:v>
                </c:pt>
                <c:pt idx="7">
                  <c:v>0.03</c:v>
                </c:pt>
                <c:pt idx="8">
                  <c:v>#N/A</c:v>
                </c:pt>
                <c:pt idx="9">
                  <c:v>0.03</c:v>
                </c:pt>
              </c:numCache>
            </c:numRef>
          </c:val>
          <c:extLst>
            <c:ext xmlns:c16="http://schemas.microsoft.com/office/drawing/2014/chart" uri="{C3380CC4-5D6E-409C-BE32-E72D297353CC}">
              <c16:uniqueId val="{00000004-BF0B-473A-96A8-0FDCBD59D93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0.19</c:v>
                </c:pt>
                <c:pt idx="4">
                  <c:v>#N/A</c:v>
                </c:pt>
                <c:pt idx="5">
                  <c:v>0.22</c:v>
                </c:pt>
                <c:pt idx="6">
                  <c:v>#N/A</c:v>
                </c:pt>
                <c:pt idx="7">
                  <c:v>0.15</c:v>
                </c:pt>
                <c:pt idx="8">
                  <c:v>#N/A</c:v>
                </c:pt>
                <c:pt idx="9">
                  <c:v>0.19</c:v>
                </c:pt>
              </c:numCache>
            </c:numRef>
          </c:val>
          <c:extLst>
            <c:ext xmlns:c16="http://schemas.microsoft.com/office/drawing/2014/chart" uri="{C3380CC4-5D6E-409C-BE32-E72D297353CC}">
              <c16:uniqueId val="{00000005-BF0B-473A-96A8-0FDCBD59D93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c:v>
                </c:pt>
                <c:pt idx="4">
                  <c:v>#N/A</c:v>
                </c:pt>
                <c:pt idx="5">
                  <c:v>0.31</c:v>
                </c:pt>
                <c:pt idx="6">
                  <c:v>#N/A</c:v>
                </c:pt>
                <c:pt idx="7">
                  <c:v>0.31</c:v>
                </c:pt>
                <c:pt idx="8">
                  <c:v>#N/A</c:v>
                </c:pt>
                <c:pt idx="9">
                  <c:v>0.39</c:v>
                </c:pt>
              </c:numCache>
            </c:numRef>
          </c:val>
          <c:extLst>
            <c:ext xmlns:c16="http://schemas.microsoft.com/office/drawing/2014/chart" uri="{C3380CC4-5D6E-409C-BE32-E72D297353CC}">
              <c16:uniqueId val="{00000006-BF0B-473A-96A8-0FDCBD59D93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0.56999999999999995</c:v>
                </c:pt>
                <c:pt idx="2">
                  <c:v>#N/A</c:v>
                </c:pt>
                <c:pt idx="3">
                  <c:v>0.69</c:v>
                </c:pt>
                <c:pt idx="4">
                  <c:v>#N/A</c:v>
                </c:pt>
                <c:pt idx="5">
                  <c:v>0.5</c:v>
                </c:pt>
                <c:pt idx="6">
                  <c:v>#N/A</c:v>
                </c:pt>
                <c:pt idx="7">
                  <c:v>2.35</c:v>
                </c:pt>
                <c:pt idx="8">
                  <c:v>#N/A</c:v>
                </c:pt>
                <c:pt idx="9">
                  <c:v>1.3</c:v>
                </c:pt>
              </c:numCache>
            </c:numRef>
          </c:val>
          <c:extLst>
            <c:ext xmlns:c16="http://schemas.microsoft.com/office/drawing/2014/chart" uri="{C3380CC4-5D6E-409C-BE32-E72D297353CC}">
              <c16:uniqueId val="{00000007-BF0B-473A-96A8-0FDCBD59D93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2.2599999999999998</c:v>
                </c:pt>
                <c:pt idx="2">
                  <c:v>#N/A</c:v>
                </c:pt>
                <c:pt idx="3">
                  <c:v>1.54</c:v>
                </c:pt>
                <c:pt idx="4">
                  <c:v>#N/A</c:v>
                </c:pt>
                <c:pt idx="5">
                  <c:v>1.74</c:v>
                </c:pt>
                <c:pt idx="6">
                  <c:v>#N/A</c:v>
                </c:pt>
                <c:pt idx="7">
                  <c:v>3.2</c:v>
                </c:pt>
                <c:pt idx="8">
                  <c:v>#N/A</c:v>
                </c:pt>
                <c:pt idx="9">
                  <c:v>2.1</c:v>
                </c:pt>
              </c:numCache>
            </c:numRef>
          </c:val>
          <c:extLst>
            <c:ext xmlns:c16="http://schemas.microsoft.com/office/drawing/2014/chart" uri="{C3380CC4-5D6E-409C-BE32-E72D297353CC}">
              <c16:uniqueId val="{00000008-BF0B-473A-96A8-0FDCBD59D9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7.84</c:v>
                </c:pt>
                <c:pt idx="4">
                  <c:v>#N/A</c:v>
                </c:pt>
                <c:pt idx="5">
                  <c:v>9.0399999999999991</c:v>
                </c:pt>
                <c:pt idx="6">
                  <c:v>#N/A</c:v>
                </c:pt>
                <c:pt idx="7">
                  <c:v>8.49</c:v>
                </c:pt>
                <c:pt idx="8">
                  <c:v>#N/A</c:v>
                </c:pt>
                <c:pt idx="9">
                  <c:v>8.73</c:v>
                </c:pt>
              </c:numCache>
            </c:numRef>
          </c:val>
          <c:extLst>
            <c:ext xmlns:c16="http://schemas.microsoft.com/office/drawing/2014/chart" uri="{C3380CC4-5D6E-409C-BE32-E72D297353CC}">
              <c16:uniqueId val="{00000009-BF0B-473A-96A8-0FDCBD59D93A}"/>
            </c:ext>
          </c:extLst>
        </c:ser>
        <c:dLbls>
          <c:showLegendKey val="0"/>
          <c:showVal val="0"/>
          <c:showCatName val="0"/>
          <c:showSerName val="0"/>
          <c:showPercent val="0"/>
          <c:showBubbleSize val="0"/>
        </c:dLbls>
        <c:gapWidth val="150"/>
        <c:overlap val="100"/>
        <c:axId val="174918152"/>
        <c:axId val="174918544"/>
      </c:barChart>
      <c:catAx>
        <c:axId val="17491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918544"/>
        <c:crosses val="autoZero"/>
        <c:auto val="1"/>
        <c:lblAlgn val="ctr"/>
        <c:lblOffset val="100"/>
        <c:tickLblSkip val="1"/>
        <c:tickMarkSkip val="1"/>
        <c:noMultiLvlLbl val="0"/>
      </c:catAx>
      <c:valAx>
        <c:axId val="17491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18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2514</c:v>
                </c:pt>
                <c:pt idx="5">
                  <c:v>2346</c:v>
                </c:pt>
                <c:pt idx="8">
                  <c:v>2352</c:v>
                </c:pt>
                <c:pt idx="11">
                  <c:v>2474</c:v>
                </c:pt>
                <c:pt idx="14">
                  <c:v>2557</c:v>
                </c:pt>
              </c:numCache>
            </c:numRef>
          </c:val>
          <c:extLst>
            <c:ext xmlns:c16="http://schemas.microsoft.com/office/drawing/2014/chart" uri="{C3380CC4-5D6E-409C-BE32-E72D297353CC}">
              <c16:uniqueId val="{00000000-1B83-4914-A2F5-1193B860A5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83-4914-A2F5-1193B860A5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46</c:v>
                </c:pt>
                <c:pt idx="3">
                  <c:v>46</c:v>
                </c:pt>
                <c:pt idx="6">
                  <c:v>40</c:v>
                </c:pt>
                <c:pt idx="9">
                  <c:v>22</c:v>
                </c:pt>
                <c:pt idx="12">
                  <c:v>20</c:v>
                </c:pt>
              </c:numCache>
            </c:numRef>
          </c:val>
          <c:extLst>
            <c:ext xmlns:c16="http://schemas.microsoft.com/office/drawing/2014/chart" uri="{C3380CC4-5D6E-409C-BE32-E72D297353CC}">
              <c16:uniqueId val="{00000002-1B83-4914-A2F5-1193B860A5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66</c:v>
                </c:pt>
                <c:pt idx="6">
                  <c:v>56</c:v>
                </c:pt>
                <c:pt idx="9">
                  <c:v>46</c:v>
                </c:pt>
                <c:pt idx="12">
                  <c:v>41</c:v>
                </c:pt>
              </c:numCache>
            </c:numRef>
          </c:val>
          <c:extLst>
            <c:ext xmlns:c16="http://schemas.microsoft.com/office/drawing/2014/chart" uri="{C3380CC4-5D6E-409C-BE32-E72D297353CC}">
              <c16:uniqueId val="{00000003-1B83-4914-A2F5-1193B860A5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336</c:v>
                </c:pt>
                <c:pt idx="3">
                  <c:v>316</c:v>
                </c:pt>
                <c:pt idx="6">
                  <c:v>294</c:v>
                </c:pt>
                <c:pt idx="9">
                  <c:v>354</c:v>
                </c:pt>
                <c:pt idx="12">
                  <c:v>426</c:v>
                </c:pt>
              </c:numCache>
            </c:numRef>
          </c:val>
          <c:extLst>
            <c:ext xmlns:c16="http://schemas.microsoft.com/office/drawing/2014/chart" uri="{C3380CC4-5D6E-409C-BE32-E72D297353CC}">
              <c16:uniqueId val="{00000004-1B83-4914-A2F5-1193B860A5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83-4914-A2F5-1193B860A5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83-4914-A2F5-1193B860A5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1659</c:v>
                </c:pt>
                <c:pt idx="3">
                  <c:v>1544</c:v>
                </c:pt>
                <c:pt idx="6">
                  <c:v>1590</c:v>
                </c:pt>
                <c:pt idx="9">
                  <c:v>1618</c:v>
                </c:pt>
                <c:pt idx="12">
                  <c:v>1625</c:v>
                </c:pt>
              </c:numCache>
            </c:numRef>
          </c:val>
          <c:extLst>
            <c:ext xmlns:c16="http://schemas.microsoft.com/office/drawing/2014/chart" uri="{C3380CC4-5D6E-409C-BE32-E72D297353CC}">
              <c16:uniqueId val="{00000007-1B83-4914-A2F5-1193B860A50E}"/>
            </c:ext>
          </c:extLst>
        </c:ser>
        <c:dLbls>
          <c:showLegendKey val="0"/>
          <c:showVal val="0"/>
          <c:showCatName val="0"/>
          <c:showSerName val="0"/>
          <c:showPercent val="0"/>
          <c:showBubbleSize val="0"/>
        </c:dLbls>
        <c:gapWidth val="100"/>
        <c:overlap val="100"/>
        <c:axId val="174919328"/>
        <c:axId val="174919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-405</c:v>
                </c:pt>
                <c:pt idx="2">
                  <c:v>#N/A</c:v>
                </c:pt>
                <c:pt idx="3">
                  <c:v>#N/A</c:v>
                </c:pt>
                <c:pt idx="4">
                  <c:v>-374</c:v>
                </c:pt>
                <c:pt idx="5">
                  <c:v>#N/A</c:v>
                </c:pt>
                <c:pt idx="6">
                  <c:v>#N/A</c:v>
                </c:pt>
                <c:pt idx="7">
                  <c:v>-372</c:v>
                </c:pt>
                <c:pt idx="8">
                  <c:v>#N/A</c:v>
                </c:pt>
                <c:pt idx="9">
                  <c:v>#N/A</c:v>
                </c:pt>
                <c:pt idx="10">
                  <c:v>-434</c:v>
                </c:pt>
                <c:pt idx="11">
                  <c:v>#N/A</c:v>
                </c:pt>
                <c:pt idx="12">
                  <c:v>#N/A</c:v>
                </c:pt>
                <c:pt idx="13">
                  <c:v>-445</c:v>
                </c:pt>
                <c:pt idx="14">
                  <c:v>#N/A</c:v>
                </c:pt>
              </c:numCache>
            </c:numRef>
          </c:val>
          <c:smooth val="0"/>
          <c:extLst>
            <c:ext xmlns:c16="http://schemas.microsoft.com/office/drawing/2014/chart" uri="{C3380CC4-5D6E-409C-BE32-E72D297353CC}">
              <c16:uniqueId val="{00000008-1B83-4914-A2F5-1193B860A50E}"/>
            </c:ext>
          </c:extLst>
        </c:ser>
        <c:dLbls>
          <c:showLegendKey val="0"/>
          <c:showVal val="0"/>
          <c:showCatName val="0"/>
          <c:showSerName val="0"/>
          <c:showPercent val="0"/>
          <c:showBubbleSize val="0"/>
        </c:dLbls>
        <c:marker val="1"/>
        <c:smooth val="0"/>
        <c:axId val="174919328"/>
        <c:axId val="174919720"/>
      </c:lineChart>
      <c:catAx>
        <c:axId val="1749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919720"/>
        <c:crosses val="autoZero"/>
        <c:auto val="1"/>
        <c:lblAlgn val="ctr"/>
        <c:lblOffset val="100"/>
        <c:tickLblSkip val="1"/>
        <c:tickMarkSkip val="1"/>
        <c:noMultiLvlLbl val="0"/>
      </c:catAx>
      <c:valAx>
        <c:axId val="174919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20578</c:v>
                </c:pt>
                <c:pt idx="5">
                  <c:v>20624</c:v>
                </c:pt>
                <c:pt idx="8">
                  <c:v>20445</c:v>
                </c:pt>
                <c:pt idx="11">
                  <c:v>20295</c:v>
                </c:pt>
                <c:pt idx="14">
                  <c:v>20214</c:v>
                </c:pt>
              </c:numCache>
            </c:numRef>
          </c:val>
          <c:extLst>
            <c:ext xmlns:c16="http://schemas.microsoft.com/office/drawing/2014/chart" uri="{C3380CC4-5D6E-409C-BE32-E72D297353CC}">
              <c16:uniqueId val="{00000000-8254-440F-82E1-8F26B1A4B0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5937</c:v>
                </c:pt>
                <c:pt idx="5">
                  <c:v>5565</c:v>
                </c:pt>
                <c:pt idx="8">
                  <c:v>5132</c:v>
                </c:pt>
                <c:pt idx="11">
                  <c:v>3695</c:v>
                </c:pt>
                <c:pt idx="14">
                  <c:v>3685</c:v>
                </c:pt>
              </c:numCache>
            </c:numRef>
          </c:val>
          <c:extLst>
            <c:ext xmlns:c16="http://schemas.microsoft.com/office/drawing/2014/chart" uri="{C3380CC4-5D6E-409C-BE32-E72D297353CC}">
              <c16:uniqueId val="{00000001-8254-440F-82E1-8F26B1A4B0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4592</c:v>
                </c:pt>
                <c:pt idx="5">
                  <c:v>5224</c:v>
                </c:pt>
                <c:pt idx="8">
                  <c:v>4337</c:v>
                </c:pt>
                <c:pt idx="11">
                  <c:v>5007</c:v>
                </c:pt>
                <c:pt idx="14">
                  <c:v>6012</c:v>
                </c:pt>
              </c:numCache>
            </c:numRef>
          </c:val>
          <c:extLst>
            <c:ext xmlns:c16="http://schemas.microsoft.com/office/drawing/2014/chart" uri="{C3380CC4-5D6E-409C-BE32-E72D297353CC}">
              <c16:uniqueId val="{00000002-8254-440F-82E1-8F26B1A4B0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54-440F-82E1-8F26B1A4B0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54-440F-82E1-8F26B1A4B0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54-440F-82E1-8F26B1A4B0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4266</c:v>
                </c:pt>
                <c:pt idx="3">
                  <c:v>4074</c:v>
                </c:pt>
                <c:pt idx="6">
                  <c:v>4317</c:v>
                </c:pt>
                <c:pt idx="9">
                  <c:v>3940</c:v>
                </c:pt>
                <c:pt idx="12">
                  <c:v>3866</c:v>
                </c:pt>
              </c:numCache>
            </c:numRef>
          </c:val>
          <c:extLst>
            <c:ext xmlns:c16="http://schemas.microsoft.com/office/drawing/2014/chart" uri="{C3380CC4-5D6E-409C-BE32-E72D297353CC}">
              <c16:uniqueId val="{00000006-8254-440F-82E1-8F26B1A4B0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344</c:v>
                </c:pt>
                <c:pt idx="3">
                  <c:v>300</c:v>
                </c:pt>
                <c:pt idx="6">
                  <c:v>254</c:v>
                </c:pt>
                <c:pt idx="9">
                  <c:v>359</c:v>
                </c:pt>
                <c:pt idx="12">
                  <c:v>559</c:v>
                </c:pt>
              </c:numCache>
            </c:numRef>
          </c:val>
          <c:extLst>
            <c:ext xmlns:c16="http://schemas.microsoft.com/office/drawing/2014/chart" uri="{C3380CC4-5D6E-409C-BE32-E72D297353CC}">
              <c16:uniqueId val="{00000007-8254-440F-82E1-8F26B1A4B0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4051</c:v>
                </c:pt>
                <c:pt idx="3">
                  <c:v>3750</c:v>
                </c:pt>
                <c:pt idx="6">
                  <c:v>3354</c:v>
                </c:pt>
                <c:pt idx="9">
                  <c:v>3141</c:v>
                </c:pt>
                <c:pt idx="12">
                  <c:v>3022</c:v>
                </c:pt>
              </c:numCache>
            </c:numRef>
          </c:val>
          <c:extLst>
            <c:ext xmlns:c16="http://schemas.microsoft.com/office/drawing/2014/chart" uri="{C3380CC4-5D6E-409C-BE32-E72D297353CC}">
              <c16:uniqueId val="{00000008-8254-440F-82E1-8F26B1A4B0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171</c:v>
                </c:pt>
                <c:pt idx="3">
                  <c:v>125</c:v>
                </c:pt>
                <c:pt idx="6">
                  <c:v>169</c:v>
                </c:pt>
                <c:pt idx="9">
                  <c:v>63</c:v>
                </c:pt>
                <c:pt idx="12">
                  <c:v>43</c:v>
                </c:pt>
              </c:numCache>
            </c:numRef>
          </c:val>
          <c:extLst>
            <c:ext xmlns:c16="http://schemas.microsoft.com/office/drawing/2014/chart" uri="{C3380CC4-5D6E-409C-BE32-E72D297353CC}">
              <c16:uniqueId val="{00000009-8254-440F-82E1-8F26B1A4B0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18563</c:v>
                </c:pt>
                <c:pt idx="3">
                  <c:v>19273</c:v>
                </c:pt>
                <c:pt idx="6">
                  <c:v>20525</c:v>
                </c:pt>
                <c:pt idx="9">
                  <c:v>20525</c:v>
                </c:pt>
                <c:pt idx="12">
                  <c:v>20591</c:v>
                </c:pt>
              </c:numCache>
            </c:numRef>
          </c:val>
          <c:extLst>
            <c:ext xmlns:c16="http://schemas.microsoft.com/office/drawing/2014/chart" uri="{C3380CC4-5D6E-409C-BE32-E72D297353CC}">
              <c16:uniqueId val="{0000000A-8254-440F-82E1-8F26B1A4B0F6}"/>
            </c:ext>
          </c:extLst>
        </c:ser>
        <c:dLbls>
          <c:showLegendKey val="0"/>
          <c:showVal val="0"/>
          <c:showCatName val="0"/>
          <c:showSerName val="0"/>
          <c:showPercent val="0"/>
          <c:showBubbleSize val="0"/>
        </c:dLbls>
        <c:gapWidth val="100"/>
        <c:overlap val="100"/>
        <c:axId val="177649280"/>
        <c:axId val="177649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54-440F-82E1-8F26B1A4B0F6}"/>
            </c:ext>
          </c:extLst>
        </c:ser>
        <c:dLbls>
          <c:showLegendKey val="0"/>
          <c:showVal val="0"/>
          <c:showCatName val="0"/>
          <c:showSerName val="0"/>
          <c:showPercent val="0"/>
          <c:showBubbleSize val="0"/>
        </c:dLbls>
        <c:marker val="1"/>
        <c:smooth val="0"/>
        <c:axId val="177649280"/>
        <c:axId val="177649672"/>
      </c:lineChart>
      <c:catAx>
        <c:axId val="1776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649672"/>
        <c:crosses val="autoZero"/>
        <c:auto val="1"/>
        <c:lblAlgn val="ctr"/>
        <c:lblOffset val="100"/>
        <c:tickLblSkip val="1"/>
        <c:tickMarkSkip val="1"/>
        <c:noMultiLvlLbl val="0"/>
      </c:catAx>
      <c:valAx>
        <c:axId val="177649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4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2081</c:v>
                </c:pt>
                <c:pt idx="1">
                  <c:v>2270</c:v>
                </c:pt>
                <c:pt idx="2">
                  <c:v>2462</c:v>
                </c:pt>
              </c:numCache>
            </c:numRef>
          </c:val>
          <c:extLst>
            <c:ext xmlns:c16="http://schemas.microsoft.com/office/drawing/2014/chart" uri="{C3380CC4-5D6E-409C-BE32-E72D297353CC}">
              <c16:uniqueId val="{00000000-99CC-4C04-B658-BDF65B1256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656</c:v>
                </c:pt>
                <c:pt idx="1">
                  <c:v>756</c:v>
                </c:pt>
                <c:pt idx="2">
                  <c:v>856</c:v>
                </c:pt>
              </c:numCache>
            </c:numRef>
          </c:val>
          <c:extLst>
            <c:ext xmlns:c16="http://schemas.microsoft.com/office/drawing/2014/chart" uri="{C3380CC4-5D6E-409C-BE32-E72D297353CC}">
              <c16:uniqueId val="{00000001-99CC-4C04-B658-BDF65B1256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882</c:v>
                </c:pt>
                <c:pt idx="1">
                  <c:v>1240</c:v>
                </c:pt>
                <c:pt idx="2">
                  <c:v>1730</c:v>
                </c:pt>
              </c:numCache>
            </c:numRef>
          </c:val>
          <c:extLst>
            <c:ext xmlns:c16="http://schemas.microsoft.com/office/drawing/2014/chart" uri="{C3380CC4-5D6E-409C-BE32-E72D297353CC}">
              <c16:uniqueId val="{00000002-99CC-4C04-B658-BDF65B12568C}"/>
            </c:ext>
          </c:extLst>
        </c:ser>
        <c:dLbls>
          <c:showLegendKey val="0"/>
          <c:showVal val="0"/>
          <c:showCatName val="0"/>
          <c:showSerName val="0"/>
          <c:showPercent val="0"/>
          <c:showBubbleSize val="0"/>
        </c:dLbls>
        <c:gapWidth val="120"/>
        <c:overlap val="100"/>
        <c:axId val="177651240"/>
        <c:axId val="177651632"/>
      </c:barChart>
      <c:catAx>
        <c:axId val="17765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651632"/>
        <c:crosses val="autoZero"/>
        <c:auto val="1"/>
        <c:lblAlgn val="ctr"/>
        <c:lblOffset val="100"/>
        <c:tickLblSkip val="1"/>
        <c:tickMarkSkip val="1"/>
        <c:noMultiLvlLbl val="0"/>
      </c:catAx>
      <c:valAx>
        <c:axId val="17765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65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{67483715-F8B7-45CD-99F3-E46190AA98A3}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674-4C76-BB4E-384F3BC062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{423A4DC0-F7F4-41DE-941B-738201AA679B}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74-4C76-BB4E-384F3BC062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{4841C904-A04A-483D-83F6-A38ADDD47906}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74-4C76-BB4E-384F3BC062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{4BF27DB4-BBC6-47F4-ACF2-EAE48230F61E}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74-4C76-BB4E-384F3BC062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{AA72078E-F4BE-4EAC-B02F-4B059525EAF0}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74-4C76-BB4E-384F3BC062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{94FD1DD6-4822-4868-9B49-31C3044A7D2C}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674-4C76-BB4E-384F3BC062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{32D04BC0-5FEF-4BB6-BFC1-C5B2850C7C1C}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674-4C76-BB4E-384F3BC0626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{DFE258E1-805C-412B-934C-67197410C4F8}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674-4C76-BB4E-384F3BC0626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{2B5997AC-4C80-4842-A53D-A1F25178CD98}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674-4C76-BB4E-384F3BC062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69.3</c:v>
                </c:pt>
                <c:pt idx="16">
                  <c:v>67.900000000000006</c:v>
                </c:pt>
                <c:pt idx="24">
                  <c:v>69.3</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674-4C76-BB4E-384F3BC062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{00F35B54-2FAE-4E6A-84D2-606CBE77D141}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674-4C76-BB4E-384F3BC062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{9934FAB4-965F-4B4B-AEF5-22ECDAB35E9E}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74-4C76-BB4E-384F3BC062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{3486E1A3-7E48-4303-9B8C-AB0B02506CB7}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74-4C76-BB4E-384F3BC062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{59B1C327-3D82-4293-A26D-CCD931156E1C}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74-4C76-BB4E-384F3BC062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{E06DCB5C-ACD0-4C72-9A4F-DEBEB8EC6C50}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74-4C76-BB4E-384F3BC0626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{9C5F8365-3758-4FC7-A3AD-481C3FC040BA}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674-4C76-BB4E-384F3BC0626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{BEA67EA5-B945-44D5-84EE-6FFC18E021F0}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674-4C76-BB4E-384F3BC0626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{45801973-DB78-4CD6-BF1C-C2D0410F7644}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674-4C76-BB4E-384F3BC0626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{EE2CA9A6-AC70-4540-9AA8-4047B11CCA60}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674-4C76-BB4E-384F3BC062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3674-4C76-BB4E-384F3BC06266}"/>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{6249F776-4E5D-4CE5-B489-1FE2CBC81179}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22-46D6-A93E-1F99A8F96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{F7EF5F9C-B562-4C6A-A241-8C7F9F76CCAB}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22-46D6-A93E-1F99A8F96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{885F4252-7EB3-4DBD-8102-4C49A7DB7E32}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22-46D6-A93E-1F99A8F96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{8A6C29B7-3273-4E23-84FE-F6A193E0FF10}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22-46D6-A93E-1F99A8F96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{E0A3907B-0AAF-4120-8E98-D41F301A5B61}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22-46D6-A93E-1F99A8F96A6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{6AABA83B-7BDF-4252-AE1A-6EB387107027}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22-46D6-A93E-1F99A8F96A6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{3958DB04-346C-468C-AE3B-D31F8F9515F0}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22-46D6-A93E-1F99A8F96A6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{831688DD-DB85-4CAB-8DFD-8C26C3AC36B6}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22-46D6-A93E-1F99A8F96A6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{C22E870F-AE23-4FBB-AF1E-673D94FFB32D}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22-46D6-A93E-1F99A8F96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-2.2999999999999998</c:v>
                </c:pt>
                <c:pt idx="16">
                  <c:v>-2.6</c:v>
                </c:pt>
                <c:pt idx="24">
                  <c:v>-2.6</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22-46D6-A93E-1F99A8F96A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{F7FE7833-3CD0-45B0-A9A3-108D9E6F71C0}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22-46D6-A93E-1F99A8F96A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{B17A12A9-3553-44C8-B7C4-5C707D338AD6}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22-46D6-A93E-1F99A8F96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{A1E777FF-1460-4F48-AAD0-F6DA880EF988}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22-46D6-A93E-1F99A8F96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{04DF158E-ECDD-4686-8913-487EAF90AA7E}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22-46D6-A93E-1F99A8F96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{C3CD81B8-1863-4F24-93AB-2DFF7D1FFA02}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22-46D6-A93E-1F99A8F96A6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{7F2C9434-D950-4F6B-8561-77AF104E81D0}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22-46D6-A93E-1F99A8F96A6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{1AEBCDCB-3CDA-4330-9990-48BF16A3C26F}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22-46D6-A93E-1F99A8F96A6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{48D2D2A9-19FE-419A-ABB2-9274A285D763}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22-46D6-A93E-1F99A8F96A6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{71E9DE9D-DD7A-4728-BFCF-06C8BD9E87A8}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22-46D6-A93E-1F99A8F96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F522-46D6-A93E-1F99A8F96A62}"/>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実質公債費比率の分子は前年度に比べ、</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百万円の減となった。</a:t>
          </a:r>
          <a:endParaRPr lang="ja-JP" altLang="ja-JP" sz="1400">
            <a:effectLst/>
          </a:endParaRPr>
        </a:p>
        <a:p>
          <a:r>
            <a:rPr kumimoji="1" lang="ja-JP" altLang="ja-JP" sz="1400">
              <a:solidFill>
                <a:schemeClr val="dk1"/>
              </a:solidFill>
              <a:effectLst/>
              <a:latin typeface="+mn-lt"/>
              <a:ea typeface="+mn-ea"/>
              <a:cs typeface="+mn-cs"/>
            </a:rPr>
            <a:t>　元利償還金等（</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については、臨時財政対策債の元利償還金の増加や下水道事業特別会計への繰出金の増に伴い、前年度に比べ、</a:t>
          </a:r>
          <a:r>
            <a:rPr kumimoji="1" lang="en-US" altLang="ja-JP" sz="1400">
              <a:solidFill>
                <a:schemeClr val="dk1"/>
              </a:solidFill>
              <a:effectLst/>
              <a:latin typeface="+mn-lt"/>
              <a:ea typeface="+mn-ea"/>
              <a:cs typeface="+mn-cs"/>
            </a:rPr>
            <a:t>72</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控除項目である算入公債費等（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についても、臨時財政対策債の交付税算入等により、前年度に比べ、</a:t>
          </a:r>
          <a:r>
            <a:rPr kumimoji="1" lang="en-US" altLang="ja-JP" sz="1400">
              <a:solidFill>
                <a:schemeClr val="dk1"/>
              </a:solidFill>
              <a:effectLst/>
              <a:latin typeface="+mn-lt"/>
              <a:ea typeface="+mn-ea"/>
              <a:cs typeface="+mn-cs"/>
            </a:rPr>
            <a:t>83</a:t>
          </a:r>
          <a:r>
            <a:rPr kumimoji="1" lang="ja-JP" altLang="ja-JP" sz="1400">
              <a:solidFill>
                <a:schemeClr val="dk1"/>
              </a:solidFill>
              <a:effectLst/>
              <a:latin typeface="+mn-lt"/>
              <a:ea typeface="+mn-ea"/>
              <a:cs typeface="+mn-cs"/>
            </a:rPr>
            <a:t>百万円の増となっている。</a:t>
          </a:r>
          <a:endParaRPr lang="ja-JP" altLang="ja-JP" sz="1400">
            <a:effectLst/>
          </a:endParaRPr>
        </a:p>
        <a:p>
          <a:r>
            <a:rPr kumimoji="1" lang="ja-JP" altLang="ja-JP" sz="1400">
              <a:solidFill>
                <a:schemeClr val="dk1"/>
              </a:solidFill>
              <a:effectLst/>
              <a:latin typeface="+mn-lt"/>
              <a:ea typeface="+mn-ea"/>
              <a:cs typeface="+mn-cs"/>
            </a:rPr>
            <a:t>　実質公債費比率の分子については、元利償還金等（</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よりも、控除項目である算入公債費等（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の増加が大きかったため、減少している。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減債基金において、実質公債費比率の算定に用いる満期一括償還地方債の財源として積み立てた額はない。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年度では、将来負担比率の分子が前年度に比べ、</a:t>
          </a:r>
          <a:r>
            <a:rPr kumimoji="1" lang="en-US" altLang="ja-JP" sz="1400">
              <a:solidFill>
                <a:schemeClr val="dk1"/>
              </a:solidFill>
              <a:effectLst/>
              <a:latin typeface="+mn-lt"/>
              <a:ea typeface="+mn-ea"/>
              <a:cs typeface="+mn-cs"/>
            </a:rPr>
            <a:t>861</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1,830</a:t>
          </a:r>
          <a:r>
            <a:rPr kumimoji="1" lang="ja-JP" altLang="ja-JP" sz="1400">
              <a:solidFill>
                <a:schemeClr val="dk1"/>
              </a:solidFill>
              <a:effectLst/>
              <a:latin typeface="+mn-lt"/>
              <a:ea typeface="+mn-ea"/>
              <a:cs typeface="+mn-cs"/>
            </a:rPr>
            <a:t>百万円となった。</a:t>
          </a:r>
          <a:endParaRPr lang="ja-JP" altLang="ja-JP" sz="1400">
            <a:effectLst/>
          </a:endParaRPr>
        </a:p>
        <a:p>
          <a:r>
            <a:rPr kumimoji="1" lang="ja-JP" altLang="ja-JP" sz="1400">
              <a:solidFill>
                <a:schemeClr val="dk1"/>
              </a:solidFill>
              <a:effectLst/>
              <a:latin typeface="+mn-lt"/>
              <a:ea typeface="+mn-ea"/>
              <a:cs typeface="+mn-cs"/>
            </a:rPr>
            <a:t>　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臨時財政対策債の借入に伴い、一般会計等に係る地方債の現在高が増加したことや、小平・村山・大和衛生組合の施設整備に伴う地方債の借入に伴う組合等負担等見込額</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になったことに</a:t>
          </a:r>
          <a:r>
            <a:rPr kumimoji="1" lang="ja-JP" altLang="en-US" sz="1400">
              <a:solidFill>
                <a:schemeClr val="dk1"/>
              </a:solidFill>
              <a:effectLst/>
              <a:latin typeface="+mn-lt"/>
              <a:ea typeface="+mn-ea"/>
              <a:cs typeface="+mn-cs"/>
            </a:rPr>
            <a:t>より、</a:t>
          </a:r>
          <a:r>
            <a:rPr kumimoji="1" lang="ja-JP" altLang="ja-JP" sz="1400">
              <a:solidFill>
                <a:schemeClr val="dk1"/>
              </a:solidFill>
              <a:effectLst/>
              <a:latin typeface="+mn-lt"/>
              <a:ea typeface="+mn-ea"/>
              <a:cs typeface="+mn-cs"/>
            </a:rPr>
            <a:t>前年度に比べ、</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額となった。</a:t>
          </a:r>
          <a:endParaRPr lang="ja-JP" altLang="ja-JP" sz="1400">
            <a:effectLst/>
          </a:endParaRPr>
        </a:p>
        <a:p>
          <a:r>
            <a:rPr kumimoji="1" lang="ja-JP" altLang="ja-JP" sz="1400">
              <a:solidFill>
                <a:schemeClr val="dk1"/>
              </a:solidFill>
              <a:effectLst/>
              <a:latin typeface="+mn-lt"/>
              <a:ea typeface="+mn-ea"/>
              <a:cs typeface="+mn-cs"/>
            </a:rPr>
            <a:t>　控除財源である充当可能財源等（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充当可能基金が増額</a:t>
          </a:r>
          <a:r>
            <a:rPr kumimoji="1" lang="ja-JP" altLang="ja-JP" sz="1400">
              <a:solidFill>
                <a:schemeClr val="dk1"/>
              </a:solidFill>
              <a:effectLst/>
              <a:latin typeface="+mn-lt"/>
              <a:ea typeface="+mn-ea"/>
              <a:cs typeface="+mn-cs"/>
            </a:rPr>
            <a:t>となったため、前年度に比べ、</a:t>
          </a:r>
          <a:r>
            <a:rPr kumimoji="1" lang="en-US" altLang="ja-JP" sz="1400">
              <a:solidFill>
                <a:schemeClr val="dk1"/>
              </a:solidFill>
              <a:effectLst/>
              <a:latin typeface="+mn-lt"/>
              <a:ea typeface="+mn-ea"/>
              <a:cs typeface="+mn-cs"/>
            </a:rPr>
            <a:t>912</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額となった。</a:t>
          </a:r>
          <a:endParaRPr lang="ja-JP" altLang="ja-JP" sz="1400">
            <a:effectLst/>
          </a:endParaRPr>
        </a:p>
        <a:p>
          <a:r>
            <a:rPr kumimoji="1" lang="ja-JP" altLang="ja-JP" sz="1400">
              <a:solidFill>
                <a:schemeClr val="dk1"/>
              </a:solidFill>
              <a:effectLst/>
              <a:latin typeface="+mn-lt"/>
              <a:ea typeface="+mn-ea"/>
              <a:cs typeface="+mn-cs"/>
            </a:rPr>
            <a:t>　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額よりも、充当可能財源等（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額が大きいため、将来負担比率の分子が</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今後も計画的な地方債の借入を行うとともに、基金への積増しを行い、財政の健全化を図る。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年度の決算剰余金等を財政調整基金に</a:t>
          </a:r>
          <a:r>
            <a:rPr kumimoji="1" lang="en-US" altLang="ja-JP" sz="1400">
              <a:solidFill>
                <a:schemeClr val="dk1"/>
              </a:solidFill>
              <a:effectLst/>
              <a:latin typeface="+mn-lt"/>
              <a:ea typeface="+mn-ea"/>
              <a:cs typeface="+mn-cs"/>
            </a:rPr>
            <a:t>710</a:t>
          </a:r>
          <a:r>
            <a:rPr kumimoji="1" lang="ja-JP" altLang="ja-JP" sz="1400">
              <a:solidFill>
                <a:schemeClr val="dk1"/>
              </a:solidFill>
              <a:effectLst/>
              <a:latin typeface="+mn-lt"/>
              <a:ea typeface="+mn-ea"/>
              <a:cs typeface="+mn-cs"/>
            </a:rPr>
            <a:t>百万円積立てた一方、平成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年度の財政調整として</a:t>
          </a:r>
          <a:r>
            <a:rPr kumimoji="1" lang="en-US" altLang="ja-JP" sz="1400">
              <a:solidFill>
                <a:schemeClr val="dk1"/>
              </a:solidFill>
              <a:effectLst/>
              <a:latin typeface="+mn-lt"/>
              <a:ea typeface="+mn-ea"/>
              <a:cs typeface="+mn-cs"/>
            </a:rPr>
            <a:t>519</a:t>
          </a:r>
          <a:r>
            <a:rPr kumimoji="1" lang="ja-JP" altLang="ja-JP" sz="1400">
              <a:solidFill>
                <a:schemeClr val="dk1"/>
              </a:solidFill>
              <a:effectLst/>
              <a:latin typeface="+mn-lt"/>
              <a:ea typeface="+mn-ea"/>
              <a:cs typeface="+mn-cs"/>
            </a:rPr>
            <a:t>百万円取崩したほか、今後見込まれる公債費の増加や公共施設等の更新に備え、減債基金及び公共施設等整備基金に積立を行った。</a:t>
          </a:r>
          <a:endParaRPr lang="ja-JP" altLang="ja-JP" sz="1400">
            <a:effectLst/>
          </a:endParaRPr>
        </a:p>
        <a:p>
          <a:r>
            <a:rPr kumimoji="1" lang="ja-JP" altLang="ja-JP" sz="1400">
              <a:solidFill>
                <a:schemeClr val="dk1"/>
              </a:solidFill>
              <a:effectLst/>
              <a:latin typeface="+mn-lt"/>
              <a:ea typeface="+mn-ea"/>
              <a:cs typeface="+mn-cs"/>
            </a:rPr>
            <a:t>　その結果、基金全体では前年度に比べ、</a:t>
          </a:r>
          <a:r>
            <a:rPr kumimoji="1" lang="en-US" altLang="ja-JP" sz="1400">
              <a:solidFill>
                <a:schemeClr val="dk1"/>
              </a:solidFill>
              <a:effectLst/>
              <a:latin typeface="+mn-lt"/>
              <a:ea typeface="+mn-ea"/>
              <a:cs typeface="+mn-cs"/>
            </a:rPr>
            <a:t>781</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東大和市行政改革大綱にて、財政調整基金については、「各年度末の現在高について、少なくとも標準財政規模の１０％の額を維持する」と定めているため、計画的に基金の積立て及び取崩しを行っていく。</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また、公共施設等整備基金においても、東大和市行政改革大綱にて「</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年度末までに現在高を標準財政規模の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％程度の額とする」と定めているため、計画的に積立てを行っていく。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・公共施設等整備基金：</a:t>
          </a:r>
          <a:r>
            <a:rPr lang="ja-JP" altLang="ja-JP" sz="1400">
              <a:solidFill>
                <a:schemeClr val="dk1"/>
              </a:solidFill>
              <a:effectLst/>
              <a:latin typeface="+mn-lt"/>
              <a:ea typeface="+mn-ea"/>
              <a:cs typeface="+mn-cs"/>
            </a:rPr>
            <a:t>公共施設等の整備</a:t>
          </a:r>
          <a:r>
            <a:rPr lang="ja-JP" altLang="en-US" sz="1400">
              <a:solidFill>
                <a:schemeClr val="dk1"/>
              </a:solidFill>
              <a:effectLst/>
              <a:latin typeface="+mn-lt"/>
              <a:ea typeface="+mn-ea"/>
              <a:cs typeface="+mn-cs"/>
            </a:rPr>
            <a:t>等</a:t>
          </a:r>
          <a:r>
            <a:rPr lang="ja-JP" altLang="ja-JP" sz="1400">
              <a:solidFill>
                <a:schemeClr val="dk1"/>
              </a:solidFill>
              <a:effectLst/>
              <a:latin typeface="+mn-lt"/>
              <a:ea typeface="+mn-ea"/>
              <a:cs typeface="+mn-cs"/>
            </a:rPr>
            <a:t>に必要な資金を積み立てる。</a:t>
          </a:r>
          <a:endParaRPr lang="ja-JP" altLang="ja-JP" sz="1400">
            <a:effectLst/>
          </a:endParaRPr>
        </a:p>
        <a:p>
          <a:r>
            <a:rPr kumimoji="1" lang="ja-JP" altLang="ja-JP" sz="1400">
              <a:solidFill>
                <a:schemeClr val="dk1"/>
              </a:solidFill>
              <a:effectLst/>
              <a:latin typeface="+mn-lt"/>
              <a:ea typeface="+mn-ea"/>
              <a:cs typeface="+mn-cs"/>
            </a:rPr>
            <a:t>　・環境緑化基金：</a:t>
          </a:r>
          <a:r>
            <a:rPr lang="ja-JP" altLang="ja-JP" sz="1400">
              <a:solidFill>
                <a:schemeClr val="dk1"/>
              </a:solidFill>
              <a:effectLst/>
              <a:latin typeface="+mn-lt"/>
              <a:ea typeface="+mn-ea"/>
              <a:cs typeface="+mn-cs"/>
            </a:rPr>
            <a:t>環境にやさしいまちづくりに資する自然環境の保全、環境負荷の低減等に必要な資金を積み立てる。</a:t>
          </a:r>
          <a:endParaRPr lang="ja-JP" altLang="ja-JP" sz="1400">
            <a:effectLst/>
          </a:endParaRPr>
        </a:p>
        <a:p>
          <a:r>
            <a:rPr kumimoji="1" lang="ja-JP" altLang="ja-JP" sz="1400">
              <a:solidFill>
                <a:schemeClr val="dk1"/>
              </a:solidFill>
              <a:effectLst/>
              <a:latin typeface="+mn-lt"/>
              <a:ea typeface="+mn-ea"/>
              <a:cs typeface="+mn-cs"/>
            </a:rPr>
            <a:t>　・長寿社会福祉基金：</a:t>
          </a:r>
          <a:r>
            <a:rPr lang="ja-JP" altLang="ja-JP" sz="1400">
              <a:solidFill>
                <a:schemeClr val="dk1"/>
              </a:solidFill>
              <a:effectLst/>
              <a:latin typeface="+mn-lt"/>
              <a:ea typeface="+mn-ea"/>
              <a:cs typeface="+mn-cs"/>
            </a:rPr>
            <a:t>長寿で健康的なまちづくりに資する高齢者の保健、福祉等に必要な資金を積み立てる。</a:t>
          </a:r>
          <a:endParaRPr lang="ja-JP" altLang="ja-JP" sz="1400">
            <a:effectLst/>
          </a:endParaRPr>
        </a:p>
        <a:p>
          <a:r>
            <a:rPr kumimoji="1" lang="ja-JP" altLang="ja-JP" sz="1400">
              <a:solidFill>
                <a:schemeClr val="dk1"/>
              </a:solidFill>
              <a:effectLst/>
              <a:latin typeface="+mn-lt"/>
              <a:ea typeface="+mn-ea"/>
              <a:cs typeface="+mn-cs"/>
            </a:rPr>
            <a:t>　・文化・スポーツ基金：</a:t>
          </a:r>
          <a:r>
            <a:rPr lang="ja-JP" altLang="ja-JP" sz="1400">
              <a:solidFill>
                <a:schemeClr val="dk1"/>
              </a:solidFill>
              <a:effectLst/>
              <a:latin typeface="+mn-lt"/>
              <a:ea typeface="+mn-ea"/>
              <a:cs typeface="+mn-cs"/>
            </a:rPr>
            <a:t>豊かな人間性と文化を育むまちづくりに資する文化活動、スポーツ活動等の推進に必要な資金を積み立てる。</a:t>
          </a:r>
          <a:endParaRPr lang="ja-JP" altLang="ja-JP" sz="1400">
            <a:effectLst/>
          </a:endParaRPr>
        </a:p>
        <a:p>
          <a:r>
            <a:rPr kumimoji="1" lang="ja-JP" altLang="ja-JP" sz="1400">
              <a:solidFill>
                <a:schemeClr val="dk1"/>
              </a:solidFill>
              <a:effectLst/>
              <a:latin typeface="+mn-lt"/>
              <a:ea typeface="+mn-ea"/>
              <a:cs typeface="+mn-cs"/>
            </a:rPr>
            <a:t>　・り災救助基金：</a:t>
          </a:r>
          <a:r>
            <a:rPr lang="ja-JP" altLang="ja-JP" sz="1400">
              <a:solidFill>
                <a:schemeClr val="dk1"/>
              </a:solidFill>
              <a:effectLst/>
              <a:latin typeface="+mn-lt"/>
              <a:ea typeface="+mn-ea"/>
              <a:cs typeface="+mn-cs"/>
            </a:rPr>
            <a:t>天災事変等の非常災害による東大和市の被災者の救助に必要な資金を積み立てる。</a:t>
          </a:r>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公共施設等整備基金について、平成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年度の決算剰余金等の積立てを行ったため、平成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年度末残高が前年度に比べ、</a:t>
          </a:r>
          <a:r>
            <a:rPr kumimoji="1" lang="en-US" altLang="ja-JP" sz="1400">
              <a:solidFill>
                <a:schemeClr val="dk1"/>
              </a:solidFill>
              <a:effectLst/>
              <a:latin typeface="+mn-lt"/>
              <a:ea typeface="+mn-ea"/>
              <a:cs typeface="+mn-cs"/>
            </a:rPr>
            <a:t>488</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公共施設等整備基金については、東大和市行政改革大綱にて「</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年度末までに現在高を標準財政規模の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％程度の額とする」と定めているため、計画的に積立てを行っていく。</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年度の決算剰余金等を</a:t>
          </a:r>
          <a:r>
            <a:rPr kumimoji="1" lang="en-US" altLang="ja-JP" sz="1400">
              <a:solidFill>
                <a:schemeClr val="dk1"/>
              </a:solidFill>
              <a:effectLst/>
              <a:latin typeface="+mn-lt"/>
              <a:ea typeface="+mn-ea"/>
              <a:cs typeface="+mn-cs"/>
            </a:rPr>
            <a:t>710</a:t>
          </a:r>
          <a:r>
            <a:rPr kumimoji="1" lang="ja-JP" altLang="ja-JP" sz="1400">
              <a:solidFill>
                <a:schemeClr val="dk1"/>
              </a:solidFill>
              <a:effectLst/>
              <a:latin typeface="+mn-lt"/>
              <a:ea typeface="+mn-ea"/>
              <a:cs typeface="+mn-cs"/>
            </a:rPr>
            <a:t>百万円積立てたほか、平成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年度における財源調整として</a:t>
          </a:r>
          <a:r>
            <a:rPr kumimoji="1" lang="en-US" altLang="ja-JP" sz="1400">
              <a:solidFill>
                <a:schemeClr val="dk1"/>
              </a:solidFill>
              <a:effectLst/>
              <a:latin typeface="+mn-lt"/>
              <a:ea typeface="+mn-ea"/>
              <a:cs typeface="+mn-cs"/>
            </a:rPr>
            <a:t>519</a:t>
          </a:r>
          <a:r>
            <a:rPr kumimoji="1" lang="ja-JP" altLang="ja-JP" sz="1400">
              <a:solidFill>
                <a:schemeClr val="dk1"/>
              </a:solidFill>
              <a:effectLst/>
              <a:latin typeface="+mn-lt"/>
              <a:ea typeface="+mn-ea"/>
              <a:cs typeface="+mn-cs"/>
            </a:rPr>
            <a:t>百万円取崩しを行った。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年度においては、積立額が取崩額を上回ったため、平成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年度末残高が前年度に比べ、</a:t>
          </a:r>
          <a:r>
            <a:rPr kumimoji="1" lang="en-US" altLang="ja-JP" sz="1400">
              <a:solidFill>
                <a:schemeClr val="dk1"/>
              </a:solidFill>
              <a:effectLst/>
              <a:latin typeface="+mn-lt"/>
              <a:ea typeface="+mn-ea"/>
              <a:cs typeface="+mn-cs"/>
            </a:rPr>
            <a:t>192</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東大和市行政改革大綱にて、財政調整基金については、「各年度末の現在高について、少なくとも標準財政規模の１０％の額を維持する」と定めているため、計画的に基金の積立て及び取崩しを行っていく。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年度の決算剰余金等を</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百万円積立てたため、平成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年度末残高が前年度に比べ、</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百万円の増となった。</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年度及び平成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借入れを行った学校給食センター新築事業債の元金償還が始まることにより、元利償還金が増加する見込であるため、急激な公債費の増加を抑制する目的で取崩を行うなど、元利償還金の平準化等に活用する予定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ポイント高い水準となった。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また、全国平均や東京都平均に比べても高い水準にある。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今後についても、老朽化した施設が多数あるため、この傾向継続することが見込まれる。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124551</xdr:rowOff>
    </xdr:from>
    <xdr:to>
      <xdr:col>23</xdr:col>
      <xdr:colOff>136525</xdr:colOff>
      <xdr:row>28</xdr:row>
      <xdr:rowOff>54701</xdr:rowOff>
    </xdr:to>
    <xdr:sp macro="" textlink="">
      <xdr:nvSpPr>
        <xdr:cNvPr id="90" name="楕円 89"/>
        <xdr:cNvSpPr/>
      </xdr:nvSpPr>
      <xdr:spPr>
        <a:xfrm>
          <a:off x="4711700" y="55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147428</xdr:rowOff>
    </xdr:from>
    <xdr:ext cx="405111" cy="259045"/>
    <xdr:sp macro="" textlink="">
      <xdr:nvSpPr>
        <xdr:cNvPr id="91" name="有形固定資産減価償却率該当値テキスト"/>
        <xdr:cNvSpPr txBox="1"/>
      </xdr:nvSpPr>
      <xdr:spPr>
        <a:xfrm>
          <a:off x="4813300" y="537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139972</xdr:rowOff>
    </xdr:from>
    <xdr:to>
      <xdr:col>19</xdr:col>
      <xdr:colOff>187325</xdr:colOff>
      <xdr:row>28</xdr:row>
      <xdr:rowOff>70122</xdr:rowOff>
    </xdr:to>
    <xdr:sp macro="" textlink="">
      <xdr:nvSpPr>
        <xdr:cNvPr id="92" name="楕円 91"/>
        <xdr:cNvSpPr/>
      </xdr:nvSpPr>
      <xdr:spPr>
        <a:xfrm>
          <a:off x="4000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3901</xdr:rowOff>
    </xdr:from>
    <xdr:to>
      <xdr:col>23</xdr:col>
      <xdr:colOff>85725</xdr:colOff>
      <xdr:row>28</xdr:row>
      <xdr:rowOff>19322</xdr:rowOff>
    </xdr:to>
    <xdr:cxnSp macro="">
      <xdr:nvCxnSpPr>
        <xdr:cNvPr id="93" name="直線コネクタ 92"/>
        <xdr:cNvCxnSpPr/>
      </xdr:nvCxnSpPr>
      <xdr:spPr>
        <a:xfrm flipV="1">
          <a:off x="4051300" y="557602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11702</xdr:rowOff>
    </xdr:from>
    <xdr:to>
      <xdr:col>15</xdr:col>
      <xdr:colOff>187325</xdr:colOff>
      <xdr:row>28</xdr:row>
      <xdr:rowOff>113302</xdr:rowOff>
    </xdr:to>
    <xdr:sp macro="" textlink="">
      <xdr:nvSpPr>
        <xdr:cNvPr id="94" name="楕円 93"/>
        <xdr:cNvSpPr/>
      </xdr:nvSpPr>
      <xdr:spPr>
        <a:xfrm>
          <a:off x="3238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62502</xdr:rowOff>
    </xdr:to>
    <xdr:cxnSp macro="">
      <xdr:nvCxnSpPr>
        <xdr:cNvPr id="95" name="直線コネクタ 94"/>
        <xdr:cNvCxnSpPr/>
      </xdr:nvCxnSpPr>
      <xdr:spPr>
        <a:xfrm flipV="1">
          <a:off x="3289300" y="559144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139972</xdr:rowOff>
    </xdr:from>
    <xdr:to>
      <xdr:col>11</xdr:col>
      <xdr:colOff>187325</xdr:colOff>
      <xdr:row>28</xdr:row>
      <xdr:rowOff>70122</xdr:rowOff>
    </xdr:to>
    <xdr:sp macro="" textlink="">
      <xdr:nvSpPr>
        <xdr:cNvPr id="96" name="楕円 95"/>
        <xdr:cNvSpPr/>
      </xdr:nvSpPr>
      <xdr:spPr>
        <a:xfrm>
          <a:off x="2476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19322</xdr:rowOff>
    </xdr:from>
    <xdr:to>
      <xdr:col>15</xdr:col>
      <xdr:colOff>136525</xdr:colOff>
      <xdr:row>28</xdr:row>
      <xdr:rowOff>62502</xdr:rowOff>
    </xdr:to>
    <xdr:cxnSp macro="">
      <xdr:nvCxnSpPr>
        <xdr:cNvPr id="97" name="直線コネクタ 96"/>
        <xdr:cNvCxnSpPr/>
      </xdr:nvCxnSpPr>
      <xdr:spPr>
        <a:xfrm>
          <a:off x="2527300" y="559144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8"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9"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0"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86649</xdr:rowOff>
    </xdr:from>
    <xdr:ext cx="405111" cy="259045"/>
    <xdr:sp macro="" textlink="">
      <xdr:nvSpPr>
        <xdr:cNvPr id="101" name="n_1mainValue有形固定資産減価償却率"/>
        <xdr:cNvSpPr txBox="1"/>
      </xdr:nvSpPr>
      <xdr:spPr>
        <a:xfrm>
          <a:off x="38360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129829</xdr:rowOff>
    </xdr:from>
    <xdr:ext cx="405111" cy="259045"/>
    <xdr:sp macro="" textlink="">
      <xdr:nvSpPr>
        <xdr:cNvPr id="102" name="n_2mainValue有形固定資産減価償却率"/>
        <xdr:cNvSpPr txBox="1"/>
      </xdr:nvSpPr>
      <xdr:spPr>
        <a:xfrm>
          <a:off x="3086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86649</xdr:rowOff>
    </xdr:from>
    <xdr:ext cx="405111" cy="259045"/>
    <xdr:sp macro="" textlink="">
      <xdr:nvSpPr>
        <xdr:cNvPr id="103" name="n_3mainValue有形固定資産減価償却率"/>
        <xdr:cNvSpPr txBox="1"/>
      </xdr:nvSpPr>
      <xdr:spPr>
        <a:xfrm>
          <a:off x="23247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a:t>
          </a:r>
          <a:r>
            <a:rPr kumimoji="1" lang="en-US" altLang="ja-JP" sz="1100">
              <a:latin typeface="ＭＳ Ｐゴシック" panose="020B0600070205080204" pitchFamily="50" charset="-128"/>
              <a:ea typeface="ＭＳ Ｐゴシック" panose="020B0600070205080204" pitchFamily="50" charset="-128"/>
            </a:rPr>
            <a:t>630.7</a:t>
          </a:r>
          <a:r>
            <a:rPr kumimoji="1" lang="ja-JP" altLang="en-US" sz="1100">
              <a:latin typeface="ＭＳ Ｐゴシック" panose="020B0600070205080204" pitchFamily="50" charset="-128"/>
              <a:ea typeface="ＭＳ Ｐゴシック" panose="020B0600070205080204" pitchFamily="50" charset="-128"/>
            </a:rPr>
            <a:t>と類似団体平均を</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ポイント下回っているが、今後、公共施設等の更新などの財源として、基金の取り崩しや地方債の借入が見込まれるため、債務償還比率は上昇する見込である。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29852</xdr:rowOff>
    </xdr:from>
    <xdr:to>
      <xdr:col>76</xdr:col>
      <xdr:colOff>73025</xdr:colOff>
      <xdr:row>30</xdr:row>
      <xdr:rowOff>131452</xdr:rowOff>
    </xdr:to>
    <xdr:sp macro="" textlink="">
      <xdr:nvSpPr>
        <xdr:cNvPr id="145" name="楕円 144"/>
        <xdr:cNvSpPr/>
      </xdr:nvSpPr>
      <xdr:spPr>
        <a:xfrm>
          <a:off x="14744700" y="5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8279</xdr:rowOff>
    </xdr:from>
    <xdr:ext cx="469744" cy="259045"/>
    <xdr:sp macro="" textlink="">
      <xdr:nvSpPr>
        <xdr:cNvPr id="146" name="債務償還比率該当値テキスト"/>
        <xdr:cNvSpPr txBox="1"/>
      </xdr:nvSpPr>
      <xdr:spPr>
        <a:xfrm>
          <a:off x="14846300" y="592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160281</xdr:rowOff>
    </xdr:from>
    <xdr:to>
      <xdr:col>72</xdr:col>
      <xdr:colOff>123825</xdr:colOff>
      <xdr:row>30</xdr:row>
      <xdr:rowOff>90431</xdr:rowOff>
    </xdr:to>
    <xdr:sp macro="" textlink="">
      <xdr:nvSpPr>
        <xdr:cNvPr id="147" name="楕円 146"/>
        <xdr:cNvSpPr/>
      </xdr:nvSpPr>
      <xdr:spPr>
        <a:xfrm>
          <a:off x="14033500" y="5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39631</xdr:rowOff>
    </xdr:from>
    <xdr:to>
      <xdr:col>76</xdr:col>
      <xdr:colOff>22225</xdr:colOff>
      <xdr:row>30</xdr:row>
      <xdr:rowOff>80652</xdr:rowOff>
    </xdr:to>
    <xdr:cxnSp macro="">
      <xdr:nvCxnSpPr>
        <xdr:cNvPr id="148" name="直線コネクタ 147"/>
        <xdr:cNvCxnSpPr/>
      </xdr:nvCxnSpPr>
      <xdr:spPr>
        <a:xfrm>
          <a:off x="14084300" y="595465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81558</xdr:rowOff>
    </xdr:from>
    <xdr:ext cx="469744" cy="259045"/>
    <xdr:sp macro="" textlink="">
      <xdr:nvSpPr>
        <xdr:cNvPr id="150" name="n_1mainValue債務償還比率"/>
        <xdr:cNvSpPr txBox="1"/>
      </xdr:nvSpPr>
      <xdr:spPr>
        <a:xfrm>
          <a:off x="138367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道路】&#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4" name="楕円 73"/>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128451</xdr:rowOff>
    </xdr:to>
    <xdr:cxnSp macro="">
      <xdr:nvCxnSpPr>
        <xdr:cNvPr id="75" name="直線コネクタ 74"/>
        <xdr:cNvCxnSpPr/>
      </xdr:nvCxnSpPr>
      <xdr:spPr>
        <a:xfrm flipV="1">
          <a:off x="3797300" y="62810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159476</xdr:rowOff>
    </xdr:to>
    <xdr:cxnSp macro="">
      <xdr:nvCxnSpPr>
        <xdr:cNvPr id="77" name="直線コネクタ 76"/>
        <xdr:cNvCxnSpPr/>
      </xdr:nvCxnSpPr>
      <xdr:spPr>
        <a:xfrm flipV="1">
          <a:off x="2908300" y="63006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78" name="楕円 77"/>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15784</xdr:rowOff>
    </xdr:to>
    <xdr:cxnSp macro="">
      <xdr:nvCxnSpPr>
        <xdr:cNvPr id="79" name="直線コネクタ 78"/>
        <xdr:cNvCxnSpPr/>
      </xdr:nvCxnSpPr>
      <xdr:spPr>
        <a:xfrm flipV="1">
          <a:off x="2019300" y="633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3" name="n_1mainValue【道路】&#10;有形固定資産減価償却率"/>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4" name="n_2mainValue【道路】&#10;有形固定資産減価償却率"/>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57711</xdr:rowOff>
    </xdr:from>
    <xdr:ext cx="405111" cy="259045"/>
    <xdr:sp macro="" textlink="">
      <xdr:nvSpPr>
        <xdr:cNvPr id="85" name="n_3mainValue【道路】&#10;有形固定資産減価償却率"/>
        <xdr:cNvSpPr txBox="1"/>
      </xdr:nvSpPr>
      <xdr:spPr>
        <a:xfrm>
          <a:off x="18167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127673</xdr:rowOff>
    </xdr:from>
    <xdr:to>
      <xdr:col>55</xdr:col>
      <xdr:colOff>50800</xdr:colOff>
      <xdr:row>42</xdr:row>
      <xdr:rowOff>57823</xdr:rowOff>
    </xdr:to>
    <xdr:sp macro="" textlink="">
      <xdr:nvSpPr>
        <xdr:cNvPr id="124" name="楕円 123"/>
        <xdr:cNvSpPr/>
      </xdr:nvSpPr>
      <xdr:spPr>
        <a:xfrm>
          <a:off x="10426700" y="71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42600</xdr:rowOff>
    </xdr:from>
    <xdr:ext cx="469744" cy="259045"/>
    <xdr:sp macro="" textlink="">
      <xdr:nvSpPr>
        <xdr:cNvPr id="125" name="【道路】&#10;一人当たり延長該当値テキスト"/>
        <xdr:cNvSpPr txBox="1"/>
      </xdr:nvSpPr>
      <xdr:spPr>
        <a:xfrm>
          <a:off x="10515600" y="70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127648</xdr:rowOff>
    </xdr:from>
    <xdr:to>
      <xdr:col>50</xdr:col>
      <xdr:colOff>165100</xdr:colOff>
      <xdr:row>42</xdr:row>
      <xdr:rowOff>57798</xdr:rowOff>
    </xdr:to>
    <xdr:sp macro="" textlink="">
      <xdr:nvSpPr>
        <xdr:cNvPr id="126" name="楕円 125"/>
        <xdr:cNvSpPr/>
      </xdr:nvSpPr>
      <xdr:spPr>
        <a:xfrm>
          <a:off x="9588500" y="71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6998</xdr:rowOff>
    </xdr:from>
    <xdr:to>
      <xdr:col>55</xdr:col>
      <xdr:colOff>0</xdr:colOff>
      <xdr:row>42</xdr:row>
      <xdr:rowOff>7023</xdr:rowOff>
    </xdr:to>
    <xdr:cxnSp macro="">
      <xdr:nvCxnSpPr>
        <xdr:cNvPr id="127" name="直線コネクタ 126"/>
        <xdr:cNvCxnSpPr/>
      </xdr:nvCxnSpPr>
      <xdr:spPr>
        <a:xfrm>
          <a:off x="9639300" y="7207898"/>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127736</xdr:rowOff>
    </xdr:from>
    <xdr:to>
      <xdr:col>46</xdr:col>
      <xdr:colOff>38100</xdr:colOff>
      <xdr:row>42</xdr:row>
      <xdr:rowOff>57886</xdr:rowOff>
    </xdr:to>
    <xdr:sp macro="" textlink="">
      <xdr:nvSpPr>
        <xdr:cNvPr id="128" name="楕円 127"/>
        <xdr:cNvSpPr/>
      </xdr:nvSpPr>
      <xdr:spPr>
        <a:xfrm>
          <a:off x="8699500" y="71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6998</xdr:rowOff>
    </xdr:from>
    <xdr:to>
      <xdr:col>50</xdr:col>
      <xdr:colOff>114300</xdr:colOff>
      <xdr:row>42</xdr:row>
      <xdr:rowOff>7086</xdr:rowOff>
    </xdr:to>
    <xdr:cxnSp macro="">
      <xdr:nvCxnSpPr>
        <xdr:cNvPr id="129" name="直線コネクタ 128"/>
        <xdr:cNvCxnSpPr/>
      </xdr:nvCxnSpPr>
      <xdr:spPr>
        <a:xfrm flipV="1">
          <a:off x="8750300" y="720789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127788</xdr:rowOff>
    </xdr:from>
    <xdr:to>
      <xdr:col>41</xdr:col>
      <xdr:colOff>101600</xdr:colOff>
      <xdr:row>42</xdr:row>
      <xdr:rowOff>57938</xdr:rowOff>
    </xdr:to>
    <xdr:sp macro="" textlink="">
      <xdr:nvSpPr>
        <xdr:cNvPr id="130" name="楕円 129"/>
        <xdr:cNvSpPr/>
      </xdr:nvSpPr>
      <xdr:spPr>
        <a:xfrm>
          <a:off x="7810500" y="71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7086</xdr:rowOff>
    </xdr:from>
    <xdr:to>
      <xdr:col>45</xdr:col>
      <xdr:colOff>177800</xdr:colOff>
      <xdr:row>42</xdr:row>
      <xdr:rowOff>7138</xdr:rowOff>
    </xdr:to>
    <xdr:cxnSp macro="">
      <xdr:nvCxnSpPr>
        <xdr:cNvPr id="131" name="直線コネクタ 130"/>
        <xdr:cNvCxnSpPr/>
      </xdr:nvCxnSpPr>
      <xdr:spPr>
        <a:xfrm flipV="1">
          <a:off x="7861300" y="7207986"/>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48925</xdr:rowOff>
    </xdr:from>
    <xdr:ext cx="469744" cy="259045"/>
    <xdr:sp macro="" textlink="">
      <xdr:nvSpPr>
        <xdr:cNvPr id="135" name="n_1mainValue【道路】&#10;一人当たり延長"/>
        <xdr:cNvSpPr txBox="1"/>
      </xdr:nvSpPr>
      <xdr:spPr>
        <a:xfrm>
          <a:off x="9391727" y="72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49013</xdr:rowOff>
    </xdr:from>
    <xdr:ext cx="469744" cy="259045"/>
    <xdr:sp macro="" textlink="">
      <xdr:nvSpPr>
        <xdr:cNvPr id="136" name="n_2mainValue【道路】&#10;一人当たり延長"/>
        <xdr:cNvSpPr txBox="1"/>
      </xdr:nvSpPr>
      <xdr:spPr>
        <a:xfrm>
          <a:off x="8515427" y="72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49065</xdr:rowOff>
    </xdr:from>
    <xdr:ext cx="469744" cy="259045"/>
    <xdr:sp macro="" textlink="">
      <xdr:nvSpPr>
        <xdr:cNvPr id="137" name="n_3mainValue【道路】&#10;一人当たり延長"/>
        <xdr:cNvSpPr txBox="1"/>
      </xdr:nvSpPr>
      <xdr:spPr>
        <a:xfrm>
          <a:off x="7626427" y="72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78" name="楕円 177"/>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84381</xdr:rowOff>
    </xdr:from>
    <xdr:ext cx="405111" cy="259045"/>
    <xdr:sp macro="" textlink="">
      <xdr:nvSpPr>
        <xdr:cNvPr id="179" name="【橋りょう・トンネル】&#10;有形固定資産減価償却率該当値テキスト"/>
        <xdr:cNvSpPr txBox="1"/>
      </xdr:nvSpPr>
      <xdr:spPr>
        <a:xfrm>
          <a:off x="4673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80" name="楕円 179"/>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9797</xdr:rowOff>
    </xdr:to>
    <xdr:cxnSp macro="">
      <xdr:nvCxnSpPr>
        <xdr:cNvPr id="181" name="直線コネクタ 180"/>
        <xdr:cNvCxnSpPr/>
      </xdr:nvCxnSpPr>
      <xdr:spPr>
        <a:xfrm flipV="1">
          <a:off x="3797300" y="104437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2" name="楕円 181"/>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34290</xdr:rowOff>
    </xdr:to>
    <xdr:cxnSp macro="">
      <xdr:nvCxnSpPr>
        <xdr:cNvPr id="183" name="直線コネクタ 182"/>
        <xdr:cNvCxnSpPr/>
      </xdr:nvCxnSpPr>
      <xdr:spPr>
        <a:xfrm flipV="1">
          <a:off x="2908300" y="104682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4" name="楕円 183"/>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62049</xdr:rowOff>
    </xdr:to>
    <xdr:cxnSp macro="">
      <xdr:nvCxnSpPr>
        <xdr:cNvPr id="185" name="直線コネクタ 184"/>
        <xdr:cNvCxnSpPr/>
      </xdr:nvCxnSpPr>
      <xdr:spPr>
        <a:xfrm flipV="1">
          <a:off x="2019300" y="104927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189" name="n_1main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main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1"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142918</xdr:rowOff>
    </xdr:from>
    <xdr:to>
      <xdr:col>55</xdr:col>
      <xdr:colOff>50800</xdr:colOff>
      <xdr:row>64</xdr:row>
      <xdr:rowOff>73068</xdr:rowOff>
    </xdr:to>
    <xdr:sp macro="" textlink="">
      <xdr:nvSpPr>
        <xdr:cNvPr id="230" name="楕円 229"/>
        <xdr:cNvSpPr/>
      </xdr:nvSpPr>
      <xdr:spPr>
        <a:xfrm>
          <a:off x="10426700" y="109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57845</xdr:rowOff>
    </xdr:from>
    <xdr:ext cx="534377" cy="259045"/>
    <xdr:sp macro="" textlink="">
      <xdr:nvSpPr>
        <xdr:cNvPr id="231" name="【橋りょう・トンネル】&#10;一人当たり有形固定資産（償却資産）額該当値テキスト"/>
        <xdr:cNvSpPr txBox="1"/>
      </xdr:nvSpPr>
      <xdr:spPr>
        <a:xfrm>
          <a:off x="10515600" y="108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143232</xdr:rowOff>
    </xdr:from>
    <xdr:to>
      <xdr:col>50</xdr:col>
      <xdr:colOff>165100</xdr:colOff>
      <xdr:row>64</xdr:row>
      <xdr:rowOff>73382</xdr:rowOff>
    </xdr:to>
    <xdr:sp macro="" textlink="">
      <xdr:nvSpPr>
        <xdr:cNvPr id="232" name="楕円 231"/>
        <xdr:cNvSpPr/>
      </xdr:nvSpPr>
      <xdr:spPr>
        <a:xfrm>
          <a:off x="9588500" y="109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22268</xdr:rowOff>
    </xdr:from>
    <xdr:to>
      <xdr:col>55</xdr:col>
      <xdr:colOff>0</xdr:colOff>
      <xdr:row>64</xdr:row>
      <xdr:rowOff>22582</xdr:rowOff>
    </xdr:to>
    <xdr:cxnSp macro="">
      <xdr:nvCxnSpPr>
        <xdr:cNvPr id="233" name="直線コネクタ 232"/>
        <xdr:cNvCxnSpPr/>
      </xdr:nvCxnSpPr>
      <xdr:spPr>
        <a:xfrm flipV="1">
          <a:off x="9639300" y="10995068"/>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143487</xdr:rowOff>
    </xdr:from>
    <xdr:to>
      <xdr:col>46</xdr:col>
      <xdr:colOff>38100</xdr:colOff>
      <xdr:row>64</xdr:row>
      <xdr:rowOff>73637</xdr:rowOff>
    </xdr:to>
    <xdr:sp macro="" textlink="">
      <xdr:nvSpPr>
        <xdr:cNvPr id="234" name="楕円 233"/>
        <xdr:cNvSpPr/>
      </xdr:nvSpPr>
      <xdr:spPr>
        <a:xfrm>
          <a:off x="8699500" y="109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22582</xdr:rowOff>
    </xdr:from>
    <xdr:to>
      <xdr:col>50</xdr:col>
      <xdr:colOff>114300</xdr:colOff>
      <xdr:row>64</xdr:row>
      <xdr:rowOff>22837</xdr:rowOff>
    </xdr:to>
    <xdr:cxnSp macro="">
      <xdr:nvCxnSpPr>
        <xdr:cNvPr id="235" name="直線コネクタ 234"/>
        <xdr:cNvCxnSpPr/>
      </xdr:nvCxnSpPr>
      <xdr:spPr>
        <a:xfrm flipV="1">
          <a:off x="8750300" y="10995382"/>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143585</xdr:rowOff>
    </xdr:from>
    <xdr:to>
      <xdr:col>41</xdr:col>
      <xdr:colOff>101600</xdr:colOff>
      <xdr:row>64</xdr:row>
      <xdr:rowOff>73735</xdr:rowOff>
    </xdr:to>
    <xdr:sp macro="" textlink="">
      <xdr:nvSpPr>
        <xdr:cNvPr id="236" name="楕円 235"/>
        <xdr:cNvSpPr/>
      </xdr:nvSpPr>
      <xdr:spPr>
        <a:xfrm>
          <a:off x="7810500" y="10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22837</xdr:rowOff>
    </xdr:from>
    <xdr:to>
      <xdr:col>45</xdr:col>
      <xdr:colOff>177800</xdr:colOff>
      <xdr:row>64</xdr:row>
      <xdr:rowOff>22935</xdr:rowOff>
    </xdr:to>
    <xdr:cxnSp macro="">
      <xdr:nvCxnSpPr>
        <xdr:cNvPr id="237" name="直線コネクタ 236"/>
        <xdr:cNvCxnSpPr/>
      </xdr:nvCxnSpPr>
      <xdr:spPr>
        <a:xfrm flipV="1">
          <a:off x="7861300" y="1099563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64509</xdr:rowOff>
    </xdr:from>
    <xdr:ext cx="534377" cy="259045"/>
    <xdr:sp macro="" textlink="">
      <xdr:nvSpPr>
        <xdr:cNvPr id="241" name="n_1mainValue【橋りょう・トンネル】&#10;一人当たり有形固定資産（償却資産）額"/>
        <xdr:cNvSpPr txBox="1"/>
      </xdr:nvSpPr>
      <xdr:spPr>
        <a:xfrm>
          <a:off x="9359411" y="110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64764</xdr:rowOff>
    </xdr:from>
    <xdr:ext cx="534377" cy="259045"/>
    <xdr:sp macro="" textlink="">
      <xdr:nvSpPr>
        <xdr:cNvPr id="242" name="n_2mainValue【橋りょう・トンネル】&#10;一人当たり有形固定資産（償却資産）額"/>
        <xdr:cNvSpPr txBox="1"/>
      </xdr:nvSpPr>
      <xdr:spPr>
        <a:xfrm>
          <a:off x="8483111" y="110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64862</xdr:rowOff>
    </xdr:from>
    <xdr:ext cx="534377" cy="259045"/>
    <xdr:sp macro="" textlink="">
      <xdr:nvSpPr>
        <xdr:cNvPr id="243" name="n_3mainValue【橋りょう・トンネル】&#10;一人当たり有形固定資産（償却資産）額"/>
        <xdr:cNvSpPr txBox="1"/>
      </xdr:nvSpPr>
      <xdr:spPr>
        <a:xfrm>
          <a:off x="7594111" y="11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3" name="楕円 28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4"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5" name="楕円 28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6" name="直線コネクタ 285"/>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7" name="楕円 286"/>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8" name="直線コネクタ 287"/>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9" name="楕円 288"/>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90" name="直線コネクタ 289"/>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4"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5"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6"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35" name="楕円 334"/>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36" name="【公営住宅】&#10;一人当たり面積該当値テキスト"/>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37" name="楕円 336"/>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108965</xdr:rowOff>
    </xdr:to>
    <xdr:cxnSp macro="">
      <xdr:nvCxnSpPr>
        <xdr:cNvPr id="338" name="直線コネクタ 337"/>
        <xdr:cNvCxnSpPr/>
      </xdr:nvCxnSpPr>
      <xdr:spPr>
        <a:xfrm>
          <a:off x="9639300" y="1485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57404</xdr:rowOff>
    </xdr:from>
    <xdr:to>
      <xdr:col>46</xdr:col>
      <xdr:colOff>38100</xdr:colOff>
      <xdr:row>86</xdr:row>
      <xdr:rowOff>159004</xdr:rowOff>
    </xdr:to>
    <xdr:sp macro="" textlink="">
      <xdr:nvSpPr>
        <xdr:cNvPr id="339" name="楕円 338"/>
        <xdr:cNvSpPr/>
      </xdr:nvSpPr>
      <xdr:spPr>
        <a:xfrm>
          <a:off x="8699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108204</xdr:rowOff>
    </xdr:from>
    <xdr:to>
      <xdr:col>50</xdr:col>
      <xdr:colOff>114300</xdr:colOff>
      <xdr:row>86</xdr:row>
      <xdr:rowOff>108965</xdr:rowOff>
    </xdr:to>
    <xdr:cxnSp macro="">
      <xdr:nvCxnSpPr>
        <xdr:cNvPr id="340" name="直線コネクタ 339"/>
        <xdr:cNvCxnSpPr/>
      </xdr:nvCxnSpPr>
      <xdr:spPr>
        <a:xfrm>
          <a:off x="8750300" y="1485290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57404</xdr:rowOff>
    </xdr:from>
    <xdr:to>
      <xdr:col>41</xdr:col>
      <xdr:colOff>101600</xdr:colOff>
      <xdr:row>86</xdr:row>
      <xdr:rowOff>159004</xdr:rowOff>
    </xdr:to>
    <xdr:sp macro="" textlink="">
      <xdr:nvSpPr>
        <xdr:cNvPr id="341" name="楕円 340"/>
        <xdr:cNvSpPr/>
      </xdr:nvSpPr>
      <xdr:spPr>
        <a:xfrm>
          <a:off x="7810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108204</xdr:rowOff>
    </xdr:from>
    <xdr:to>
      <xdr:col>45</xdr:col>
      <xdr:colOff>177800</xdr:colOff>
      <xdr:row>86</xdr:row>
      <xdr:rowOff>108204</xdr:rowOff>
    </xdr:to>
    <xdr:cxnSp macro="">
      <xdr:nvCxnSpPr>
        <xdr:cNvPr id="342" name="直線コネクタ 341"/>
        <xdr:cNvCxnSpPr/>
      </xdr:nvCxnSpPr>
      <xdr:spPr>
        <a:xfrm>
          <a:off x="7861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46"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150131</xdr:rowOff>
    </xdr:from>
    <xdr:ext cx="469744" cy="259045"/>
    <xdr:sp macro="" textlink="">
      <xdr:nvSpPr>
        <xdr:cNvPr id="347" name="n_2mainValue【公営住宅】&#10;一人当たり面積"/>
        <xdr:cNvSpPr txBox="1"/>
      </xdr:nvSpPr>
      <xdr:spPr>
        <a:xfrm>
          <a:off x="8515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150131</xdr:rowOff>
    </xdr:from>
    <xdr:ext cx="469744" cy="259045"/>
    <xdr:sp macro="" textlink="">
      <xdr:nvSpPr>
        <xdr:cNvPr id="348" name="n_3mainValue【公営住宅】&#10;一人当たり面積"/>
        <xdr:cNvSpPr txBox="1"/>
      </xdr:nvSpPr>
      <xdr:spPr>
        <a:xfrm>
          <a:off x="7626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67310</xdr:rowOff>
    </xdr:from>
    <xdr:to>
      <xdr:col>85</xdr:col>
      <xdr:colOff>177800</xdr:colOff>
      <xdr:row>33</xdr:row>
      <xdr:rowOff>168910</xdr:rowOff>
    </xdr:to>
    <xdr:sp macro="" textlink="">
      <xdr:nvSpPr>
        <xdr:cNvPr id="404" name="楕円 403"/>
        <xdr:cNvSpPr/>
      </xdr:nvSpPr>
      <xdr:spPr>
        <a:xfrm>
          <a:off x="16268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20337</xdr:rowOff>
    </xdr:from>
    <xdr:ext cx="405111" cy="259045"/>
    <xdr:sp macro="" textlink="">
      <xdr:nvSpPr>
        <xdr:cNvPr id="405" name="【認定こども園・幼稚園・保育所】&#10;有形固定資産減価償却率該当値テキスト"/>
        <xdr:cNvSpPr txBox="1"/>
      </xdr:nvSpPr>
      <xdr:spPr>
        <a:xfrm>
          <a:off x="16357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101600</xdr:rowOff>
    </xdr:from>
    <xdr:to>
      <xdr:col>81</xdr:col>
      <xdr:colOff>101600</xdr:colOff>
      <xdr:row>34</xdr:row>
      <xdr:rowOff>31750</xdr:rowOff>
    </xdr:to>
    <xdr:sp macro="" textlink="">
      <xdr:nvSpPr>
        <xdr:cNvPr id="406" name="楕円 405"/>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118110</xdr:rowOff>
    </xdr:from>
    <xdr:to>
      <xdr:col>85</xdr:col>
      <xdr:colOff>127000</xdr:colOff>
      <xdr:row>33</xdr:row>
      <xdr:rowOff>152400</xdr:rowOff>
    </xdr:to>
    <xdr:cxnSp macro="">
      <xdr:nvCxnSpPr>
        <xdr:cNvPr id="407" name="直線コネクタ 406"/>
        <xdr:cNvCxnSpPr/>
      </xdr:nvCxnSpPr>
      <xdr:spPr>
        <a:xfrm flipV="1">
          <a:off x="15481300" y="5775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135890</xdr:rowOff>
    </xdr:from>
    <xdr:to>
      <xdr:col>76</xdr:col>
      <xdr:colOff>165100</xdr:colOff>
      <xdr:row>34</xdr:row>
      <xdr:rowOff>66040</xdr:rowOff>
    </xdr:to>
    <xdr:sp macro="" textlink="">
      <xdr:nvSpPr>
        <xdr:cNvPr id="408" name="楕円 407"/>
        <xdr:cNvSpPr/>
      </xdr:nvSpPr>
      <xdr:spPr>
        <a:xfrm>
          <a:off x="14541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152400</xdr:rowOff>
    </xdr:from>
    <xdr:to>
      <xdr:col>81</xdr:col>
      <xdr:colOff>50800</xdr:colOff>
      <xdr:row>34</xdr:row>
      <xdr:rowOff>15240</xdr:rowOff>
    </xdr:to>
    <xdr:cxnSp macro="">
      <xdr:nvCxnSpPr>
        <xdr:cNvPr id="409" name="直線コネクタ 408"/>
        <xdr:cNvCxnSpPr/>
      </xdr:nvCxnSpPr>
      <xdr:spPr>
        <a:xfrm flipV="1">
          <a:off x="14592300" y="5810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170180</xdr:rowOff>
    </xdr:from>
    <xdr:to>
      <xdr:col>72</xdr:col>
      <xdr:colOff>38100</xdr:colOff>
      <xdr:row>34</xdr:row>
      <xdr:rowOff>100330</xdr:rowOff>
    </xdr:to>
    <xdr:sp macro="" textlink="">
      <xdr:nvSpPr>
        <xdr:cNvPr id="410" name="楕円 409"/>
        <xdr:cNvSpPr/>
      </xdr:nvSpPr>
      <xdr:spPr>
        <a:xfrm>
          <a:off x="13652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xdr:rowOff>
    </xdr:from>
    <xdr:to>
      <xdr:col>76</xdr:col>
      <xdr:colOff>114300</xdr:colOff>
      <xdr:row>34</xdr:row>
      <xdr:rowOff>49530</xdr:rowOff>
    </xdr:to>
    <xdr:cxnSp macro="">
      <xdr:nvCxnSpPr>
        <xdr:cNvPr id="411" name="直線コネクタ 410"/>
        <xdr:cNvCxnSpPr/>
      </xdr:nvCxnSpPr>
      <xdr:spPr>
        <a:xfrm flipV="1">
          <a:off x="13703300" y="5844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48277</xdr:rowOff>
    </xdr:from>
    <xdr:ext cx="405111" cy="259045"/>
    <xdr:sp macro="" textlink="">
      <xdr:nvSpPr>
        <xdr:cNvPr id="415" name="n_1mainValue【認定こども園・幼稚園・保育所】&#10;有形固定資産減価償却率"/>
        <xdr:cNvSpPr txBox="1"/>
      </xdr:nvSpPr>
      <xdr:spPr>
        <a:xfrm>
          <a:off x="152660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16" name="n_2mainValue【認定こども園・幼稚園・保育所】&#10;有形固定資産減価償却率"/>
        <xdr:cNvSpPr txBox="1"/>
      </xdr:nvSpPr>
      <xdr:spPr>
        <a:xfrm>
          <a:off x="14389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116857</xdr:rowOff>
    </xdr:from>
    <xdr:ext cx="405111" cy="259045"/>
    <xdr:sp macro="" textlink="">
      <xdr:nvSpPr>
        <xdr:cNvPr id="417" name="n_3mainValue【認定こども園・幼稚園・保育所】&#10;有形固定資産減価償却率"/>
        <xdr:cNvSpPr txBox="1"/>
      </xdr:nvSpPr>
      <xdr:spPr>
        <a:xfrm>
          <a:off x="135007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54" name="楕円 453"/>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55"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56" name="楕円 455"/>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57" name="直線コネクタ 456"/>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58" name="楕円 457"/>
        <xdr:cNvSpPr/>
      </xdr:nvSpPr>
      <xdr:spPr>
        <a:xfrm>
          <a:off x="20383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59" name="直線コネクタ 458"/>
        <xdr:cNvCxnSpPr/>
      </xdr:nvCxnSpPr>
      <xdr:spPr>
        <a:xfrm>
          <a:off x="20434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60" name="楕円 459"/>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61" name="直線コネクタ 460"/>
        <xdr:cNvCxnSpPr/>
      </xdr:nvCxnSpPr>
      <xdr:spPr>
        <a:xfrm>
          <a:off x="19545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465"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466" name="n_2mainValue【認定こども園・幼稚園・保育所】&#10;一人当たり面積"/>
        <xdr:cNvSpPr txBox="1"/>
      </xdr:nvSpPr>
      <xdr:spPr>
        <a:xfrm>
          <a:off x="20199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467"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38354</xdr:rowOff>
    </xdr:from>
    <xdr:to>
      <xdr:col>85</xdr:col>
      <xdr:colOff>177800</xdr:colOff>
      <xdr:row>57</xdr:row>
      <xdr:rowOff>139954</xdr:rowOff>
    </xdr:to>
    <xdr:sp macro="" textlink="">
      <xdr:nvSpPr>
        <xdr:cNvPr id="505" name="楕円 504"/>
        <xdr:cNvSpPr/>
      </xdr:nvSpPr>
      <xdr:spPr>
        <a:xfrm>
          <a:off x="162687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124731</xdr:rowOff>
    </xdr:from>
    <xdr:ext cx="405111" cy="259045"/>
    <xdr:sp macro="" textlink="">
      <xdr:nvSpPr>
        <xdr:cNvPr id="506" name="【学校施設】&#10;有形固定資産減価償却率該当値テキスト"/>
        <xdr:cNvSpPr txBox="1"/>
      </xdr:nvSpPr>
      <xdr:spPr>
        <a:xfrm>
          <a:off x="16357600" y="972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164084</xdr:rowOff>
    </xdr:from>
    <xdr:to>
      <xdr:col>81</xdr:col>
      <xdr:colOff>101600</xdr:colOff>
      <xdr:row>57</xdr:row>
      <xdr:rowOff>94234</xdr:rowOff>
    </xdr:to>
    <xdr:sp macro="" textlink="">
      <xdr:nvSpPr>
        <xdr:cNvPr id="507" name="楕円 506"/>
        <xdr:cNvSpPr/>
      </xdr:nvSpPr>
      <xdr:spPr>
        <a:xfrm>
          <a:off x="15430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43434</xdr:rowOff>
    </xdr:from>
    <xdr:to>
      <xdr:col>85</xdr:col>
      <xdr:colOff>127000</xdr:colOff>
      <xdr:row>57</xdr:row>
      <xdr:rowOff>89154</xdr:rowOff>
    </xdr:to>
    <xdr:cxnSp macro="">
      <xdr:nvCxnSpPr>
        <xdr:cNvPr id="508" name="直線コネクタ 507"/>
        <xdr:cNvCxnSpPr/>
      </xdr:nvCxnSpPr>
      <xdr:spPr>
        <a:xfrm>
          <a:off x="15481300" y="98160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09" name="楕円 508"/>
        <xdr:cNvSpPr/>
      </xdr:nvSpPr>
      <xdr:spPr>
        <a:xfrm>
          <a:off x="14541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43434</xdr:rowOff>
    </xdr:from>
    <xdr:to>
      <xdr:col>81</xdr:col>
      <xdr:colOff>50800</xdr:colOff>
      <xdr:row>59</xdr:row>
      <xdr:rowOff>36576</xdr:rowOff>
    </xdr:to>
    <xdr:cxnSp macro="">
      <xdr:nvCxnSpPr>
        <xdr:cNvPr id="510" name="直線コネクタ 509"/>
        <xdr:cNvCxnSpPr/>
      </xdr:nvCxnSpPr>
      <xdr:spPr>
        <a:xfrm flipV="1">
          <a:off x="14592300" y="9816084"/>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150368</xdr:rowOff>
    </xdr:from>
    <xdr:to>
      <xdr:col>72</xdr:col>
      <xdr:colOff>38100</xdr:colOff>
      <xdr:row>57</xdr:row>
      <xdr:rowOff>80518</xdr:rowOff>
    </xdr:to>
    <xdr:sp macro="" textlink="">
      <xdr:nvSpPr>
        <xdr:cNvPr id="511" name="楕円 510"/>
        <xdr:cNvSpPr/>
      </xdr:nvSpPr>
      <xdr:spPr>
        <a:xfrm>
          <a:off x="13652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29718</xdr:rowOff>
    </xdr:from>
    <xdr:to>
      <xdr:col>76</xdr:col>
      <xdr:colOff>114300</xdr:colOff>
      <xdr:row>59</xdr:row>
      <xdr:rowOff>36576</xdr:rowOff>
    </xdr:to>
    <xdr:cxnSp macro="">
      <xdr:nvCxnSpPr>
        <xdr:cNvPr id="512" name="直線コネクタ 511"/>
        <xdr:cNvCxnSpPr/>
      </xdr:nvCxnSpPr>
      <xdr:spPr>
        <a:xfrm>
          <a:off x="13703300" y="9802368"/>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110761</xdr:rowOff>
    </xdr:from>
    <xdr:ext cx="405111" cy="259045"/>
    <xdr:sp macro="" textlink="">
      <xdr:nvSpPr>
        <xdr:cNvPr id="516" name="n_1mainValue【学校施設】&#10;有形固定資産減価償却率"/>
        <xdr:cNvSpPr txBox="1"/>
      </xdr:nvSpPr>
      <xdr:spPr>
        <a:xfrm>
          <a:off x="152660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17" name="n_2main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97045</xdr:rowOff>
    </xdr:from>
    <xdr:ext cx="405111" cy="259045"/>
    <xdr:sp macro="" textlink="">
      <xdr:nvSpPr>
        <xdr:cNvPr id="518" name="n_3mainValue【学校施設】&#10;有形固定資産減価償却率"/>
        <xdr:cNvSpPr txBox="1"/>
      </xdr:nvSpPr>
      <xdr:spPr>
        <a:xfrm>
          <a:off x="13500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97333</xdr:rowOff>
    </xdr:from>
    <xdr:to>
      <xdr:col>116</xdr:col>
      <xdr:colOff>114300</xdr:colOff>
      <xdr:row>64</xdr:row>
      <xdr:rowOff>27483</xdr:rowOff>
    </xdr:to>
    <xdr:sp macro="" textlink="">
      <xdr:nvSpPr>
        <xdr:cNvPr id="556" name="楕円 555"/>
        <xdr:cNvSpPr/>
      </xdr:nvSpPr>
      <xdr:spPr>
        <a:xfrm>
          <a:off x="22110700" y="10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12260</xdr:rowOff>
    </xdr:from>
    <xdr:ext cx="469744" cy="259045"/>
    <xdr:sp macro="" textlink="">
      <xdr:nvSpPr>
        <xdr:cNvPr id="557" name="【学校施設】&#10;一人当たり面積該当値テキスト"/>
        <xdr:cNvSpPr txBox="1"/>
      </xdr:nvSpPr>
      <xdr:spPr>
        <a:xfrm>
          <a:off x="22199600" y="108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73101</xdr:rowOff>
    </xdr:from>
    <xdr:to>
      <xdr:col>112</xdr:col>
      <xdr:colOff>38100</xdr:colOff>
      <xdr:row>64</xdr:row>
      <xdr:rowOff>3251</xdr:rowOff>
    </xdr:to>
    <xdr:sp macro="" textlink="">
      <xdr:nvSpPr>
        <xdr:cNvPr id="558" name="楕円 557"/>
        <xdr:cNvSpPr/>
      </xdr:nvSpPr>
      <xdr:spPr>
        <a:xfrm>
          <a:off x="21272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123901</xdr:rowOff>
    </xdr:from>
    <xdr:to>
      <xdr:col>116</xdr:col>
      <xdr:colOff>63500</xdr:colOff>
      <xdr:row>63</xdr:row>
      <xdr:rowOff>148133</xdr:rowOff>
    </xdr:to>
    <xdr:cxnSp macro="">
      <xdr:nvCxnSpPr>
        <xdr:cNvPr id="559" name="直線コネクタ 558"/>
        <xdr:cNvCxnSpPr/>
      </xdr:nvCxnSpPr>
      <xdr:spPr>
        <a:xfrm>
          <a:off x="21323300" y="10925251"/>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53442</xdr:rowOff>
    </xdr:from>
    <xdr:to>
      <xdr:col>107</xdr:col>
      <xdr:colOff>101600</xdr:colOff>
      <xdr:row>63</xdr:row>
      <xdr:rowOff>155042</xdr:rowOff>
    </xdr:to>
    <xdr:sp macro="" textlink="">
      <xdr:nvSpPr>
        <xdr:cNvPr id="560" name="楕円 559"/>
        <xdr:cNvSpPr/>
      </xdr:nvSpPr>
      <xdr:spPr>
        <a:xfrm>
          <a:off x="20383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104242</xdr:rowOff>
    </xdr:from>
    <xdr:to>
      <xdr:col>111</xdr:col>
      <xdr:colOff>177800</xdr:colOff>
      <xdr:row>63</xdr:row>
      <xdr:rowOff>123901</xdr:rowOff>
    </xdr:to>
    <xdr:cxnSp macro="">
      <xdr:nvCxnSpPr>
        <xdr:cNvPr id="561" name="直線コネクタ 560"/>
        <xdr:cNvCxnSpPr/>
      </xdr:nvCxnSpPr>
      <xdr:spPr>
        <a:xfrm>
          <a:off x="20434300" y="1090559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100076</xdr:rowOff>
    </xdr:from>
    <xdr:to>
      <xdr:col>102</xdr:col>
      <xdr:colOff>165100</xdr:colOff>
      <xdr:row>64</xdr:row>
      <xdr:rowOff>30226</xdr:rowOff>
    </xdr:to>
    <xdr:sp macro="" textlink="">
      <xdr:nvSpPr>
        <xdr:cNvPr id="562" name="楕円 561"/>
        <xdr:cNvSpPr/>
      </xdr:nvSpPr>
      <xdr:spPr>
        <a:xfrm>
          <a:off x="19494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104242</xdr:rowOff>
    </xdr:from>
    <xdr:to>
      <xdr:col>107</xdr:col>
      <xdr:colOff>50800</xdr:colOff>
      <xdr:row>63</xdr:row>
      <xdr:rowOff>150876</xdr:rowOff>
    </xdr:to>
    <xdr:cxnSp macro="">
      <xdr:nvCxnSpPr>
        <xdr:cNvPr id="563" name="直線コネクタ 562"/>
        <xdr:cNvCxnSpPr/>
      </xdr:nvCxnSpPr>
      <xdr:spPr>
        <a:xfrm flipV="1">
          <a:off x="19545300" y="1090559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165828</xdr:rowOff>
    </xdr:from>
    <xdr:ext cx="469744" cy="259045"/>
    <xdr:sp macro="" textlink="">
      <xdr:nvSpPr>
        <xdr:cNvPr id="567" name="n_1mainValue【学校施設】&#10;一人当たり面積"/>
        <xdr:cNvSpPr txBox="1"/>
      </xdr:nvSpPr>
      <xdr:spPr>
        <a:xfrm>
          <a:off x="210757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146169</xdr:rowOff>
    </xdr:from>
    <xdr:ext cx="469744" cy="259045"/>
    <xdr:sp macro="" textlink="">
      <xdr:nvSpPr>
        <xdr:cNvPr id="568" name="n_2mainValue【学校施設】&#10;一人当たり面積"/>
        <xdr:cNvSpPr txBox="1"/>
      </xdr:nvSpPr>
      <xdr:spPr>
        <a:xfrm>
          <a:off x="20199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21353</xdr:rowOff>
    </xdr:from>
    <xdr:ext cx="469744" cy="259045"/>
    <xdr:sp macro="" textlink="">
      <xdr:nvSpPr>
        <xdr:cNvPr id="569" name="n_3mainValue【学校施設】&#10;一人当たり面積"/>
        <xdr:cNvSpPr txBox="1"/>
      </xdr:nvSpPr>
      <xdr:spPr>
        <a:xfrm>
          <a:off x="19310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60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10" name="楕円 609"/>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11" name="【児童館】&#10;有形固定資産減価償却率該当値テキスト"/>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612" name="楕円 611"/>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131173</xdr:rowOff>
    </xdr:to>
    <xdr:cxnSp macro="">
      <xdr:nvCxnSpPr>
        <xdr:cNvPr id="613" name="直線コネクタ 612"/>
        <xdr:cNvCxnSpPr/>
      </xdr:nvCxnSpPr>
      <xdr:spPr>
        <a:xfrm flipV="1">
          <a:off x="15481300" y="139859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14" name="楕円 613"/>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81</xdr:row>
      <xdr:rowOff>163830</xdr:rowOff>
    </xdr:to>
    <xdr:cxnSp macro="">
      <xdr:nvCxnSpPr>
        <xdr:cNvPr id="615" name="直線コネクタ 614"/>
        <xdr:cNvCxnSpPr/>
      </xdr:nvCxnSpPr>
      <xdr:spPr>
        <a:xfrm flipV="1">
          <a:off x="14592300" y="1401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6"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7"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1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1650</xdr:rowOff>
    </xdr:from>
    <xdr:ext cx="405111" cy="259045"/>
    <xdr:sp macro="" textlink="">
      <xdr:nvSpPr>
        <xdr:cNvPr id="619" name="n_1mainValue【児童館】&#10;有形固定資産減価償却率"/>
        <xdr:cNvSpPr txBox="1"/>
      </xdr:nvSpPr>
      <xdr:spPr>
        <a:xfrm>
          <a:off x="152660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20" name="n_2mainValue【児童館】&#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2" name="直線コネクタ 64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4" name="直線コネクタ 64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6" name="直線コネクタ 64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4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48" name="フローチャート: 判断 64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49" name="フローチャート: 判断 64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0" name="フローチャート: 判断 64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1" name="フローチャート: 判断 65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57" name="楕円 65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58"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59" name="楕円 65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60" name="直線コネクタ 659"/>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1" name="楕円 66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2" name="直線コネクタ 661"/>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6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66"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67"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9" name="テキスト ボックス 6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9" name="テキスト ボックス 6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3" name="直線コネクタ 69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5" name="直線コネクタ 69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7" name="直線コネクタ 6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9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99" name="フローチャート: 判断 69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0" name="フローチャート: 判断 69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1" name="フローチャート: 判断 70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2" name="フローチャート: 判断 70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708" name="楕円 707"/>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709" name="【公民館】&#10;有形固定資産減価償却率該当値テキスト"/>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710" name="楕円 709"/>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81099</xdr:rowOff>
    </xdr:to>
    <xdr:cxnSp macro="">
      <xdr:nvCxnSpPr>
        <xdr:cNvPr id="711" name="直線コネクタ 710"/>
        <xdr:cNvCxnSpPr/>
      </xdr:nvCxnSpPr>
      <xdr:spPr>
        <a:xfrm flipV="1">
          <a:off x="15481300" y="175363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712" name="楕円 711"/>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113756</xdr:rowOff>
    </xdr:to>
    <xdr:cxnSp macro="">
      <xdr:nvCxnSpPr>
        <xdr:cNvPr id="713" name="直線コネクタ 712"/>
        <xdr:cNvCxnSpPr/>
      </xdr:nvCxnSpPr>
      <xdr:spPr>
        <a:xfrm flipV="1">
          <a:off x="14592300" y="175689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714" name="楕円 713"/>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102</xdr:row>
      <xdr:rowOff>113756</xdr:rowOff>
    </xdr:to>
    <xdr:cxnSp macro="">
      <xdr:nvCxnSpPr>
        <xdr:cNvPr id="715" name="直線コネクタ 714"/>
        <xdr:cNvCxnSpPr/>
      </xdr:nvCxnSpPr>
      <xdr:spPr>
        <a:xfrm>
          <a:off x="13703300" y="1744980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16"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17"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18" name="n_3aveValue【公民館】&#10;有形固定資産減価償却率"/>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719" name="n_1mainValue【公民館】&#10;有形固定資産減価償却率"/>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720" name="n_2mainValue【公民館】&#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721"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45" name="直線コネクタ 744"/>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47" name="直線コネクタ 74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48"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49" name="直線コネクタ 748"/>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50"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1" name="フローチャート: 判断 750"/>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2" name="フローチャート: 判断 751"/>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3" name="フローチャート: 判断 752"/>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54" name="フローチャート: 判断 753"/>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760" name="楕円 759"/>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761" name="【公民館】&#10;一人当たり面積該当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62" name="楕円 761"/>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763" name="直線コネクタ 762"/>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64" name="楕円 763"/>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765" name="直線コネクタ 764"/>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124461</xdr:rowOff>
    </xdr:from>
    <xdr:to>
      <xdr:col>102</xdr:col>
      <xdr:colOff>165100</xdr:colOff>
      <xdr:row>108</xdr:row>
      <xdr:rowOff>54611</xdr:rowOff>
    </xdr:to>
    <xdr:sp macro="" textlink="">
      <xdr:nvSpPr>
        <xdr:cNvPr id="766" name="楕円 765"/>
        <xdr:cNvSpPr/>
      </xdr:nvSpPr>
      <xdr:spPr>
        <a:xfrm>
          <a:off x="19494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108</xdr:row>
      <xdr:rowOff>3811</xdr:rowOff>
    </xdr:to>
    <xdr:cxnSp macro="">
      <xdr:nvCxnSpPr>
        <xdr:cNvPr id="767" name="直線コネクタ 766"/>
        <xdr:cNvCxnSpPr/>
      </xdr:nvCxnSpPr>
      <xdr:spPr>
        <a:xfrm flipV="1">
          <a:off x="19545300" y="184632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68"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69"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70"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71"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72"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45738</xdr:rowOff>
    </xdr:from>
    <xdr:ext cx="469744" cy="259045"/>
    <xdr:sp macro="" textlink="">
      <xdr:nvSpPr>
        <xdr:cNvPr id="773" name="n_3mainValue【公民館】&#10;一人当たり面積"/>
        <xdr:cNvSpPr txBox="1"/>
      </xdr:nvSpPr>
      <xdr:spPr>
        <a:xfrm>
          <a:off x="19310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類似団体の平均値と比較して、有形固定資産減価償却率が高くなっている資産は「道路」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「認定こども園・幼稚園・保育所」、「学校施設」、「公営住宅」、「児童館」、「公民館」である。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東大和市の公共施設は、昭和６１年以前に建設された施設の割合が約７５％（床面積での割合）を占めているため、全体的に減価償却率が高い状況にある。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減価償却率が低い結果となった「橋りょう・トンネル」については、施設自体の耐用年数が長いことや、東京都が管理する河川の改修に伴い、平成２０年代に新たな橋りょうが築造されたためである。</a:t>
          </a:r>
          <a:endParaRPr lang="ja-JP" altLang="ja-JP" sz="1400">
            <a:effectLst/>
          </a:endParaRPr>
        </a:p>
        <a:p>
          <a:r>
            <a:rPr kumimoji="1" lang="ja-JP" altLang="ja-JP" sz="1100">
              <a:solidFill>
                <a:schemeClr val="dk1"/>
              </a:solidFill>
              <a:effectLst/>
              <a:latin typeface="+mn-lt"/>
              <a:ea typeface="+mn-ea"/>
              <a:cs typeface="+mn-cs"/>
            </a:rPr>
            <a:t>　これらの施設に関しては、公共施設等総合管理計画（平成２８年度策定）に基づき、</a:t>
          </a:r>
          <a:r>
            <a:rPr lang="ja-JP" altLang="ja-JP" sz="11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中長期的な老朽化対策の実施と維持更新に係る財政負担の平準化とともに、公共施設等の最適化に取り組んでいくこととする。</a:t>
          </a:r>
          <a:endParaRPr lang="ja-JP" altLang="ja-JP" sz="1400">
            <a:effectLst/>
          </a:endParaRPr>
        </a:p>
        <a:p>
          <a:r>
            <a:rPr kumimoji="1" lang="ja-JP" altLang="ja-JP" sz="1100" b="0" i="0" baseline="0">
              <a:solidFill>
                <a:schemeClr val="dk1"/>
              </a:solidFill>
              <a:effectLst/>
              <a:latin typeface="+mn-lt"/>
              <a:ea typeface="+mn-ea"/>
              <a:cs typeface="+mn-cs"/>
            </a:rPr>
            <a:t>　また、「橋りょう」、「</a:t>
          </a:r>
          <a:r>
            <a:rPr kumimoji="1" lang="ja-JP" altLang="ja-JP" sz="1100">
              <a:solidFill>
                <a:schemeClr val="dk1"/>
              </a:solidFill>
              <a:effectLst/>
              <a:latin typeface="+mn-lt"/>
              <a:ea typeface="+mn-ea"/>
              <a:cs typeface="+mn-cs"/>
            </a:rPr>
            <a:t>学校施設」については個別計画を策定し、施設の適切な維持管理に取り組んでいく。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113574</xdr:rowOff>
    </xdr:from>
    <xdr:to>
      <xdr:col>24</xdr:col>
      <xdr:colOff>114300</xdr:colOff>
      <xdr:row>36</xdr:row>
      <xdr:rowOff>43724</xdr:rowOff>
    </xdr:to>
    <xdr:sp macro="" textlink="">
      <xdr:nvSpPr>
        <xdr:cNvPr id="72" name="楕円 71"/>
        <xdr:cNvSpPr/>
      </xdr:nvSpPr>
      <xdr:spPr>
        <a:xfrm>
          <a:off x="4584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136451</xdr:rowOff>
    </xdr:from>
    <xdr:ext cx="405111" cy="259045"/>
    <xdr:sp macro="" textlink="">
      <xdr:nvSpPr>
        <xdr:cNvPr id="73" name="【図書館】&#10;有形固定資産減価償却率該当値テキスト"/>
        <xdr:cNvSpPr txBox="1"/>
      </xdr:nvSpPr>
      <xdr:spPr>
        <a:xfrm>
          <a:off x="4673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4" name="楕円 73"/>
        <xdr:cNvSpPr/>
      </xdr:nvSpPr>
      <xdr:spPr>
        <a:xfrm>
          <a:off x="3746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164374</xdr:rowOff>
    </xdr:from>
    <xdr:to>
      <xdr:col>24</xdr:col>
      <xdr:colOff>63500</xdr:colOff>
      <xdr:row>36</xdr:row>
      <xdr:rowOff>25581</xdr:rowOff>
    </xdr:to>
    <xdr:cxnSp macro="">
      <xdr:nvCxnSpPr>
        <xdr:cNvPr id="75" name="直線コネクタ 74"/>
        <xdr:cNvCxnSpPr/>
      </xdr:nvCxnSpPr>
      <xdr:spPr>
        <a:xfrm flipV="1">
          <a:off x="3797300" y="616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165826</xdr:rowOff>
    </xdr:from>
    <xdr:to>
      <xdr:col>15</xdr:col>
      <xdr:colOff>101600</xdr:colOff>
      <xdr:row>36</xdr:row>
      <xdr:rowOff>95976</xdr:rowOff>
    </xdr:to>
    <xdr:sp macro="" textlink="">
      <xdr:nvSpPr>
        <xdr:cNvPr id="76" name="楕円 75"/>
        <xdr:cNvSpPr/>
      </xdr:nvSpPr>
      <xdr:spPr>
        <a:xfrm>
          <a:off x="2857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25581</xdr:rowOff>
    </xdr:from>
    <xdr:to>
      <xdr:col>19</xdr:col>
      <xdr:colOff>177800</xdr:colOff>
      <xdr:row>36</xdr:row>
      <xdr:rowOff>45176</xdr:rowOff>
    </xdr:to>
    <xdr:cxnSp macro="">
      <xdr:nvCxnSpPr>
        <xdr:cNvPr id="77" name="直線コネクタ 76"/>
        <xdr:cNvCxnSpPr/>
      </xdr:nvCxnSpPr>
      <xdr:spPr>
        <a:xfrm flipV="1">
          <a:off x="2908300" y="61977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45176</xdr:rowOff>
    </xdr:from>
    <xdr:to>
      <xdr:col>15</xdr:col>
      <xdr:colOff>50800</xdr:colOff>
      <xdr:row>36</xdr:row>
      <xdr:rowOff>76200</xdr:rowOff>
    </xdr:to>
    <xdr:cxnSp macro="">
      <xdr:nvCxnSpPr>
        <xdr:cNvPr id="79" name="直線コネクタ 78"/>
        <xdr:cNvCxnSpPr/>
      </xdr:nvCxnSpPr>
      <xdr:spPr>
        <a:xfrm flipV="1">
          <a:off x="2019300" y="621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3" name="n_1mainValue【図書館】&#10;有形固定資産減価償却率"/>
        <xdr:cNvSpPr txBox="1"/>
      </xdr:nvSpPr>
      <xdr:spPr>
        <a:xfrm>
          <a:off x="3582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112503</xdr:rowOff>
    </xdr:from>
    <xdr:ext cx="405111" cy="259045"/>
    <xdr:sp macro="" textlink="">
      <xdr:nvSpPr>
        <xdr:cNvPr id="84" name="n_2mainValue【図書館】&#10;有形固定資産減価償却率"/>
        <xdr:cNvSpPr txBox="1"/>
      </xdr:nvSpPr>
      <xdr:spPr>
        <a:xfrm>
          <a:off x="2705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5"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4" name="楕円 123"/>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5"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7" name="直線コネクタ 126"/>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8" name="楕円 12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9" name="直線コネクタ 128"/>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1" name="直線コネクタ 130"/>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3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77" name="楕円 176"/>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50182</xdr:rowOff>
    </xdr:from>
    <xdr:ext cx="405111" cy="259045"/>
    <xdr:sp macro="" textlink="">
      <xdr:nvSpPr>
        <xdr:cNvPr id="178" name="【体育館・プール】&#10;有形固定資産減価償却率該当値テキスト"/>
        <xdr:cNvSpPr txBox="1"/>
      </xdr:nvSpPr>
      <xdr:spPr>
        <a:xfrm>
          <a:off x="4673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79" name="楕円 178"/>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120015</xdr:rowOff>
    </xdr:to>
    <xdr:cxnSp macro="">
      <xdr:nvCxnSpPr>
        <xdr:cNvPr id="180" name="直線コネクタ 179"/>
        <xdr:cNvCxnSpPr/>
      </xdr:nvCxnSpPr>
      <xdr:spPr>
        <a:xfrm flipV="1">
          <a:off x="3797300" y="10193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81" name="楕円 180"/>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120015</xdr:rowOff>
    </xdr:to>
    <xdr:cxnSp macro="">
      <xdr:nvCxnSpPr>
        <xdr:cNvPr id="182" name="直線コネクタ 181"/>
        <xdr:cNvCxnSpPr/>
      </xdr:nvCxnSpPr>
      <xdr:spPr>
        <a:xfrm>
          <a:off x="2908300" y="10220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183" name="楕円 182"/>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139065</xdr:rowOff>
    </xdr:to>
    <xdr:cxnSp macro="">
      <xdr:nvCxnSpPr>
        <xdr:cNvPr id="184" name="直線コネクタ 183"/>
        <xdr:cNvCxnSpPr/>
      </xdr:nvCxnSpPr>
      <xdr:spPr>
        <a:xfrm flipV="1">
          <a:off x="2019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15892</xdr:rowOff>
    </xdr:from>
    <xdr:ext cx="405111" cy="259045"/>
    <xdr:sp macro="" textlink="">
      <xdr:nvSpPr>
        <xdr:cNvPr id="188" name="n_1mainValue【体育館・プー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89"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90" name="n_3mainValue【体育館・プール】&#10;有形固定資産減価償却率"/>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29" name="楕円 228"/>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30" name="【体育館・プール】&#10;一人当たり面積該当値テキスト"/>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31" name="楕円 230"/>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7620</xdr:rowOff>
    </xdr:to>
    <xdr:cxnSp macro="">
      <xdr:nvCxnSpPr>
        <xdr:cNvPr id="232" name="直線コネクタ 231"/>
        <xdr:cNvCxnSpPr/>
      </xdr:nvCxnSpPr>
      <xdr:spPr>
        <a:xfrm>
          <a:off x="9639300" y="1080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33" name="楕円 232"/>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34" name="直線コネクタ 233"/>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35" name="楕円 234"/>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7620</xdr:rowOff>
    </xdr:to>
    <xdr:cxnSp macro="">
      <xdr:nvCxnSpPr>
        <xdr:cNvPr id="236" name="直線コネクタ 235"/>
        <xdr:cNvCxnSpPr/>
      </xdr:nvCxnSpPr>
      <xdr:spPr>
        <a:xfrm>
          <a:off x="7861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40"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41"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42" name="n_3mainValue【体育館・プール】&#10;一人当たり面積"/>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115315</xdr:rowOff>
    </xdr:from>
    <xdr:to>
      <xdr:col>24</xdr:col>
      <xdr:colOff>114300</xdr:colOff>
      <xdr:row>86</xdr:row>
      <xdr:rowOff>45465</xdr:rowOff>
    </xdr:to>
    <xdr:sp macro="" textlink="">
      <xdr:nvSpPr>
        <xdr:cNvPr id="280" name="楕円 279"/>
        <xdr:cNvSpPr/>
      </xdr:nvSpPr>
      <xdr:spPr>
        <a:xfrm>
          <a:off x="4584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93742</xdr:rowOff>
    </xdr:from>
    <xdr:ext cx="405111" cy="259045"/>
    <xdr:sp macro="" textlink="">
      <xdr:nvSpPr>
        <xdr:cNvPr id="281" name="【福祉施設】&#10;有形固定資産減価償却率該当値テキスト"/>
        <xdr:cNvSpPr txBox="1"/>
      </xdr:nvSpPr>
      <xdr:spPr>
        <a:xfrm>
          <a:off x="4673600" y="1466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82" name="楕円 281"/>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166115</xdr:rowOff>
    </xdr:from>
    <xdr:to>
      <xdr:col>24</xdr:col>
      <xdr:colOff>63500</xdr:colOff>
      <xdr:row>86</xdr:row>
      <xdr:rowOff>38100</xdr:rowOff>
    </xdr:to>
    <xdr:cxnSp macro="">
      <xdr:nvCxnSpPr>
        <xdr:cNvPr id="283" name="直線コネクタ 282"/>
        <xdr:cNvCxnSpPr/>
      </xdr:nvCxnSpPr>
      <xdr:spPr>
        <a:xfrm flipV="1">
          <a:off x="3797300" y="147393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84" name="楕円 283"/>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86</xdr:row>
      <xdr:rowOff>38100</xdr:rowOff>
    </xdr:to>
    <xdr:cxnSp macro="">
      <xdr:nvCxnSpPr>
        <xdr:cNvPr id="285" name="直線コネクタ 284"/>
        <xdr:cNvCxnSpPr/>
      </xdr:nvCxnSpPr>
      <xdr:spPr>
        <a:xfrm>
          <a:off x="2908300" y="13411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30735</xdr:rowOff>
    </xdr:from>
    <xdr:to>
      <xdr:col>10</xdr:col>
      <xdr:colOff>165100</xdr:colOff>
      <xdr:row>84</xdr:row>
      <xdr:rowOff>132335</xdr:rowOff>
    </xdr:to>
    <xdr:sp macro="" textlink="">
      <xdr:nvSpPr>
        <xdr:cNvPr id="286" name="楕円 285"/>
        <xdr:cNvSpPr/>
      </xdr:nvSpPr>
      <xdr:spPr>
        <a:xfrm>
          <a:off x="196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84</xdr:row>
      <xdr:rowOff>81535</xdr:rowOff>
    </xdr:to>
    <xdr:cxnSp macro="">
      <xdr:nvCxnSpPr>
        <xdr:cNvPr id="287" name="直線コネクタ 286"/>
        <xdr:cNvCxnSpPr/>
      </xdr:nvCxnSpPr>
      <xdr:spPr>
        <a:xfrm flipV="1">
          <a:off x="2019300" y="13411200"/>
          <a:ext cx="889000" cy="10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291" name="n_1mainValue【福祉施設】&#10;有形固定資産減価償却率"/>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92" name="n_2mainValue【福祉施設】&#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148862</xdr:rowOff>
    </xdr:from>
    <xdr:ext cx="405111" cy="259045"/>
    <xdr:sp macro="" textlink="">
      <xdr:nvSpPr>
        <xdr:cNvPr id="293" name="n_3mainValue【福祉施設】&#10;有形固定資産減価償却率"/>
        <xdr:cNvSpPr txBox="1"/>
      </xdr:nvSpPr>
      <xdr:spPr>
        <a:xfrm>
          <a:off x="1816744" y="1420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28" name="楕円 327"/>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29" name="【福祉施設】&#10;一人当たり面積該当値テキスト"/>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30" name="楕円 329"/>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31" name="直線コネクタ 330"/>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27305</xdr:rowOff>
    </xdr:from>
    <xdr:to>
      <xdr:col>46</xdr:col>
      <xdr:colOff>38100</xdr:colOff>
      <xdr:row>85</xdr:row>
      <xdr:rowOff>128905</xdr:rowOff>
    </xdr:to>
    <xdr:sp macro="" textlink="">
      <xdr:nvSpPr>
        <xdr:cNvPr id="332" name="楕円 331"/>
        <xdr:cNvSpPr/>
      </xdr:nvSpPr>
      <xdr:spPr>
        <a:xfrm>
          <a:off x="869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85</xdr:row>
      <xdr:rowOff>78105</xdr:rowOff>
    </xdr:to>
    <xdr:cxnSp macro="">
      <xdr:nvCxnSpPr>
        <xdr:cNvPr id="333" name="直線コネクタ 332"/>
        <xdr:cNvCxnSpPr/>
      </xdr:nvCxnSpPr>
      <xdr:spPr>
        <a:xfrm flipV="1">
          <a:off x="8750300" y="145027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34" name="楕円 333"/>
        <xdr:cNvSpPr/>
      </xdr:nvSpPr>
      <xdr:spPr>
        <a:xfrm>
          <a:off x="781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85</xdr:row>
      <xdr:rowOff>78105</xdr:rowOff>
    </xdr:to>
    <xdr:cxnSp macro="">
      <xdr:nvCxnSpPr>
        <xdr:cNvPr id="335" name="直線コネクタ 334"/>
        <xdr:cNvCxnSpPr/>
      </xdr:nvCxnSpPr>
      <xdr:spPr>
        <a:xfrm>
          <a:off x="7861300" y="144113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39" name="n_1mainValue【福祉施設】&#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120032</xdr:rowOff>
    </xdr:from>
    <xdr:ext cx="469744" cy="259045"/>
    <xdr:sp macro="" textlink="">
      <xdr:nvSpPr>
        <xdr:cNvPr id="340" name="n_2mainValue【福祉施設】&#10;一人当たり面積"/>
        <xdr:cNvSpPr txBox="1"/>
      </xdr:nvSpPr>
      <xdr:spPr>
        <a:xfrm>
          <a:off x="8515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41" name="n_3mainValue【福祉施設】&#10;一人当たり面積"/>
        <xdr:cNvSpPr txBox="1"/>
      </xdr:nvSpPr>
      <xdr:spPr>
        <a:xfrm>
          <a:off x="7626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382" name="楕円 381"/>
        <xdr:cNvSpPr/>
      </xdr:nvSpPr>
      <xdr:spPr>
        <a:xfrm>
          <a:off x="4584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72407</xdr:rowOff>
    </xdr:from>
    <xdr:ext cx="405111" cy="259045"/>
    <xdr:sp macro="" textlink="">
      <xdr:nvSpPr>
        <xdr:cNvPr id="383" name="【市民会館】&#10;有形固定資産減価償却率該当値テキスト"/>
        <xdr:cNvSpPr txBox="1"/>
      </xdr:nvSpPr>
      <xdr:spPr>
        <a:xfrm>
          <a:off x="4673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384" name="楕円 383"/>
        <xdr:cNvSpPr/>
      </xdr:nvSpPr>
      <xdr:spPr>
        <a:xfrm>
          <a:off x="3746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106</xdr:row>
      <xdr:rowOff>5987</xdr:rowOff>
    </xdr:to>
    <xdr:cxnSp macro="">
      <xdr:nvCxnSpPr>
        <xdr:cNvPr id="385" name="直線コネクタ 384"/>
        <xdr:cNvCxnSpPr/>
      </xdr:nvCxnSpPr>
      <xdr:spPr>
        <a:xfrm flipV="1">
          <a:off x="3797300" y="181470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157662</xdr:rowOff>
    </xdr:from>
    <xdr:to>
      <xdr:col>15</xdr:col>
      <xdr:colOff>101600</xdr:colOff>
      <xdr:row>106</xdr:row>
      <xdr:rowOff>87812</xdr:rowOff>
    </xdr:to>
    <xdr:sp macro="" textlink="">
      <xdr:nvSpPr>
        <xdr:cNvPr id="386" name="楕円 385"/>
        <xdr:cNvSpPr/>
      </xdr:nvSpPr>
      <xdr:spPr>
        <a:xfrm>
          <a:off x="2857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xdr:rowOff>
    </xdr:from>
    <xdr:to>
      <xdr:col>19</xdr:col>
      <xdr:colOff>177800</xdr:colOff>
      <xdr:row>106</xdr:row>
      <xdr:rowOff>37012</xdr:rowOff>
    </xdr:to>
    <xdr:cxnSp macro="">
      <xdr:nvCxnSpPr>
        <xdr:cNvPr id="387" name="直線コネクタ 386"/>
        <xdr:cNvCxnSpPr/>
      </xdr:nvCxnSpPr>
      <xdr:spPr>
        <a:xfrm flipV="1">
          <a:off x="2908300" y="181796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388" name="楕円 387"/>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37012</xdr:rowOff>
    </xdr:from>
    <xdr:to>
      <xdr:col>15</xdr:col>
      <xdr:colOff>50800</xdr:colOff>
      <xdr:row>106</xdr:row>
      <xdr:rowOff>59871</xdr:rowOff>
    </xdr:to>
    <xdr:cxnSp macro="">
      <xdr:nvCxnSpPr>
        <xdr:cNvPr id="389" name="直線コネクタ 388"/>
        <xdr:cNvCxnSpPr/>
      </xdr:nvCxnSpPr>
      <xdr:spPr>
        <a:xfrm flipV="1">
          <a:off x="2019300" y="182107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47914</xdr:rowOff>
    </xdr:from>
    <xdr:ext cx="405111" cy="259045"/>
    <xdr:sp macro="" textlink="">
      <xdr:nvSpPr>
        <xdr:cNvPr id="393" name="n_1mainValue【市民会館】&#10;有形固定資産減価償却率"/>
        <xdr:cNvSpPr txBox="1"/>
      </xdr:nvSpPr>
      <xdr:spPr>
        <a:xfrm>
          <a:off x="3582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78939</xdr:rowOff>
    </xdr:from>
    <xdr:ext cx="405111" cy="259045"/>
    <xdr:sp macro="" textlink="">
      <xdr:nvSpPr>
        <xdr:cNvPr id="394" name="n_2mainValue【市民会館】&#10;有形固定資産減価償却率"/>
        <xdr:cNvSpPr txBox="1"/>
      </xdr:nvSpPr>
      <xdr:spPr>
        <a:xfrm>
          <a:off x="2705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395" name="n_3mainValue【市民会館】&#10;有形固定資産減価償却率"/>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34" name="楕円 433"/>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35"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436" name="楕円 435"/>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80011</xdr:rowOff>
    </xdr:to>
    <xdr:cxnSp macro="">
      <xdr:nvCxnSpPr>
        <xdr:cNvPr id="437" name="直線コネクタ 436"/>
        <xdr:cNvCxnSpPr/>
      </xdr:nvCxnSpPr>
      <xdr:spPr>
        <a:xfrm flipV="1">
          <a:off x="9639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438" name="楕円 437"/>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80011</xdr:rowOff>
    </xdr:to>
    <xdr:cxnSp macro="">
      <xdr:nvCxnSpPr>
        <xdr:cNvPr id="439" name="直線コネクタ 438"/>
        <xdr:cNvCxnSpPr/>
      </xdr:nvCxnSpPr>
      <xdr:spPr>
        <a:xfrm>
          <a:off x="8750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29211</xdr:rowOff>
    </xdr:from>
    <xdr:to>
      <xdr:col>41</xdr:col>
      <xdr:colOff>101600</xdr:colOff>
      <xdr:row>106</xdr:row>
      <xdr:rowOff>130811</xdr:rowOff>
    </xdr:to>
    <xdr:sp macro="" textlink="">
      <xdr:nvSpPr>
        <xdr:cNvPr id="440" name="楕円 439"/>
        <xdr:cNvSpPr/>
      </xdr:nvSpPr>
      <xdr:spPr>
        <a:xfrm>
          <a:off x="781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80011</xdr:rowOff>
    </xdr:to>
    <xdr:cxnSp macro="">
      <xdr:nvCxnSpPr>
        <xdr:cNvPr id="441" name="直線コネクタ 440"/>
        <xdr:cNvCxnSpPr/>
      </xdr:nvCxnSpPr>
      <xdr:spPr>
        <a:xfrm>
          <a:off x="7861300" y="18253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445"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446" name="n_2main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121938</xdr:rowOff>
    </xdr:from>
    <xdr:ext cx="469744" cy="259045"/>
    <xdr:sp macro="" textlink="">
      <xdr:nvSpPr>
        <xdr:cNvPr id="447" name="n_3mainValue【市民会館】&#10;一人当たり面積"/>
        <xdr:cNvSpPr txBox="1"/>
      </xdr:nvSpPr>
      <xdr:spPr>
        <a:xfrm>
          <a:off x="7626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88" name="楕円 487"/>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89" name="【一般廃棄物処理施設】&#10;有形固定資産減価償却率該当値テキスト"/>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490" name="楕円 489"/>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35</xdr:row>
      <xdr:rowOff>138249</xdr:rowOff>
    </xdr:to>
    <xdr:cxnSp macro="">
      <xdr:nvCxnSpPr>
        <xdr:cNvPr id="491" name="直線コネクタ 490"/>
        <xdr:cNvCxnSpPr/>
      </xdr:nvCxnSpPr>
      <xdr:spPr>
        <a:xfrm flipV="1">
          <a:off x="15481300" y="61128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120106</xdr:rowOff>
    </xdr:from>
    <xdr:to>
      <xdr:col>76</xdr:col>
      <xdr:colOff>165100</xdr:colOff>
      <xdr:row>36</xdr:row>
      <xdr:rowOff>50256</xdr:rowOff>
    </xdr:to>
    <xdr:sp macro="" textlink="">
      <xdr:nvSpPr>
        <xdr:cNvPr id="492" name="楕円 491"/>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35</xdr:row>
      <xdr:rowOff>170906</xdr:rowOff>
    </xdr:to>
    <xdr:cxnSp macro="">
      <xdr:nvCxnSpPr>
        <xdr:cNvPr id="493" name="直線コネクタ 492"/>
        <xdr:cNvCxnSpPr/>
      </xdr:nvCxnSpPr>
      <xdr:spPr>
        <a:xfrm flipV="1">
          <a:off x="14592300" y="61389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4"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5"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6"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497" name="n_1mainValue【一般廃棄物処理施設】&#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498" name="n_2mainValue【一般廃棄物処理施設】&#10;有形固定資産減価償却率"/>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2" name="テキスト ボックス 5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2" name="直線コネクタ 521"/>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3"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4" name="直線コネクタ 523"/>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5"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6" name="直線コネクタ 525"/>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27"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8" name="フローチャート: 判断 527"/>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9" name="フローチャート: 判断 528"/>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0" name="フローチャート: 判断 529"/>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1" name="フローチャート: 判断 530"/>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121549</xdr:rowOff>
    </xdr:from>
    <xdr:to>
      <xdr:col>116</xdr:col>
      <xdr:colOff>114300</xdr:colOff>
      <xdr:row>41</xdr:row>
      <xdr:rowOff>51699</xdr:rowOff>
    </xdr:to>
    <xdr:sp macro="" textlink="">
      <xdr:nvSpPr>
        <xdr:cNvPr id="537" name="楕円 536"/>
        <xdr:cNvSpPr/>
      </xdr:nvSpPr>
      <xdr:spPr>
        <a:xfrm>
          <a:off x="22110700" y="69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99976</xdr:rowOff>
    </xdr:from>
    <xdr:ext cx="534377" cy="259045"/>
    <xdr:sp macro="" textlink="">
      <xdr:nvSpPr>
        <xdr:cNvPr id="538" name="【一般廃棄物処理施設】&#10;一人当たり有形固定資産（償却資産）額該当値テキスト"/>
        <xdr:cNvSpPr txBox="1"/>
      </xdr:nvSpPr>
      <xdr:spPr>
        <a:xfrm>
          <a:off x="22199600" y="69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116596</xdr:rowOff>
    </xdr:from>
    <xdr:to>
      <xdr:col>112</xdr:col>
      <xdr:colOff>38100</xdr:colOff>
      <xdr:row>41</xdr:row>
      <xdr:rowOff>46746</xdr:rowOff>
    </xdr:to>
    <xdr:sp macro="" textlink="">
      <xdr:nvSpPr>
        <xdr:cNvPr id="539" name="楕円 538"/>
        <xdr:cNvSpPr/>
      </xdr:nvSpPr>
      <xdr:spPr>
        <a:xfrm>
          <a:off x="21272500" y="6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167396</xdr:rowOff>
    </xdr:from>
    <xdr:to>
      <xdr:col>116</xdr:col>
      <xdr:colOff>63500</xdr:colOff>
      <xdr:row>41</xdr:row>
      <xdr:rowOff>899</xdr:rowOff>
    </xdr:to>
    <xdr:cxnSp macro="">
      <xdr:nvCxnSpPr>
        <xdr:cNvPr id="540" name="直線コネクタ 539"/>
        <xdr:cNvCxnSpPr/>
      </xdr:nvCxnSpPr>
      <xdr:spPr>
        <a:xfrm>
          <a:off x="21323300" y="702539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115324</xdr:rowOff>
    </xdr:from>
    <xdr:to>
      <xdr:col>107</xdr:col>
      <xdr:colOff>101600</xdr:colOff>
      <xdr:row>41</xdr:row>
      <xdr:rowOff>45474</xdr:rowOff>
    </xdr:to>
    <xdr:sp macro="" textlink="">
      <xdr:nvSpPr>
        <xdr:cNvPr id="541" name="楕円 540"/>
        <xdr:cNvSpPr/>
      </xdr:nvSpPr>
      <xdr:spPr>
        <a:xfrm>
          <a:off x="20383500" y="6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166124</xdr:rowOff>
    </xdr:from>
    <xdr:to>
      <xdr:col>111</xdr:col>
      <xdr:colOff>177800</xdr:colOff>
      <xdr:row>40</xdr:row>
      <xdr:rowOff>167396</xdr:rowOff>
    </xdr:to>
    <xdr:cxnSp macro="">
      <xdr:nvCxnSpPr>
        <xdr:cNvPr id="542" name="直線コネクタ 541"/>
        <xdr:cNvCxnSpPr/>
      </xdr:nvCxnSpPr>
      <xdr:spPr>
        <a:xfrm>
          <a:off x="20434300" y="7024124"/>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3"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4"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5"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37873</xdr:rowOff>
    </xdr:from>
    <xdr:ext cx="534377" cy="259045"/>
    <xdr:sp macro="" textlink="">
      <xdr:nvSpPr>
        <xdr:cNvPr id="546" name="n_1mainValue【一般廃棄物処理施設】&#10;一人当たり有形固定資産（償却資産）額"/>
        <xdr:cNvSpPr txBox="1"/>
      </xdr:nvSpPr>
      <xdr:spPr>
        <a:xfrm>
          <a:off x="21043411" y="7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36601</xdr:rowOff>
    </xdr:from>
    <xdr:ext cx="534377" cy="259045"/>
    <xdr:sp macro="" textlink="">
      <xdr:nvSpPr>
        <xdr:cNvPr id="547" name="n_2mainValue【一般廃棄物処理施設】&#10;一人当たり有形固定資産（償却資産）額"/>
        <xdr:cNvSpPr txBox="1"/>
      </xdr:nvSpPr>
      <xdr:spPr>
        <a:xfrm>
          <a:off x="20167111" y="70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78"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2" name="フローチャート: 判断 581"/>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88" name="楕円 587"/>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89" name="【保健センター・保健所】&#10;有形固定資産減価償却率該当値テキスト"/>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590" name="楕円 589"/>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32657</xdr:rowOff>
    </xdr:to>
    <xdr:cxnSp macro="">
      <xdr:nvCxnSpPr>
        <xdr:cNvPr id="591" name="直線コネクタ 590"/>
        <xdr:cNvCxnSpPr/>
      </xdr:nvCxnSpPr>
      <xdr:spPr>
        <a:xfrm flipV="1">
          <a:off x="15481300" y="106184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27577</xdr:rowOff>
    </xdr:from>
    <xdr:to>
      <xdr:col>76</xdr:col>
      <xdr:colOff>165100</xdr:colOff>
      <xdr:row>62</xdr:row>
      <xdr:rowOff>129177</xdr:rowOff>
    </xdr:to>
    <xdr:sp macro="" textlink="">
      <xdr:nvSpPr>
        <xdr:cNvPr id="592" name="楕円 591"/>
        <xdr:cNvSpPr/>
      </xdr:nvSpPr>
      <xdr:spPr>
        <a:xfrm>
          <a:off x="14541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32657</xdr:rowOff>
    </xdr:from>
    <xdr:to>
      <xdr:col>81</xdr:col>
      <xdr:colOff>50800</xdr:colOff>
      <xdr:row>62</xdr:row>
      <xdr:rowOff>78377</xdr:rowOff>
    </xdr:to>
    <xdr:cxnSp macro="">
      <xdr:nvCxnSpPr>
        <xdr:cNvPr id="593" name="直線コネクタ 592"/>
        <xdr:cNvCxnSpPr/>
      </xdr:nvCxnSpPr>
      <xdr:spPr>
        <a:xfrm flipV="1">
          <a:off x="14592300" y="10662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594" name="楕円 593"/>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78377</xdr:rowOff>
    </xdr:to>
    <xdr:cxnSp macro="">
      <xdr:nvCxnSpPr>
        <xdr:cNvPr id="595" name="直線コネクタ 594"/>
        <xdr:cNvCxnSpPr/>
      </xdr:nvCxnSpPr>
      <xdr:spPr>
        <a:xfrm>
          <a:off x="13703300" y="106854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96"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597"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98"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599" name="n_1mainValue【保健センター・保健所】&#10;有形固定資産減価償却率"/>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120304</xdr:rowOff>
    </xdr:from>
    <xdr:ext cx="405111" cy="259045"/>
    <xdr:sp macro="" textlink="">
      <xdr:nvSpPr>
        <xdr:cNvPr id="600" name="n_2mainValue【保健センター・保健所】&#10;有形固定資産減価償却率"/>
        <xdr:cNvSpPr txBox="1"/>
      </xdr:nvSpPr>
      <xdr:spPr>
        <a:xfrm>
          <a:off x="14389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601" name="n_3mainValue【保健センター・保健所】&#10;有形固定資産減価償却率"/>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28"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2" name="フローチャート: 判断 631"/>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638" name="楕円 637"/>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639" name="【保健センター・保健所】&#10;一人当たり面積該当値テキスト"/>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88646</xdr:rowOff>
    </xdr:from>
    <xdr:to>
      <xdr:col>112</xdr:col>
      <xdr:colOff>38100</xdr:colOff>
      <xdr:row>64</xdr:row>
      <xdr:rowOff>18796</xdr:rowOff>
    </xdr:to>
    <xdr:sp macro="" textlink="">
      <xdr:nvSpPr>
        <xdr:cNvPr id="640" name="楕円 639"/>
        <xdr:cNvSpPr/>
      </xdr:nvSpPr>
      <xdr:spPr>
        <a:xfrm>
          <a:off x="21272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139446</xdr:rowOff>
    </xdr:to>
    <xdr:cxnSp macro="">
      <xdr:nvCxnSpPr>
        <xdr:cNvPr id="641" name="直線コネクタ 640"/>
        <xdr:cNvCxnSpPr/>
      </xdr:nvCxnSpPr>
      <xdr:spPr>
        <a:xfrm>
          <a:off x="21323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642" name="楕円 641"/>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139446</xdr:rowOff>
    </xdr:to>
    <xdr:cxnSp macro="">
      <xdr:nvCxnSpPr>
        <xdr:cNvPr id="643" name="直線コネクタ 642"/>
        <xdr:cNvCxnSpPr/>
      </xdr:nvCxnSpPr>
      <xdr:spPr>
        <a:xfrm>
          <a:off x="20434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644" name="楕円 643"/>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645" name="直線コネクタ 644"/>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6"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7"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48"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9923</xdr:rowOff>
    </xdr:from>
    <xdr:ext cx="469744" cy="259045"/>
    <xdr:sp macro="" textlink="">
      <xdr:nvSpPr>
        <xdr:cNvPr id="649" name="n_1mainValue【保健センター・保健所】&#10;一人当たり面積"/>
        <xdr:cNvSpPr txBox="1"/>
      </xdr:nvSpPr>
      <xdr:spPr>
        <a:xfrm>
          <a:off x="21075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650"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651"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2"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692" name="楕円 691"/>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165298</xdr:rowOff>
    </xdr:from>
    <xdr:ext cx="405111" cy="259045"/>
    <xdr:sp macro="" textlink="">
      <xdr:nvSpPr>
        <xdr:cNvPr id="693" name="【消防施設】&#10;有形固定資産減価償却率該当値テキスト"/>
        <xdr:cNvSpPr txBox="1"/>
      </xdr:nvSpPr>
      <xdr:spPr>
        <a:xfrm>
          <a:off x="16357600" y="133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694" name="楕円 693"/>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21771</xdr:rowOff>
    </xdr:from>
    <xdr:to>
      <xdr:col>85</xdr:col>
      <xdr:colOff>127000</xdr:colOff>
      <xdr:row>79</xdr:row>
      <xdr:rowOff>47898</xdr:rowOff>
    </xdr:to>
    <xdr:cxnSp macro="">
      <xdr:nvCxnSpPr>
        <xdr:cNvPr id="695" name="直線コネクタ 694"/>
        <xdr:cNvCxnSpPr/>
      </xdr:nvCxnSpPr>
      <xdr:spPr>
        <a:xfrm flipV="1">
          <a:off x="15481300" y="1356632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23223</xdr:rowOff>
    </xdr:from>
    <xdr:to>
      <xdr:col>76</xdr:col>
      <xdr:colOff>165100</xdr:colOff>
      <xdr:row>79</xdr:row>
      <xdr:rowOff>124823</xdr:rowOff>
    </xdr:to>
    <xdr:sp macro="" textlink="">
      <xdr:nvSpPr>
        <xdr:cNvPr id="696" name="楕円 695"/>
        <xdr:cNvSpPr/>
      </xdr:nvSpPr>
      <xdr:spPr>
        <a:xfrm>
          <a:off x="14541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47898</xdr:rowOff>
    </xdr:from>
    <xdr:to>
      <xdr:col>81</xdr:col>
      <xdr:colOff>50800</xdr:colOff>
      <xdr:row>79</xdr:row>
      <xdr:rowOff>74023</xdr:rowOff>
    </xdr:to>
    <xdr:cxnSp macro="">
      <xdr:nvCxnSpPr>
        <xdr:cNvPr id="697" name="直線コネクタ 696"/>
        <xdr:cNvCxnSpPr/>
      </xdr:nvCxnSpPr>
      <xdr:spPr>
        <a:xfrm flipV="1">
          <a:off x="14592300" y="135924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77107</xdr:rowOff>
    </xdr:from>
    <xdr:to>
      <xdr:col>72</xdr:col>
      <xdr:colOff>38100</xdr:colOff>
      <xdr:row>80</xdr:row>
      <xdr:rowOff>7257</xdr:rowOff>
    </xdr:to>
    <xdr:sp macro="" textlink="">
      <xdr:nvSpPr>
        <xdr:cNvPr id="698" name="楕円 697"/>
        <xdr:cNvSpPr/>
      </xdr:nvSpPr>
      <xdr:spPr>
        <a:xfrm>
          <a:off x="13652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74023</xdr:rowOff>
    </xdr:from>
    <xdr:to>
      <xdr:col>76</xdr:col>
      <xdr:colOff>114300</xdr:colOff>
      <xdr:row>79</xdr:row>
      <xdr:rowOff>127907</xdr:rowOff>
    </xdr:to>
    <xdr:cxnSp macro="">
      <xdr:nvCxnSpPr>
        <xdr:cNvPr id="699" name="直線コネクタ 698"/>
        <xdr:cNvCxnSpPr/>
      </xdr:nvCxnSpPr>
      <xdr:spPr>
        <a:xfrm flipV="1">
          <a:off x="13703300" y="136185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0"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1"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2"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115225</xdr:rowOff>
    </xdr:from>
    <xdr:ext cx="405111" cy="259045"/>
    <xdr:sp macro="" textlink="">
      <xdr:nvSpPr>
        <xdr:cNvPr id="703" name="n_1mainValue【消防施設】&#10;有形固定資産減価償却率"/>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141350</xdr:rowOff>
    </xdr:from>
    <xdr:ext cx="405111" cy="259045"/>
    <xdr:sp macro="" textlink="">
      <xdr:nvSpPr>
        <xdr:cNvPr id="704" name="n_2mainValue【消防施設】&#10;有形固定資産減価償却率"/>
        <xdr:cNvSpPr txBox="1"/>
      </xdr:nvSpPr>
      <xdr:spPr>
        <a:xfrm>
          <a:off x="14389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23784</xdr:rowOff>
    </xdr:from>
    <xdr:ext cx="405111" cy="259045"/>
    <xdr:sp macro="" textlink="">
      <xdr:nvSpPr>
        <xdr:cNvPr id="705" name="n_3mainValue【消防施設】&#10;有形固定資産減価償却率"/>
        <xdr:cNvSpPr txBox="1"/>
      </xdr:nvSpPr>
      <xdr:spPr>
        <a:xfrm>
          <a:off x="13500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6" name="フローチャート: 判断 735"/>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42" name="楕円 741"/>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43"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44" name="楕円 743"/>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45" name="直線コネクタ 744"/>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46" name="楕円 745"/>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47" name="直線コネクタ 746"/>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48" name="楕円 747"/>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49" name="直線コネクタ 748"/>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0"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1"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2"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5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5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55"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6"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0" name="フローチャート: 判断 789"/>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796" name="楕円 795"/>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797" name="【庁舎】&#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149498</xdr:rowOff>
    </xdr:from>
    <xdr:to>
      <xdr:col>81</xdr:col>
      <xdr:colOff>101600</xdr:colOff>
      <xdr:row>103</xdr:row>
      <xdr:rowOff>79648</xdr:rowOff>
    </xdr:to>
    <xdr:sp macro="" textlink="">
      <xdr:nvSpPr>
        <xdr:cNvPr id="798" name="楕円 797"/>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28848</xdr:rowOff>
    </xdr:to>
    <xdr:cxnSp macro="">
      <xdr:nvCxnSpPr>
        <xdr:cNvPr id="799" name="直線コネクタ 798"/>
        <xdr:cNvCxnSpPr/>
      </xdr:nvCxnSpPr>
      <xdr:spPr>
        <a:xfrm flipV="1">
          <a:off x="15481300" y="176571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12337</xdr:rowOff>
    </xdr:from>
    <xdr:to>
      <xdr:col>76</xdr:col>
      <xdr:colOff>165100</xdr:colOff>
      <xdr:row>103</xdr:row>
      <xdr:rowOff>113937</xdr:rowOff>
    </xdr:to>
    <xdr:sp macro="" textlink="">
      <xdr:nvSpPr>
        <xdr:cNvPr id="800" name="楕円 799"/>
        <xdr:cNvSpPr/>
      </xdr:nvSpPr>
      <xdr:spPr>
        <a:xfrm>
          <a:off x="14541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63137</xdr:rowOff>
    </xdr:to>
    <xdr:cxnSp macro="">
      <xdr:nvCxnSpPr>
        <xdr:cNvPr id="801" name="直線コネクタ 800"/>
        <xdr:cNvCxnSpPr/>
      </xdr:nvCxnSpPr>
      <xdr:spPr>
        <a:xfrm flipV="1">
          <a:off x="14592300" y="176881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02" name="楕円 801"/>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63137</xdr:rowOff>
    </xdr:to>
    <xdr:cxnSp macro="">
      <xdr:nvCxnSpPr>
        <xdr:cNvPr id="803" name="直線コネクタ 802"/>
        <xdr:cNvCxnSpPr/>
      </xdr:nvCxnSpPr>
      <xdr:spPr>
        <a:xfrm>
          <a:off x="13703300" y="1764411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04"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05"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6"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96175</xdr:rowOff>
    </xdr:from>
    <xdr:ext cx="405111" cy="259045"/>
    <xdr:sp macro="" textlink="">
      <xdr:nvSpPr>
        <xdr:cNvPr id="807" name="n_1mainValue【庁舎】&#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130464</xdr:rowOff>
    </xdr:from>
    <xdr:ext cx="405111" cy="259045"/>
    <xdr:sp macro="" textlink="">
      <xdr:nvSpPr>
        <xdr:cNvPr id="808" name="n_2mainValue【庁舎】&#10;有形固定資産減価償却率"/>
        <xdr:cNvSpPr txBox="1"/>
      </xdr:nvSpPr>
      <xdr:spPr>
        <a:xfrm>
          <a:off x="14389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809"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5" name="直線コネクタ 834"/>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7" name="直線コネクタ 83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8"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9" name="直線コネクタ 838"/>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0"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1" name="フローチャート: 判断 840"/>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2" name="フローチャート: 判断 841"/>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3" name="フローチャート: 判断 842"/>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フローチャート: 判断 84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50" name="楕円 849"/>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62609</xdr:rowOff>
    </xdr:from>
    <xdr:ext cx="469744" cy="259045"/>
    <xdr:sp macro="" textlink="">
      <xdr:nvSpPr>
        <xdr:cNvPr id="851" name="【庁舎】&#10;一人当たり面積該当値テキスト"/>
        <xdr:cNvSpPr txBox="1"/>
      </xdr:nvSpPr>
      <xdr:spPr>
        <a:xfrm>
          <a:off x="22199600"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852" name="楕円 851"/>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134982</xdr:rowOff>
    </xdr:to>
    <xdr:cxnSp macro="">
      <xdr:nvCxnSpPr>
        <xdr:cNvPr id="853" name="直線コネクタ 852"/>
        <xdr:cNvCxnSpPr/>
      </xdr:nvCxnSpPr>
      <xdr:spPr>
        <a:xfrm>
          <a:off x="21323300" y="18308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854" name="楕円 853"/>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134982</xdr:rowOff>
    </xdr:to>
    <xdr:cxnSp macro="">
      <xdr:nvCxnSpPr>
        <xdr:cNvPr id="855" name="直線コネクタ 854"/>
        <xdr:cNvCxnSpPr/>
      </xdr:nvCxnSpPr>
      <xdr:spPr>
        <a:xfrm>
          <a:off x="20434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56" name="楕円 855"/>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857" name="直線コネクタ 856"/>
        <xdr:cNvCxnSpPr/>
      </xdr:nvCxnSpPr>
      <xdr:spPr>
        <a:xfrm flipV="1">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58"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59"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861" name="n_1mainValue【庁舎】&#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62"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863" name="n_3main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類似団体の平均値と比較して、有形固定資産減価償却率が高くなっている資産は「図書館」、</a:t>
          </a:r>
          <a:r>
            <a:rPr kumimoji="1" lang="ja-JP" altLang="en-US" sz="900">
              <a:solidFill>
                <a:schemeClr val="dk1"/>
              </a:solidFill>
              <a:effectLst/>
              <a:latin typeface="+mn-lt"/>
              <a:ea typeface="+mn-ea"/>
              <a:cs typeface="+mn-cs"/>
            </a:rPr>
            <a:t>「一般廃棄物処理施設」、</a:t>
          </a:r>
          <a:r>
            <a:rPr kumimoji="1" lang="ja-JP" altLang="ja-JP" sz="900">
              <a:solidFill>
                <a:schemeClr val="dk1"/>
              </a:solidFill>
              <a:effectLst/>
              <a:latin typeface="+mn-lt"/>
              <a:ea typeface="+mn-ea"/>
              <a:cs typeface="+mn-cs"/>
            </a:rPr>
            <a:t>「体育館・プール」、「消防施設」、「庁舎」の項目である。</a:t>
          </a:r>
          <a:endParaRPr lang="ja-JP" altLang="ja-JP" sz="1050">
            <a:effectLst/>
          </a:endParaRPr>
        </a:p>
        <a:p>
          <a:r>
            <a:rPr kumimoji="1" lang="ja-JP" altLang="ja-JP" sz="900">
              <a:solidFill>
                <a:schemeClr val="dk1"/>
              </a:solidFill>
              <a:effectLst/>
              <a:latin typeface="+mn-lt"/>
              <a:ea typeface="+mn-ea"/>
              <a:cs typeface="+mn-cs"/>
            </a:rPr>
            <a:t>　東大和市の公共施設は、昭和６１年以前に建設された施設の割合が約７５％（床面積での割合）を占めているため、全体的に減価償却率が高い状況にある。</a:t>
          </a:r>
          <a:endParaRPr lang="ja-JP" altLang="ja-JP" sz="1050">
            <a:effectLst/>
          </a:endParaRPr>
        </a:p>
        <a:p>
          <a:r>
            <a:rPr kumimoji="1" lang="ja-JP" altLang="ja-JP" sz="900">
              <a:solidFill>
                <a:schemeClr val="dk1"/>
              </a:solidFill>
              <a:effectLst/>
              <a:latin typeface="+mn-lt"/>
              <a:ea typeface="+mn-ea"/>
              <a:cs typeface="+mn-cs"/>
            </a:rPr>
            <a:t>　減価償却率が低い「市民会館」、「保健センター」については、前者が平成１２年、後者が平成１９年に築造されたためである。</a:t>
          </a:r>
          <a:endParaRPr lang="ja-JP" altLang="ja-JP" sz="1050">
            <a:effectLst/>
          </a:endParaRPr>
        </a:p>
        <a:p>
          <a:r>
            <a:rPr kumimoji="1" lang="ja-JP" altLang="ja-JP" sz="900">
              <a:solidFill>
                <a:schemeClr val="dk1"/>
              </a:solidFill>
              <a:effectLst/>
              <a:latin typeface="+mn-lt"/>
              <a:ea typeface="+mn-ea"/>
              <a:cs typeface="+mn-cs"/>
            </a:rPr>
            <a:t>　これらの施設に関しては、公共施設等総合管理計画（平成２８年度策定）に基づき、</a:t>
          </a:r>
          <a:r>
            <a:rPr lang="ja-JP" altLang="ja-JP" sz="9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a:t>
          </a:r>
          <a:endParaRPr lang="ja-JP" altLang="ja-JP" sz="1050">
            <a:effectLst/>
          </a:endParaRPr>
        </a:p>
        <a:p>
          <a:r>
            <a:rPr kumimoji="1" lang="ja-JP" altLang="ja-JP" sz="900" b="0" i="0" baseline="0">
              <a:solidFill>
                <a:schemeClr val="dk1"/>
              </a:solidFill>
              <a:effectLst/>
              <a:latin typeface="+mn-lt"/>
              <a:ea typeface="+mn-ea"/>
              <a:cs typeface="+mn-cs"/>
            </a:rPr>
            <a:t>　福祉施設における</a:t>
          </a:r>
          <a:r>
            <a:rPr kumimoji="1" lang="ja-JP" altLang="en-US" sz="900" b="0" i="0" baseline="0">
              <a:solidFill>
                <a:schemeClr val="dk1"/>
              </a:solidFill>
              <a:effectLst/>
              <a:latin typeface="+mn-lt"/>
              <a:ea typeface="+mn-ea"/>
              <a:cs typeface="+mn-cs"/>
            </a:rPr>
            <a:t>有形固定資産減価償却率</a:t>
          </a:r>
          <a:r>
            <a:rPr kumimoji="1" lang="ja-JP" altLang="ja-JP" sz="900" b="0" i="0" baseline="0">
              <a:solidFill>
                <a:schemeClr val="dk1"/>
              </a:solidFill>
              <a:effectLst/>
              <a:latin typeface="+mn-lt"/>
              <a:ea typeface="+mn-ea"/>
              <a:cs typeface="+mn-cs"/>
            </a:rPr>
            <a:t>は下記のとおりである。</a:t>
          </a:r>
          <a:endParaRPr lang="ja-JP" altLang="ja-JP" sz="1050">
            <a:effectLst/>
          </a:endParaRPr>
        </a:p>
        <a:p>
          <a:r>
            <a:rPr kumimoji="1" lang="ja-JP" altLang="ja-JP" sz="900" b="0" i="0" baseline="0">
              <a:solidFill>
                <a:schemeClr val="dk1"/>
              </a:solidFill>
              <a:effectLst/>
              <a:latin typeface="+mn-lt"/>
              <a:ea typeface="+mn-ea"/>
              <a:cs typeface="+mn-cs"/>
            </a:rPr>
            <a:t>　　Ｈ２８　（誤）１００．０％　⇒　（正）３８．１％</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a:t>
          </a:r>
          <a:r>
            <a:rPr kumimoji="1" lang="en-US" altLang="ja-JP" sz="1100">
              <a:solidFill>
                <a:schemeClr val="dk1"/>
              </a:solidFill>
              <a:effectLst/>
              <a:latin typeface="+mn-lt"/>
              <a:ea typeface="+mn-ea"/>
              <a:cs typeface="+mn-cs"/>
            </a:rPr>
            <a:t>0.86</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基準財政収入額は、</a:t>
          </a:r>
          <a:r>
            <a:rPr kumimoji="1" lang="ja-JP" altLang="en-US" sz="1100">
              <a:solidFill>
                <a:schemeClr val="dk1"/>
              </a:solidFill>
              <a:effectLst/>
              <a:latin typeface="+mn-lt"/>
              <a:ea typeface="+mn-ea"/>
              <a:cs typeface="+mn-cs"/>
            </a:rPr>
            <a:t>市町村民税が</a:t>
          </a:r>
          <a:r>
            <a:rPr kumimoji="1" lang="en-US" altLang="ja-JP" sz="1100">
              <a:solidFill>
                <a:schemeClr val="dk1"/>
              </a:solidFill>
              <a:effectLst/>
              <a:latin typeface="+mn-lt"/>
              <a:ea typeface="+mn-ea"/>
              <a:cs typeface="+mn-cs"/>
            </a:rPr>
            <a:t>42,728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％）の増となったが、</a:t>
          </a:r>
          <a:r>
            <a:rPr kumimoji="1" lang="ja-JP" altLang="ja-JP" sz="1100">
              <a:solidFill>
                <a:schemeClr val="dk1"/>
              </a:solidFill>
              <a:effectLst/>
              <a:latin typeface="+mn-lt"/>
              <a:ea typeface="+mn-ea"/>
              <a:cs typeface="+mn-cs"/>
            </a:rPr>
            <a:t>地方消費税交付金が</a:t>
          </a:r>
          <a:r>
            <a:rPr kumimoji="1" lang="en-US" altLang="ja-JP" sz="1100">
              <a:solidFill>
                <a:schemeClr val="dk1"/>
              </a:solidFill>
              <a:effectLst/>
              <a:latin typeface="+mn-lt"/>
              <a:ea typeface="+mn-ea"/>
              <a:cs typeface="+mn-cs"/>
            </a:rPr>
            <a:t>204,831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％）の減となった要因などにより、前年度比で</a:t>
          </a:r>
          <a:r>
            <a:rPr kumimoji="1" lang="en-US" altLang="ja-JP" sz="1100">
              <a:solidFill>
                <a:schemeClr val="dk1"/>
              </a:solidFill>
              <a:effectLst/>
              <a:latin typeface="+mn-lt"/>
              <a:ea typeface="+mn-ea"/>
              <a:cs typeface="+mn-cs"/>
            </a:rPr>
            <a:t>156,946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また、基準財政需要額は、</a:t>
          </a:r>
          <a:r>
            <a:rPr kumimoji="1" lang="ja-JP" altLang="en-US" sz="1100">
              <a:solidFill>
                <a:schemeClr val="dk1"/>
              </a:solidFill>
              <a:effectLst/>
              <a:latin typeface="+mn-lt"/>
              <a:ea typeface="+mn-ea"/>
              <a:cs typeface="+mn-cs"/>
            </a:rPr>
            <a:t>社会福祉費が</a:t>
          </a:r>
          <a:r>
            <a:rPr kumimoji="1" lang="en-US" altLang="ja-JP" sz="1100">
              <a:solidFill>
                <a:schemeClr val="dk1"/>
              </a:solidFill>
              <a:effectLst/>
              <a:latin typeface="+mn-lt"/>
              <a:ea typeface="+mn-ea"/>
              <a:cs typeface="+mn-cs"/>
            </a:rPr>
            <a:t>114,166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高齢者保健福祉費が</a:t>
          </a:r>
          <a:r>
            <a:rPr kumimoji="1" lang="en-US" altLang="ja-JP" sz="1100">
              <a:solidFill>
                <a:schemeClr val="dk1"/>
              </a:solidFill>
              <a:effectLst/>
              <a:latin typeface="+mn-lt"/>
              <a:ea typeface="+mn-ea"/>
              <a:cs typeface="+mn-cs"/>
            </a:rPr>
            <a:t>156,039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になったが、</a:t>
          </a:r>
          <a:r>
            <a:rPr kumimoji="1" lang="ja-JP" altLang="ja-JP" sz="1100">
              <a:solidFill>
                <a:schemeClr val="dk1"/>
              </a:solidFill>
              <a:effectLst/>
              <a:latin typeface="+mn-lt"/>
              <a:ea typeface="+mn-ea"/>
              <a:cs typeface="+mn-cs"/>
            </a:rPr>
            <a:t>基準財政需要額から</a:t>
          </a:r>
          <a:r>
            <a:rPr kumimoji="1" lang="ja-JP" altLang="en-US" sz="1100">
              <a:solidFill>
                <a:schemeClr val="dk1"/>
              </a:solidFill>
              <a:effectLst/>
              <a:latin typeface="+mn-lt"/>
              <a:ea typeface="+mn-ea"/>
              <a:cs typeface="+mn-cs"/>
            </a:rPr>
            <a:t>控除される</a:t>
          </a:r>
          <a:r>
            <a:rPr kumimoji="1" lang="ja-JP" altLang="ja-JP" sz="1100">
              <a:solidFill>
                <a:schemeClr val="dk1"/>
              </a:solidFill>
              <a:effectLst/>
              <a:latin typeface="+mn-lt"/>
              <a:ea typeface="+mn-ea"/>
              <a:cs typeface="+mn-cs"/>
            </a:rPr>
            <a:t>臨時財政対策債への振替相当額が</a:t>
          </a:r>
          <a:r>
            <a:rPr kumimoji="1" lang="en-US" altLang="ja-JP" sz="1100">
              <a:solidFill>
                <a:schemeClr val="dk1"/>
              </a:solidFill>
              <a:effectLst/>
              <a:latin typeface="+mn-lt"/>
              <a:ea typeface="+mn-ea"/>
              <a:cs typeface="+mn-cs"/>
            </a:rPr>
            <a:t>177,363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なったため、前年度比で</a:t>
          </a:r>
          <a:r>
            <a:rPr kumimoji="1" lang="en-US" altLang="ja-JP" sz="1100">
              <a:solidFill>
                <a:schemeClr val="dk1"/>
              </a:solidFill>
              <a:effectLst/>
              <a:latin typeface="+mn-lt"/>
              <a:ea typeface="+mn-ea"/>
              <a:cs typeface="+mn-cs"/>
            </a:rPr>
            <a:t>14,252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％）の微増となった。</a:t>
          </a:r>
          <a:endParaRPr lang="ja-JP" altLang="ja-JP" sz="1400">
            <a:effectLst/>
          </a:endParaRPr>
        </a:p>
        <a:p>
          <a:r>
            <a:rPr kumimoji="1" lang="ja-JP" altLang="ja-JP" sz="1100">
              <a:solidFill>
                <a:schemeClr val="dk1"/>
              </a:solidFill>
              <a:effectLst/>
              <a:latin typeface="+mn-lt"/>
              <a:ea typeface="+mn-ea"/>
              <a:cs typeface="+mn-cs"/>
            </a:rPr>
            <a:t>　基準財政収入額が減少し、基準財政需要額が微増したため、単年度の財政力指数は減少したが、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ヵ年平均については、前年度と同じとなった。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94.4</a:t>
          </a:r>
          <a:r>
            <a:rPr kumimoji="1" lang="ja-JP" altLang="ja-JP"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ポイント増となり、類似団体平均を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経常収支比率の算定における分母</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地方税や</a:t>
          </a:r>
          <a:r>
            <a:rPr kumimoji="1" lang="ja-JP" altLang="ja-JP" sz="1100">
              <a:solidFill>
                <a:schemeClr val="dk1"/>
              </a:solidFill>
              <a:effectLst/>
              <a:latin typeface="+mn-lt"/>
              <a:ea typeface="+mn-ea"/>
              <a:cs typeface="+mn-cs"/>
            </a:rPr>
            <a:t>地方交付税の増等により、</a:t>
          </a:r>
          <a:r>
            <a:rPr kumimoji="1" lang="en-US" altLang="ja-JP" sz="1100">
              <a:solidFill>
                <a:schemeClr val="dk1"/>
              </a:solidFill>
              <a:effectLst/>
              <a:latin typeface="+mn-lt"/>
              <a:ea typeface="+mn-ea"/>
              <a:cs typeface="+mn-cs"/>
            </a:rPr>
            <a:t>177,637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％）の増となったが、</a:t>
          </a:r>
          <a:r>
            <a:rPr kumimoji="1" lang="ja-JP" altLang="en-US" sz="1100">
              <a:solidFill>
                <a:schemeClr val="dk1"/>
              </a:solidFill>
              <a:effectLst/>
              <a:latin typeface="+mn-lt"/>
              <a:ea typeface="+mn-ea"/>
              <a:cs typeface="+mn-cs"/>
            </a:rPr>
            <a:t>分子についても</a:t>
          </a:r>
          <a:r>
            <a:rPr kumimoji="1" lang="ja-JP" altLang="ja-JP" sz="1100">
              <a:solidFill>
                <a:schemeClr val="dk1"/>
              </a:solidFill>
              <a:effectLst/>
              <a:latin typeface="+mn-lt"/>
              <a:ea typeface="+mn-ea"/>
              <a:cs typeface="+mn-cs"/>
            </a:rPr>
            <a:t>物件費や繰出金等が</a:t>
          </a:r>
          <a:r>
            <a:rPr kumimoji="1" lang="ja-JP" altLang="en-US" sz="1100">
              <a:solidFill>
                <a:schemeClr val="dk1"/>
              </a:solidFill>
              <a:effectLst/>
              <a:latin typeface="+mn-lt"/>
              <a:ea typeface="+mn-ea"/>
              <a:cs typeface="+mn-cs"/>
            </a:rPr>
            <a:t>増加したことにより、</a:t>
          </a:r>
          <a:r>
            <a:rPr kumimoji="1" lang="en-US" altLang="ja-JP" sz="1100">
              <a:solidFill>
                <a:schemeClr val="dk1"/>
              </a:solidFill>
              <a:effectLst/>
              <a:latin typeface="+mn-lt"/>
              <a:ea typeface="+mn-ea"/>
              <a:cs typeface="+mn-cs"/>
            </a:rPr>
            <a:t>260,202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％）の増となり、分子の増の影響が大きかったことにより経常収支比率は前年度比で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今後は、物件費の削減等に努め、経常収支比率を</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％以内に抑えることにより弾力的な財政運営を目指す。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136144</xdr:rowOff>
    </xdr:to>
    <xdr:cxnSp macro="">
      <xdr:nvCxnSpPr>
        <xdr:cNvPr id="130" name="直線コネクタ 129"/>
        <xdr:cNvCxnSpPr/>
      </xdr:nvCxnSpPr>
      <xdr:spPr>
        <a:xfrm>
          <a:off x="4114800" y="107419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112014</xdr:rowOff>
    </xdr:to>
    <xdr:cxnSp macro="">
      <xdr:nvCxnSpPr>
        <xdr:cNvPr id="133" name="直線コネクタ 132"/>
        <xdr:cNvCxnSpPr/>
      </xdr:nvCxnSpPr>
      <xdr:spPr>
        <a:xfrm>
          <a:off x="3225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54102</xdr:rowOff>
    </xdr:to>
    <xdr:cxnSp macro="">
      <xdr:nvCxnSpPr>
        <xdr:cNvPr id="136" name="直線コネクタ 135"/>
        <xdr:cNvCxnSpPr/>
      </xdr:nvCxnSpPr>
      <xdr:spPr>
        <a:xfrm>
          <a:off x="2336800" y="105923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61</xdr:row>
      <xdr:rowOff>148336</xdr:rowOff>
    </xdr:to>
    <xdr:cxnSp macro="">
      <xdr:nvCxnSpPr>
        <xdr:cNvPr id="139" name="直線コネクタ 138"/>
        <xdr:cNvCxnSpPr/>
      </xdr:nvCxnSpPr>
      <xdr:spPr>
        <a:xfrm flipV="1">
          <a:off x="1447800" y="105923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54" name="テキスト ボックス 153"/>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6" name="テキスト ボックス 155"/>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人口一人当たりの人件費・物件費等決算額は、</a:t>
          </a:r>
          <a:r>
            <a:rPr kumimoji="1" lang="en-US" altLang="ja-JP" sz="1100">
              <a:solidFill>
                <a:schemeClr val="dk1"/>
              </a:solidFill>
              <a:effectLst/>
              <a:latin typeface="+mn-lt"/>
              <a:ea typeface="+mn-ea"/>
              <a:cs typeface="+mn-cs"/>
            </a:rPr>
            <a:t>100,575</a:t>
          </a:r>
          <a:r>
            <a:rPr kumimoji="1" lang="ja-JP" altLang="ja-JP" sz="1100">
              <a:solidFill>
                <a:schemeClr val="dk1"/>
              </a:solidFill>
              <a:effectLst/>
              <a:latin typeface="+mn-lt"/>
              <a:ea typeface="+mn-ea"/>
              <a:cs typeface="+mn-cs"/>
            </a:rPr>
            <a:t>円で類似団体平均を</a:t>
          </a:r>
          <a:r>
            <a:rPr kumimoji="1" lang="en-US" altLang="ja-JP" sz="1100">
              <a:solidFill>
                <a:schemeClr val="dk1"/>
              </a:solidFill>
              <a:effectLst/>
              <a:latin typeface="+mn-lt"/>
              <a:ea typeface="+mn-ea"/>
              <a:cs typeface="+mn-cs"/>
            </a:rPr>
            <a:t>8,851</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前年度比では、人件費は前年度比</a:t>
          </a:r>
          <a:r>
            <a:rPr kumimoji="1" lang="en-US" altLang="ja-JP" sz="1100">
              <a:solidFill>
                <a:schemeClr val="dk1"/>
              </a:solidFill>
              <a:effectLst/>
              <a:latin typeface="+mn-lt"/>
              <a:ea typeface="+mn-ea"/>
              <a:cs typeface="+mn-cs"/>
            </a:rPr>
            <a:t>6,607</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％）の減となったが、物件費については、</a:t>
          </a:r>
          <a:r>
            <a:rPr kumimoji="1" lang="en-US" altLang="ja-JP" sz="1100">
              <a:solidFill>
                <a:schemeClr val="dk1"/>
              </a:solidFill>
              <a:effectLst/>
              <a:latin typeface="+mn-lt"/>
              <a:ea typeface="+mn-ea"/>
              <a:cs typeface="+mn-cs"/>
            </a:rPr>
            <a:t>PCB</a:t>
          </a:r>
          <a:r>
            <a:rPr kumimoji="1" lang="ja-JP" altLang="en-US" sz="1100">
              <a:solidFill>
                <a:schemeClr val="dk1"/>
              </a:solidFill>
              <a:effectLst/>
              <a:latin typeface="+mn-lt"/>
              <a:ea typeface="+mn-ea"/>
              <a:cs typeface="+mn-cs"/>
            </a:rPr>
            <a:t>処分委託料や小学校電算機器等賃借料の増加などによって</a:t>
          </a:r>
          <a:r>
            <a:rPr kumimoji="1" lang="en-US" altLang="ja-JP" sz="1100">
              <a:solidFill>
                <a:schemeClr val="dk1"/>
              </a:solidFill>
              <a:effectLst/>
              <a:latin typeface="+mn-lt"/>
              <a:ea typeface="+mn-ea"/>
              <a:cs typeface="+mn-cs"/>
            </a:rPr>
            <a:t>50,165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％）増加したことにより、一人当たりの決算額が</a:t>
          </a:r>
          <a:r>
            <a:rPr kumimoji="1" lang="en-US" altLang="ja-JP" sz="1100">
              <a:solidFill>
                <a:schemeClr val="dk1"/>
              </a:solidFill>
              <a:effectLst/>
              <a:latin typeface="+mn-lt"/>
              <a:ea typeface="+mn-ea"/>
              <a:cs typeface="+mn-cs"/>
            </a:rPr>
            <a:t>401</a:t>
          </a:r>
          <a:r>
            <a:rPr kumimoji="1" lang="ja-JP" altLang="en-US" sz="1100">
              <a:solidFill>
                <a:schemeClr val="dk1"/>
              </a:solidFill>
              <a:effectLst/>
              <a:latin typeface="+mn-lt"/>
              <a:ea typeface="+mn-ea"/>
              <a:cs typeface="+mn-cs"/>
            </a:rPr>
            <a:t>円増加した。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108871</xdr:rowOff>
    </xdr:from>
    <xdr:to>
      <xdr:col>23</xdr:col>
      <xdr:colOff>133350</xdr:colOff>
      <xdr:row>83</xdr:row>
      <xdr:rowOff>114247</xdr:rowOff>
    </xdr:to>
    <xdr:cxnSp macro="">
      <xdr:nvCxnSpPr>
        <xdr:cNvPr id="193" name="直線コネクタ 192"/>
        <xdr:cNvCxnSpPr/>
      </xdr:nvCxnSpPr>
      <xdr:spPr>
        <a:xfrm>
          <a:off x="4114800" y="14339221"/>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89943</xdr:rowOff>
    </xdr:from>
    <xdr:to>
      <xdr:col>19</xdr:col>
      <xdr:colOff>133350</xdr:colOff>
      <xdr:row>83</xdr:row>
      <xdr:rowOff>108871</xdr:rowOff>
    </xdr:to>
    <xdr:cxnSp macro="">
      <xdr:nvCxnSpPr>
        <xdr:cNvPr id="196" name="直線コネクタ 195"/>
        <xdr:cNvCxnSpPr/>
      </xdr:nvCxnSpPr>
      <xdr:spPr>
        <a:xfrm>
          <a:off x="3225800" y="1432029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69445</xdr:rowOff>
    </xdr:from>
    <xdr:to>
      <xdr:col>15</xdr:col>
      <xdr:colOff>82550</xdr:colOff>
      <xdr:row>83</xdr:row>
      <xdr:rowOff>89943</xdr:rowOff>
    </xdr:to>
    <xdr:cxnSp macro="">
      <xdr:nvCxnSpPr>
        <xdr:cNvPr id="199" name="直線コネクタ 198"/>
        <xdr:cNvCxnSpPr/>
      </xdr:nvCxnSpPr>
      <xdr:spPr>
        <a:xfrm>
          <a:off x="2336800" y="14299795"/>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27124</xdr:rowOff>
    </xdr:from>
    <xdr:to>
      <xdr:col>11</xdr:col>
      <xdr:colOff>31750</xdr:colOff>
      <xdr:row>83</xdr:row>
      <xdr:rowOff>69445</xdr:rowOff>
    </xdr:to>
    <xdr:cxnSp macro="">
      <xdr:nvCxnSpPr>
        <xdr:cNvPr id="202" name="直線コネクタ 201"/>
        <xdr:cNvCxnSpPr/>
      </xdr:nvCxnSpPr>
      <xdr:spPr>
        <a:xfrm>
          <a:off x="1447800" y="14257474"/>
          <a:ext cx="8890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63447</xdr:rowOff>
    </xdr:from>
    <xdr:to>
      <xdr:col>23</xdr:col>
      <xdr:colOff>184150</xdr:colOff>
      <xdr:row>83</xdr:row>
      <xdr:rowOff>165047</xdr:rowOff>
    </xdr:to>
    <xdr:sp macro="" textlink="">
      <xdr:nvSpPr>
        <xdr:cNvPr id="212" name="楕円 211"/>
        <xdr:cNvSpPr/>
      </xdr:nvSpPr>
      <xdr:spPr>
        <a:xfrm>
          <a:off x="4902200" y="142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79974</xdr:rowOff>
    </xdr:from>
    <xdr:ext cx="762000" cy="259045"/>
    <xdr:sp macro="" textlink="">
      <xdr:nvSpPr>
        <xdr:cNvPr id="213" name="人件費・物件費等の状況該当値テキスト"/>
        <xdr:cNvSpPr txBox="1"/>
      </xdr:nvSpPr>
      <xdr:spPr>
        <a:xfrm>
          <a:off x="5041900" y="1413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58071</xdr:rowOff>
    </xdr:from>
    <xdr:to>
      <xdr:col>19</xdr:col>
      <xdr:colOff>184150</xdr:colOff>
      <xdr:row>83</xdr:row>
      <xdr:rowOff>159671</xdr:rowOff>
    </xdr:to>
    <xdr:sp macro="" textlink="">
      <xdr:nvSpPr>
        <xdr:cNvPr id="214" name="楕円 213"/>
        <xdr:cNvSpPr/>
      </xdr:nvSpPr>
      <xdr:spPr>
        <a:xfrm>
          <a:off x="4064000" y="142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169848</xdr:rowOff>
    </xdr:from>
    <xdr:ext cx="736600" cy="259045"/>
    <xdr:sp macro="" textlink="">
      <xdr:nvSpPr>
        <xdr:cNvPr id="215" name="テキスト ボックス 214"/>
        <xdr:cNvSpPr txBox="1"/>
      </xdr:nvSpPr>
      <xdr:spPr>
        <a:xfrm>
          <a:off x="3733800" y="1405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39143</xdr:rowOff>
    </xdr:from>
    <xdr:to>
      <xdr:col>15</xdr:col>
      <xdr:colOff>133350</xdr:colOff>
      <xdr:row>83</xdr:row>
      <xdr:rowOff>140743</xdr:rowOff>
    </xdr:to>
    <xdr:sp macro="" textlink="">
      <xdr:nvSpPr>
        <xdr:cNvPr id="216" name="楕円 215"/>
        <xdr:cNvSpPr/>
      </xdr:nvSpPr>
      <xdr:spPr>
        <a:xfrm>
          <a:off x="3175000" y="142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150920</xdr:rowOff>
    </xdr:from>
    <xdr:ext cx="762000" cy="259045"/>
    <xdr:sp macro="" textlink="">
      <xdr:nvSpPr>
        <xdr:cNvPr id="217" name="テキスト ボックス 216"/>
        <xdr:cNvSpPr txBox="1"/>
      </xdr:nvSpPr>
      <xdr:spPr>
        <a:xfrm>
          <a:off x="2844800" y="14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18645</xdr:rowOff>
    </xdr:from>
    <xdr:to>
      <xdr:col>11</xdr:col>
      <xdr:colOff>82550</xdr:colOff>
      <xdr:row>83</xdr:row>
      <xdr:rowOff>120245</xdr:rowOff>
    </xdr:to>
    <xdr:sp macro="" textlink="">
      <xdr:nvSpPr>
        <xdr:cNvPr id="218" name="楕円 217"/>
        <xdr:cNvSpPr/>
      </xdr:nvSpPr>
      <xdr:spPr>
        <a:xfrm>
          <a:off x="2286000" y="142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130422</xdr:rowOff>
    </xdr:from>
    <xdr:ext cx="762000" cy="259045"/>
    <xdr:sp macro="" textlink="">
      <xdr:nvSpPr>
        <xdr:cNvPr id="219" name="テキスト ボックス 218"/>
        <xdr:cNvSpPr txBox="1"/>
      </xdr:nvSpPr>
      <xdr:spPr>
        <a:xfrm>
          <a:off x="1955800" y="14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147774</xdr:rowOff>
    </xdr:from>
    <xdr:to>
      <xdr:col>7</xdr:col>
      <xdr:colOff>31750</xdr:colOff>
      <xdr:row>83</xdr:row>
      <xdr:rowOff>77924</xdr:rowOff>
    </xdr:to>
    <xdr:sp macro="" textlink="">
      <xdr:nvSpPr>
        <xdr:cNvPr id="220" name="楕円 219"/>
        <xdr:cNvSpPr/>
      </xdr:nvSpPr>
      <xdr:spPr>
        <a:xfrm>
          <a:off x="1397000" y="142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88101</xdr:rowOff>
    </xdr:from>
    <xdr:ext cx="762000" cy="259045"/>
    <xdr:sp macro="" textlink="">
      <xdr:nvSpPr>
        <xdr:cNvPr id="221" name="テキスト ボックス 220"/>
        <xdr:cNvSpPr txBox="1"/>
      </xdr:nvSpPr>
      <xdr:spPr>
        <a:xfrm>
          <a:off x="1066800" y="1397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ラスパイレス指数は、前年度と</a:t>
          </a:r>
          <a:r>
            <a:rPr kumimoji="1" lang="ja-JP" altLang="en-US" sz="1100">
              <a:solidFill>
                <a:schemeClr val="dk1"/>
              </a:solidFill>
              <a:effectLst/>
              <a:latin typeface="+mn-lt"/>
              <a:ea typeface="+mn-ea"/>
              <a:cs typeface="+mn-cs"/>
            </a:rPr>
            <a:t>同率の</a:t>
          </a:r>
          <a:r>
            <a:rPr kumimoji="1" lang="en-US" altLang="ja-JP" sz="1100">
              <a:solidFill>
                <a:schemeClr val="dk1"/>
              </a:solidFill>
              <a:effectLst/>
              <a:latin typeface="+mn-lt"/>
              <a:ea typeface="+mn-ea"/>
              <a:cs typeface="+mn-cs"/>
            </a:rPr>
            <a:t>100.6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今年度も、東京都人事委員会勧告に準拠した給与改定を行うなど給与の適正化に努める。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57" name="直線コネクタ 256"/>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137886</xdr:rowOff>
    </xdr:to>
    <xdr:cxnSp macro="">
      <xdr:nvCxnSpPr>
        <xdr:cNvPr id="260" name="直線コネクタ 259"/>
        <xdr:cNvCxnSpPr/>
      </xdr:nvCxnSpPr>
      <xdr:spPr>
        <a:xfrm>
          <a:off x="15290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103414</xdr:rowOff>
    </xdr:to>
    <xdr:cxnSp macro="">
      <xdr:nvCxnSpPr>
        <xdr:cNvPr id="263" name="直線コネクタ 262"/>
        <xdr:cNvCxnSpPr/>
      </xdr:nvCxnSpPr>
      <xdr:spPr>
        <a:xfrm>
          <a:off x="14401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154214</xdr:rowOff>
    </xdr:to>
    <xdr:cxnSp macro="">
      <xdr:nvCxnSpPr>
        <xdr:cNvPr id="266" name="直線コネクタ 265"/>
        <xdr:cNvCxnSpPr/>
      </xdr:nvCxnSpPr>
      <xdr:spPr>
        <a:xfrm>
          <a:off x="13512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7" name="給与水準   （国との比較）該当値テキスト"/>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職員数については、東大和市第</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次行政改革大綱及び推進計画（計画期間：平成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年度）に基づき、平成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年度の目標値である</a:t>
          </a:r>
          <a:r>
            <a:rPr kumimoji="1" lang="en-US" altLang="ja-JP" sz="1000">
              <a:solidFill>
                <a:schemeClr val="dk1"/>
              </a:solidFill>
              <a:effectLst/>
              <a:latin typeface="+mn-lt"/>
              <a:ea typeface="+mn-ea"/>
              <a:cs typeface="+mn-cs"/>
            </a:rPr>
            <a:t>475</a:t>
          </a:r>
          <a:r>
            <a:rPr kumimoji="1" lang="ja-JP" altLang="ja-JP" sz="1000">
              <a:solidFill>
                <a:schemeClr val="dk1"/>
              </a:solidFill>
              <a:effectLst/>
              <a:latin typeface="+mn-lt"/>
              <a:ea typeface="+mn-ea"/>
              <a:cs typeface="+mn-cs"/>
            </a:rPr>
            <a:t>人を基準とし、適正な定員管理を行った。</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人口千人当たり職員数については、ここ</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は横ばいで推移しており、全国平均、東京都平均及び類似団体平均をいずれも下回っている。これは民間活力等の積極的な活用として、指定管理者の導入や業務の民間委託化等を進めるとともに、組織・事務分掌の見直しによる職員の効率的な配置を行ったことによるものである。</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今後についても、東大和市第</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次行政改革大綱及び推進計画において定めた令和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年度までの各年度の定員管理の目標値を基準として、引き続き、業務の民間委託化や継続的な組織・事務分掌の見直しを行うとともに、新たな施設への指定管理者導入や</a:t>
          </a:r>
          <a:r>
            <a:rPr kumimoji="1" lang="en-US" altLang="ja-JP" sz="1000">
              <a:solidFill>
                <a:schemeClr val="dk1"/>
              </a:solidFill>
              <a:effectLst/>
              <a:latin typeface="+mn-lt"/>
              <a:ea typeface="+mn-ea"/>
              <a:cs typeface="+mn-cs"/>
            </a:rPr>
            <a:t>ICT</a:t>
          </a:r>
          <a:r>
            <a:rPr kumimoji="1" lang="ja-JP" altLang="ja-JP" sz="1000">
              <a:solidFill>
                <a:schemeClr val="dk1"/>
              </a:solidFill>
              <a:effectLst/>
              <a:latin typeface="+mn-lt"/>
              <a:ea typeface="+mn-ea"/>
              <a:cs typeface="+mn-cs"/>
            </a:rPr>
            <a:t>活用等を検討することで、適正な定員管理に努める。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78211</xdr:rowOff>
    </xdr:from>
    <xdr:to>
      <xdr:col>81</xdr:col>
      <xdr:colOff>44450</xdr:colOff>
      <xdr:row>59</xdr:row>
      <xdr:rowOff>84244</xdr:rowOff>
    </xdr:to>
    <xdr:cxnSp macro="">
      <xdr:nvCxnSpPr>
        <xdr:cNvPr id="320" name="直線コネクタ 319"/>
        <xdr:cNvCxnSpPr/>
      </xdr:nvCxnSpPr>
      <xdr:spPr>
        <a:xfrm flipV="1">
          <a:off x="16179800" y="1019376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82232</xdr:rowOff>
    </xdr:from>
    <xdr:to>
      <xdr:col>77</xdr:col>
      <xdr:colOff>44450</xdr:colOff>
      <xdr:row>59</xdr:row>
      <xdr:rowOff>84244</xdr:rowOff>
    </xdr:to>
    <xdr:cxnSp macro="">
      <xdr:nvCxnSpPr>
        <xdr:cNvPr id="323" name="直線コネクタ 322"/>
        <xdr:cNvCxnSpPr/>
      </xdr:nvCxnSpPr>
      <xdr:spPr>
        <a:xfrm>
          <a:off x="15290800" y="101977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82232</xdr:rowOff>
    </xdr:from>
    <xdr:to>
      <xdr:col>72</xdr:col>
      <xdr:colOff>203200</xdr:colOff>
      <xdr:row>59</xdr:row>
      <xdr:rowOff>92287</xdr:rowOff>
    </xdr:to>
    <xdr:cxnSp macro="">
      <xdr:nvCxnSpPr>
        <xdr:cNvPr id="326" name="直線コネクタ 325"/>
        <xdr:cNvCxnSpPr/>
      </xdr:nvCxnSpPr>
      <xdr:spPr>
        <a:xfrm flipV="1">
          <a:off x="14401800" y="1019778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92287</xdr:rowOff>
    </xdr:to>
    <xdr:cxnSp macro="">
      <xdr:nvCxnSpPr>
        <xdr:cNvPr id="329" name="直線コネクタ 328"/>
        <xdr:cNvCxnSpPr/>
      </xdr:nvCxnSpPr>
      <xdr:spPr>
        <a:xfrm>
          <a:off x="13512800" y="102038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27411</xdr:rowOff>
    </xdr:from>
    <xdr:to>
      <xdr:col>81</xdr:col>
      <xdr:colOff>95250</xdr:colOff>
      <xdr:row>59</xdr:row>
      <xdr:rowOff>129011</xdr:rowOff>
    </xdr:to>
    <xdr:sp macro="" textlink="">
      <xdr:nvSpPr>
        <xdr:cNvPr id="339" name="楕円 338"/>
        <xdr:cNvSpPr/>
      </xdr:nvSpPr>
      <xdr:spPr>
        <a:xfrm>
          <a:off x="169672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43938</xdr:rowOff>
    </xdr:from>
    <xdr:ext cx="762000" cy="259045"/>
    <xdr:sp macro="" textlink="">
      <xdr:nvSpPr>
        <xdr:cNvPr id="340" name="定員管理の状況該当値テキスト"/>
        <xdr:cNvSpPr txBox="1"/>
      </xdr:nvSpPr>
      <xdr:spPr>
        <a:xfrm>
          <a:off x="17106900" y="99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1" name="楕円 340"/>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2" name="テキスト ボックス 341"/>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31432</xdr:rowOff>
    </xdr:from>
    <xdr:to>
      <xdr:col>73</xdr:col>
      <xdr:colOff>44450</xdr:colOff>
      <xdr:row>59</xdr:row>
      <xdr:rowOff>133032</xdr:rowOff>
    </xdr:to>
    <xdr:sp macro="" textlink="">
      <xdr:nvSpPr>
        <xdr:cNvPr id="343" name="楕円 342"/>
        <xdr:cNvSpPr/>
      </xdr:nvSpPr>
      <xdr:spPr>
        <a:xfrm>
          <a:off x="15240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143209</xdr:rowOff>
    </xdr:from>
    <xdr:ext cx="762000" cy="259045"/>
    <xdr:sp macro="" textlink="">
      <xdr:nvSpPr>
        <xdr:cNvPr id="344" name="テキスト ボックス 343"/>
        <xdr:cNvSpPr txBox="1"/>
      </xdr:nvSpPr>
      <xdr:spPr>
        <a:xfrm>
          <a:off x="14909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5" name="楕円 344"/>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6" name="テキスト ボックス 345"/>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7" name="楕円 346"/>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8" name="テキスト ボックス 347"/>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実質公債費比率は、類似団体平均を</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分子の控除財源である元利償還金に充当できる特定財源が増加したことにより、平成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年度の単年度数値は△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ヵ年平均の数値</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今後見込まれる公共施設の更新等を計画的に実施することにより、市債借入額と償還額のバランスを図りながら、引続き低水準の維持に努める。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98298</xdr:rowOff>
    </xdr:from>
    <xdr:to>
      <xdr:col>81</xdr:col>
      <xdr:colOff>44450</xdr:colOff>
      <xdr:row>38</xdr:row>
      <xdr:rowOff>103124</xdr:rowOff>
    </xdr:to>
    <xdr:cxnSp macro="">
      <xdr:nvCxnSpPr>
        <xdr:cNvPr id="379" name="直線コネクタ 378"/>
        <xdr:cNvCxnSpPr/>
      </xdr:nvCxnSpPr>
      <xdr:spPr>
        <a:xfrm flipV="1">
          <a:off x="16179800" y="66133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103124</xdr:rowOff>
    </xdr:to>
    <xdr:cxnSp macro="">
      <xdr:nvCxnSpPr>
        <xdr:cNvPr id="382" name="直線コネクタ 381"/>
        <xdr:cNvCxnSpPr/>
      </xdr:nvCxnSpPr>
      <xdr:spPr>
        <a:xfrm>
          <a:off x="15290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117602</xdr:rowOff>
    </xdr:to>
    <xdr:cxnSp macro="">
      <xdr:nvCxnSpPr>
        <xdr:cNvPr id="385" name="直線コネクタ 384"/>
        <xdr:cNvCxnSpPr/>
      </xdr:nvCxnSpPr>
      <xdr:spPr>
        <a:xfrm flipV="1">
          <a:off x="14401800" y="66182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117602</xdr:rowOff>
    </xdr:from>
    <xdr:to>
      <xdr:col>68</xdr:col>
      <xdr:colOff>152400</xdr:colOff>
      <xdr:row>38</xdr:row>
      <xdr:rowOff>170688</xdr:rowOff>
    </xdr:to>
    <xdr:cxnSp macro="">
      <xdr:nvCxnSpPr>
        <xdr:cNvPr id="388" name="直線コネクタ 387"/>
        <xdr:cNvCxnSpPr/>
      </xdr:nvCxnSpPr>
      <xdr:spPr>
        <a:xfrm flipV="1">
          <a:off x="13512800" y="66327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47498</xdr:rowOff>
    </xdr:from>
    <xdr:to>
      <xdr:col>81</xdr:col>
      <xdr:colOff>95250</xdr:colOff>
      <xdr:row>38</xdr:row>
      <xdr:rowOff>149098</xdr:rowOff>
    </xdr:to>
    <xdr:sp macro="" textlink="">
      <xdr:nvSpPr>
        <xdr:cNvPr id="398" name="楕円 397"/>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140225</xdr:rowOff>
    </xdr:from>
    <xdr:ext cx="762000" cy="259045"/>
    <xdr:sp macro="" textlink="">
      <xdr:nvSpPr>
        <xdr:cNvPr id="399" name="公債費負担の状況該当値テキスト"/>
        <xdr:cNvSpPr txBox="1"/>
      </xdr:nvSpPr>
      <xdr:spPr>
        <a:xfrm>
          <a:off x="17106900" y="64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0" name="楕円 399"/>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1" name="テキスト ボックス 400"/>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2" name="楕円 401"/>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3" name="テキスト ボックス 402"/>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66802</xdr:rowOff>
    </xdr:from>
    <xdr:to>
      <xdr:col>68</xdr:col>
      <xdr:colOff>203200</xdr:colOff>
      <xdr:row>38</xdr:row>
      <xdr:rowOff>168402</xdr:rowOff>
    </xdr:to>
    <xdr:sp macro="" textlink="">
      <xdr:nvSpPr>
        <xdr:cNvPr id="404" name="楕円 403"/>
        <xdr:cNvSpPr/>
      </xdr:nvSpPr>
      <xdr:spPr>
        <a:xfrm>
          <a:off x="14351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7129</xdr:rowOff>
    </xdr:from>
    <xdr:ext cx="762000" cy="259045"/>
    <xdr:sp macro="" textlink="">
      <xdr:nvSpPr>
        <xdr:cNvPr id="405" name="テキスト ボックス 404"/>
        <xdr:cNvSpPr txBox="1"/>
      </xdr:nvSpPr>
      <xdr:spPr>
        <a:xfrm>
          <a:off x="14020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6" name="楕円 405"/>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7" name="テキスト ボックス 406"/>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将来負担比率は、将来負担額がマイナスになり、数値は算定されなかった。</a:t>
          </a:r>
          <a:endParaRPr lang="ja-JP" altLang="ja-JP" sz="1400">
            <a:effectLst/>
          </a:endParaRPr>
        </a:p>
        <a:p>
          <a:r>
            <a:rPr kumimoji="1" lang="ja-JP" altLang="ja-JP" sz="1100">
              <a:solidFill>
                <a:schemeClr val="dk1"/>
              </a:solidFill>
              <a:effectLst/>
              <a:latin typeface="+mn-lt"/>
              <a:ea typeface="+mn-ea"/>
              <a:cs typeface="+mn-cs"/>
            </a:rPr>
            <a:t>　分子となる将来負担額について、控除財源となる充当可能財源等が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ことにより、実増減値は</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人件費は</a:t>
          </a:r>
          <a:r>
            <a:rPr kumimoji="1" lang="en-US" altLang="ja-JP" sz="1100" baseline="0">
              <a:solidFill>
                <a:schemeClr val="dk1"/>
              </a:solidFill>
              <a:effectLst/>
              <a:latin typeface="+mn-lt"/>
              <a:ea typeface="+mn-ea"/>
              <a:cs typeface="+mn-cs"/>
            </a:rPr>
            <a:t>23.1</a:t>
          </a:r>
          <a:r>
            <a:rPr kumimoji="1" lang="ja-JP" altLang="ja-JP" sz="1100" baseline="0">
              <a:solidFill>
                <a:schemeClr val="dk1"/>
              </a:solidFill>
              <a:effectLst/>
              <a:latin typeface="+mn-lt"/>
              <a:ea typeface="+mn-ea"/>
              <a:cs typeface="+mn-cs"/>
            </a:rPr>
            <a:t>％で、前年度と</a:t>
          </a:r>
          <a:r>
            <a:rPr kumimoji="1" lang="ja-JP" altLang="en-US" sz="1100" baseline="0">
              <a:solidFill>
                <a:schemeClr val="dk1"/>
              </a:solidFill>
              <a:effectLst/>
              <a:latin typeface="+mn-lt"/>
              <a:ea typeface="+mn-ea"/>
              <a:cs typeface="+mn-cs"/>
            </a:rPr>
            <a:t>同率</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類似団体平均との比較では</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ポイント下回る結果となっている。</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年度の人件費については、職員基本給</a:t>
          </a:r>
          <a:r>
            <a:rPr kumimoji="1" lang="ja-JP" altLang="en-US" sz="1100" baseline="0">
              <a:solidFill>
                <a:schemeClr val="dk1"/>
              </a:solidFill>
              <a:effectLst/>
              <a:latin typeface="+mn-lt"/>
              <a:ea typeface="+mn-ea"/>
              <a:cs typeface="+mn-cs"/>
            </a:rPr>
            <a:t>が減</a:t>
          </a:r>
          <a:r>
            <a:rPr kumimoji="1" lang="ja-JP" altLang="ja-JP" sz="1100" baseline="0">
              <a:solidFill>
                <a:schemeClr val="dk1"/>
              </a:solidFill>
              <a:effectLst/>
              <a:latin typeface="+mn-lt"/>
              <a:ea typeface="+mn-ea"/>
              <a:cs typeface="+mn-cs"/>
            </a:rPr>
            <a:t>となった</a:t>
          </a:r>
          <a:r>
            <a:rPr kumimoji="1" lang="ja-JP" altLang="en-US" sz="1100" baseline="0">
              <a:solidFill>
                <a:schemeClr val="dk1"/>
              </a:solidFill>
              <a:effectLst/>
              <a:latin typeface="+mn-lt"/>
              <a:ea typeface="+mn-ea"/>
              <a:cs typeface="+mn-cs"/>
            </a:rPr>
            <a:t>が、統計調査の実施に係る委員等報酬や退職金が増加したため、</a:t>
          </a:r>
          <a:r>
            <a:rPr kumimoji="1" lang="ja-JP" altLang="ja-JP" sz="1100" baseline="0">
              <a:solidFill>
                <a:schemeClr val="dk1"/>
              </a:solidFill>
              <a:effectLst/>
              <a:latin typeface="+mn-lt"/>
              <a:ea typeface="+mn-ea"/>
              <a:cs typeface="+mn-cs"/>
            </a:rPr>
            <a:t>経常収支比率が</a:t>
          </a:r>
          <a:r>
            <a:rPr kumimoji="1" lang="ja-JP" altLang="en-US" sz="1100" baseline="0">
              <a:solidFill>
                <a:schemeClr val="dk1"/>
              </a:solidFill>
              <a:effectLst/>
              <a:latin typeface="+mn-lt"/>
              <a:ea typeface="+mn-ea"/>
              <a:cs typeface="+mn-cs"/>
            </a:rPr>
            <a:t>横ばいとなった</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今後も民間活力の導入等により人件費の削減に努める。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96520</xdr:rowOff>
    </xdr:to>
    <xdr:cxnSp macro="">
      <xdr:nvCxnSpPr>
        <xdr:cNvPr id="66" name="直線コネクタ 65"/>
        <xdr:cNvCxnSpPr/>
      </xdr:nvCxnSpPr>
      <xdr:spPr>
        <a:xfrm>
          <a:off x="3987800" y="626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157480</xdr:rowOff>
    </xdr:to>
    <xdr:cxnSp macro="">
      <xdr:nvCxnSpPr>
        <xdr:cNvPr id="69" name="直線コネクタ 68"/>
        <xdr:cNvCxnSpPr/>
      </xdr:nvCxnSpPr>
      <xdr:spPr>
        <a:xfrm flipV="1">
          <a:off x="3098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36</xdr:row>
      <xdr:rowOff>157480</xdr:rowOff>
    </xdr:to>
    <xdr:cxnSp macro="">
      <xdr:nvCxnSpPr>
        <xdr:cNvPr id="72" name="直線コネクタ 71"/>
        <xdr:cNvCxnSpPr/>
      </xdr:nvCxnSpPr>
      <xdr:spPr>
        <a:xfrm>
          <a:off x="2209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ポイント上回る結果になっている。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年度の物件費については、充当する特定財源の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により、経常的経費充当一般財源が前年度に比べ</a:t>
          </a:r>
          <a:r>
            <a:rPr kumimoji="1" lang="en-US" altLang="ja-JP" sz="1100">
              <a:solidFill>
                <a:schemeClr val="dk1"/>
              </a:solidFill>
              <a:effectLst/>
              <a:latin typeface="+mn-lt"/>
              <a:ea typeface="+mn-ea"/>
              <a:cs typeface="+mn-cs"/>
            </a:rPr>
            <a:t>251,356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となったことにより経常収支比率が増加した。</a:t>
          </a:r>
          <a:endParaRPr lang="ja-JP" altLang="ja-JP" sz="1400">
            <a:effectLst/>
          </a:endParaRPr>
        </a:p>
        <a:p>
          <a:r>
            <a:rPr kumimoji="1" lang="ja-JP" altLang="ja-JP" sz="1100">
              <a:solidFill>
                <a:schemeClr val="dk1"/>
              </a:solidFill>
              <a:effectLst/>
              <a:latin typeface="+mn-lt"/>
              <a:ea typeface="+mn-ea"/>
              <a:cs typeface="+mn-cs"/>
            </a:rPr>
            <a:t>　今後は、委託する業務の内容等を十分に精査し、委託の効果を高めることで、引続き経費の抑制に努める。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88138</xdr:rowOff>
    </xdr:to>
    <xdr:cxnSp macro="">
      <xdr:nvCxnSpPr>
        <xdr:cNvPr id="125" name="直線コネクタ 124"/>
        <xdr:cNvCxnSpPr/>
      </xdr:nvCxnSpPr>
      <xdr:spPr>
        <a:xfrm>
          <a:off x="15671800" y="28839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140716</xdr:rowOff>
    </xdr:to>
    <xdr:cxnSp macro="">
      <xdr:nvCxnSpPr>
        <xdr:cNvPr id="128" name="直線コネクタ 127"/>
        <xdr:cNvCxnSpPr/>
      </xdr:nvCxnSpPr>
      <xdr:spPr>
        <a:xfrm>
          <a:off x="14782800" y="27741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30988</xdr:rowOff>
    </xdr:to>
    <xdr:cxnSp macro="">
      <xdr:nvCxnSpPr>
        <xdr:cNvPr id="131" name="直線コネクタ 130"/>
        <xdr:cNvCxnSpPr/>
      </xdr:nvCxnSpPr>
      <xdr:spPr>
        <a:xfrm>
          <a:off x="13893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3556</xdr:rowOff>
    </xdr:to>
    <xdr:cxnSp macro="">
      <xdr:nvCxnSpPr>
        <xdr:cNvPr id="134" name="直線コネクタ 133"/>
        <xdr:cNvCxnSpPr/>
      </xdr:nvCxnSpPr>
      <xdr:spPr>
        <a:xfrm>
          <a:off x="13004800" y="2737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4" name="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2" name="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29989</xdr:rowOff>
    </xdr:from>
    <xdr:ext cx="762000" cy="259045"/>
    <xdr:sp macro="" textlink="">
      <xdr:nvSpPr>
        <xdr:cNvPr id="153" name="テキスト ボックス 15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ポイント上回る結果となっている。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年度の扶助費については、障害者自立支援給付費や</a:t>
          </a:r>
          <a:r>
            <a:rPr kumimoji="1" lang="ja-JP" altLang="en-US" sz="1100">
              <a:solidFill>
                <a:schemeClr val="dk1"/>
              </a:solidFill>
              <a:effectLst/>
              <a:latin typeface="+mn-lt"/>
              <a:ea typeface="+mn-ea"/>
              <a:cs typeface="+mn-cs"/>
            </a:rPr>
            <a:t>小規模保育に係る施設型給付費補助金</a:t>
          </a:r>
          <a:r>
            <a:rPr kumimoji="1" lang="ja-JP" altLang="ja-JP" sz="1100">
              <a:solidFill>
                <a:schemeClr val="dk1"/>
              </a:solidFill>
              <a:effectLst/>
              <a:latin typeface="+mn-lt"/>
              <a:ea typeface="+mn-ea"/>
              <a:cs typeface="+mn-cs"/>
            </a:rPr>
            <a:t>が増となった</a:t>
          </a:r>
          <a:r>
            <a:rPr kumimoji="1" lang="ja-JP" altLang="en-US" sz="1100">
              <a:solidFill>
                <a:schemeClr val="dk1"/>
              </a:solidFill>
              <a:effectLst/>
              <a:latin typeface="+mn-lt"/>
              <a:ea typeface="+mn-ea"/>
              <a:cs typeface="+mn-cs"/>
            </a:rPr>
            <a:t>が、生活保護費の減や扶助費に充当する特定財源の増加により、</a:t>
          </a:r>
          <a:r>
            <a:rPr kumimoji="1" lang="ja-JP" altLang="ja-JP" sz="1100">
              <a:solidFill>
                <a:schemeClr val="dk1"/>
              </a:solidFill>
              <a:effectLst/>
              <a:latin typeface="+mn-lt"/>
              <a:ea typeface="+mn-ea"/>
              <a:cs typeface="+mn-cs"/>
            </a:rPr>
            <a:t>経常収支比率が</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また、生活保護については、</a:t>
          </a:r>
          <a:r>
            <a:rPr kumimoji="1" lang="ja-JP" altLang="en-US" sz="1100">
              <a:solidFill>
                <a:schemeClr val="dk1"/>
              </a:solidFill>
              <a:effectLst/>
              <a:latin typeface="+mn-lt"/>
              <a:ea typeface="+mn-ea"/>
              <a:cs typeface="+mn-cs"/>
            </a:rPr>
            <a:t>前年度に引続き、</a:t>
          </a:r>
          <a:r>
            <a:rPr kumimoji="1" lang="ja-JP" altLang="ja-JP" sz="1100">
              <a:solidFill>
                <a:schemeClr val="dk1"/>
              </a:solidFill>
              <a:effectLst/>
              <a:latin typeface="+mn-lt"/>
              <a:ea typeface="+mn-ea"/>
              <a:cs typeface="+mn-cs"/>
            </a:rPr>
            <a:t>受給者数は微減の傾向があ</a:t>
          </a:r>
          <a:r>
            <a:rPr kumimoji="1" lang="ja-JP" altLang="en-US" sz="1100">
              <a:solidFill>
                <a:schemeClr val="dk1"/>
              </a:solidFill>
              <a:effectLst/>
              <a:latin typeface="+mn-lt"/>
              <a:ea typeface="+mn-ea"/>
              <a:cs typeface="+mn-cs"/>
            </a:rPr>
            <a:t>り、事業費は減少している</a:t>
          </a:r>
          <a:r>
            <a:rPr kumimoji="1" lang="ja-JP" altLang="ja-JP" sz="1100">
              <a:solidFill>
                <a:schemeClr val="dk1"/>
              </a:solidFill>
              <a:effectLst/>
              <a:latin typeface="+mn-lt"/>
              <a:ea typeface="+mn-ea"/>
              <a:cs typeface="+mn-cs"/>
            </a:rPr>
            <a:t>が、高齢化の進展に伴う医療扶助費の増加などが見込まれるため、医療扶助の適正化推進を図るなど、扶助費の抑制に努める。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121557</xdr:rowOff>
    </xdr:from>
    <xdr:to>
      <xdr:col>24</xdr:col>
      <xdr:colOff>25400</xdr:colOff>
      <xdr:row>61</xdr:row>
      <xdr:rowOff>58965</xdr:rowOff>
    </xdr:to>
    <xdr:cxnSp macro="">
      <xdr:nvCxnSpPr>
        <xdr:cNvPr id="188" name="直線コネクタ 187"/>
        <xdr:cNvCxnSpPr/>
      </xdr:nvCxnSpPr>
      <xdr:spPr>
        <a:xfrm flipV="1">
          <a:off x="3987800" y="104085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58965</xdr:rowOff>
    </xdr:from>
    <xdr:to>
      <xdr:col>19</xdr:col>
      <xdr:colOff>187325</xdr:colOff>
      <xdr:row>61</xdr:row>
      <xdr:rowOff>80735</xdr:rowOff>
    </xdr:to>
    <xdr:cxnSp macro="">
      <xdr:nvCxnSpPr>
        <xdr:cNvPr id="191" name="直線コネクタ 190"/>
        <xdr:cNvCxnSpPr/>
      </xdr:nvCxnSpPr>
      <xdr:spPr>
        <a:xfrm flipV="1">
          <a:off x="3098800" y="1051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80735</xdr:rowOff>
    </xdr:to>
    <xdr:cxnSp macro="">
      <xdr:nvCxnSpPr>
        <xdr:cNvPr id="194" name="直線コネクタ 193"/>
        <xdr:cNvCxnSpPr/>
      </xdr:nvCxnSpPr>
      <xdr:spPr>
        <a:xfrm>
          <a:off x="2209800" y="10462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4535</xdr:rowOff>
    </xdr:to>
    <xdr:cxnSp macro="">
      <xdr:nvCxnSpPr>
        <xdr:cNvPr id="197" name="直線コネクタ 196"/>
        <xdr:cNvCxnSpPr/>
      </xdr:nvCxnSpPr>
      <xdr:spPr>
        <a:xfrm>
          <a:off x="1320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70757</xdr:rowOff>
    </xdr:from>
    <xdr:to>
      <xdr:col>24</xdr:col>
      <xdr:colOff>76200</xdr:colOff>
      <xdr:row>61</xdr:row>
      <xdr:rowOff>907</xdr:rowOff>
    </xdr:to>
    <xdr:sp macro="" textlink="">
      <xdr:nvSpPr>
        <xdr:cNvPr id="207" name="楕円 206"/>
        <xdr:cNvSpPr/>
      </xdr:nvSpPr>
      <xdr:spPr>
        <a:xfrm>
          <a:off x="4775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42834</xdr:rowOff>
    </xdr:from>
    <xdr:ext cx="762000" cy="259045"/>
    <xdr:sp macro="" textlink="">
      <xdr:nvSpPr>
        <xdr:cNvPr id="208" name="扶助費該当値テキスト"/>
        <xdr:cNvSpPr txBox="1"/>
      </xdr:nvSpPr>
      <xdr:spPr>
        <a:xfrm>
          <a:off x="4914900" y="1032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8165</xdr:rowOff>
    </xdr:from>
    <xdr:to>
      <xdr:col>20</xdr:col>
      <xdr:colOff>38100</xdr:colOff>
      <xdr:row>61</xdr:row>
      <xdr:rowOff>109765</xdr:rowOff>
    </xdr:to>
    <xdr:sp macro="" textlink="">
      <xdr:nvSpPr>
        <xdr:cNvPr id="209" name="楕円 208"/>
        <xdr:cNvSpPr/>
      </xdr:nvSpPr>
      <xdr:spPr>
        <a:xfrm>
          <a:off x="3937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94542</xdr:rowOff>
    </xdr:from>
    <xdr:ext cx="736600" cy="259045"/>
    <xdr:sp macro="" textlink="">
      <xdr:nvSpPr>
        <xdr:cNvPr id="210" name="テキスト ボックス 209"/>
        <xdr:cNvSpPr txBox="1"/>
      </xdr:nvSpPr>
      <xdr:spPr>
        <a:xfrm>
          <a:off x="3606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29935</xdr:rowOff>
    </xdr:from>
    <xdr:to>
      <xdr:col>15</xdr:col>
      <xdr:colOff>149225</xdr:colOff>
      <xdr:row>61</xdr:row>
      <xdr:rowOff>131535</xdr:rowOff>
    </xdr:to>
    <xdr:sp macro="" textlink="">
      <xdr:nvSpPr>
        <xdr:cNvPr id="211" name="楕円 210"/>
        <xdr:cNvSpPr/>
      </xdr:nvSpPr>
      <xdr:spPr>
        <a:xfrm>
          <a:off x="3048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116312</xdr:rowOff>
    </xdr:from>
    <xdr:ext cx="762000" cy="259045"/>
    <xdr:sp macro="" textlink="">
      <xdr:nvSpPr>
        <xdr:cNvPr id="212" name="テキスト ボックス 211"/>
        <xdr:cNvSpPr txBox="1"/>
      </xdr:nvSpPr>
      <xdr:spPr>
        <a:xfrm>
          <a:off x="2717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3" name="楕円 212"/>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4" name="テキスト ボックス 213"/>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5" name="楕円 214"/>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16" name="テキスト ボックス 215"/>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年年度の繰出金については、下水道事業特別会計及び</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特別会計の経常的な繰出金の増などにより、経常的経費充当一般財源が前年度に比べ、</a:t>
          </a:r>
          <a:r>
            <a:rPr kumimoji="1" lang="en-US" altLang="ja-JP" sz="1100">
              <a:solidFill>
                <a:schemeClr val="dk1"/>
              </a:solidFill>
              <a:effectLst/>
              <a:latin typeface="+mn-lt"/>
              <a:ea typeface="+mn-ea"/>
              <a:cs typeface="+mn-cs"/>
            </a:rPr>
            <a:t>152,423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％）の増となったことにより経常収支比率が増加した。</a:t>
          </a:r>
          <a:endParaRPr lang="ja-JP" altLang="ja-JP" sz="1400">
            <a:effectLst/>
          </a:endParaRPr>
        </a:p>
        <a:p>
          <a:r>
            <a:rPr kumimoji="1" lang="ja-JP" altLang="ja-JP" sz="1100">
              <a:solidFill>
                <a:schemeClr val="dk1"/>
              </a:solidFill>
              <a:effectLst/>
              <a:latin typeface="+mn-lt"/>
              <a:ea typeface="+mn-ea"/>
              <a:cs typeface="+mn-cs"/>
            </a:rPr>
            <a:t>　今後も特別会計への繰出金については、経費の節減等により、抑制に努める。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58420</xdr:rowOff>
    </xdr:to>
    <xdr:cxnSp macro="">
      <xdr:nvCxnSpPr>
        <xdr:cNvPr id="251" name="直線コネクタ 250"/>
        <xdr:cNvCxnSpPr/>
      </xdr:nvCxnSpPr>
      <xdr:spPr>
        <a:xfrm>
          <a:off x="15671800" y="96204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19231</xdr:rowOff>
    </xdr:to>
    <xdr:cxnSp macro="">
      <xdr:nvCxnSpPr>
        <xdr:cNvPr id="254" name="直線コネクタ 253"/>
        <xdr:cNvCxnSpPr/>
      </xdr:nvCxnSpPr>
      <xdr:spPr>
        <a:xfrm>
          <a:off x="14782800" y="952899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99241</xdr:rowOff>
    </xdr:to>
    <xdr:cxnSp macro="">
      <xdr:nvCxnSpPr>
        <xdr:cNvPr id="257" name="直線コネクタ 256"/>
        <xdr:cNvCxnSpPr/>
      </xdr:nvCxnSpPr>
      <xdr:spPr>
        <a:xfrm>
          <a:off x="13893800" y="94767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60053</xdr:rowOff>
    </xdr:to>
    <xdr:cxnSp macro="">
      <xdr:nvCxnSpPr>
        <xdr:cNvPr id="260" name="直線コネクタ 259"/>
        <xdr:cNvCxnSpPr/>
      </xdr:nvCxnSpPr>
      <xdr:spPr>
        <a:xfrm flipV="1">
          <a:off x="13004800" y="9476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73" name="テキスト ボックス 272"/>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4" name="楕円 273"/>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5" name="テキスト ボックス 274"/>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6" name="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8" name="楕円 277"/>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79" name="テキスト ボックス 278"/>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ポイント下回る結果になっている。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年度の補助費等については、充当する特定財源の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により、経常的経費充当一般財源が前年度に比べ</a:t>
          </a:r>
          <a:r>
            <a:rPr kumimoji="1" lang="en-US" altLang="ja-JP" sz="1100">
              <a:solidFill>
                <a:schemeClr val="dk1"/>
              </a:solidFill>
              <a:effectLst/>
              <a:latin typeface="+mn-lt"/>
              <a:ea typeface="+mn-ea"/>
              <a:cs typeface="+mn-cs"/>
            </a:rPr>
            <a:t>60,464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となったことにより、経常収支比率が減少した。</a:t>
          </a:r>
          <a:endParaRPr lang="ja-JP" altLang="ja-JP" sz="1400">
            <a:effectLst/>
          </a:endParaRPr>
        </a:p>
        <a:p>
          <a:r>
            <a:rPr kumimoji="1" lang="ja-JP" altLang="ja-JP" sz="1100">
              <a:solidFill>
                <a:schemeClr val="dk1"/>
              </a:solidFill>
              <a:effectLst/>
              <a:latin typeface="+mn-lt"/>
              <a:ea typeface="+mn-ea"/>
              <a:cs typeface="+mn-cs"/>
            </a:rPr>
            <a:t>　今後は、社会状況等の変化を踏まえ、目的、効果及び必要性を引続き検討し、適正化に努める。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130266</xdr:rowOff>
    </xdr:from>
    <xdr:to>
      <xdr:col>82</xdr:col>
      <xdr:colOff>107950</xdr:colOff>
      <xdr:row>36</xdr:row>
      <xdr:rowOff>149860</xdr:rowOff>
    </xdr:to>
    <xdr:cxnSp macro="">
      <xdr:nvCxnSpPr>
        <xdr:cNvPr id="313" name="直線コネクタ 312"/>
        <xdr:cNvCxnSpPr/>
      </xdr:nvCxnSpPr>
      <xdr:spPr>
        <a:xfrm flipV="1">
          <a:off x="15671800" y="63024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4536</xdr:rowOff>
    </xdr:to>
    <xdr:cxnSp macro="">
      <xdr:nvCxnSpPr>
        <xdr:cNvPr id="316" name="直線コネクタ 315"/>
        <xdr:cNvCxnSpPr/>
      </xdr:nvCxnSpPr>
      <xdr:spPr>
        <a:xfrm flipV="1">
          <a:off x="14782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37193</xdr:rowOff>
    </xdr:to>
    <xdr:cxnSp macro="">
      <xdr:nvCxnSpPr>
        <xdr:cNvPr id="319" name="直線コネクタ 318"/>
        <xdr:cNvCxnSpPr/>
      </xdr:nvCxnSpPr>
      <xdr:spPr>
        <a:xfrm flipV="1">
          <a:off x="13893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17599</xdr:rowOff>
    </xdr:from>
    <xdr:to>
      <xdr:col>69</xdr:col>
      <xdr:colOff>92075</xdr:colOff>
      <xdr:row>37</xdr:row>
      <xdr:rowOff>37193</xdr:rowOff>
    </xdr:to>
    <xdr:cxnSp macro="">
      <xdr:nvCxnSpPr>
        <xdr:cNvPr id="322" name="直線コネクタ 321"/>
        <xdr:cNvCxnSpPr/>
      </xdr:nvCxnSpPr>
      <xdr:spPr>
        <a:xfrm>
          <a:off x="13004800" y="6361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79466</xdr:rowOff>
    </xdr:from>
    <xdr:to>
      <xdr:col>82</xdr:col>
      <xdr:colOff>158750</xdr:colOff>
      <xdr:row>37</xdr:row>
      <xdr:rowOff>9616</xdr:rowOff>
    </xdr:to>
    <xdr:sp macro="" textlink="">
      <xdr:nvSpPr>
        <xdr:cNvPr id="332" name="楕円 331"/>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95993</xdr:rowOff>
    </xdr:from>
    <xdr:ext cx="762000" cy="259045"/>
    <xdr:sp macro="" textlink="">
      <xdr:nvSpPr>
        <xdr:cNvPr id="333" name="補助費等該当値テキスト"/>
        <xdr:cNvSpPr txBox="1"/>
      </xdr:nvSpPr>
      <xdr:spPr>
        <a:xfrm>
          <a:off x="16598900" y="60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6" name="楕円 335"/>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65513</xdr:rowOff>
    </xdr:from>
    <xdr:ext cx="762000" cy="259045"/>
    <xdr:sp macro="" textlink="">
      <xdr:nvSpPr>
        <xdr:cNvPr id="337" name="テキスト ボックス 336"/>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38" name="楕円 337"/>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39" name="テキスト ボックス 338"/>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40" name="楕円 339"/>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53176</xdr:rowOff>
    </xdr:from>
    <xdr:ext cx="762000" cy="259045"/>
    <xdr:sp macro="" textlink="">
      <xdr:nvSpPr>
        <xdr:cNvPr id="341" name="テキスト ボックス 340"/>
        <xdr:cNvSpPr txBox="1"/>
      </xdr:nvSpPr>
      <xdr:spPr>
        <a:xfrm>
          <a:off x="12623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a:t>
          </a:r>
          <a:r>
            <a:rPr kumimoji="1" lang="en-US" altLang="ja-JP" sz="1000">
              <a:solidFill>
                <a:schemeClr val="dk1"/>
              </a:solidFill>
              <a:effectLst/>
              <a:latin typeface="+mn-lt"/>
              <a:ea typeface="+mn-ea"/>
              <a:cs typeface="+mn-cs"/>
            </a:rPr>
            <a:t>9.4</a:t>
          </a:r>
          <a:r>
            <a:rPr kumimoji="1" lang="ja-JP" altLang="ja-JP" sz="1000">
              <a:solidFill>
                <a:schemeClr val="dk1"/>
              </a:solidFill>
              <a:effectLst/>
              <a:latin typeface="+mn-lt"/>
              <a:ea typeface="+mn-ea"/>
              <a:cs typeface="+mn-cs"/>
            </a:rPr>
            <a:t>％で、前年度と</a:t>
          </a:r>
          <a:r>
            <a:rPr kumimoji="1" lang="ja-JP" altLang="en-US" sz="1000">
              <a:solidFill>
                <a:schemeClr val="dk1"/>
              </a:solidFill>
              <a:effectLst/>
              <a:latin typeface="+mn-lt"/>
              <a:ea typeface="+mn-ea"/>
              <a:cs typeface="+mn-cs"/>
            </a:rPr>
            <a:t>比較し</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ポイントの減</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類似団体平均との比較では</a:t>
          </a:r>
          <a:r>
            <a:rPr kumimoji="1" lang="en-US" altLang="ja-JP" sz="1000">
              <a:solidFill>
                <a:schemeClr val="dk1"/>
              </a:solidFill>
              <a:effectLst/>
              <a:latin typeface="+mn-lt"/>
              <a:ea typeface="+mn-ea"/>
              <a:cs typeface="+mn-cs"/>
            </a:rPr>
            <a:t>5.9</a:t>
          </a:r>
          <a:r>
            <a:rPr kumimoji="1" lang="ja-JP" altLang="ja-JP" sz="1000">
              <a:solidFill>
                <a:schemeClr val="dk1"/>
              </a:solidFill>
              <a:effectLst/>
              <a:latin typeface="+mn-lt"/>
              <a:ea typeface="+mn-ea"/>
              <a:cs typeface="+mn-cs"/>
            </a:rPr>
            <a:t>ポイント下回る結果となっている。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年度の公債費については、</a:t>
          </a:r>
          <a:r>
            <a:rPr kumimoji="1" lang="ja-JP" altLang="en-US" sz="1000">
              <a:solidFill>
                <a:schemeClr val="dk1"/>
              </a:solidFill>
              <a:effectLst/>
              <a:latin typeface="+mn-lt"/>
              <a:ea typeface="+mn-ea"/>
              <a:cs typeface="+mn-cs"/>
            </a:rPr>
            <a:t>臨時財政対策債以外</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地方債の</a:t>
          </a:r>
          <a:r>
            <a:rPr kumimoji="1" lang="ja-JP" altLang="ja-JP" sz="1000">
              <a:solidFill>
                <a:schemeClr val="dk1"/>
              </a:solidFill>
              <a:effectLst/>
              <a:latin typeface="+mn-lt"/>
              <a:ea typeface="+mn-ea"/>
              <a:cs typeface="+mn-cs"/>
            </a:rPr>
            <a:t>償還が</a:t>
          </a:r>
          <a:r>
            <a:rPr kumimoji="1" lang="ja-JP" altLang="en-US" sz="1000">
              <a:solidFill>
                <a:schemeClr val="dk1"/>
              </a:solidFill>
              <a:effectLst/>
              <a:latin typeface="+mn-lt"/>
              <a:ea typeface="+mn-ea"/>
              <a:cs typeface="+mn-cs"/>
            </a:rPr>
            <a:t>進んできているところではあるが、</a:t>
          </a:r>
          <a:r>
            <a:rPr kumimoji="1" lang="ja-JP" altLang="ja-JP" sz="1000">
              <a:solidFill>
                <a:schemeClr val="dk1"/>
              </a:solidFill>
              <a:effectLst/>
              <a:latin typeface="+mn-lt"/>
              <a:ea typeface="+mn-ea"/>
              <a:cs typeface="+mn-cs"/>
            </a:rPr>
            <a:t>臨時財政対策債の元金償還額が前年度と比較し、</a:t>
          </a:r>
          <a:r>
            <a:rPr kumimoji="1" lang="en-US" altLang="ja-JP" sz="1000">
              <a:solidFill>
                <a:schemeClr val="dk1"/>
              </a:solidFill>
              <a:effectLst/>
              <a:latin typeface="+mn-lt"/>
              <a:ea typeface="+mn-ea"/>
              <a:cs typeface="+mn-cs"/>
            </a:rPr>
            <a:t>80,535</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lt"/>
              <a:ea typeface="+mn-ea"/>
              <a:cs typeface="+mn-cs"/>
            </a:rPr>
            <a:t>％）の増となった</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経常経費充当一般財源は</a:t>
          </a:r>
          <a:r>
            <a:rPr kumimoji="1" lang="en-US" altLang="ja-JP" sz="1000">
              <a:solidFill>
                <a:schemeClr val="dk1"/>
              </a:solidFill>
              <a:effectLst/>
              <a:latin typeface="+mn-lt"/>
              <a:ea typeface="+mn-ea"/>
              <a:cs typeface="+mn-cs"/>
            </a:rPr>
            <a:t>6,644</a:t>
          </a:r>
          <a:r>
            <a:rPr kumimoji="1" lang="ja-JP" altLang="en-US"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0.4</a:t>
          </a:r>
          <a:r>
            <a:rPr kumimoji="1" lang="ja-JP" altLang="en-US" sz="1000">
              <a:solidFill>
                <a:schemeClr val="dk1"/>
              </a:solidFill>
              <a:effectLst/>
              <a:latin typeface="+mn-lt"/>
              <a:ea typeface="+mn-ea"/>
              <a:cs typeface="+mn-cs"/>
            </a:rPr>
            <a:t>％）の微増となった。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公債費の経常経費充当一般財源は微増となったが、</a:t>
          </a:r>
          <a:r>
            <a:rPr kumimoji="1" lang="ja-JP" altLang="ja-JP" sz="1000">
              <a:solidFill>
                <a:schemeClr val="dk1"/>
              </a:solidFill>
              <a:effectLst/>
              <a:latin typeface="+mn-lt"/>
              <a:ea typeface="+mn-ea"/>
              <a:cs typeface="+mn-cs"/>
            </a:rPr>
            <a:t>経常経費充当一般財源</a:t>
          </a:r>
          <a:r>
            <a:rPr kumimoji="1" lang="ja-JP" altLang="en-US" sz="1000">
              <a:solidFill>
                <a:schemeClr val="dk1"/>
              </a:solidFill>
              <a:effectLst/>
              <a:latin typeface="+mn-lt"/>
              <a:ea typeface="+mn-ea"/>
              <a:cs typeface="+mn-cs"/>
            </a:rPr>
            <a:t>総額が増加した影響により、公債費の</a:t>
          </a:r>
          <a:r>
            <a:rPr kumimoji="1" lang="ja-JP" altLang="ja-JP" sz="1000">
              <a:solidFill>
                <a:schemeClr val="dk1"/>
              </a:solidFill>
              <a:effectLst/>
              <a:latin typeface="+mn-lt"/>
              <a:ea typeface="+mn-ea"/>
              <a:cs typeface="+mn-cs"/>
            </a:rPr>
            <a:t>経常収支比率が前年度と</a:t>
          </a:r>
          <a:r>
            <a:rPr kumimoji="1" lang="ja-JP" altLang="en-US" sz="1000">
              <a:solidFill>
                <a:schemeClr val="dk1"/>
              </a:solidFill>
              <a:effectLst/>
              <a:latin typeface="+mn-lt"/>
              <a:ea typeface="+mn-ea"/>
              <a:cs typeface="+mn-cs"/>
            </a:rPr>
            <a:t>比較して減</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今後予定される公共施設等の更新に関しては、将来負担を見据え、地方債発行額の抑制に努める。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161289</xdr:rowOff>
    </xdr:to>
    <xdr:cxnSp macro="">
      <xdr:nvCxnSpPr>
        <xdr:cNvPr id="371" name="直線コネクタ 370"/>
        <xdr:cNvCxnSpPr/>
      </xdr:nvCxnSpPr>
      <xdr:spPr>
        <a:xfrm flipV="1">
          <a:off x="3987800" y="13015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161289</xdr:rowOff>
    </xdr:to>
    <xdr:cxnSp macro="">
      <xdr:nvCxnSpPr>
        <xdr:cNvPr id="374" name="直線コネクタ 373"/>
        <xdr:cNvCxnSpPr/>
      </xdr:nvCxnSpPr>
      <xdr:spPr>
        <a:xfrm>
          <a:off x="3098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161289</xdr:rowOff>
    </xdr:to>
    <xdr:cxnSp macro="">
      <xdr:nvCxnSpPr>
        <xdr:cNvPr id="377" name="直線コネクタ 376"/>
        <xdr:cNvCxnSpPr/>
      </xdr:nvCxnSpPr>
      <xdr:spPr>
        <a:xfrm>
          <a:off x="2209800" y="130017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76</xdr:row>
      <xdr:rowOff>17272</xdr:rowOff>
    </xdr:to>
    <xdr:cxnSp macro="">
      <xdr:nvCxnSpPr>
        <xdr:cNvPr id="380" name="直線コネクタ 379"/>
        <xdr:cNvCxnSpPr/>
      </xdr:nvCxnSpPr>
      <xdr:spPr>
        <a:xfrm flipV="1">
          <a:off x="1320800" y="13001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90" name="楕円 389"/>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91"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2" name="楕円 391"/>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3" name="テキスト ボックス 392"/>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6" name="楕円 395"/>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7" name="テキスト ボックス 396"/>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8" name="楕円 397"/>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9" name="テキスト ボックス 398"/>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類似団体平均との比較については、扶助費が大きく類似団体平均を上回ることから、その差は</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80</xdr:row>
      <xdr:rowOff>12700</xdr:rowOff>
    </xdr:to>
    <xdr:cxnSp macro="">
      <xdr:nvCxnSpPr>
        <xdr:cNvPr id="430" name="直線コネクタ 429"/>
        <xdr:cNvCxnSpPr/>
      </xdr:nvCxnSpPr>
      <xdr:spPr>
        <a:xfrm>
          <a:off x="15671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156718</xdr:rowOff>
    </xdr:to>
    <xdr:cxnSp macro="">
      <xdr:nvCxnSpPr>
        <xdr:cNvPr id="433" name="直線コネクタ 432"/>
        <xdr:cNvCxnSpPr/>
      </xdr:nvCxnSpPr>
      <xdr:spPr>
        <a:xfrm>
          <a:off x="14782800" y="13646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101854</xdr:rowOff>
    </xdr:to>
    <xdr:cxnSp macro="">
      <xdr:nvCxnSpPr>
        <xdr:cNvPr id="436" name="直線コネクタ 435"/>
        <xdr:cNvCxnSpPr/>
      </xdr:nvCxnSpPr>
      <xdr:spPr>
        <a:xfrm>
          <a:off x="13893800" y="13577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33274</xdr:rowOff>
    </xdr:to>
    <xdr:cxnSp macro="">
      <xdr:nvCxnSpPr>
        <xdr:cNvPr id="439" name="直線コネクタ 438"/>
        <xdr:cNvCxnSpPr/>
      </xdr:nvCxnSpPr>
      <xdr:spPr>
        <a:xfrm>
          <a:off x="13004800" y="13545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9" name="楕円 448"/>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0"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51" name="楕円 45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52" name="テキスト ボックス 45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3" name="楕円 452"/>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4" name="テキスト ボックス 453"/>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5" name="楕円 454"/>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6" name="テキスト ボックス 455"/>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92158</xdr:rowOff>
    </xdr:from>
    <xdr:to>
      <xdr:col>29</xdr:col>
      <xdr:colOff>127000</xdr:colOff>
      <xdr:row>18</xdr:row>
      <xdr:rowOff>97396</xdr:rowOff>
    </xdr:to>
    <xdr:cxnSp macro="">
      <xdr:nvCxnSpPr>
        <xdr:cNvPr id="50" name="直線コネクタ 49"/>
        <xdr:cNvCxnSpPr/>
      </xdr:nvCxnSpPr>
      <xdr:spPr bwMode="auto">
        <a:xfrm flipV="1">
          <a:off x="5003800" y="3225883"/>
          <a:ext cx="6477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95872</xdr:rowOff>
    </xdr:from>
    <xdr:to>
      <xdr:col>26</xdr:col>
      <xdr:colOff>50800</xdr:colOff>
      <xdr:row>18</xdr:row>
      <xdr:rowOff>97396</xdr:rowOff>
    </xdr:to>
    <xdr:cxnSp macro="">
      <xdr:nvCxnSpPr>
        <xdr:cNvPr id="53" name="直線コネクタ 52"/>
        <xdr:cNvCxnSpPr/>
      </xdr:nvCxnSpPr>
      <xdr:spPr bwMode="auto">
        <a:xfrm>
          <a:off x="4305300" y="3229597"/>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91281</xdr:rowOff>
    </xdr:from>
    <xdr:to>
      <xdr:col>22</xdr:col>
      <xdr:colOff>114300</xdr:colOff>
      <xdr:row>18</xdr:row>
      <xdr:rowOff>95872</xdr:rowOff>
    </xdr:to>
    <xdr:cxnSp macro="">
      <xdr:nvCxnSpPr>
        <xdr:cNvPr id="56" name="直線コネクタ 55"/>
        <xdr:cNvCxnSpPr/>
      </xdr:nvCxnSpPr>
      <xdr:spPr bwMode="auto">
        <a:xfrm>
          <a:off x="3606800" y="3225006"/>
          <a:ext cx="698500" cy="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91281</xdr:rowOff>
    </xdr:from>
    <xdr:to>
      <xdr:col>18</xdr:col>
      <xdr:colOff>177800</xdr:colOff>
      <xdr:row>18</xdr:row>
      <xdr:rowOff>126619</xdr:rowOff>
    </xdr:to>
    <xdr:cxnSp macro="">
      <xdr:nvCxnSpPr>
        <xdr:cNvPr id="59" name="直線コネクタ 58"/>
        <xdr:cNvCxnSpPr/>
      </xdr:nvCxnSpPr>
      <xdr:spPr bwMode="auto">
        <a:xfrm flipV="1">
          <a:off x="2908300" y="3225006"/>
          <a:ext cx="698500" cy="3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41358</xdr:rowOff>
    </xdr:from>
    <xdr:to>
      <xdr:col>29</xdr:col>
      <xdr:colOff>177800</xdr:colOff>
      <xdr:row>18</xdr:row>
      <xdr:rowOff>142958</xdr:rowOff>
    </xdr:to>
    <xdr:sp macro="" textlink="">
      <xdr:nvSpPr>
        <xdr:cNvPr id="69" name="楕円 68"/>
        <xdr:cNvSpPr/>
      </xdr:nvSpPr>
      <xdr:spPr bwMode="auto">
        <a:xfrm>
          <a:off x="5600700" y="317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13435</xdr:rowOff>
    </xdr:from>
    <xdr:ext cx="762000" cy="259045"/>
    <xdr:sp macro="" textlink="">
      <xdr:nvSpPr>
        <xdr:cNvPr id="70" name="人口1人当たり決算額の推移該当値テキスト130"/>
        <xdr:cNvSpPr txBox="1"/>
      </xdr:nvSpPr>
      <xdr:spPr>
        <a:xfrm>
          <a:off x="5740400" y="31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46596</xdr:rowOff>
    </xdr:from>
    <xdr:to>
      <xdr:col>26</xdr:col>
      <xdr:colOff>101600</xdr:colOff>
      <xdr:row>18</xdr:row>
      <xdr:rowOff>148196</xdr:rowOff>
    </xdr:to>
    <xdr:sp macro="" textlink="">
      <xdr:nvSpPr>
        <xdr:cNvPr id="71" name="楕円 70"/>
        <xdr:cNvSpPr/>
      </xdr:nvSpPr>
      <xdr:spPr bwMode="auto">
        <a:xfrm>
          <a:off x="49530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132973</xdr:rowOff>
    </xdr:from>
    <xdr:ext cx="736600" cy="259045"/>
    <xdr:sp macro="" textlink="">
      <xdr:nvSpPr>
        <xdr:cNvPr id="72" name="テキスト ボックス 71"/>
        <xdr:cNvSpPr txBox="1"/>
      </xdr:nvSpPr>
      <xdr:spPr>
        <a:xfrm>
          <a:off x="4622800" y="326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45072</xdr:rowOff>
    </xdr:from>
    <xdr:to>
      <xdr:col>22</xdr:col>
      <xdr:colOff>165100</xdr:colOff>
      <xdr:row>18</xdr:row>
      <xdr:rowOff>146672</xdr:rowOff>
    </xdr:to>
    <xdr:sp macro="" textlink="">
      <xdr:nvSpPr>
        <xdr:cNvPr id="73" name="楕円 72"/>
        <xdr:cNvSpPr/>
      </xdr:nvSpPr>
      <xdr:spPr bwMode="auto">
        <a:xfrm>
          <a:off x="4254500" y="317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131449</xdr:rowOff>
    </xdr:from>
    <xdr:ext cx="762000" cy="259045"/>
    <xdr:sp macro="" textlink="">
      <xdr:nvSpPr>
        <xdr:cNvPr id="74" name="テキスト ボックス 73"/>
        <xdr:cNvSpPr txBox="1"/>
      </xdr:nvSpPr>
      <xdr:spPr>
        <a:xfrm>
          <a:off x="3924300" y="32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40481</xdr:rowOff>
    </xdr:from>
    <xdr:to>
      <xdr:col>19</xdr:col>
      <xdr:colOff>38100</xdr:colOff>
      <xdr:row>18</xdr:row>
      <xdr:rowOff>142081</xdr:rowOff>
    </xdr:to>
    <xdr:sp macro="" textlink="">
      <xdr:nvSpPr>
        <xdr:cNvPr id="75" name="楕円 74"/>
        <xdr:cNvSpPr/>
      </xdr:nvSpPr>
      <xdr:spPr bwMode="auto">
        <a:xfrm>
          <a:off x="3556000" y="31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126858</xdr:rowOff>
    </xdr:from>
    <xdr:ext cx="762000" cy="259045"/>
    <xdr:sp macro="" textlink="">
      <xdr:nvSpPr>
        <xdr:cNvPr id="76" name="テキスト ボックス 75"/>
        <xdr:cNvSpPr txBox="1"/>
      </xdr:nvSpPr>
      <xdr:spPr>
        <a:xfrm>
          <a:off x="3225800" y="32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75819</xdr:rowOff>
    </xdr:from>
    <xdr:to>
      <xdr:col>15</xdr:col>
      <xdr:colOff>101600</xdr:colOff>
      <xdr:row>19</xdr:row>
      <xdr:rowOff>5969</xdr:rowOff>
    </xdr:to>
    <xdr:sp macro="" textlink="">
      <xdr:nvSpPr>
        <xdr:cNvPr id="77" name="楕円 76"/>
        <xdr:cNvSpPr/>
      </xdr:nvSpPr>
      <xdr:spPr bwMode="auto">
        <a:xfrm>
          <a:off x="2857500" y="320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162196</xdr:rowOff>
    </xdr:from>
    <xdr:ext cx="762000" cy="259045"/>
    <xdr:sp macro="" textlink="">
      <xdr:nvSpPr>
        <xdr:cNvPr id="78" name="テキスト ボックス 77"/>
        <xdr:cNvSpPr txBox="1"/>
      </xdr:nvSpPr>
      <xdr:spPr>
        <a:xfrm>
          <a:off x="2527300" y="329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339390</xdr:rowOff>
    </xdr:from>
    <xdr:ext cx="762000" cy="259045"/>
    <xdr:sp macro="" textlink="">
      <xdr:nvSpPr>
        <xdr:cNvPr id="109" name="人口1人当たり決算額の推移最小値テキスト445"/>
        <xdr:cNvSpPr txBox="1"/>
      </xdr:nvSpPr>
      <xdr:spPr>
        <a:xfrm>
          <a:off x="5740400" y="746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324968</xdr:rowOff>
    </xdr:from>
    <xdr:to>
      <xdr:col>29</xdr:col>
      <xdr:colOff>127000</xdr:colOff>
      <xdr:row>37</xdr:row>
      <xdr:rowOff>329213</xdr:rowOff>
    </xdr:to>
    <xdr:cxnSp macro="">
      <xdr:nvCxnSpPr>
        <xdr:cNvPr id="113" name="直線コネクタ 112"/>
        <xdr:cNvCxnSpPr/>
      </xdr:nvCxnSpPr>
      <xdr:spPr bwMode="auto">
        <a:xfrm>
          <a:off x="5003800" y="7449668"/>
          <a:ext cx="6477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300572</xdr:rowOff>
    </xdr:from>
    <xdr:to>
      <xdr:col>26</xdr:col>
      <xdr:colOff>50800</xdr:colOff>
      <xdr:row>37</xdr:row>
      <xdr:rowOff>324968</xdr:rowOff>
    </xdr:to>
    <xdr:cxnSp macro="">
      <xdr:nvCxnSpPr>
        <xdr:cNvPr id="116" name="直線コネクタ 115"/>
        <xdr:cNvCxnSpPr/>
      </xdr:nvCxnSpPr>
      <xdr:spPr bwMode="auto">
        <a:xfrm>
          <a:off x="4305300" y="7425272"/>
          <a:ext cx="698500" cy="2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300572</xdr:rowOff>
    </xdr:from>
    <xdr:to>
      <xdr:col>22</xdr:col>
      <xdr:colOff>114300</xdr:colOff>
      <xdr:row>37</xdr:row>
      <xdr:rowOff>301062</xdr:rowOff>
    </xdr:to>
    <xdr:cxnSp macro="">
      <xdr:nvCxnSpPr>
        <xdr:cNvPr id="119" name="直線コネクタ 118"/>
        <xdr:cNvCxnSpPr/>
      </xdr:nvCxnSpPr>
      <xdr:spPr bwMode="auto">
        <a:xfrm flipV="1">
          <a:off x="3606800" y="7425272"/>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301062</xdr:rowOff>
    </xdr:from>
    <xdr:to>
      <xdr:col>18</xdr:col>
      <xdr:colOff>177800</xdr:colOff>
      <xdr:row>37</xdr:row>
      <xdr:rowOff>313015</xdr:rowOff>
    </xdr:to>
    <xdr:cxnSp macro="">
      <xdr:nvCxnSpPr>
        <xdr:cNvPr id="122" name="直線コネクタ 121"/>
        <xdr:cNvCxnSpPr/>
      </xdr:nvCxnSpPr>
      <xdr:spPr bwMode="auto">
        <a:xfrm flipV="1">
          <a:off x="2908300" y="7425762"/>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278413</xdr:rowOff>
    </xdr:from>
    <xdr:to>
      <xdr:col>29</xdr:col>
      <xdr:colOff>177800</xdr:colOff>
      <xdr:row>38</xdr:row>
      <xdr:rowOff>37113</xdr:rowOff>
    </xdr:to>
    <xdr:sp macro="" textlink="">
      <xdr:nvSpPr>
        <xdr:cNvPr id="132" name="楕円 131"/>
        <xdr:cNvSpPr/>
      </xdr:nvSpPr>
      <xdr:spPr bwMode="auto">
        <a:xfrm>
          <a:off x="56007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186990</xdr:rowOff>
    </xdr:from>
    <xdr:ext cx="762000" cy="259045"/>
    <xdr:sp macro="" textlink="">
      <xdr:nvSpPr>
        <xdr:cNvPr id="133" name="人口1人当たり決算額の推移該当値テキスト445"/>
        <xdr:cNvSpPr txBox="1"/>
      </xdr:nvSpPr>
      <xdr:spPr>
        <a:xfrm>
          <a:off x="5740400" y="731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274168</xdr:rowOff>
    </xdr:from>
    <xdr:to>
      <xdr:col>26</xdr:col>
      <xdr:colOff>101600</xdr:colOff>
      <xdr:row>38</xdr:row>
      <xdr:rowOff>32868</xdr:rowOff>
    </xdr:to>
    <xdr:sp macro="" textlink="">
      <xdr:nvSpPr>
        <xdr:cNvPr id="134" name="楕円 133"/>
        <xdr:cNvSpPr/>
      </xdr:nvSpPr>
      <xdr:spPr bwMode="auto">
        <a:xfrm>
          <a:off x="49530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17645</xdr:rowOff>
    </xdr:from>
    <xdr:ext cx="736600" cy="259045"/>
    <xdr:sp macro="" textlink="">
      <xdr:nvSpPr>
        <xdr:cNvPr id="135" name="テキスト ボックス 134"/>
        <xdr:cNvSpPr txBox="1"/>
      </xdr:nvSpPr>
      <xdr:spPr>
        <a:xfrm>
          <a:off x="4622800" y="748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249772</xdr:rowOff>
    </xdr:from>
    <xdr:to>
      <xdr:col>22</xdr:col>
      <xdr:colOff>165100</xdr:colOff>
      <xdr:row>38</xdr:row>
      <xdr:rowOff>8472</xdr:rowOff>
    </xdr:to>
    <xdr:sp macro="" textlink="">
      <xdr:nvSpPr>
        <xdr:cNvPr id="136" name="楕円 135"/>
        <xdr:cNvSpPr/>
      </xdr:nvSpPr>
      <xdr:spPr bwMode="auto">
        <a:xfrm>
          <a:off x="4254500" y="73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336149</xdr:rowOff>
    </xdr:from>
    <xdr:ext cx="762000" cy="259045"/>
    <xdr:sp macro="" textlink="">
      <xdr:nvSpPr>
        <xdr:cNvPr id="137" name="テキスト ボックス 136"/>
        <xdr:cNvSpPr txBox="1"/>
      </xdr:nvSpPr>
      <xdr:spPr>
        <a:xfrm>
          <a:off x="3924300" y="74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250262</xdr:rowOff>
    </xdr:from>
    <xdr:to>
      <xdr:col>19</xdr:col>
      <xdr:colOff>38100</xdr:colOff>
      <xdr:row>38</xdr:row>
      <xdr:rowOff>8962</xdr:rowOff>
    </xdr:to>
    <xdr:sp macro="" textlink="">
      <xdr:nvSpPr>
        <xdr:cNvPr id="138" name="楕円 137"/>
        <xdr:cNvSpPr/>
      </xdr:nvSpPr>
      <xdr:spPr bwMode="auto">
        <a:xfrm>
          <a:off x="3556000" y="737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336639</xdr:rowOff>
    </xdr:from>
    <xdr:ext cx="762000" cy="259045"/>
    <xdr:sp macro="" textlink="">
      <xdr:nvSpPr>
        <xdr:cNvPr id="139" name="テキスト ボックス 138"/>
        <xdr:cNvSpPr txBox="1"/>
      </xdr:nvSpPr>
      <xdr:spPr>
        <a:xfrm>
          <a:off x="3225800" y="74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262215</xdr:rowOff>
    </xdr:from>
    <xdr:to>
      <xdr:col>15</xdr:col>
      <xdr:colOff>101600</xdr:colOff>
      <xdr:row>38</xdr:row>
      <xdr:rowOff>20915</xdr:rowOff>
    </xdr:to>
    <xdr:sp macro="" textlink="">
      <xdr:nvSpPr>
        <xdr:cNvPr id="140" name="楕円 139"/>
        <xdr:cNvSpPr/>
      </xdr:nvSpPr>
      <xdr:spPr bwMode="auto">
        <a:xfrm>
          <a:off x="2857500" y="738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5692</xdr:rowOff>
    </xdr:from>
    <xdr:ext cx="762000" cy="259045"/>
    <xdr:sp macro="" textlink="">
      <xdr:nvSpPr>
        <xdr:cNvPr id="141" name="テキスト ボックス 140"/>
        <xdr:cNvSpPr txBox="1"/>
      </xdr:nvSpPr>
      <xdr:spPr>
        <a:xfrm>
          <a:off x="2527300" y="74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24276</xdr:rowOff>
    </xdr:from>
    <xdr:to>
      <xdr:col>24</xdr:col>
      <xdr:colOff>63500</xdr:colOff>
      <xdr:row>38</xdr:row>
      <xdr:rowOff>24505</xdr:rowOff>
    </xdr:to>
    <xdr:cxnSp macro="">
      <xdr:nvCxnSpPr>
        <xdr:cNvPr id="61" name="直線コネクタ 60"/>
        <xdr:cNvCxnSpPr/>
      </xdr:nvCxnSpPr>
      <xdr:spPr>
        <a:xfrm flipV="1">
          <a:off x="3797300" y="65393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19152</xdr:rowOff>
    </xdr:from>
    <xdr:to>
      <xdr:col>19</xdr:col>
      <xdr:colOff>177800</xdr:colOff>
      <xdr:row>38</xdr:row>
      <xdr:rowOff>24505</xdr:rowOff>
    </xdr:to>
    <xdr:cxnSp macro="">
      <xdr:nvCxnSpPr>
        <xdr:cNvPr id="64" name="直線コネクタ 63"/>
        <xdr:cNvCxnSpPr/>
      </xdr:nvCxnSpPr>
      <xdr:spPr>
        <a:xfrm>
          <a:off x="2908300" y="6534252"/>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2940</xdr:rowOff>
    </xdr:from>
    <xdr:to>
      <xdr:col>15</xdr:col>
      <xdr:colOff>50800</xdr:colOff>
      <xdr:row>38</xdr:row>
      <xdr:rowOff>19152</xdr:rowOff>
    </xdr:to>
    <xdr:cxnSp macro="">
      <xdr:nvCxnSpPr>
        <xdr:cNvPr id="67" name="直線コネクタ 66"/>
        <xdr:cNvCxnSpPr/>
      </xdr:nvCxnSpPr>
      <xdr:spPr>
        <a:xfrm>
          <a:off x="2019300" y="651804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2940</xdr:rowOff>
    </xdr:from>
    <xdr:to>
      <xdr:col>10</xdr:col>
      <xdr:colOff>114300</xdr:colOff>
      <xdr:row>38</xdr:row>
      <xdr:rowOff>30449</xdr:rowOff>
    </xdr:to>
    <xdr:cxnSp macro="">
      <xdr:nvCxnSpPr>
        <xdr:cNvPr id="70" name="直線コネクタ 69"/>
        <xdr:cNvCxnSpPr/>
      </xdr:nvCxnSpPr>
      <xdr:spPr>
        <a:xfrm flipV="1">
          <a:off x="1130300" y="6518040"/>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144926</xdr:rowOff>
    </xdr:from>
    <xdr:to>
      <xdr:col>24</xdr:col>
      <xdr:colOff>114300</xdr:colOff>
      <xdr:row>38</xdr:row>
      <xdr:rowOff>75076</xdr:rowOff>
    </xdr:to>
    <xdr:sp macro="" textlink="">
      <xdr:nvSpPr>
        <xdr:cNvPr id="80" name="楕円 79"/>
        <xdr:cNvSpPr/>
      </xdr:nvSpPr>
      <xdr:spPr>
        <a:xfrm>
          <a:off x="45847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123353</xdr:rowOff>
    </xdr:from>
    <xdr:ext cx="534377" cy="259045"/>
    <xdr:sp macro="" textlink="">
      <xdr:nvSpPr>
        <xdr:cNvPr id="81" name="人件費該当値テキスト"/>
        <xdr:cNvSpPr txBox="1"/>
      </xdr:nvSpPr>
      <xdr:spPr>
        <a:xfrm>
          <a:off x="4686300" y="64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145155</xdr:rowOff>
    </xdr:from>
    <xdr:to>
      <xdr:col>20</xdr:col>
      <xdr:colOff>38100</xdr:colOff>
      <xdr:row>38</xdr:row>
      <xdr:rowOff>75305</xdr:rowOff>
    </xdr:to>
    <xdr:sp macro="" textlink="">
      <xdr:nvSpPr>
        <xdr:cNvPr id="82" name="楕円 81"/>
        <xdr:cNvSpPr/>
      </xdr:nvSpPr>
      <xdr:spPr>
        <a:xfrm>
          <a:off x="3746500" y="6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66432</xdr:rowOff>
    </xdr:from>
    <xdr:ext cx="534377" cy="259045"/>
    <xdr:sp macro="" textlink="">
      <xdr:nvSpPr>
        <xdr:cNvPr id="83" name="テキスト ボックス 82"/>
        <xdr:cNvSpPr txBox="1"/>
      </xdr:nvSpPr>
      <xdr:spPr>
        <a:xfrm>
          <a:off x="3530111" y="6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139802</xdr:rowOff>
    </xdr:from>
    <xdr:to>
      <xdr:col>15</xdr:col>
      <xdr:colOff>101600</xdr:colOff>
      <xdr:row>38</xdr:row>
      <xdr:rowOff>69952</xdr:rowOff>
    </xdr:to>
    <xdr:sp macro="" textlink="">
      <xdr:nvSpPr>
        <xdr:cNvPr id="84" name="楕円 83"/>
        <xdr:cNvSpPr/>
      </xdr:nvSpPr>
      <xdr:spPr>
        <a:xfrm>
          <a:off x="28575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61079</xdr:rowOff>
    </xdr:from>
    <xdr:ext cx="534377" cy="259045"/>
    <xdr:sp macro="" textlink="">
      <xdr:nvSpPr>
        <xdr:cNvPr id="85" name="テキスト ボックス 84"/>
        <xdr:cNvSpPr txBox="1"/>
      </xdr:nvSpPr>
      <xdr:spPr>
        <a:xfrm>
          <a:off x="2641111" y="65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123590</xdr:rowOff>
    </xdr:from>
    <xdr:to>
      <xdr:col>10</xdr:col>
      <xdr:colOff>165100</xdr:colOff>
      <xdr:row>38</xdr:row>
      <xdr:rowOff>53740</xdr:rowOff>
    </xdr:to>
    <xdr:sp macro="" textlink="">
      <xdr:nvSpPr>
        <xdr:cNvPr id="86" name="楕円 85"/>
        <xdr:cNvSpPr/>
      </xdr:nvSpPr>
      <xdr:spPr>
        <a:xfrm>
          <a:off x="19685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44867</xdr:rowOff>
    </xdr:from>
    <xdr:ext cx="534377" cy="259045"/>
    <xdr:sp macro="" textlink="">
      <xdr:nvSpPr>
        <xdr:cNvPr id="87" name="テキスト ボックス 86"/>
        <xdr:cNvSpPr txBox="1"/>
      </xdr:nvSpPr>
      <xdr:spPr>
        <a:xfrm>
          <a:off x="1752111" y="65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151098</xdr:rowOff>
    </xdr:from>
    <xdr:to>
      <xdr:col>6</xdr:col>
      <xdr:colOff>38100</xdr:colOff>
      <xdr:row>38</xdr:row>
      <xdr:rowOff>81248</xdr:rowOff>
    </xdr:to>
    <xdr:sp macro="" textlink="">
      <xdr:nvSpPr>
        <xdr:cNvPr id="88" name="楕円 87"/>
        <xdr:cNvSpPr/>
      </xdr:nvSpPr>
      <xdr:spPr>
        <a:xfrm>
          <a:off x="1079500" y="64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72376</xdr:rowOff>
    </xdr:from>
    <xdr:ext cx="534377" cy="259045"/>
    <xdr:sp macro="" textlink="">
      <xdr:nvSpPr>
        <xdr:cNvPr id="89" name="テキスト ボックス 88"/>
        <xdr:cNvSpPr txBox="1"/>
      </xdr:nvSpPr>
      <xdr:spPr>
        <a:xfrm>
          <a:off x="863111" y="65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90414</xdr:rowOff>
    </xdr:from>
    <xdr:to>
      <xdr:col>24</xdr:col>
      <xdr:colOff>63500</xdr:colOff>
      <xdr:row>54</xdr:row>
      <xdr:rowOff>105913</xdr:rowOff>
    </xdr:to>
    <xdr:cxnSp macro="">
      <xdr:nvCxnSpPr>
        <xdr:cNvPr id="117" name="直線コネクタ 116"/>
        <xdr:cNvCxnSpPr/>
      </xdr:nvCxnSpPr>
      <xdr:spPr>
        <a:xfrm flipV="1">
          <a:off x="3797300" y="9348714"/>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105913</xdr:rowOff>
    </xdr:from>
    <xdr:to>
      <xdr:col>19</xdr:col>
      <xdr:colOff>177800</xdr:colOff>
      <xdr:row>54</xdr:row>
      <xdr:rowOff>137048</xdr:rowOff>
    </xdr:to>
    <xdr:cxnSp macro="">
      <xdr:nvCxnSpPr>
        <xdr:cNvPr id="120" name="直線コネクタ 119"/>
        <xdr:cNvCxnSpPr/>
      </xdr:nvCxnSpPr>
      <xdr:spPr>
        <a:xfrm flipV="1">
          <a:off x="2908300" y="9364213"/>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137048</xdr:rowOff>
    </xdr:from>
    <xdr:to>
      <xdr:col>15</xdr:col>
      <xdr:colOff>50800</xdr:colOff>
      <xdr:row>55</xdr:row>
      <xdr:rowOff>14930</xdr:rowOff>
    </xdr:to>
    <xdr:cxnSp macro="">
      <xdr:nvCxnSpPr>
        <xdr:cNvPr id="123" name="直線コネクタ 122"/>
        <xdr:cNvCxnSpPr/>
      </xdr:nvCxnSpPr>
      <xdr:spPr>
        <a:xfrm flipV="1">
          <a:off x="2019300" y="9395348"/>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14930</xdr:rowOff>
    </xdr:from>
    <xdr:to>
      <xdr:col>10</xdr:col>
      <xdr:colOff>114300</xdr:colOff>
      <xdr:row>55</xdr:row>
      <xdr:rowOff>56855</xdr:rowOff>
    </xdr:to>
    <xdr:cxnSp macro="">
      <xdr:nvCxnSpPr>
        <xdr:cNvPr id="126" name="直線コネクタ 125"/>
        <xdr:cNvCxnSpPr/>
      </xdr:nvCxnSpPr>
      <xdr:spPr>
        <a:xfrm flipV="1">
          <a:off x="1130300" y="9444680"/>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39614</xdr:rowOff>
    </xdr:from>
    <xdr:to>
      <xdr:col>24</xdr:col>
      <xdr:colOff>114300</xdr:colOff>
      <xdr:row>54</xdr:row>
      <xdr:rowOff>141214</xdr:rowOff>
    </xdr:to>
    <xdr:sp macro="" textlink="">
      <xdr:nvSpPr>
        <xdr:cNvPr id="136" name="楕円 135"/>
        <xdr:cNvSpPr/>
      </xdr:nvSpPr>
      <xdr:spPr>
        <a:xfrm>
          <a:off x="4584700" y="92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62491</xdr:rowOff>
    </xdr:from>
    <xdr:ext cx="534377" cy="259045"/>
    <xdr:sp macro="" textlink="">
      <xdr:nvSpPr>
        <xdr:cNvPr id="137" name="物件費該当値テキスト"/>
        <xdr:cNvSpPr txBox="1"/>
      </xdr:nvSpPr>
      <xdr:spPr>
        <a:xfrm>
          <a:off x="4686300" y="91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55113</xdr:rowOff>
    </xdr:from>
    <xdr:to>
      <xdr:col>20</xdr:col>
      <xdr:colOff>38100</xdr:colOff>
      <xdr:row>54</xdr:row>
      <xdr:rowOff>156713</xdr:rowOff>
    </xdr:to>
    <xdr:sp macro="" textlink="">
      <xdr:nvSpPr>
        <xdr:cNvPr id="138" name="楕円 137"/>
        <xdr:cNvSpPr/>
      </xdr:nvSpPr>
      <xdr:spPr>
        <a:xfrm>
          <a:off x="3746500" y="93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1790</xdr:rowOff>
    </xdr:from>
    <xdr:ext cx="534377" cy="259045"/>
    <xdr:sp macro="" textlink="">
      <xdr:nvSpPr>
        <xdr:cNvPr id="139" name="テキスト ボックス 138"/>
        <xdr:cNvSpPr txBox="1"/>
      </xdr:nvSpPr>
      <xdr:spPr>
        <a:xfrm>
          <a:off x="3530111" y="90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86248</xdr:rowOff>
    </xdr:from>
    <xdr:to>
      <xdr:col>15</xdr:col>
      <xdr:colOff>101600</xdr:colOff>
      <xdr:row>55</xdr:row>
      <xdr:rowOff>16398</xdr:rowOff>
    </xdr:to>
    <xdr:sp macro="" textlink="">
      <xdr:nvSpPr>
        <xdr:cNvPr id="140" name="楕円 139"/>
        <xdr:cNvSpPr/>
      </xdr:nvSpPr>
      <xdr:spPr>
        <a:xfrm>
          <a:off x="2857500" y="9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7525</xdr:rowOff>
    </xdr:from>
    <xdr:ext cx="534377" cy="259045"/>
    <xdr:sp macro="" textlink="">
      <xdr:nvSpPr>
        <xdr:cNvPr id="141" name="テキスト ボックス 140"/>
        <xdr:cNvSpPr txBox="1"/>
      </xdr:nvSpPr>
      <xdr:spPr>
        <a:xfrm>
          <a:off x="2641111" y="94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135580</xdr:rowOff>
    </xdr:from>
    <xdr:to>
      <xdr:col>10</xdr:col>
      <xdr:colOff>165100</xdr:colOff>
      <xdr:row>55</xdr:row>
      <xdr:rowOff>65730</xdr:rowOff>
    </xdr:to>
    <xdr:sp macro="" textlink="">
      <xdr:nvSpPr>
        <xdr:cNvPr id="142" name="楕円 141"/>
        <xdr:cNvSpPr/>
      </xdr:nvSpPr>
      <xdr:spPr>
        <a:xfrm>
          <a:off x="1968500" y="93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56857</xdr:rowOff>
    </xdr:from>
    <xdr:ext cx="534377" cy="259045"/>
    <xdr:sp macro="" textlink="">
      <xdr:nvSpPr>
        <xdr:cNvPr id="143" name="テキスト ボックス 142"/>
        <xdr:cNvSpPr txBox="1"/>
      </xdr:nvSpPr>
      <xdr:spPr>
        <a:xfrm>
          <a:off x="1752111" y="94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6055</xdr:rowOff>
    </xdr:from>
    <xdr:to>
      <xdr:col>6</xdr:col>
      <xdr:colOff>38100</xdr:colOff>
      <xdr:row>55</xdr:row>
      <xdr:rowOff>107655</xdr:rowOff>
    </xdr:to>
    <xdr:sp macro="" textlink="">
      <xdr:nvSpPr>
        <xdr:cNvPr id="144" name="楕円 143"/>
        <xdr:cNvSpPr/>
      </xdr:nvSpPr>
      <xdr:spPr>
        <a:xfrm>
          <a:off x="1079500" y="94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98782</xdr:rowOff>
    </xdr:from>
    <xdr:ext cx="534377" cy="259045"/>
    <xdr:sp macro="" textlink="">
      <xdr:nvSpPr>
        <xdr:cNvPr id="145" name="テキスト ボックス 144"/>
        <xdr:cNvSpPr txBox="1"/>
      </xdr:nvSpPr>
      <xdr:spPr>
        <a:xfrm>
          <a:off x="863111" y="952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74092</xdr:rowOff>
    </xdr:from>
    <xdr:to>
      <xdr:col>24</xdr:col>
      <xdr:colOff>63500</xdr:colOff>
      <xdr:row>78</xdr:row>
      <xdr:rowOff>79899</xdr:rowOff>
    </xdr:to>
    <xdr:cxnSp macro="">
      <xdr:nvCxnSpPr>
        <xdr:cNvPr id="172" name="直線コネクタ 171"/>
        <xdr:cNvCxnSpPr/>
      </xdr:nvCxnSpPr>
      <xdr:spPr>
        <a:xfrm>
          <a:off x="3797300" y="13447192"/>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74092</xdr:rowOff>
    </xdr:from>
    <xdr:to>
      <xdr:col>19</xdr:col>
      <xdr:colOff>177800</xdr:colOff>
      <xdr:row>78</xdr:row>
      <xdr:rowOff>79029</xdr:rowOff>
    </xdr:to>
    <xdr:cxnSp macro="">
      <xdr:nvCxnSpPr>
        <xdr:cNvPr id="175" name="直線コネクタ 174"/>
        <xdr:cNvCxnSpPr/>
      </xdr:nvCxnSpPr>
      <xdr:spPr>
        <a:xfrm flipV="1">
          <a:off x="2908300" y="1344719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76744</xdr:rowOff>
    </xdr:from>
    <xdr:to>
      <xdr:col>15</xdr:col>
      <xdr:colOff>50800</xdr:colOff>
      <xdr:row>78</xdr:row>
      <xdr:rowOff>79029</xdr:rowOff>
    </xdr:to>
    <xdr:cxnSp macro="">
      <xdr:nvCxnSpPr>
        <xdr:cNvPr id="178" name="直線コネクタ 177"/>
        <xdr:cNvCxnSpPr/>
      </xdr:nvCxnSpPr>
      <xdr:spPr>
        <a:xfrm>
          <a:off x="2019300" y="1344984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76744</xdr:rowOff>
    </xdr:from>
    <xdr:to>
      <xdr:col>10</xdr:col>
      <xdr:colOff>114300</xdr:colOff>
      <xdr:row>78</xdr:row>
      <xdr:rowOff>77932</xdr:rowOff>
    </xdr:to>
    <xdr:cxnSp macro="">
      <xdr:nvCxnSpPr>
        <xdr:cNvPr id="181" name="直線コネクタ 180"/>
        <xdr:cNvCxnSpPr/>
      </xdr:nvCxnSpPr>
      <xdr:spPr>
        <a:xfrm flipV="1">
          <a:off x="1130300" y="1344984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29099</xdr:rowOff>
    </xdr:from>
    <xdr:to>
      <xdr:col>24</xdr:col>
      <xdr:colOff>114300</xdr:colOff>
      <xdr:row>78</xdr:row>
      <xdr:rowOff>130699</xdr:rowOff>
    </xdr:to>
    <xdr:sp macro="" textlink="">
      <xdr:nvSpPr>
        <xdr:cNvPr id="191" name="楕円 190"/>
        <xdr:cNvSpPr/>
      </xdr:nvSpPr>
      <xdr:spPr>
        <a:xfrm>
          <a:off x="4584700" y="13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115476</xdr:rowOff>
    </xdr:from>
    <xdr:ext cx="469744" cy="259045"/>
    <xdr:sp macro="" textlink="">
      <xdr:nvSpPr>
        <xdr:cNvPr id="192" name="維持補修費該当値テキスト"/>
        <xdr:cNvSpPr txBox="1"/>
      </xdr:nvSpPr>
      <xdr:spPr>
        <a:xfrm>
          <a:off x="4686300" y="133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23292</xdr:rowOff>
    </xdr:from>
    <xdr:to>
      <xdr:col>20</xdr:col>
      <xdr:colOff>38100</xdr:colOff>
      <xdr:row>78</xdr:row>
      <xdr:rowOff>124892</xdr:rowOff>
    </xdr:to>
    <xdr:sp macro="" textlink="">
      <xdr:nvSpPr>
        <xdr:cNvPr id="193" name="楕円 192"/>
        <xdr:cNvSpPr/>
      </xdr:nvSpPr>
      <xdr:spPr>
        <a:xfrm>
          <a:off x="3746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116019</xdr:rowOff>
    </xdr:from>
    <xdr:ext cx="469744" cy="259045"/>
    <xdr:sp macro="" textlink="">
      <xdr:nvSpPr>
        <xdr:cNvPr id="194" name="テキスト ボックス 193"/>
        <xdr:cNvSpPr txBox="1"/>
      </xdr:nvSpPr>
      <xdr:spPr>
        <a:xfrm>
          <a:off x="3562428"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28229</xdr:rowOff>
    </xdr:from>
    <xdr:to>
      <xdr:col>15</xdr:col>
      <xdr:colOff>101600</xdr:colOff>
      <xdr:row>78</xdr:row>
      <xdr:rowOff>129829</xdr:rowOff>
    </xdr:to>
    <xdr:sp macro="" textlink="">
      <xdr:nvSpPr>
        <xdr:cNvPr id="195" name="楕円 194"/>
        <xdr:cNvSpPr/>
      </xdr:nvSpPr>
      <xdr:spPr>
        <a:xfrm>
          <a:off x="2857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120956</xdr:rowOff>
    </xdr:from>
    <xdr:ext cx="469744" cy="259045"/>
    <xdr:sp macro="" textlink="">
      <xdr:nvSpPr>
        <xdr:cNvPr id="196" name="テキスト ボックス 195"/>
        <xdr:cNvSpPr txBox="1"/>
      </xdr:nvSpPr>
      <xdr:spPr>
        <a:xfrm>
          <a:off x="2673428"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25944</xdr:rowOff>
    </xdr:from>
    <xdr:to>
      <xdr:col>10</xdr:col>
      <xdr:colOff>165100</xdr:colOff>
      <xdr:row>78</xdr:row>
      <xdr:rowOff>127544</xdr:rowOff>
    </xdr:to>
    <xdr:sp macro="" textlink="">
      <xdr:nvSpPr>
        <xdr:cNvPr id="197" name="楕円 196"/>
        <xdr:cNvSpPr/>
      </xdr:nvSpPr>
      <xdr:spPr>
        <a:xfrm>
          <a:off x="1968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118671</xdr:rowOff>
    </xdr:from>
    <xdr:ext cx="469744" cy="259045"/>
    <xdr:sp macro="" textlink="">
      <xdr:nvSpPr>
        <xdr:cNvPr id="198" name="テキスト ボックス 197"/>
        <xdr:cNvSpPr txBox="1"/>
      </xdr:nvSpPr>
      <xdr:spPr>
        <a:xfrm>
          <a:off x="1784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27132</xdr:rowOff>
    </xdr:from>
    <xdr:to>
      <xdr:col>6</xdr:col>
      <xdr:colOff>38100</xdr:colOff>
      <xdr:row>78</xdr:row>
      <xdr:rowOff>128732</xdr:rowOff>
    </xdr:to>
    <xdr:sp macro="" textlink="">
      <xdr:nvSpPr>
        <xdr:cNvPr id="199" name="楕円 198"/>
        <xdr:cNvSpPr/>
      </xdr:nvSpPr>
      <xdr:spPr>
        <a:xfrm>
          <a:off x="1079500" y="134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119859</xdr:rowOff>
    </xdr:from>
    <xdr:ext cx="469744" cy="259045"/>
    <xdr:sp macro="" textlink="">
      <xdr:nvSpPr>
        <xdr:cNvPr id="200" name="テキスト ボックス 199"/>
        <xdr:cNvSpPr txBox="1"/>
      </xdr:nvSpPr>
      <xdr:spPr>
        <a:xfrm>
          <a:off x="895428" y="1349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87213</xdr:rowOff>
    </xdr:from>
    <xdr:to>
      <xdr:col>24</xdr:col>
      <xdr:colOff>63500</xdr:colOff>
      <xdr:row>92</xdr:row>
      <xdr:rowOff>89150</xdr:rowOff>
    </xdr:to>
    <xdr:cxnSp macro="">
      <xdr:nvCxnSpPr>
        <xdr:cNvPr id="228" name="直線コネクタ 227"/>
        <xdr:cNvCxnSpPr/>
      </xdr:nvCxnSpPr>
      <xdr:spPr>
        <a:xfrm>
          <a:off x="3797300" y="15860613"/>
          <a:ext cx="8382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87213</xdr:rowOff>
    </xdr:from>
    <xdr:to>
      <xdr:col>19</xdr:col>
      <xdr:colOff>177800</xdr:colOff>
      <xdr:row>92</xdr:row>
      <xdr:rowOff>120253</xdr:rowOff>
    </xdr:to>
    <xdr:cxnSp macro="">
      <xdr:nvCxnSpPr>
        <xdr:cNvPr id="231" name="直線コネクタ 230"/>
        <xdr:cNvCxnSpPr/>
      </xdr:nvCxnSpPr>
      <xdr:spPr>
        <a:xfrm flipV="1">
          <a:off x="2908300" y="15860613"/>
          <a:ext cx="8890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120253</xdr:rowOff>
    </xdr:from>
    <xdr:to>
      <xdr:col>15</xdr:col>
      <xdr:colOff>50800</xdr:colOff>
      <xdr:row>93</xdr:row>
      <xdr:rowOff>49082</xdr:rowOff>
    </xdr:to>
    <xdr:cxnSp macro="">
      <xdr:nvCxnSpPr>
        <xdr:cNvPr id="234" name="直線コネクタ 233"/>
        <xdr:cNvCxnSpPr/>
      </xdr:nvCxnSpPr>
      <xdr:spPr>
        <a:xfrm flipV="1">
          <a:off x="2019300" y="1589365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49082</xdr:rowOff>
    </xdr:from>
    <xdr:to>
      <xdr:col>10</xdr:col>
      <xdr:colOff>114300</xdr:colOff>
      <xdr:row>93</xdr:row>
      <xdr:rowOff>88356</xdr:rowOff>
    </xdr:to>
    <xdr:cxnSp macro="">
      <xdr:nvCxnSpPr>
        <xdr:cNvPr id="237" name="直線コネクタ 236"/>
        <xdr:cNvCxnSpPr/>
      </xdr:nvCxnSpPr>
      <xdr:spPr>
        <a:xfrm flipV="1">
          <a:off x="1130300" y="15993932"/>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38350</xdr:rowOff>
    </xdr:from>
    <xdr:to>
      <xdr:col>24</xdr:col>
      <xdr:colOff>114300</xdr:colOff>
      <xdr:row>92</xdr:row>
      <xdr:rowOff>139950</xdr:rowOff>
    </xdr:to>
    <xdr:sp macro="" textlink="">
      <xdr:nvSpPr>
        <xdr:cNvPr id="247" name="楕円 246"/>
        <xdr:cNvSpPr/>
      </xdr:nvSpPr>
      <xdr:spPr>
        <a:xfrm>
          <a:off x="4584700" y="15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61227</xdr:rowOff>
    </xdr:from>
    <xdr:ext cx="599010" cy="259045"/>
    <xdr:sp macro="" textlink="">
      <xdr:nvSpPr>
        <xdr:cNvPr id="248" name="扶助費該当値テキスト"/>
        <xdr:cNvSpPr txBox="1"/>
      </xdr:nvSpPr>
      <xdr:spPr>
        <a:xfrm>
          <a:off x="4686300" y="156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36413</xdr:rowOff>
    </xdr:from>
    <xdr:to>
      <xdr:col>20</xdr:col>
      <xdr:colOff>38100</xdr:colOff>
      <xdr:row>92</xdr:row>
      <xdr:rowOff>138013</xdr:rowOff>
    </xdr:to>
    <xdr:sp macro="" textlink="">
      <xdr:nvSpPr>
        <xdr:cNvPr id="249" name="楕円 248"/>
        <xdr:cNvSpPr/>
      </xdr:nvSpPr>
      <xdr:spPr>
        <a:xfrm>
          <a:off x="3746500" y="158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154540</xdr:rowOff>
    </xdr:from>
    <xdr:ext cx="599010" cy="259045"/>
    <xdr:sp macro="" textlink="">
      <xdr:nvSpPr>
        <xdr:cNvPr id="250" name="テキスト ボックス 249"/>
        <xdr:cNvSpPr txBox="1"/>
      </xdr:nvSpPr>
      <xdr:spPr>
        <a:xfrm>
          <a:off x="3497795" y="1558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69453</xdr:rowOff>
    </xdr:from>
    <xdr:to>
      <xdr:col>15</xdr:col>
      <xdr:colOff>101600</xdr:colOff>
      <xdr:row>92</xdr:row>
      <xdr:rowOff>171053</xdr:rowOff>
    </xdr:to>
    <xdr:sp macro="" textlink="">
      <xdr:nvSpPr>
        <xdr:cNvPr id="251" name="楕円 250"/>
        <xdr:cNvSpPr/>
      </xdr:nvSpPr>
      <xdr:spPr>
        <a:xfrm>
          <a:off x="2857500" y="15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16130</xdr:rowOff>
    </xdr:from>
    <xdr:ext cx="599010" cy="259045"/>
    <xdr:sp macro="" textlink="">
      <xdr:nvSpPr>
        <xdr:cNvPr id="252" name="テキスト ボックス 251"/>
        <xdr:cNvSpPr txBox="1"/>
      </xdr:nvSpPr>
      <xdr:spPr>
        <a:xfrm>
          <a:off x="2608795" y="1561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169732</xdr:rowOff>
    </xdr:from>
    <xdr:to>
      <xdr:col>10</xdr:col>
      <xdr:colOff>165100</xdr:colOff>
      <xdr:row>93</xdr:row>
      <xdr:rowOff>99882</xdr:rowOff>
    </xdr:to>
    <xdr:sp macro="" textlink="">
      <xdr:nvSpPr>
        <xdr:cNvPr id="253" name="楕円 252"/>
        <xdr:cNvSpPr/>
      </xdr:nvSpPr>
      <xdr:spPr>
        <a:xfrm>
          <a:off x="1968500" y="15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116409</xdr:rowOff>
    </xdr:from>
    <xdr:ext cx="599010" cy="259045"/>
    <xdr:sp macro="" textlink="">
      <xdr:nvSpPr>
        <xdr:cNvPr id="254" name="テキスト ボックス 253"/>
        <xdr:cNvSpPr txBox="1"/>
      </xdr:nvSpPr>
      <xdr:spPr>
        <a:xfrm>
          <a:off x="1719795" y="1571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37556</xdr:rowOff>
    </xdr:from>
    <xdr:to>
      <xdr:col>6</xdr:col>
      <xdr:colOff>38100</xdr:colOff>
      <xdr:row>93</xdr:row>
      <xdr:rowOff>139156</xdr:rowOff>
    </xdr:to>
    <xdr:sp macro="" textlink="">
      <xdr:nvSpPr>
        <xdr:cNvPr id="255" name="楕円 254"/>
        <xdr:cNvSpPr/>
      </xdr:nvSpPr>
      <xdr:spPr>
        <a:xfrm>
          <a:off x="1079500" y="159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155683</xdr:rowOff>
    </xdr:from>
    <xdr:ext cx="599010" cy="259045"/>
    <xdr:sp macro="" textlink="">
      <xdr:nvSpPr>
        <xdr:cNvPr id="256" name="テキスト ボックス 255"/>
        <xdr:cNvSpPr txBox="1"/>
      </xdr:nvSpPr>
      <xdr:spPr>
        <a:xfrm>
          <a:off x="830795" y="157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124798</xdr:rowOff>
    </xdr:from>
    <xdr:to>
      <xdr:col>55</xdr:col>
      <xdr:colOff>0</xdr:colOff>
      <xdr:row>36</xdr:row>
      <xdr:rowOff>135742</xdr:rowOff>
    </xdr:to>
    <xdr:cxnSp macro="">
      <xdr:nvCxnSpPr>
        <xdr:cNvPr id="289" name="直線コネクタ 288"/>
        <xdr:cNvCxnSpPr/>
      </xdr:nvCxnSpPr>
      <xdr:spPr>
        <a:xfrm flipV="1">
          <a:off x="9639300" y="6296998"/>
          <a:ext cx="8382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135742</xdr:rowOff>
    </xdr:from>
    <xdr:to>
      <xdr:col>50</xdr:col>
      <xdr:colOff>114300</xdr:colOff>
      <xdr:row>36</xdr:row>
      <xdr:rowOff>152216</xdr:rowOff>
    </xdr:to>
    <xdr:cxnSp macro="">
      <xdr:nvCxnSpPr>
        <xdr:cNvPr id="292" name="直線コネクタ 291"/>
        <xdr:cNvCxnSpPr/>
      </xdr:nvCxnSpPr>
      <xdr:spPr>
        <a:xfrm flipV="1">
          <a:off x="8750300" y="6307942"/>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131899</xdr:rowOff>
    </xdr:from>
    <xdr:to>
      <xdr:col>45</xdr:col>
      <xdr:colOff>177800</xdr:colOff>
      <xdr:row>36</xdr:row>
      <xdr:rowOff>152216</xdr:rowOff>
    </xdr:to>
    <xdr:cxnSp macro="">
      <xdr:nvCxnSpPr>
        <xdr:cNvPr id="295" name="直線コネクタ 294"/>
        <xdr:cNvCxnSpPr/>
      </xdr:nvCxnSpPr>
      <xdr:spPr>
        <a:xfrm>
          <a:off x="7861300" y="6304099"/>
          <a:ext cx="8890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131899</xdr:rowOff>
    </xdr:from>
    <xdr:to>
      <xdr:col>41</xdr:col>
      <xdr:colOff>50800</xdr:colOff>
      <xdr:row>37</xdr:row>
      <xdr:rowOff>7769</xdr:rowOff>
    </xdr:to>
    <xdr:cxnSp macro="">
      <xdr:nvCxnSpPr>
        <xdr:cNvPr id="298" name="直線コネクタ 297"/>
        <xdr:cNvCxnSpPr/>
      </xdr:nvCxnSpPr>
      <xdr:spPr>
        <a:xfrm flipV="1">
          <a:off x="6972300" y="630409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73998</xdr:rowOff>
    </xdr:from>
    <xdr:to>
      <xdr:col>55</xdr:col>
      <xdr:colOff>50800</xdr:colOff>
      <xdr:row>37</xdr:row>
      <xdr:rowOff>4148</xdr:rowOff>
    </xdr:to>
    <xdr:sp macro="" textlink="">
      <xdr:nvSpPr>
        <xdr:cNvPr id="308" name="楕円 307"/>
        <xdr:cNvSpPr/>
      </xdr:nvSpPr>
      <xdr:spPr>
        <a:xfrm>
          <a:off x="10426700" y="62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52425</xdr:rowOff>
    </xdr:from>
    <xdr:ext cx="534377" cy="259045"/>
    <xdr:sp macro="" textlink="">
      <xdr:nvSpPr>
        <xdr:cNvPr id="309" name="補助費等該当値テキスト"/>
        <xdr:cNvSpPr txBox="1"/>
      </xdr:nvSpPr>
      <xdr:spPr>
        <a:xfrm>
          <a:off x="10528300" y="62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84942</xdr:rowOff>
    </xdr:from>
    <xdr:to>
      <xdr:col>50</xdr:col>
      <xdr:colOff>165100</xdr:colOff>
      <xdr:row>37</xdr:row>
      <xdr:rowOff>15092</xdr:rowOff>
    </xdr:to>
    <xdr:sp macro="" textlink="">
      <xdr:nvSpPr>
        <xdr:cNvPr id="310" name="楕円 309"/>
        <xdr:cNvSpPr/>
      </xdr:nvSpPr>
      <xdr:spPr>
        <a:xfrm>
          <a:off x="9588500" y="62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6219</xdr:rowOff>
    </xdr:from>
    <xdr:ext cx="534377" cy="259045"/>
    <xdr:sp macro="" textlink="">
      <xdr:nvSpPr>
        <xdr:cNvPr id="311" name="テキスト ボックス 310"/>
        <xdr:cNvSpPr txBox="1"/>
      </xdr:nvSpPr>
      <xdr:spPr>
        <a:xfrm>
          <a:off x="9372111" y="63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101416</xdr:rowOff>
    </xdr:from>
    <xdr:to>
      <xdr:col>46</xdr:col>
      <xdr:colOff>38100</xdr:colOff>
      <xdr:row>37</xdr:row>
      <xdr:rowOff>31566</xdr:rowOff>
    </xdr:to>
    <xdr:sp macro="" textlink="">
      <xdr:nvSpPr>
        <xdr:cNvPr id="312" name="楕円 311"/>
        <xdr:cNvSpPr/>
      </xdr:nvSpPr>
      <xdr:spPr>
        <a:xfrm>
          <a:off x="8699500" y="62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22693</xdr:rowOff>
    </xdr:from>
    <xdr:ext cx="534377" cy="259045"/>
    <xdr:sp macro="" textlink="">
      <xdr:nvSpPr>
        <xdr:cNvPr id="313" name="テキスト ボックス 312"/>
        <xdr:cNvSpPr txBox="1"/>
      </xdr:nvSpPr>
      <xdr:spPr>
        <a:xfrm>
          <a:off x="8483111" y="6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81099</xdr:rowOff>
    </xdr:from>
    <xdr:to>
      <xdr:col>41</xdr:col>
      <xdr:colOff>101600</xdr:colOff>
      <xdr:row>37</xdr:row>
      <xdr:rowOff>11249</xdr:rowOff>
    </xdr:to>
    <xdr:sp macro="" textlink="">
      <xdr:nvSpPr>
        <xdr:cNvPr id="314" name="楕円 313"/>
        <xdr:cNvSpPr/>
      </xdr:nvSpPr>
      <xdr:spPr>
        <a:xfrm>
          <a:off x="7810500" y="62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2376</xdr:rowOff>
    </xdr:from>
    <xdr:ext cx="534377" cy="259045"/>
    <xdr:sp macro="" textlink="">
      <xdr:nvSpPr>
        <xdr:cNvPr id="315" name="テキスト ボックス 314"/>
        <xdr:cNvSpPr txBox="1"/>
      </xdr:nvSpPr>
      <xdr:spPr>
        <a:xfrm>
          <a:off x="7594111" y="63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128419</xdr:rowOff>
    </xdr:from>
    <xdr:to>
      <xdr:col>36</xdr:col>
      <xdr:colOff>165100</xdr:colOff>
      <xdr:row>37</xdr:row>
      <xdr:rowOff>58569</xdr:rowOff>
    </xdr:to>
    <xdr:sp macro="" textlink="">
      <xdr:nvSpPr>
        <xdr:cNvPr id="316" name="楕円 315"/>
        <xdr:cNvSpPr/>
      </xdr:nvSpPr>
      <xdr:spPr>
        <a:xfrm>
          <a:off x="6921500" y="63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49696</xdr:rowOff>
    </xdr:from>
    <xdr:ext cx="534377" cy="259045"/>
    <xdr:sp macro="" textlink="">
      <xdr:nvSpPr>
        <xdr:cNvPr id="317" name="テキスト ボックス 316"/>
        <xdr:cNvSpPr txBox="1"/>
      </xdr:nvSpPr>
      <xdr:spPr>
        <a:xfrm>
          <a:off x="6705111" y="639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41891</xdr:rowOff>
    </xdr:from>
    <xdr:to>
      <xdr:col>55</xdr:col>
      <xdr:colOff>0</xdr:colOff>
      <xdr:row>58</xdr:row>
      <xdr:rowOff>86116</xdr:rowOff>
    </xdr:to>
    <xdr:cxnSp macro="">
      <xdr:nvCxnSpPr>
        <xdr:cNvPr id="344" name="直線コネクタ 343"/>
        <xdr:cNvCxnSpPr/>
      </xdr:nvCxnSpPr>
      <xdr:spPr>
        <a:xfrm>
          <a:off x="9639300" y="9985991"/>
          <a:ext cx="8382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111788</xdr:rowOff>
    </xdr:from>
    <xdr:to>
      <xdr:col>50</xdr:col>
      <xdr:colOff>114300</xdr:colOff>
      <xdr:row>58</xdr:row>
      <xdr:rowOff>41891</xdr:rowOff>
    </xdr:to>
    <xdr:cxnSp macro="">
      <xdr:nvCxnSpPr>
        <xdr:cNvPr id="347" name="直線コネクタ 346"/>
        <xdr:cNvCxnSpPr/>
      </xdr:nvCxnSpPr>
      <xdr:spPr>
        <a:xfrm>
          <a:off x="8750300" y="9884438"/>
          <a:ext cx="889000" cy="10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111788</xdr:rowOff>
    </xdr:from>
    <xdr:to>
      <xdr:col>45</xdr:col>
      <xdr:colOff>177800</xdr:colOff>
      <xdr:row>58</xdr:row>
      <xdr:rowOff>33273</xdr:rowOff>
    </xdr:to>
    <xdr:cxnSp macro="">
      <xdr:nvCxnSpPr>
        <xdr:cNvPr id="350" name="直線コネクタ 349"/>
        <xdr:cNvCxnSpPr/>
      </xdr:nvCxnSpPr>
      <xdr:spPr>
        <a:xfrm flipV="1">
          <a:off x="7861300" y="9884438"/>
          <a:ext cx="889000" cy="9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33273</xdr:rowOff>
    </xdr:from>
    <xdr:to>
      <xdr:col>41</xdr:col>
      <xdr:colOff>50800</xdr:colOff>
      <xdr:row>58</xdr:row>
      <xdr:rowOff>67933</xdr:rowOff>
    </xdr:to>
    <xdr:cxnSp macro="">
      <xdr:nvCxnSpPr>
        <xdr:cNvPr id="353" name="直線コネクタ 352"/>
        <xdr:cNvCxnSpPr/>
      </xdr:nvCxnSpPr>
      <xdr:spPr>
        <a:xfrm flipV="1">
          <a:off x="6972300" y="9977373"/>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35316</xdr:rowOff>
    </xdr:from>
    <xdr:to>
      <xdr:col>55</xdr:col>
      <xdr:colOff>50800</xdr:colOff>
      <xdr:row>58</xdr:row>
      <xdr:rowOff>136916</xdr:rowOff>
    </xdr:to>
    <xdr:sp macro="" textlink="">
      <xdr:nvSpPr>
        <xdr:cNvPr id="363" name="楕円 362"/>
        <xdr:cNvSpPr/>
      </xdr:nvSpPr>
      <xdr:spPr>
        <a:xfrm>
          <a:off x="104267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121693</xdr:rowOff>
    </xdr:from>
    <xdr:ext cx="534377" cy="259045"/>
    <xdr:sp macro="" textlink="">
      <xdr:nvSpPr>
        <xdr:cNvPr id="364" name="普通建設事業費該当値テキスト"/>
        <xdr:cNvSpPr txBox="1"/>
      </xdr:nvSpPr>
      <xdr:spPr>
        <a:xfrm>
          <a:off x="10528300" y="98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162541</xdr:rowOff>
    </xdr:from>
    <xdr:to>
      <xdr:col>50</xdr:col>
      <xdr:colOff>165100</xdr:colOff>
      <xdr:row>58</xdr:row>
      <xdr:rowOff>92691</xdr:rowOff>
    </xdr:to>
    <xdr:sp macro="" textlink="">
      <xdr:nvSpPr>
        <xdr:cNvPr id="365" name="楕円 364"/>
        <xdr:cNvSpPr/>
      </xdr:nvSpPr>
      <xdr:spPr>
        <a:xfrm>
          <a:off x="9588500" y="99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83818</xdr:rowOff>
    </xdr:from>
    <xdr:ext cx="534377" cy="259045"/>
    <xdr:sp macro="" textlink="">
      <xdr:nvSpPr>
        <xdr:cNvPr id="366" name="テキスト ボックス 365"/>
        <xdr:cNvSpPr txBox="1"/>
      </xdr:nvSpPr>
      <xdr:spPr>
        <a:xfrm>
          <a:off x="9372111" y="100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60988</xdr:rowOff>
    </xdr:from>
    <xdr:to>
      <xdr:col>46</xdr:col>
      <xdr:colOff>38100</xdr:colOff>
      <xdr:row>57</xdr:row>
      <xdr:rowOff>162588</xdr:rowOff>
    </xdr:to>
    <xdr:sp macro="" textlink="">
      <xdr:nvSpPr>
        <xdr:cNvPr id="367" name="楕円 366"/>
        <xdr:cNvSpPr/>
      </xdr:nvSpPr>
      <xdr:spPr>
        <a:xfrm>
          <a:off x="8699500" y="98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153715</xdr:rowOff>
    </xdr:from>
    <xdr:ext cx="534377" cy="259045"/>
    <xdr:sp macro="" textlink="">
      <xdr:nvSpPr>
        <xdr:cNvPr id="368" name="テキスト ボックス 367"/>
        <xdr:cNvSpPr txBox="1"/>
      </xdr:nvSpPr>
      <xdr:spPr>
        <a:xfrm>
          <a:off x="8483111" y="99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153923</xdr:rowOff>
    </xdr:from>
    <xdr:to>
      <xdr:col>41</xdr:col>
      <xdr:colOff>101600</xdr:colOff>
      <xdr:row>58</xdr:row>
      <xdr:rowOff>84073</xdr:rowOff>
    </xdr:to>
    <xdr:sp macro="" textlink="">
      <xdr:nvSpPr>
        <xdr:cNvPr id="369" name="楕円 368"/>
        <xdr:cNvSpPr/>
      </xdr:nvSpPr>
      <xdr:spPr>
        <a:xfrm>
          <a:off x="7810500" y="99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75200</xdr:rowOff>
    </xdr:from>
    <xdr:ext cx="534377" cy="259045"/>
    <xdr:sp macro="" textlink="">
      <xdr:nvSpPr>
        <xdr:cNvPr id="370" name="テキスト ボックス 369"/>
        <xdr:cNvSpPr txBox="1"/>
      </xdr:nvSpPr>
      <xdr:spPr>
        <a:xfrm>
          <a:off x="7594111" y="100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17133</xdr:rowOff>
    </xdr:from>
    <xdr:to>
      <xdr:col>36</xdr:col>
      <xdr:colOff>165100</xdr:colOff>
      <xdr:row>58</xdr:row>
      <xdr:rowOff>118733</xdr:rowOff>
    </xdr:to>
    <xdr:sp macro="" textlink="">
      <xdr:nvSpPr>
        <xdr:cNvPr id="371" name="楕円 370"/>
        <xdr:cNvSpPr/>
      </xdr:nvSpPr>
      <xdr:spPr>
        <a:xfrm>
          <a:off x="6921500" y="99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109860</xdr:rowOff>
    </xdr:from>
    <xdr:ext cx="534377" cy="259045"/>
    <xdr:sp macro="" textlink="">
      <xdr:nvSpPr>
        <xdr:cNvPr id="372" name="テキスト ボックス 371"/>
        <xdr:cNvSpPr txBox="1"/>
      </xdr:nvSpPr>
      <xdr:spPr>
        <a:xfrm>
          <a:off x="6705111" y="100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73406</xdr:rowOff>
    </xdr:from>
    <xdr:to>
      <xdr:col>55</xdr:col>
      <xdr:colOff>0</xdr:colOff>
      <xdr:row>79</xdr:row>
      <xdr:rowOff>98879</xdr:rowOff>
    </xdr:to>
    <xdr:cxnSp macro="">
      <xdr:nvCxnSpPr>
        <xdr:cNvPr id="403" name="直線コネクタ 402"/>
        <xdr:cNvCxnSpPr/>
      </xdr:nvCxnSpPr>
      <xdr:spPr>
        <a:xfrm flipV="1">
          <a:off x="9639300" y="13617956"/>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115348</xdr:rowOff>
    </xdr:from>
    <xdr:to>
      <xdr:col>45</xdr:col>
      <xdr:colOff>177800</xdr:colOff>
      <xdr:row>79</xdr:row>
      <xdr:rowOff>98879</xdr:rowOff>
    </xdr:to>
    <xdr:cxnSp macro="">
      <xdr:nvCxnSpPr>
        <xdr:cNvPr id="409" name="直線コネクタ 408"/>
        <xdr:cNvCxnSpPr/>
      </xdr:nvCxnSpPr>
      <xdr:spPr>
        <a:xfrm>
          <a:off x="7861300" y="13488448"/>
          <a:ext cx="889000" cy="15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115348</xdr:rowOff>
    </xdr:from>
    <xdr:to>
      <xdr:col>41</xdr:col>
      <xdr:colOff>50800</xdr:colOff>
      <xdr:row>79</xdr:row>
      <xdr:rowOff>54051</xdr:rowOff>
    </xdr:to>
    <xdr:cxnSp macro="">
      <xdr:nvCxnSpPr>
        <xdr:cNvPr id="412" name="直線コネクタ 411"/>
        <xdr:cNvCxnSpPr/>
      </xdr:nvCxnSpPr>
      <xdr:spPr>
        <a:xfrm flipV="1">
          <a:off x="6972300" y="13488448"/>
          <a:ext cx="889000" cy="1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22606</xdr:rowOff>
    </xdr:from>
    <xdr:to>
      <xdr:col>55</xdr:col>
      <xdr:colOff>50800</xdr:colOff>
      <xdr:row>79</xdr:row>
      <xdr:rowOff>124206</xdr:rowOff>
    </xdr:to>
    <xdr:sp macro="" textlink="">
      <xdr:nvSpPr>
        <xdr:cNvPr id="422" name="楕円 421"/>
        <xdr:cNvSpPr/>
      </xdr:nvSpPr>
      <xdr:spPr>
        <a:xfrm>
          <a:off x="104267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108983</xdr:rowOff>
    </xdr:from>
    <xdr:ext cx="469744" cy="259045"/>
    <xdr:sp macro="" textlink="">
      <xdr:nvSpPr>
        <xdr:cNvPr id="423" name="普通建設事業費 （ うち新規整備　）該当値テキスト"/>
        <xdr:cNvSpPr txBox="1"/>
      </xdr:nvSpPr>
      <xdr:spPr>
        <a:xfrm>
          <a:off x="10528300" y="134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64548</xdr:rowOff>
    </xdr:from>
    <xdr:to>
      <xdr:col>41</xdr:col>
      <xdr:colOff>101600</xdr:colOff>
      <xdr:row>78</xdr:row>
      <xdr:rowOff>166148</xdr:rowOff>
    </xdr:to>
    <xdr:sp macro="" textlink="">
      <xdr:nvSpPr>
        <xdr:cNvPr id="428" name="楕円 427"/>
        <xdr:cNvSpPr/>
      </xdr:nvSpPr>
      <xdr:spPr>
        <a:xfrm>
          <a:off x="7810500" y="134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157275</xdr:rowOff>
    </xdr:from>
    <xdr:ext cx="534377" cy="259045"/>
    <xdr:sp macro="" textlink="">
      <xdr:nvSpPr>
        <xdr:cNvPr id="429" name="テキスト ボックス 428"/>
        <xdr:cNvSpPr txBox="1"/>
      </xdr:nvSpPr>
      <xdr:spPr>
        <a:xfrm>
          <a:off x="7594111" y="135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3251</xdr:rowOff>
    </xdr:from>
    <xdr:to>
      <xdr:col>36</xdr:col>
      <xdr:colOff>165100</xdr:colOff>
      <xdr:row>79</xdr:row>
      <xdr:rowOff>104851</xdr:rowOff>
    </xdr:to>
    <xdr:sp macro="" textlink="">
      <xdr:nvSpPr>
        <xdr:cNvPr id="430" name="楕円 429"/>
        <xdr:cNvSpPr/>
      </xdr:nvSpPr>
      <xdr:spPr>
        <a:xfrm>
          <a:off x="6921500" y="135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95978</xdr:rowOff>
    </xdr:from>
    <xdr:ext cx="469744" cy="259045"/>
    <xdr:sp macro="" textlink="">
      <xdr:nvSpPr>
        <xdr:cNvPr id="431" name="テキスト ボックス 430"/>
        <xdr:cNvSpPr txBox="1"/>
      </xdr:nvSpPr>
      <xdr:spPr>
        <a:xfrm>
          <a:off x="6737428" y="1364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95940</xdr:rowOff>
    </xdr:from>
    <xdr:to>
      <xdr:col>55</xdr:col>
      <xdr:colOff>0</xdr:colOff>
      <xdr:row>98</xdr:row>
      <xdr:rowOff>121641</xdr:rowOff>
    </xdr:to>
    <xdr:cxnSp macro="">
      <xdr:nvCxnSpPr>
        <xdr:cNvPr id="462" name="直線コネクタ 461"/>
        <xdr:cNvCxnSpPr/>
      </xdr:nvCxnSpPr>
      <xdr:spPr>
        <a:xfrm>
          <a:off x="9639300" y="16898040"/>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166168</xdr:rowOff>
    </xdr:from>
    <xdr:to>
      <xdr:col>50</xdr:col>
      <xdr:colOff>114300</xdr:colOff>
      <xdr:row>98</xdr:row>
      <xdr:rowOff>95940</xdr:rowOff>
    </xdr:to>
    <xdr:cxnSp macro="">
      <xdr:nvCxnSpPr>
        <xdr:cNvPr id="465" name="直線コネクタ 464"/>
        <xdr:cNvCxnSpPr/>
      </xdr:nvCxnSpPr>
      <xdr:spPr>
        <a:xfrm>
          <a:off x="8750300" y="16453918"/>
          <a:ext cx="889000" cy="44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166168</xdr:rowOff>
    </xdr:from>
    <xdr:to>
      <xdr:col>45</xdr:col>
      <xdr:colOff>177800</xdr:colOff>
      <xdr:row>98</xdr:row>
      <xdr:rowOff>135226</xdr:rowOff>
    </xdr:to>
    <xdr:cxnSp macro="">
      <xdr:nvCxnSpPr>
        <xdr:cNvPr id="468" name="直線コネクタ 467"/>
        <xdr:cNvCxnSpPr/>
      </xdr:nvCxnSpPr>
      <xdr:spPr>
        <a:xfrm flipV="1">
          <a:off x="7861300" y="16453918"/>
          <a:ext cx="889000" cy="48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135226</xdr:rowOff>
    </xdr:from>
    <xdr:to>
      <xdr:col>41</xdr:col>
      <xdr:colOff>50800</xdr:colOff>
      <xdr:row>99</xdr:row>
      <xdr:rowOff>8026</xdr:rowOff>
    </xdr:to>
    <xdr:cxnSp macro="">
      <xdr:nvCxnSpPr>
        <xdr:cNvPr id="471" name="直線コネクタ 470"/>
        <xdr:cNvCxnSpPr/>
      </xdr:nvCxnSpPr>
      <xdr:spPr>
        <a:xfrm flipV="1">
          <a:off x="6972300" y="16937326"/>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70841</xdr:rowOff>
    </xdr:from>
    <xdr:to>
      <xdr:col>55</xdr:col>
      <xdr:colOff>50800</xdr:colOff>
      <xdr:row>99</xdr:row>
      <xdr:rowOff>991</xdr:rowOff>
    </xdr:to>
    <xdr:sp macro="" textlink="">
      <xdr:nvSpPr>
        <xdr:cNvPr id="481" name="楕円 480"/>
        <xdr:cNvSpPr/>
      </xdr:nvSpPr>
      <xdr:spPr>
        <a:xfrm>
          <a:off x="10426700" y="16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157218</xdr:rowOff>
    </xdr:from>
    <xdr:ext cx="469744" cy="259045"/>
    <xdr:sp macro="" textlink="">
      <xdr:nvSpPr>
        <xdr:cNvPr id="482" name="普通建設事業費 （ うち更新整備　）該当値テキスト"/>
        <xdr:cNvSpPr txBox="1"/>
      </xdr:nvSpPr>
      <xdr:spPr>
        <a:xfrm>
          <a:off x="10528300" y="167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45140</xdr:rowOff>
    </xdr:from>
    <xdr:to>
      <xdr:col>50</xdr:col>
      <xdr:colOff>165100</xdr:colOff>
      <xdr:row>98</xdr:row>
      <xdr:rowOff>146740</xdr:rowOff>
    </xdr:to>
    <xdr:sp macro="" textlink="">
      <xdr:nvSpPr>
        <xdr:cNvPr id="483" name="楕円 482"/>
        <xdr:cNvSpPr/>
      </xdr:nvSpPr>
      <xdr:spPr>
        <a:xfrm>
          <a:off x="9588500" y="16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137867</xdr:rowOff>
    </xdr:from>
    <xdr:ext cx="534377" cy="259045"/>
    <xdr:sp macro="" textlink="">
      <xdr:nvSpPr>
        <xdr:cNvPr id="484" name="テキスト ボックス 483"/>
        <xdr:cNvSpPr txBox="1"/>
      </xdr:nvSpPr>
      <xdr:spPr>
        <a:xfrm>
          <a:off x="9372111" y="16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115368</xdr:rowOff>
    </xdr:from>
    <xdr:to>
      <xdr:col>46</xdr:col>
      <xdr:colOff>38100</xdr:colOff>
      <xdr:row>96</xdr:row>
      <xdr:rowOff>45518</xdr:rowOff>
    </xdr:to>
    <xdr:sp macro="" textlink="">
      <xdr:nvSpPr>
        <xdr:cNvPr id="485" name="楕円 484"/>
        <xdr:cNvSpPr/>
      </xdr:nvSpPr>
      <xdr:spPr>
        <a:xfrm>
          <a:off x="8699500" y="164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62045</xdr:rowOff>
    </xdr:from>
    <xdr:ext cx="534377" cy="259045"/>
    <xdr:sp macro="" textlink="">
      <xdr:nvSpPr>
        <xdr:cNvPr id="486" name="テキスト ボックス 485"/>
        <xdr:cNvSpPr txBox="1"/>
      </xdr:nvSpPr>
      <xdr:spPr>
        <a:xfrm>
          <a:off x="8483111" y="161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84426</xdr:rowOff>
    </xdr:from>
    <xdr:to>
      <xdr:col>41</xdr:col>
      <xdr:colOff>101600</xdr:colOff>
      <xdr:row>99</xdr:row>
      <xdr:rowOff>14576</xdr:rowOff>
    </xdr:to>
    <xdr:sp macro="" textlink="">
      <xdr:nvSpPr>
        <xdr:cNvPr id="487" name="楕円 486"/>
        <xdr:cNvSpPr/>
      </xdr:nvSpPr>
      <xdr:spPr>
        <a:xfrm>
          <a:off x="7810500" y="168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5703</xdr:rowOff>
    </xdr:from>
    <xdr:ext cx="469744" cy="259045"/>
    <xdr:sp macro="" textlink="">
      <xdr:nvSpPr>
        <xdr:cNvPr id="488" name="テキスト ボックス 487"/>
        <xdr:cNvSpPr txBox="1"/>
      </xdr:nvSpPr>
      <xdr:spPr>
        <a:xfrm>
          <a:off x="7626428" y="169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128676</xdr:rowOff>
    </xdr:from>
    <xdr:to>
      <xdr:col>36</xdr:col>
      <xdr:colOff>165100</xdr:colOff>
      <xdr:row>99</xdr:row>
      <xdr:rowOff>58826</xdr:rowOff>
    </xdr:to>
    <xdr:sp macro="" textlink="">
      <xdr:nvSpPr>
        <xdr:cNvPr id="489" name="楕円 488"/>
        <xdr:cNvSpPr/>
      </xdr:nvSpPr>
      <xdr:spPr>
        <a:xfrm>
          <a:off x="6921500" y="169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49953</xdr:rowOff>
    </xdr:from>
    <xdr:ext cx="469744" cy="259045"/>
    <xdr:sp macro="" textlink="">
      <xdr:nvSpPr>
        <xdr:cNvPr id="490" name="テキスト ボックス 489"/>
        <xdr:cNvSpPr txBox="1"/>
      </xdr:nvSpPr>
      <xdr:spPr>
        <a:xfrm>
          <a:off x="6737428" y="1702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42735</xdr:rowOff>
    </xdr:from>
    <xdr:to>
      <xdr:col>71</xdr:col>
      <xdr:colOff>177800</xdr:colOff>
      <xdr:row>39</xdr:row>
      <xdr:rowOff>44450</xdr:rowOff>
    </xdr:to>
    <xdr:cxnSp macro="">
      <xdr:nvCxnSpPr>
        <xdr:cNvPr id="528" name="直線コネクタ 527"/>
        <xdr:cNvCxnSpPr/>
      </xdr:nvCxnSpPr>
      <xdr:spPr>
        <a:xfrm>
          <a:off x="12814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163385</xdr:rowOff>
    </xdr:from>
    <xdr:to>
      <xdr:col>67</xdr:col>
      <xdr:colOff>101600</xdr:colOff>
      <xdr:row>39</xdr:row>
      <xdr:rowOff>93535</xdr:rowOff>
    </xdr:to>
    <xdr:sp macro="" textlink="">
      <xdr:nvSpPr>
        <xdr:cNvPr id="546" name="楕円 545"/>
        <xdr:cNvSpPr/>
      </xdr:nvSpPr>
      <xdr:spPr>
        <a:xfrm>
          <a:off x="12763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84662</xdr:rowOff>
    </xdr:from>
    <xdr:ext cx="313932" cy="259045"/>
    <xdr:sp macro="" textlink="">
      <xdr:nvSpPr>
        <xdr:cNvPr id="547" name="テキスト ボックス 546"/>
        <xdr:cNvSpPr txBox="1"/>
      </xdr:nvSpPr>
      <xdr:spPr>
        <a:xfrm>
          <a:off x="12657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41788</xdr:rowOff>
    </xdr:from>
    <xdr:to>
      <xdr:col>85</xdr:col>
      <xdr:colOff>127000</xdr:colOff>
      <xdr:row>78</xdr:row>
      <xdr:rowOff>43374</xdr:rowOff>
    </xdr:to>
    <xdr:cxnSp macro="">
      <xdr:nvCxnSpPr>
        <xdr:cNvPr id="629" name="直線コネクタ 628"/>
        <xdr:cNvCxnSpPr/>
      </xdr:nvCxnSpPr>
      <xdr:spPr>
        <a:xfrm flipV="1">
          <a:off x="15481300" y="13414888"/>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43374</xdr:rowOff>
    </xdr:from>
    <xdr:to>
      <xdr:col>81</xdr:col>
      <xdr:colOff>50800</xdr:colOff>
      <xdr:row>78</xdr:row>
      <xdr:rowOff>48803</xdr:rowOff>
    </xdr:to>
    <xdr:cxnSp macro="">
      <xdr:nvCxnSpPr>
        <xdr:cNvPr id="632" name="直線コネクタ 631"/>
        <xdr:cNvCxnSpPr/>
      </xdr:nvCxnSpPr>
      <xdr:spPr>
        <a:xfrm flipV="1">
          <a:off x="14592300" y="13416474"/>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48803</xdr:rowOff>
    </xdr:from>
    <xdr:to>
      <xdr:col>76</xdr:col>
      <xdr:colOff>114300</xdr:colOff>
      <xdr:row>78</xdr:row>
      <xdr:rowOff>56690</xdr:rowOff>
    </xdr:to>
    <xdr:cxnSp macro="">
      <xdr:nvCxnSpPr>
        <xdr:cNvPr id="635" name="直線コネクタ 634"/>
        <xdr:cNvCxnSpPr/>
      </xdr:nvCxnSpPr>
      <xdr:spPr>
        <a:xfrm flipV="1">
          <a:off x="13703300" y="1342190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37844</xdr:rowOff>
    </xdr:from>
    <xdr:to>
      <xdr:col>71</xdr:col>
      <xdr:colOff>177800</xdr:colOff>
      <xdr:row>78</xdr:row>
      <xdr:rowOff>56690</xdr:rowOff>
    </xdr:to>
    <xdr:cxnSp macro="">
      <xdr:nvCxnSpPr>
        <xdr:cNvPr id="638" name="直線コネクタ 637"/>
        <xdr:cNvCxnSpPr/>
      </xdr:nvCxnSpPr>
      <xdr:spPr>
        <a:xfrm>
          <a:off x="12814300" y="13410944"/>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162438</xdr:rowOff>
    </xdr:from>
    <xdr:to>
      <xdr:col>85</xdr:col>
      <xdr:colOff>177800</xdr:colOff>
      <xdr:row>78</xdr:row>
      <xdr:rowOff>92588</xdr:rowOff>
    </xdr:to>
    <xdr:sp macro="" textlink="">
      <xdr:nvSpPr>
        <xdr:cNvPr id="648" name="楕円 647"/>
        <xdr:cNvSpPr/>
      </xdr:nvSpPr>
      <xdr:spPr>
        <a:xfrm>
          <a:off x="16268700" y="133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140865</xdr:rowOff>
    </xdr:from>
    <xdr:ext cx="534377" cy="259045"/>
    <xdr:sp macro="" textlink="">
      <xdr:nvSpPr>
        <xdr:cNvPr id="649" name="公債費該当値テキスト"/>
        <xdr:cNvSpPr txBox="1"/>
      </xdr:nvSpPr>
      <xdr:spPr>
        <a:xfrm>
          <a:off x="16370300" y="133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164024</xdr:rowOff>
    </xdr:from>
    <xdr:to>
      <xdr:col>81</xdr:col>
      <xdr:colOff>101600</xdr:colOff>
      <xdr:row>78</xdr:row>
      <xdr:rowOff>94174</xdr:rowOff>
    </xdr:to>
    <xdr:sp macro="" textlink="">
      <xdr:nvSpPr>
        <xdr:cNvPr id="650" name="楕円 649"/>
        <xdr:cNvSpPr/>
      </xdr:nvSpPr>
      <xdr:spPr>
        <a:xfrm>
          <a:off x="15430500" y="133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85301</xdr:rowOff>
    </xdr:from>
    <xdr:ext cx="534377" cy="259045"/>
    <xdr:sp macro="" textlink="">
      <xdr:nvSpPr>
        <xdr:cNvPr id="651" name="テキスト ボックス 650"/>
        <xdr:cNvSpPr txBox="1"/>
      </xdr:nvSpPr>
      <xdr:spPr>
        <a:xfrm>
          <a:off x="15214111" y="134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169453</xdr:rowOff>
    </xdr:from>
    <xdr:to>
      <xdr:col>76</xdr:col>
      <xdr:colOff>165100</xdr:colOff>
      <xdr:row>78</xdr:row>
      <xdr:rowOff>99603</xdr:rowOff>
    </xdr:to>
    <xdr:sp macro="" textlink="">
      <xdr:nvSpPr>
        <xdr:cNvPr id="652" name="楕円 651"/>
        <xdr:cNvSpPr/>
      </xdr:nvSpPr>
      <xdr:spPr>
        <a:xfrm>
          <a:off x="14541500" y="13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90730</xdr:rowOff>
    </xdr:from>
    <xdr:ext cx="534377" cy="259045"/>
    <xdr:sp macro="" textlink="">
      <xdr:nvSpPr>
        <xdr:cNvPr id="653" name="テキスト ボックス 652"/>
        <xdr:cNvSpPr txBox="1"/>
      </xdr:nvSpPr>
      <xdr:spPr>
        <a:xfrm>
          <a:off x="14325111" y="134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5890</xdr:rowOff>
    </xdr:from>
    <xdr:to>
      <xdr:col>72</xdr:col>
      <xdr:colOff>38100</xdr:colOff>
      <xdr:row>78</xdr:row>
      <xdr:rowOff>107490</xdr:rowOff>
    </xdr:to>
    <xdr:sp macro="" textlink="">
      <xdr:nvSpPr>
        <xdr:cNvPr id="654" name="楕円 653"/>
        <xdr:cNvSpPr/>
      </xdr:nvSpPr>
      <xdr:spPr>
        <a:xfrm>
          <a:off x="13652500" y="133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98617</xdr:rowOff>
    </xdr:from>
    <xdr:ext cx="534377" cy="259045"/>
    <xdr:sp macro="" textlink="">
      <xdr:nvSpPr>
        <xdr:cNvPr id="655" name="テキスト ボックス 654"/>
        <xdr:cNvSpPr txBox="1"/>
      </xdr:nvSpPr>
      <xdr:spPr>
        <a:xfrm>
          <a:off x="13436111" y="134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158494</xdr:rowOff>
    </xdr:from>
    <xdr:to>
      <xdr:col>67</xdr:col>
      <xdr:colOff>101600</xdr:colOff>
      <xdr:row>78</xdr:row>
      <xdr:rowOff>88644</xdr:rowOff>
    </xdr:to>
    <xdr:sp macro="" textlink="">
      <xdr:nvSpPr>
        <xdr:cNvPr id="656" name="楕円 655"/>
        <xdr:cNvSpPr/>
      </xdr:nvSpPr>
      <xdr:spPr>
        <a:xfrm>
          <a:off x="12763500" y="133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79771</xdr:rowOff>
    </xdr:from>
    <xdr:ext cx="534377" cy="259045"/>
    <xdr:sp macro="" textlink="">
      <xdr:nvSpPr>
        <xdr:cNvPr id="657" name="テキスト ボックス 656"/>
        <xdr:cNvSpPr txBox="1"/>
      </xdr:nvSpPr>
      <xdr:spPr>
        <a:xfrm>
          <a:off x="12547111" y="134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97867</xdr:rowOff>
    </xdr:from>
    <xdr:to>
      <xdr:col>85</xdr:col>
      <xdr:colOff>127000</xdr:colOff>
      <xdr:row>97</xdr:row>
      <xdr:rowOff>119335</xdr:rowOff>
    </xdr:to>
    <xdr:cxnSp macro="">
      <xdr:nvCxnSpPr>
        <xdr:cNvPr id="686" name="直線コネクタ 685"/>
        <xdr:cNvCxnSpPr/>
      </xdr:nvCxnSpPr>
      <xdr:spPr>
        <a:xfrm flipV="1">
          <a:off x="15481300" y="16728517"/>
          <a:ext cx="8382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115563</xdr:rowOff>
    </xdr:from>
    <xdr:to>
      <xdr:col>81</xdr:col>
      <xdr:colOff>50800</xdr:colOff>
      <xdr:row>97</xdr:row>
      <xdr:rowOff>119335</xdr:rowOff>
    </xdr:to>
    <xdr:cxnSp macro="">
      <xdr:nvCxnSpPr>
        <xdr:cNvPr id="689" name="直線コネクタ 688"/>
        <xdr:cNvCxnSpPr/>
      </xdr:nvCxnSpPr>
      <xdr:spPr>
        <a:xfrm>
          <a:off x="14592300" y="1674621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115563</xdr:rowOff>
    </xdr:from>
    <xdr:to>
      <xdr:col>76</xdr:col>
      <xdr:colOff>114300</xdr:colOff>
      <xdr:row>97</xdr:row>
      <xdr:rowOff>132651</xdr:rowOff>
    </xdr:to>
    <xdr:cxnSp macro="">
      <xdr:nvCxnSpPr>
        <xdr:cNvPr id="692" name="直線コネクタ 691"/>
        <xdr:cNvCxnSpPr/>
      </xdr:nvCxnSpPr>
      <xdr:spPr>
        <a:xfrm flipV="1">
          <a:off x="13703300" y="16746213"/>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124727</xdr:rowOff>
    </xdr:from>
    <xdr:to>
      <xdr:col>71</xdr:col>
      <xdr:colOff>177800</xdr:colOff>
      <xdr:row>97</xdr:row>
      <xdr:rowOff>132651</xdr:rowOff>
    </xdr:to>
    <xdr:cxnSp macro="">
      <xdr:nvCxnSpPr>
        <xdr:cNvPr id="695" name="直線コネクタ 694"/>
        <xdr:cNvCxnSpPr/>
      </xdr:nvCxnSpPr>
      <xdr:spPr>
        <a:xfrm>
          <a:off x="12814300" y="16755377"/>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47067</xdr:rowOff>
    </xdr:from>
    <xdr:to>
      <xdr:col>85</xdr:col>
      <xdr:colOff>177800</xdr:colOff>
      <xdr:row>97</xdr:row>
      <xdr:rowOff>148667</xdr:rowOff>
    </xdr:to>
    <xdr:sp macro="" textlink="">
      <xdr:nvSpPr>
        <xdr:cNvPr id="705" name="楕円 704"/>
        <xdr:cNvSpPr/>
      </xdr:nvSpPr>
      <xdr:spPr>
        <a:xfrm>
          <a:off x="162687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69944</xdr:rowOff>
    </xdr:from>
    <xdr:ext cx="534377" cy="259045"/>
    <xdr:sp macro="" textlink="">
      <xdr:nvSpPr>
        <xdr:cNvPr id="706" name="積立金該当値テキスト"/>
        <xdr:cNvSpPr txBox="1"/>
      </xdr:nvSpPr>
      <xdr:spPr>
        <a:xfrm>
          <a:off x="16370300" y="1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68535</xdr:rowOff>
    </xdr:from>
    <xdr:to>
      <xdr:col>81</xdr:col>
      <xdr:colOff>101600</xdr:colOff>
      <xdr:row>97</xdr:row>
      <xdr:rowOff>170135</xdr:rowOff>
    </xdr:to>
    <xdr:sp macro="" textlink="">
      <xdr:nvSpPr>
        <xdr:cNvPr id="707" name="楕円 706"/>
        <xdr:cNvSpPr/>
      </xdr:nvSpPr>
      <xdr:spPr>
        <a:xfrm>
          <a:off x="15430500" y="16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15212</xdr:rowOff>
    </xdr:from>
    <xdr:ext cx="534377" cy="259045"/>
    <xdr:sp macro="" textlink="">
      <xdr:nvSpPr>
        <xdr:cNvPr id="708" name="テキスト ボックス 707"/>
        <xdr:cNvSpPr txBox="1"/>
      </xdr:nvSpPr>
      <xdr:spPr>
        <a:xfrm>
          <a:off x="15214111" y="164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64763</xdr:rowOff>
    </xdr:from>
    <xdr:to>
      <xdr:col>76</xdr:col>
      <xdr:colOff>165100</xdr:colOff>
      <xdr:row>97</xdr:row>
      <xdr:rowOff>166363</xdr:rowOff>
    </xdr:to>
    <xdr:sp macro="" textlink="">
      <xdr:nvSpPr>
        <xdr:cNvPr id="709" name="楕円 708"/>
        <xdr:cNvSpPr/>
      </xdr:nvSpPr>
      <xdr:spPr>
        <a:xfrm>
          <a:off x="14541500" y="16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11440</xdr:rowOff>
    </xdr:from>
    <xdr:ext cx="534377" cy="259045"/>
    <xdr:sp macro="" textlink="">
      <xdr:nvSpPr>
        <xdr:cNvPr id="710" name="テキスト ボックス 709"/>
        <xdr:cNvSpPr txBox="1"/>
      </xdr:nvSpPr>
      <xdr:spPr>
        <a:xfrm>
          <a:off x="14325111" y="16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81851</xdr:rowOff>
    </xdr:from>
    <xdr:to>
      <xdr:col>72</xdr:col>
      <xdr:colOff>38100</xdr:colOff>
      <xdr:row>98</xdr:row>
      <xdr:rowOff>12001</xdr:rowOff>
    </xdr:to>
    <xdr:sp macro="" textlink="">
      <xdr:nvSpPr>
        <xdr:cNvPr id="711" name="楕円 710"/>
        <xdr:cNvSpPr/>
      </xdr:nvSpPr>
      <xdr:spPr>
        <a:xfrm>
          <a:off x="13652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28528</xdr:rowOff>
    </xdr:from>
    <xdr:ext cx="534377" cy="259045"/>
    <xdr:sp macro="" textlink="">
      <xdr:nvSpPr>
        <xdr:cNvPr id="712" name="テキスト ボックス 711"/>
        <xdr:cNvSpPr txBox="1"/>
      </xdr:nvSpPr>
      <xdr:spPr>
        <a:xfrm>
          <a:off x="13436111" y="164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73927</xdr:rowOff>
    </xdr:from>
    <xdr:to>
      <xdr:col>67</xdr:col>
      <xdr:colOff>101600</xdr:colOff>
      <xdr:row>98</xdr:row>
      <xdr:rowOff>4077</xdr:rowOff>
    </xdr:to>
    <xdr:sp macro="" textlink="">
      <xdr:nvSpPr>
        <xdr:cNvPr id="713" name="楕円 712"/>
        <xdr:cNvSpPr/>
      </xdr:nvSpPr>
      <xdr:spPr>
        <a:xfrm>
          <a:off x="12763500" y="167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166654</xdr:rowOff>
    </xdr:from>
    <xdr:ext cx="534377" cy="259045"/>
    <xdr:sp macro="" textlink="">
      <xdr:nvSpPr>
        <xdr:cNvPr id="714" name="テキスト ボックス 713"/>
        <xdr:cNvSpPr txBox="1"/>
      </xdr:nvSpPr>
      <xdr:spPr>
        <a:xfrm>
          <a:off x="12547111" y="167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32410</xdr:rowOff>
    </xdr:from>
    <xdr:to>
      <xdr:col>116</xdr:col>
      <xdr:colOff>63500</xdr:colOff>
      <xdr:row>59</xdr:row>
      <xdr:rowOff>32448</xdr:rowOff>
    </xdr:to>
    <xdr:cxnSp macro="">
      <xdr:nvCxnSpPr>
        <xdr:cNvPr id="802" name="直線コネクタ 801"/>
        <xdr:cNvCxnSpPr/>
      </xdr:nvCxnSpPr>
      <xdr:spPr>
        <a:xfrm flipV="1">
          <a:off x="21323300" y="1014796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32448</xdr:rowOff>
    </xdr:from>
    <xdr:to>
      <xdr:col>111</xdr:col>
      <xdr:colOff>177800</xdr:colOff>
      <xdr:row>59</xdr:row>
      <xdr:rowOff>32486</xdr:rowOff>
    </xdr:to>
    <xdr:cxnSp macro="">
      <xdr:nvCxnSpPr>
        <xdr:cNvPr id="805" name="直線コネクタ 804"/>
        <xdr:cNvCxnSpPr/>
      </xdr:nvCxnSpPr>
      <xdr:spPr>
        <a:xfrm flipV="1">
          <a:off x="20434300" y="1014799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32486</xdr:rowOff>
    </xdr:from>
    <xdr:to>
      <xdr:col>107</xdr:col>
      <xdr:colOff>50800</xdr:colOff>
      <xdr:row>59</xdr:row>
      <xdr:rowOff>32486</xdr:rowOff>
    </xdr:to>
    <xdr:cxnSp macro="">
      <xdr:nvCxnSpPr>
        <xdr:cNvPr id="808" name="直線コネクタ 807"/>
        <xdr:cNvCxnSpPr/>
      </xdr:nvCxnSpPr>
      <xdr:spPr>
        <a:xfrm>
          <a:off x="19545300" y="1014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32486</xdr:rowOff>
    </xdr:from>
    <xdr:to>
      <xdr:col>102</xdr:col>
      <xdr:colOff>114300</xdr:colOff>
      <xdr:row>59</xdr:row>
      <xdr:rowOff>32524</xdr:rowOff>
    </xdr:to>
    <xdr:cxnSp macro="">
      <xdr:nvCxnSpPr>
        <xdr:cNvPr id="811" name="直線コネクタ 810"/>
        <xdr:cNvCxnSpPr/>
      </xdr:nvCxnSpPr>
      <xdr:spPr>
        <a:xfrm flipV="1">
          <a:off x="18656300" y="1014803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153060</xdr:rowOff>
    </xdr:from>
    <xdr:to>
      <xdr:col>116</xdr:col>
      <xdr:colOff>114300</xdr:colOff>
      <xdr:row>59</xdr:row>
      <xdr:rowOff>83210</xdr:rowOff>
    </xdr:to>
    <xdr:sp macro="" textlink="">
      <xdr:nvSpPr>
        <xdr:cNvPr id="821" name="楕円 820"/>
        <xdr:cNvSpPr/>
      </xdr:nvSpPr>
      <xdr:spPr>
        <a:xfrm>
          <a:off x="221107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67987</xdr:rowOff>
    </xdr:from>
    <xdr:ext cx="378565" cy="259045"/>
    <xdr:sp macro="" textlink="">
      <xdr:nvSpPr>
        <xdr:cNvPr id="822" name="貸付金該当値テキスト"/>
        <xdr:cNvSpPr txBox="1"/>
      </xdr:nvSpPr>
      <xdr:spPr>
        <a:xfrm>
          <a:off x="22212300" y="1001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153098</xdr:rowOff>
    </xdr:from>
    <xdr:to>
      <xdr:col>112</xdr:col>
      <xdr:colOff>38100</xdr:colOff>
      <xdr:row>59</xdr:row>
      <xdr:rowOff>83248</xdr:rowOff>
    </xdr:to>
    <xdr:sp macro="" textlink="">
      <xdr:nvSpPr>
        <xdr:cNvPr id="823" name="楕円 822"/>
        <xdr:cNvSpPr/>
      </xdr:nvSpPr>
      <xdr:spPr>
        <a:xfrm>
          <a:off x="21272500" y="100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74375</xdr:rowOff>
    </xdr:from>
    <xdr:ext cx="378565" cy="259045"/>
    <xdr:sp macro="" textlink="">
      <xdr:nvSpPr>
        <xdr:cNvPr id="824" name="テキスト ボックス 823"/>
        <xdr:cNvSpPr txBox="1"/>
      </xdr:nvSpPr>
      <xdr:spPr>
        <a:xfrm>
          <a:off x="21134017" y="1018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153136</xdr:rowOff>
    </xdr:from>
    <xdr:to>
      <xdr:col>107</xdr:col>
      <xdr:colOff>101600</xdr:colOff>
      <xdr:row>59</xdr:row>
      <xdr:rowOff>83286</xdr:rowOff>
    </xdr:to>
    <xdr:sp macro="" textlink="">
      <xdr:nvSpPr>
        <xdr:cNvPr id="825" name="楕円 824"/>
        <xdr:cNvSpPr/>
      </xdr:nvSpPr>
      <xdr:spPr>
        <a:xfrm>
          <a:off x="20383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74413</xdr:rowOff>
    </xdr:from>
    <xdr:ext cx="378565" cy="259045"/>
    <xdr:sp macro="" textlink="">
      <xdr:nvSpPr>
        <xdr:cNvPr id="826" name="テキスト ボックス 825"/>
        <xdr:cNvSpPr txBox="1"/>
      </xdr:nvSpPr>
      <xdr:spPr>
        <a:xfrm>
          <a:off x="20245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153136</xdr:rowOff>
    </xdr:from>
    <xdr:to>
      <xdr:col>102</xdr:col>
      <xdr:colOff>165100</xdr:colOff>
      <xdr:row>59</xdr:row>
      <xdr:rowOff>83286</xdr:rowOff>
    </xdr:to>
    <xdr:sp macro="" textlink="">
      <xdr:nvSpPr>
        <xdr:cNvPr id="827" name="楕円 826"/>
        <xdr:cNvSpPr/>
      </xdr:nvSpPr>
      <xdr:spPr>
        <a:xfrm>
          <a:off x="19494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74413</xdr:rowOff>
    </xdr:from>
    <xdr:ext cx="378565" cy="259045"/>
    <xdr:sp macro="" textlink="">
      <xdr:nvSpPr>
        <xdr:cNvPr id="828" name="テキスト ボックス 827"/>
        <xdr:cNvSpPr txBox="1"/>
      </xdr:nvSpPr>
      <xdr:spPr>
        <a:xfrm>
          <a:off x="19356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153174</xdr:rowOff>
    </xdr:from>
    <xdr:to>
      <xdr:col>98</xdr:col>
      <xdr:colOff>38100</xdr:colOff>
      <xdr:row>59</xdr:row>
      <xdr:rowOff>83324</xdr:rowOff>
    </xdr:to>
    <xdr:sp macro="" textlink="">
      <xdr:nvSpPr>
        <xdr:cNvPr id="829" name="楕円 828"/>
        <xdr:cNvSpPr/>
      </xdr:nvSpPr>
      <xdr:spPr>
        <a:xfrm>
          <a:off x="18605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74451</xdr:rowOff>
    </xdr:from>
    <xdr:ext cx="378565" cy="259045"/>
    <xdr:sp macro="" textlink="">
      <xdr:nvSpPr>
        <xdr:cNvPr id="830" name="テキスト ボックス 829"/>
        <xdr:cNvSpPr txBox="1"/>
      </xdr:nvSpPr>
      <xdr:spPr>
        <a:xfrm>
          <a:off x="18467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104381</xdr:rowOff>
    </xdr:from>
    <xdr:to>
      <xdr:col>116</xdr:col>
      <xdr:colOff>63500</xdr:colOff>
      <xdr:row>75</xdr:row>
      <xdr:rowOff>120886</xdr:rowOff>
    </xdr:to>
    <xdr:cxnSp macro="">
      <xdr:nvCxnSpPr>
        <xdr:cNvPr id="858" name="直線コネクタ 857"/>
        <xdr:cNvCxnSpPr/>
      </xdr:nvCxnSpPr>
      <xdr:spPr>
        <a:xfrm>
          <a:off x="21323300" y="12963131"/>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104381</xdr:rowOff>
    </xdr:from>
    <xdr:to>
      <xdr:col>111</xdr:col>
      <xdr:colOff>177800</xdr:colOff>
      <xdr:row>75</xdr:row>
      <xdr:rowOff>130236</xdr:rowOff>
    </xdr:to>
    <xdr:cxnSp macro="">
      <xdr:nvCxnSpPr>
        <xdr:cNvPr id="861" name="直線コネクタ 860"/>
        <xdr:cNvCxnSpPr/>
      </xdr:nvCxnSpPr>
      <xdr:spPr>
        <a:xfrm flipV="1">
          <a:off x="20434300" y="12963131"/>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130236</xdr:rowOff>
    </xdr:from>
    <xdr:to>
      <xdr:col>107</xdr:col>
      <xdr:colOff>50800</xdr:colOff>
      <xdr:row>75</xdr:row>
      <xdr:rowOff>130465</xdr:rowOff>
    </xdr:to>
    <xdr:cxnSp macro="">
      <xdr:nvCxnSpPr>
        <xdr:cNvPr id="864" name="直線コネクタ 863"/>
        <xdr:cNvCxnSpPr/>
      </xdr:nvCxnSpPr>
      <xdr:spPr>
        <a:xfrm flipV="1">
          <a:off x="19545300" y="129889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130465</xdr:rowOff>
    </xdr:from>
    <xdr:to>
      <xdr:col>102</xdr:col>
      <xdr:colOff>114300</xdr:colOff>
      <xdr:row>76</xdr:row>
      <xdr:rowOff>14884</xdr:rowOff>
    </xdr:to>
    <xdr:cxnSp macro="">
      <xdr:nvCxnSpPr>
        <xdr:cNvPr id="867" name="直線コネクタ 866"/>
        <xdr:cNvCxnSpPr/>
      </xdr:nvCxnSpPr>
      <xdr:spPr>
        <a:xfrm flipV="1">
          <a:off x="18656300" y="12989215"/>
          <a:ext cx="8890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70086</xdr:rowOff>
    </xdr:from>
    <xdr:to>
      <xdr:col>116</xdr:col>
      <xdr:colOff>114300</xdr:colOff>
      <xdr:row>76</xdr:row>
      <xdr:rowOff>236</xdr:rowOff>
    </xdr:to>
    <xdr:sp macro="" textlink="">
      <xdr:nvSpPr>
        <xdr:cNvPr id="877" name="楕円 876"/>
        <xdr:cNvSpPr/>
      </xdr:nvSpPr>
      <xdr:spPr>
        <a:xfrm>
          <a:off x="22110700" y="129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92963</xdr:rowOff>
    </xdr:from>
    <xdr:ext cx="534377" cy="259045"/>
    <xdr:sp macro="" textlink="">
      <xdr:nvSpPr>
        <xdr:cNvPr id="878" name="繰出金該当値テキスト"/>
        <xdr:cNvSpPr txBox="1"/>
      </xdr:nvSpPr>
      <xdr:spPr>
        <a:xfrm>
          <a:off x="22212300" y="12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53581</xdr:rowOff>
    </xdr:from>
    <xdr:to>
      <xdr:col>112</xdr:col>
      <xdr:colOff>38100</xdr:colOff>
      <xdr:row>75</xdr:row>
      <xdr:rowOff>155181</xdr:rowOff>
    </xdr:to>
    <xdr:sp macro="" textlink="">
      <xdr:nvSpPr>
        <xdr:cNvPr id="879" name="楕円 878"/>
        <xdr:cNvSpPr/>
      </xdr:nvSpPr>
      <xdr:spPr>
        <a:xfrm>
          <a:off x="21272500" y="12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258</xdr:rowOff>
    </xdr:from>
    <xdr:ext cx="534377" cy="259045"/>
    <xdr:sp macro="" textlink="">
      <xdr:nvSpPr>
        <xdr:cNvPr id="880" name="テキスト ボックス 879"/>
        <xdr:cNvSpPr txBox="1"/>
      </xdr:nvSpPr>
      <xdr:spPr>
        <a:xfrm>
          <a:off x="21056111" y="126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79436</xdr:rowOff>
    </xdr:from>
    <xdr:to>
      <xdr:col>107</xdr:col>
      <xdr:colOff>101600</xdr:colOff>
      <xdr:row>76</xdr:row>
      <xdr:rowOff>9587</xdr:rowOff>
    </xdr:to>
    <xdr:sp macro="" textlink="">
      <xdr:nvSpPr>
        <xdr:cNvPr id="881" name="楕円 880"/>
        <xdr:cNvSpPr/>
      </xdr:nvSpPr>
      <xdr:spPr>
        <a:xfrm>
          <a:off x="20383500" y="1293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26113</xdr:rowOff>
    </xdr:from>
    <xdr:ext cx="534377" cy="259045"/>
    <xdr:sp macro="" textlink="">
      <xdr:nvSpPr>
        <xdr:cNvPr id="882" name="テキスト ボックス 881"/>
        <xdr:cNvSpPr txBox="1"/>
      </xdr:nvSpPr>
      <xdr:spPr>
        <a:xfrm>
          <a:off x="20167111" y="127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79665</xdr:rowOff>
    </xdr:from>
    <xdr:to>
      <xdr:col>102</xdr:col>
      <xdr:colOff>165100</xdr:colOff>
      <xdr:row>76</xdr:row>
      <xdr:rowOff>9815</xdr:rowOff>
    </xdr:to>
    <xdr:sp macro="" textlink="">
      <xdr:nvSpPr>
        <xdr:cNvPr id="883" name="楕円 882"/>
        <xdr:cNvSpPr/>
      </xdr:nvSpPr>
      <xdr:spPr>
        <a:xfrm>
          <a:off x="19494500" y="129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26342</xdr:rowOff>
    </xdr:from>
    <xdr:ext cx="534377" cy="259045"/>
    <xdr:sp macro="" textlink="">
      <xdr:nvSpPr>
        <xdr:cNvPr id="884" name="テキスト ボックス 883"/>
        <xdr:cNvSpPr txBox="1"/>
      </xdr:nvSpPr>
      <xdr:spPr>
        <a:xfrm>
          <a:off x="19278111" y="1271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135534</xdr:rowOff>
    </xdr:from>
    <xdr:to>
      <xdr:col>98</xdr:col>
      <xdr:colOff>38100</xdr:colOff>
      <xdr:row>76</xdr:row>
      <xdr:rowOff>65684</xdr:rowOff>
    </xdr:to>
    <xdr:sp macro="" textlink="">
      <xdr:nvSpPr>
        <xdr:cNvPr id="885" name="楕円 884"/>
        <xdr:cNvSpPr/>
      </xdr:nvSpPr>
      <xdr:spPr>
        <a:xfrm>
          <a:off x="18605500" y="12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56811</xdr:rowOff>
    </xdr:from>
    <xdr:ext cx="534377" cy="259045"/>
    <xdr:sp macro="" textlink="">
      <xdr:nvSpPr>
        <xdr:cNvPr id="886" name="テキスト ボックス 885"/>
        <xdr:cNvSpPr txBox="1"/>
      </xdr:nvSpPr>
      <xdr:spPr>
        <a:xfrm>
          <a:off x="18389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・歳出決算額は、住民ひとり</a:t>
          </a:r>
          <a:r>
            <a:rPr kumimoji="1" lang="ja-JP" altLang="en-US" sz="1000">
              <a:solidFill>
                <a:schemeClr val="dk1"/>
              </a:solidFill>
              <a:effectLst/>
              <a:latin typeface="+mn-lt"/>
              <a:ea typeface="+mn-ea"/>
              <a:cs typeface="+mn-cs"/>
            </a:rPr>
            <a:t>当たり</a:t>
          </a:r>
          <a:r>
            <a:rPr kumimoji="1" lang="en-US" altLang="ja-JP" sz="1000">
              <a:solidFill>
                <a:schemeClr val="dk1"/>
              </a:solidFill>
              <a:effectLst/>
              <a:latin typeface="+mn-lt"/>
              <a:ea typeface="+mn-ea"/>
              <a:cs typeface="+mn-cs"/>
            </a:rPr>
            <a:t>360,791</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となり、前年度に比べ</a:t>
          </a:r>
          <a:r>
            <a:rPr kumimoji="1" lang="en-US" altLang="ja-JP" sz="1000">
              <a:solidFill>
                <a:schemeClr val="dk1"/>
              </a:solidFill>
              <a:effectLst/>
              <a:latin typeface="+mn-lt"/>
              <a:ea typeface="+mn-ea"/>
              <a:cs typeface="+mn-cs"/>
            </a:rPr>
            <a:t>7,955</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％）の減となった。</a:t>
          </a:r>
          <a:endParaRPr lang="ja-JP" altLang="ja-JP" sz="1000">
            <a:effectLst/>
          </a:endParaRPr>
        </a:p>
        <a:p>
          <a:r>
            <a:rPr kumimoji="1" lang="ja-JP" altLang="ja-JP" sz="1000">
              <a:solidFill>
                <a:schemeClr val="dk1"/>
              </a:solidFill>
              <a:effectLst/>
              <a:latin typeface="+mn-lt"/>
              <a:ea typeface="+mn-ea"/>
              <a:cs typeface="+mn-cs"/>
            </a:rPr>
            <a:t>・減となった要因としては、前年度実施した</a:t>
          </a:r>
          <a:r>
            <a:rPr kumimoji="1" lang="ja-JP" altLang="en-US" sz="1000">
              <a:solidFill>
                <a:schemeClr val="dk1"/>
              </a:solidFill>
              <a:effectLst/>
              <a:latin typeface="+mn-lt"/>
              <a:ea typeface="+mn-ea"/>
              <a:cs typeface="+mn-cs"/>
            </a:rPr>
            <a:t>民間保育園や小規模保育園への施設整備補助金の減等</a:t>
          </a:r>
          <a:r>
            <a:rPr kumimoji="1" lang="ja-JP" altLang="ja-JP" sz="1000">
              <a:solidFill>
                <a:schemeClr val="dk1"/>
              </a:solidFill>
              <a:effectLst/>
              <a:latin typeface="+mn-lt"/>
              <a:ea typeface="+mn-ea"/>
              <a:cs typeface="+mn-cs"/>
            </a:rPr>
            <a:t>により、平成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年度における普通建設事業費の住民一人当たりの</a:t>
          </a:r>
          <a:r>
            <a:rPr kumimoji="1" lang="ja-JP" altLang="en-US" sz="1000">
              <a:solidFill>
                <a:schemeClr val="dk1"/>
              </a:solidFill>
              <a:effectLst/>
              <a:latin typeface="+mn-lt"/>
              <a:ea typeface="+mn-ea"/>
              <a:cs typeface="+mn-cs"/>
            </a:rPr>
            <a:t>コスト</a:t>
          </a:r>
          <a:r>
            <a:rPr kumimoji="1" lang="ja-JP" altLang="ja-JP" sz="1000">
              <a:solidFill>
                <a:schemeClr val="dk1"/>
              </a:solidFill>
              <a:effectLst/>
              <a:latin typeface="+mn-lt"/>
              <a:ea typeface="+mn-ea"/>
              <a:cs typeface="+mn-cs"/>
            </a:rPr>
            <a:t>が前年度に比べ</a:t>
          </a:r>
          <a:r>
            <a:rPr kumimoji="1" lang="ja-JP" altLang="en-US" sz="1000">
              <a:solidFill>
                <a:schemeClr val="dk1"/>
              </a:solidFill>
              <a:effectLst/>
              <a:latin typeface="+mn-lt"/>
              <a:ea typeface="+mn-ea"/>
              <a:cs typeface="+mn-cs"/>
            </a:rPr>
            <a:t>て</a:t>
          </a:r>
          <a:r>
            <a:rPr kumimoji="1" lang="en-US" altLang="ja-JP" sz="1000">
              <a:solidFill>
                <a:schemeClr val="dk1"/>
              </a:solidFill>
              <a:effectLst/>
              <a:latin typeface="+mn-lt"/>
              <a:ea typeface="+mn-ea"/>
              <a:cs typeface="+mn-cs"/>
            </a:rPr>
            <a:t>9,673</a:t>
          </a:r>
          <a:r>
            <a:rPr kumimoji="1" lang="ja-JP" altLang="en-US"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45.2</a:t>
          </a:r>
          <a:r>
            <a:rPr kumimoji="1" lang="ja-JP" altLang="ja-JP" sz="1000">
              <a:solidFill>
                <a:schemeClr val="dk1"/>
              </a:solidFill>
              <a:effectLst/>
              <a:latin typeface="+mn-lt"/>
              <a:ea typeface="+mn-ea"/>
              <a:cs typeface="+mn-cs"/>
            </a:rPr>
            <a:t>％）減の</a:t>
          </a:r>
          <a:r>
            <a:rPr kumimoji="1" lang="en-US" altLang="ja-JP" sz="1000">
              <a:solidFill>
                <a:schemeClr val="dk1"/>
              </a:solidFill>
              <a:effectLst/>
              <a:latin typeface="+mn-lt"/>
              <a:ea typeface="+mn-ea"/>
              <a:cs typeface="+mn-cs"/>
            </a:rPr>
            <a:t>11,720</a:t>
          </a:r>
          <a:r>
            <a:rPr kumimoji="1" lang="ja-JP" altLang="en-US" sz="1000">
              <a:solidFill>
                <a:schemeClr val="dk1"/>
              </a:solidFill>
              <a:effectLst/>
              <a:latin typeface="+mn-lt"/>
              <a:ea typeface="+mn-ea"/>
              <a:cs typeface="+mn-cs"/>
            </a:rPr>
            <a:t>円と</a:t>
          </a:r>
          <a:r>
            <a:rPr kumimoji="1" lang="ja-JP" altLang="ja-JP" sz="1000">
              <a:solidFill>
                <a:schemeClr val="dk1"/>
              </a:solidFill>
              <a:effectLst/>
              <a:latin typeface="+mn-lt"/>
              <a:ea typeface="+mn-ea"/>
              <a:cs typeface="+mn-cs"/>
            </a:rPr>
            <a:t>なったことによるものである。今後、老朽化した公共施設の更新等にが見込まれるため、公共施設等総合管理計画に基づき、更新費用の平準化や施設配置の見直し等を行い財政負担の軽減を図る。</a:t>
          </a:r>
          <a:endParaRPr lang="ja-JP" altLang="ja-JP" sz="1000">
            <a:effectLst/>
          </a:endParaRPr>
        </a:p>
        <a:p>
          <a:r>
            <a:rPr kumimoji="1" lang="ja-JP" altLang="ja-JP" sz="1000">
              <a:solidFill>
                <a:schemeClr val="dk1"/>
              </a:solidFill>
              <a:effectLst/>
              <a:latin typeface="+mn-lt"/>
              <a:ea typeface="+mn-ea"/>
              <a:cs typeface="+mn-cs"/>
            </a:rPr>
            <a:t>・類似団体の平均額を上回っている項目としては、物件費、扶助費、繰出金</a:t>
          </a:r>
          <a:r>
            <a:rPr kumimoji="1" lang="ja-JP" altLang="en-US" sz="1000">
              <a:solidFill>
                <a:schemeClr val="dk1"/>
              </a:solidFill>
              <a:effectLst/>
              <a:latin typeface="+mn-lt"/>
              <a:ea typeface="+mn-ea"/>
              <a:cs typeface="+mn-cs"/>
            </a:rPr>
            <a:t>、積立金</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・扶助費については住民一人当たりのコストが</a:t>
          </a:r>
          <a:r>
            <a:rPr kumimoji="1" lang="en-US" altLang="ja-JP" sz="1000">
              <a:solidFill>
                <a:schemeClr val="dk1"/>
              </a:solidFill>
              <a:effectLst/>
              <a:latin typeface="+mn-lt"/>
              <a:ea typeface="+mn-ea"/>
              <a:cs typeface="+mn-cs"/>
            </a:rPr>
            <a:t>130,817</a:t>
          </a:r>
          <a:r>
            <a:rPr kumimoji="1" lang="ja-JP" altLang="ja-JP" sz="1000">
              <a:solidFill>
                <a:schemeClr val="dk1"/>
              </a:solidFill>
              <a:effectLst/>
              <a:latin typeface="+mn-lt"/>
              <a:ea typeface="+mn-ea"/>
              <a:cs typeface="+mn-cs"/>
            </a:rPr>
            <a:t>円となり、前年度に比べ</a:t>
          </a:r>
          <a:r>
            <a:rPr kumimoji="1" lang="en-US" altLang="ja-JP" sz="1000">
              <a:solidFill>
                <a:schemeClr val="dk1"/>
              </a:solidFill>
              <a:effectLst/>
              <a:latin typeface="+mn-lt"/>
              <a:ea typeface="+mn-ea"/>
              <a:cs typeface="+mn-cs"/>
            </a:rPr>
            <a:t>127</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r>
            <a:rPr kumimoji="1" lang="ja-JP" altLang="en-US" sz="1000">
              <a:solidFill>
                <a:schemeClr val="dk1"/>
              </a:solidFill>
              <a:effectLst/>
              <a:latin typeface="+mn-lt"/>
              <a:ea typeface="+mn-ea"/>
              <a:cs typeface="+mn-cs"/>
            </a:rPr>
            <a:t>障害者自立支援給付費や小規模保育所における地域型保育給付費が増加したが、臨時福祉給付金の皆減や生活保護費の減による影響が大きく、一人あたりのコストが減少した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・物件費については住民一人当たりのコストが</a:t>
          </a:r>
          <a:r>
            <a:rPr kumimoji="1" lang="en-US" altLang="ja-JP" sz="1000">
              <a:solidFill>
                <a:schemeClr val="dk1"/>
              </a:solidFill>
              <a:effectLst/>
              <a:latin typeface="+mn-lt"/>
              <a:ea typeface="+mn-ea"/>
              <a:cs typeface="+mn-cs"/>
            </a:rPr>
            <a:t>52,156</a:t>
          </a:r>
          <a:r>
            <a:rPr kumimoji="1" lang="ja-JP" altLang="ja-JP" sz="1000">
              <a:solidFill>
                <a:schemeClr val="dk1"/>
              </a:solidFill>
              <a:effectLst/>
              <a:latin typeface="+mn-lt"/>
              <a:ea typeface="+mn-ea"/>
              <a:cs typeface="+mn-cs"/>
            </a:rPr>
            <a:t>円となり、前年度に比べ</a:t>
          </a:r>
          <a:r>
            <a:rPr kumimoji="1" lang="en-US" altLang="ja-JP" sz="1000">
              <a:solidFill>
                <a:schemeClr val="dk1"/>
              </a:solidFill>
              <a:effectLst/>
              <a:latin typeface="+mn-lt"/>
              <a:ea typeface="+mn-ea"/>
              <a:cs typeface="+mn-cs"/>
            </a:rPr>
            <a:t>678</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％）の増となった。</a:t>
          </a:r>
          <a:r>
            <a:rPr kumimoji="1" lang="ja-JP" altLang="en-US" sz="1000">
              <a:solidFill>
                <a:schemeClr val="dk1"/>
              </a:solidFill>
              <a:effectLst/>
              <a:latin typeface="+mn-lt"/>
              <a:ea typeface="+mn-ea"/>
              <a:cs typeface="+mn-cs"/>
            </a:rPr>
            <a:t>道路の主要な排水管の清掃委託費や</a:t>
          </a:r>
          <a:r>
            <a:rPr kumimoji="1" lang="en-US" altLang="ja-JP" sz="1000">
              <a:solidFill>
                <a:schemeClr val="dk1"/>
              </a:solidFill>
              <a:effectLst/>
              <a:latin typeface="+mn-lt"/>
              <a:ea typeface="+mn-ea"/>
              <a:cs typeface="+mn-cs"/>
            </a:rPr>
            <a:t>PCB</a:t>
          </a:r>
          <a:r>
            <a:rPr kumimoji="1" lang="ja-JP" altLang="en-US" sz="1000">
              <a:solidFill>
                <a:schemeClr val="dk1"/>
              </a:solidFill>
              <a:effectLst/>
              <a:latin typeface="+mn-lt"/>
              <a:ea typeface="+mn-ea"/>
              <a:cs typeface="+mn-cs"/>
            </a:rPr>
            <a:t>含有安定器等の処理に係る委託費が増加したことにより、一人当たりの決算額は増加した。</a:t>
          </a:r>
          <a:endParaRPr lang="ja-JP" altLang="ja-JP" sz="1000">
            <a:effectLst/>
          </a:endParaRPr>
        </a:p>
        <a:p>
          <a:r>
            <a:rPr kumimoji="1" lang="ja-JP" altLang="ja-JP" sz="1000">
              <a:solidFill>
                <a:schemeClr val="dk1"/>
              </a:solidFill>
              <a:effectLst/>
              <a:latin typeface="+mn-lt"/>
              <a:ea typeface="+mn-ea"/>
              <a:cs typeface="+mn-cs"/>
            </a:rPr>
            <a:t>・繰出金については住民一人当たりのコストが</a:t>
          </a:r>
          <a:r>
            <a:rPr kumimoji="1" lang="en-US" altLang="ja-JP" sz="1000">
              <a:solidFill>
                <a:schemeClr val="dk1"/>
              </a:solidFill>
              <a:effectLst/>
              <a:latin typeface="+mn-lt"/>
              <a:ea typeface="+mn-ea"/>
              <a:cs typeface="+mn-cs"/>
            </a:rPr>
            <a:t>43,323</a:t>
          </a:r>
          <a:r>
            <a:rPr kumimoji="1" lang="ja-JP" altLang="ja-JP" sz="1000">
              <a:solidFill>
                <a:schemeClr val="dk1"/>
              </a:solidFill>
              <a:effectLst/>
              <a:latin typeface="+mn-lt"/>
              <a:ea typeface="+mn-ea"/>
              <a:cs typeface="+mn-cs"/>
            </a:rPr>
            <a:t>円となり、前年度に比べ</a:t>
          </a:r>
          <a:r>
            <a:rPr kumimoji="1" lang="en-US" altLang="ja-JP" sz="1000">
              <a:solidFill>
                <a:schemeClr val="dk1"/>
              </a:solidFill>
              <a:effectLst/>
              <a:latin typeface="+mn-lt"/>
              <a:ea typeface="+mn-ea"/>
              <a:cs typeface="+mn-cs"/>
            </a:rPr>
            <a:t>722</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r>
            <a:rPr kumimoji="1" lang="ja-JP" altLang="en-US" sz="1000">
              <a:solidFill>
                <a:schemeClr val="dk1"/>
              </a:solidFill>
              <a:effectLst/>
              <a:latin typeface="+mn-lt"/>
              <a:ea typeface="+mn-ea"/>
              <a:cs typeface="+mn-cs"/>
            </a:rPr>
            <a:t>国民健康保険税の改定に伴い、国民健康保険事業特別会計</a:t>
          </a:r>
          <a:r>
            <a:rPr kumimoji="1" lang="ja-JP" altLang="ja-JP" sz="1000">
              <a:solidFill>
                <a:schemeClr val="dk1"/>
              </a:solidFill>
              <a:effectLst/>
              <a:latin typeface="+mn-lt"/>
              <a:ea typeface="+mn-ea"/>
              <a:cs typeface="+mn-cs"/>
            </a:rPr>
            <a:t>への繰出金が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したことが要因として挙げられる。</a:t>
          </a:r>
        </a:p>
        <a:p>
          <a:r>
            <a:rPr kumimoji="1" lang="ja-JP" altLang="ja-JP" sz="1000">
              <a:solidFill>
                <a:schemeClr val="dk1"/>
              </a:solidFill>
              <a:effectLst/>
              <a:latin typeface="+mn-lt"/>
              <a:ea typeface="+mn-ea"/>
              <a:cs typeface="+mn-cs"/>
            </a:rPr>
            <a:t>経費の節減などにより、今後の財政負担の軽減を図る。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85,565
84,408
13.42
32,418,382
30,870,974
1,473,354
16,862,482
20,568,724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56032</xdr:rowOff>
    </xdr:from>
    <xdr:to>
      <xdr:col>24</xdr:col>
      <xdr:colOff>63500</xdr:colOff>
      <xdr:row>35</xdr:row>
      <xdr:rowOff>72492</xdr:rowOff>
    </xdr:to>
    <xdr:cxnSp macro="">
      <xdr:nvCxnSpPr>
        <xdr:cNvPr id="59" name="直線コネクタ 58"/>
        <xdr:cNvCxnSpPr/>
      </xdr:nvCxnSpPr>
      <xdr:spPr>
        <a:xfrm>
          <a:off x="3797300" y="605678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56032</xdr:rowOff>
    </xdr:to>
    <xdr:cxnSp macro="">
      <xdr:nvCxnSpPr>
        <xdr:cNvPr id="62" name="直線コネクタ 61"/>
        <xdr:cNvCxnSpPr/>
      </xdr:nvCxnSpPr>
      <xdr:spPr>
        <a:xfrm>
          <a:off x="2908300" y="6012434"/>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23571</xdr:rowOff>
    </xdr:from>
    <xdr:to>
      <xdr:col>15</xdr:col>
      <xdr:colOff>50800</xdr:colOff>
      <xdr:row>35</xdr:row>
      <xdr:rowOff>11684</xdr:rowOff>
    </xdr:to>
    <xdr:cxnSp macro="">
      <xdr:nvCxnSpPr>
        <xdr:cNvPr id="65" name="直線コネクタ 64"/>
        <xdr:cNvCxnSpPr/>
      </xdr:nvCxnSpPr>
      <xdr:spPr>
        <a:xfrm>
          <a:off x="2019300" y="5852871"/>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23571</xdr:rowOff>
    </xdr:from>
    <xdr:to>
      <xdr:col>10</xdr:col>
      <xdr:colOff>114300</xdr:colOff>
      <xdr:row>34</xdr:row>
      <xdr:rowOff>40945</xdr:rowOff>
    </xdr:to>
    <xdr:cxnSp macro="">
      <xdr:nvCxnSpPr>
        <xdr:cNvPr id="68" name="直線コネクタ 67"/>
        <xdr:cNvCxnSpPr/>
      </xdr:nvCxnSpPr>
      <xdr:spPr>
        <a:xfrm flipV="1">
          <a:off x="1130300" y="585287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21692</xdr:rowOff>
    </xdr:from>
    <xdr:to>
      <xdr:col>24</xdr:col>
      <xdr:colOff>114300</xdr:colOff>
      <xdr:row>35</xdr:row>
      <xdr:rowOff>123292</xdr:rowOff>
    </xdr:to>
    <xdr:sp macro="" textlink="">
      <xdr:nvSpPr>
        <xdr:cNvPr id="78" name="楕円 77"/>
        <xdr:cNvSpPr/>
      </xdr:nvSpPr>
      <xdr:spPr>
        <a:xfrm>
          <a:off x="45847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xdr:rowOff>
    </xdr:from>
    <xdr:ext cx="469744" cy="259045"/>
    <xdr:sp macro="" textlink="">
      <xdr:nvSpPr>
        <xdr:cNvPr id="79" name="議会費該当値テキスト"/>
        <xdr:cNvSpPr txBox="1"/>
      </xdr:nvSpPr>
      <xdr:spPr>
        <a:xfrm>
          <a:off x="4686300" y="60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5232</xdr:rowOff>
    </xdr:from>
    <xdr:to>
      <xdr:col>20</xdr:col>
      <xdr:colOff>38100</xdr:colOff>
      <xdr:row>35</xdr:row>
      <xdr:rowOff>106832</xdr:rowOff>
    </xdr:to>
    <xdr:sp macro="" textlink="">
      <xdr:nvSpPr>
        <xdr:cNvPr id="80" name="楕円 79"/>
        <xdr:cNvSpPr/>
      </xdr:nvSpPr>
      <xdr:spPr>
        <a:xfrm>
          <a:off x="3746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97959</xdr:rowOff>
    </xdr:from>
    <xdr:ext cx="469744" cy="259045"/>
    <xdr:sp macro="" textlink="">
      <xdr:nvSpPr>
        <xdr:cNvPr id="81" name="テキスト ボックス 80"/>
        <xdr:cNvSpPr txBox="1"/>
      </xdr:nvSpPr>
      <xdr:spPr>
        <a:xfrm>
          <a:off x="3562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132334</xdr:rowOff>
    </xdr:from>
    <xdr:to>
      <xdr:col>15</xdr:col>
      <xdr:colOff>101600</xdr:colOff>
      <xdr:row>35</xdr:row>
      <xdr:rowOff>62484</xdr:rowOff>
    </xdr:to>
    <xdr:sp macro="" textlink="">
      <xdr:nvSpPr>
        <xdr:cNvPr id="82" name="楕円 81"/>
        <xdr:cNvSpPr/>
      </xdr:nvSpPr>
      <xdr:spPr>
        <a:xfrm>
          <a:off x="2857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79011</xdr:rowOff>
    </xdr:from>
    <xdr:ext cx="469744" cy="259045"/>
    <xdr:sp macro="" textlink="">
      <xdr:nvSpPr>
        <xdr:cNvPr id="83" name="テキスト ボックス 82"/>
        <xdr:cNvSpPr txBox="1"/>
      </xdr:nvSpPr>
      <xdr:spPr>
        <a:xfrm>
          <a:off x="2673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144221</xdr:rowOff>
    </xdr:from>
    <xdr:to>
      <xdr:col>10</xdr:col>
      <xdr:colOff>165100</xdr:colOff>
      <xdr:row>34</xdr:row>
      <xdr:rowOff>74371</xdr:rowOff>
    </xdr:to>
    <xdr:sp macro="" textlink="">
      <xdr:nvSpPr>
        <xdr:cNvPr id="84" name="楕円 83"/>
        <xdr:cNvSpPr/>
      </xdr:nvSpPr>
      <xdr:spPr>
        <a:xfrm>
          <a:off x="1968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90898</xdr:rowOff>
    </xdr:from>
    <xdr:ext cx="469744" cy="259045"/>
    <xdr:sp macro="" textlink="">
      <xdr:nvSpPr>
        <xdr:cNvPr id="85" name="テキスト ボックス 84"/>
        <xdr:cNvSpPr txBox="1"/>
      </xdr:nvSpPr>
      <xdr:spPr>
        <a:xfrm>
          <a:off x="1784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161595</xdr:rowOff>
    </xdr:from>
    <xdr:to>
      <xdr:col>6</xdr:col>
      <xdr:colOff>38100</xdr:colOff>
      <xdr:row>34</xdr:row>
      <xdr:rowOff>91745</xdr:rowOff>
    </xdr:to>
    <xdr:sp macro="" textlink="">
      <xdr:nvSpPr>
        <xdr:cNvPr id="86" name="楕円 85"/>
        <xdr:cNvSpPr/>
      </xdr:nvSpPr>
      <xdr:spPr>
        <a:xfrm>
          <a:off x="1079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108272</xdr:rowOff>
    </xdr:from>
    <xdr:ext cx="469744" cy="259045"/>
    <xdr:sp macro="" textlink="">
      <xdr:nvSpPr>
        <xdr:cNvPr id="87" name="テキスト ボックス 86"/>
        <xdr:cNvSpPr txBox="1"/>
      </xdr:nvSpPr>
      <xdr:spPr>
        <a:xfrm>
          <a:off x="895428"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19587</xdr:rowOff>
    </xdr:from>
    <xdr:to>
      <xdr:col>24</xdr:col>
      <xdr:colOff>63500</xdr:colOff>
      <xdr:row>57</xdr:row>
      <xdr:rowOff>50105</xdr:rowOff>
    </xdr:to>
    <xdr:cxnSp macro="">
      <xdr:nvCxnSpPr>
        <xdr:cNvPr id="119" name="直線コネクタ 118"/>
        <xdr:cNvCxnSpPr/>
      </xdr:nvCxnSpPr>
      <xdr:spPr>
        <a:xfrm flipV="1">
          <a:off x="3797300" y="9792237"/>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129217</xdr:rowOff>
    </xdr:from>
    <xdr:to>
      <xdr:col>19</xdr:col>
      <xdr:colOff>177800</xdr:colOff>
      <xdr:row>57</xdr:row>
      <xdr:rowOff>50105</xdr:rowOff>
    </xdr:to>
    <xdr:cxnSp macro="">
      <xdr:nvCxnSpPr>
        <xdr:cNvPr id="122" name="直線コネクタ 121"/>
        <xdr:cNvCxnSpPr/>
      </xdr:nvCxnSpPr>
      <xdr:spPr>
        <a:xfrm>
          <a:off x="2908300" y="9730417"/>
          <a:ext cx="889000" cy="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129217</xdr:rowOff>
    </xdr:from>
    <xdr:to>
      <xdr:col>15</xdr:col>
      <xdr:colOff>50800</xdr:colOff>
      <xdr:row>56</xdr:row>
      <xdr:rowOff>154494</xdr:rowOff>
    </xdr:to>
    <xdr:cxnSp macro="">
      <xdr:nvCxnSpPr>
        <xdr:cNvPr id="125" name="直線コネクタ 124"/>
        <xdr:cNvCxnSpPr/>
      </xdr:nvCxnSpPr>
      <xdr:spPr>
        <a:xfrm flipV="1">
          <a:off x="2019300" y="9730417"/>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154494</xdr:rowOff>
    </xdr:from>
    <xdr:to>
      <xdr:col>10</xdr:col>
      <xdr:colOff>114300</xdr:colOff>
      <xdr:row>57</xdr:row>
      <xdr:rowOff>69781</xdr:rowOff>
    </xdr:to>
    <xdr:cxnSp macro="">
      <xdr:nvCxnSpPr>
        <xdr:cNvPr id="128" name="直線コネクタ 127"/>
        <xdr:cNvCxnSpPr/>
      </xdr:nvCxnSpPr>
      <xdr:spPr>
        <a:xfrm flipV="1">
          <a:off x="1130300" y="9755694"/>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140237</xdr:rowOff>
    </xdr:from>
    <xdr:to>
      <xdr:col>24</xdr:col>
      <xdr:colOff>114300</xdr:colOff>
      <xdr:row>57</xdr:row>
      <xdr:rowOff>70387</xdr:rowOff>
    </xdr:to>
    <xdr:sp macro="" textlink="">
      <xdr:nvSpPr>
        <xdr:cNvPr id="138" name="楕円 137"/>
        <xdr:cNvSpPr/>
      </xdr:nvSpPr>
      <xdr:spPr>
        <a:xfrm>
          <a:off x="4584700" y="97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118664</xdr:rowOff>
    </xdr:from>
    <xdr:ext cx="534377" cy="259045"/>
    <xdr:sp macro="" textlink="">
      <xdr:nvSpPr>
        <xdr:cNvPr id="139" name="総務費該当値テキスト"/>
        <xdr:cNvSpPr txBox="1"/>
      </xdr:nvSpPr>
      <xdr:spPr>
        <a:xfrm>
          <a:off x="4686300"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170755</xdr:rowOff>
    </xdr:from>
    <xdr:to>
      <xdr:col>20</xdr:col>
      <xdr:colOff>38100</xdr:colOff>
      <xdr:row>57</xdr:row>
      <xdr:rowOff>100905</xdr:rowOff>
    </xdr:to>
    <xdr:sp macro="" textlink="">
      <xdr:nvSpPr>
        <xdr:cNvPr id="140" name="楕円 139"/>
        <xdr:cNvSpPr/>
      </xdr:nvSpPr>
      <xdr:spPr>
        <a:xfrm>
          <a:off x="3746500" y="97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92032</xdr:rowOff>
    </xdr:from>
    <xdr:ext cx="534377" cy="259045"/>
    <xdr:sp macro="" textlink="">
      <xdr:nvSpPr>
        <xdr:cNvPr id="141" name="テキスト ボックス 140"/>
        <xdr:cNvSpPr txBox="1"/>
      </xdr:nvSpPr>
      <xdr:spPr>
        <a:xfrm>
          <a:off x="3530111" y="986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78417</xdr:rowOff>
    </xdr:from>
    <xdr:to>
      <xdr:col>15</xdr:col>
      <xdr:colOff>101600</xdr:colOff>
      <xdr:row>57</xdr:row>
      <xdr:rowOff>8567</xdr:rowOff>
    </xdr:to>
    <xdr:sp macro="" textlink="">
      <xdr:nvSpPr>
        <xdr:cNvPr id="142" name="楕円 141"/>
        <xdr:cNvSpPr/>
      </xdr:nvSpPr>
      <xdr:spPr>
        <a:xfrm>
          <a:off x="2857500" y="96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25094</xdr:rowOff>
    </xdr:from>
    <xdr:ext cx="534377" cy="259045"/>
    <xdr:sp macro="" textlink="">
      <xdr:nvSpPr>
        <xdr:cNvPr id="143" name="テキスト ボックス 142"/>
        <xdr:cNvSpPr txBox="1"/>
      </xdr:nvSpPr>
      <xdr:spPr>
        <a:xfrm>
          <a:off x="2641111" y="94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103694</xdr:rowOff>
    </xdr:from>
    <xdr:to>
      <xdr:col>10</xdr:col>
      <xdr:colOff>165100</xdr:colOff>
      <xdr:row>57</xdr:row>
      <xdr:rowOff>33844</xdr:rowOff>
    </xdr:to>
    <xdr:sp macro="" textlink="">
      <xdr:nvSpPr>
        <xdr:cNvPr id="144" name="楕円 143"/>
        <xdr:cNvSpPr/>
      </xdr:nvSpPr>
      <xdr:spPr>
        <a:xfrm>
          <a:off x="1968500" y="9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24971</xdr:rowOff>
    </xdr:from>
    <xdr:ext cx="534377" cy="259045"/>
    <xdr:sp macro="" textlink="">
      <xdr:nvSpPr>
        <xdr:cNvPr id="145" name="テキスト ボックス 144"/>
        <xdr:cNvSpPr txBox="1"/>
      </xdr:nvSpPr>
      <xdr:spPr>
        <a:xfrm>
          <a:off x="1752111" y="97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18981</xdr:rowOff>
    </xdr:from>
    <xdr:to>
      <xdr:col>6</xdr:col>
      <xdr:colOff>38100</xdr:colOff>
      <xdr:row>57</xdr:row>
      <xdr:rowOff>120581</xdr:rowOff>
    </xdr:to>
    <xdr:sp macro="" textlink="">
      <xdr:nvSpPr>
        <xdr:cNvPr id="146" name="楕円 145"/>
        <xdr:cNvSpPr/>
      </xdr:nvSpPr>
      <xdr:spPr>
        <a:xfrm>
          <a:off x="1079500" y="97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111708</xdr:rowOff>
    </xdr:from>
    <xdr:ext cx="534377" cy="259045"/>
    <xdr:sp macro="" textlink="">
      <xdr:nvSpPr>
        <xdr:cNvPr id="147" name="テキスト ボックス 146"/>
        <xdr:cNvSpPr txBox="1"/>
      </xdr:nvSpPr>
      <xdr:spPr>
        <a:xfrm>
          <a:off x="863111" y="98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36503</xdr:rowOff>
    </xdr:from>
    <xdr:to>
      <xdr:col>24</xdr:col>
      <xdr:colOff>63500</xdr:colOff>
      <xdr:row>72</xdr:row>
      <xdr:rowOff>158510</xdr:rowOff>
    </xdr:to>
    <xdr:cxnSp macro="">
      <xdr:nvCxnSpPr>
        <xdr:cNvPr id="179" name="直線コネクタ 178"/>
        <xdr:cNvCxnSpPr/>
      </xdr:nvCxnSpPr>
      <xdr:spPr>
        <a:xfrm>
          <a:off x="3797300" y="12380903"/>
          <a:ext cx="8382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36503</xdr:rowOff>
    </xdr:from>
    <xdr:to>
      <xdr:col>19</xdr:col>
      <xdr:colOff>177800</xdr:colOff>
      <xdr:row>72</xdr:row>
      <xdr:rowOff>140136</xdr:rowOff>
    </xdr:to>
    <xdr:cxnSp macro="">
      <xdr:nvCxnSpPr>
        <xdr:cNvPr id="182" name="直線コネクタ 181"/>
        <xdr:cNvCxnSpPr/>
      </xdr:nvCxnSpPr>
      <xdr:spPr>
        <a:xfrm flipV="1">
          <a:off x="2908300" y="12380903"/>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140136</xdr:rowOff>
    </xdr:from>
    <xdr:to>
      <xdr:col>15</xdr:col>
      <xdr:colOff>50800</xdr:colOff>
      <xdr:row>73</xdr:row>
      <xdr:rowOff>102656</xdr:rowOff>
    </xdr:to>
    <xdr:cxnSp macro="">
      <xdr:nvCxnSpPr>
        <xdr:cNvPr id="185" name="直線コネクタ 184"/>
        <xdr:cNvCxnSpPr/>
      </xdr:nvCxnSpPr>
      <xdr:spPr>
        <a:xfrm flipV="1">
          <a:off x="2019300" y="12484536"/>
          <a:ext cx="889000" cy="1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102656</xdr:rowOff>
    </xdr:from>
    <xdr:to>
      <xdr:col>10</xdr:col>
      <xdr:colOff>114300</xdr:colOff>
      <xdr:row>73</xdr:row>
      <xdr:rowOff>122435</xdr:rowOff>
    </xdr:to>
    <xdr:cxnSp macro="">
      <xdr:nvCxnSpPr>
        <xdr:cNvPr id="188" name="直線コネクタ 187"/>
        <xdr:cNvCxnSpPr/>
      </xdr:nvCxnSpPr>
      <xdr:spPr>
        <a:xfrm flipV="1">
          <a:off x="1130300" y="12618506"/>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107710</xdr:rowOff>
    </xdr:from>
    <xdr:to>
      <xdr:col>24</xdr:col>
      <xdr:colOff>114300</xdr:colOff>
      <xdr:row>73</xdr:row>
      <xdr:rowOff>37860</xdr:rowOff>
    </xdr:to>
    <xdr:sp macro="" textlink="">
      <xdr:nvSpPr>
        <xdr:cNvPr id="198" name="楕円 197"/>
        <xdr:cNvSpPr/>
      </xdr:nvSpPr>
      <xdr:spPr>
        <a:xfrm>
          <a:off x="4584700" y="124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130587</xdr:rowOff>
    </xdr:from>
    <xdr:ext cx="599010" cy="259045"/>
    <xdr:sp macro="" textlink="">
      <xdr:nvSpPr>
        <xdr:cNvPr id="199" name="民生費該当値テキスト"/>
        <xdr:cNvSpPr txBox="1"/>
      </xdr:nvSpPr>
      <xdr:spPr>
        <a:xfrm>
          <a:off x="4686300" y="1230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157153</xdr:rowOff>
    </xdr:from>
    <xdr:to>
      <xdr:col>20</xdr:col>
      <xdr:colOff>38100</xdr:colOff>
      <xdr:row>72</xdr:row>
      <xdr:rowOff>87303</xdr:rowOff>
    </xdr:to>
    <xdr:sp macro="" textlink="">
      <xdr:nvSpPr>
        <xdr:cNvPr id="200" name="楕円 199"/>
        <xdr:cNvSpPr/>
      </xdr:nvSpPr>
      <xdr:spPr>
        <a:xfrm>
          <a:off x="3746500" y="123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103830</xdr:rowOff>
    </xdr:from>
    <xdr:ext cx="599010" cy="259045"/>
    <xdr:sp macro="" textlink="">
      <xdr:nvSpPr>
        <xdr:cNvPr id="201" name="テキスト ボックス 200"/>
        <xdr:cNvSpPr txBox="1"/>
      </xdr:nvSpPr>
      <xdr:spPr>
        <a:xfrm>
          <a:off x="3497795" y="1210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89336</xdr:rowOff>
    </xdr:from>
    <xdr:to>
      <xdr:col>15</xdr:col>
      <xdr:colOff>101600</xdr:colOff>
      <xdr:row>73</xdr:row>
      <xdr:rowOff>19486</xdr:rowOff>
    </xdr:to>
    <xdr:sp macro="" textlink="">
      <xdr:nvSpPr>
        <xdr:cNvPr id="202" name="楕円 201"/>
        <xdr:cNvSpPr/>
      </xdr:nvSpPr>
      <xdr:spPr>
        <a:xfrm>
          <a:off x="2857500" y="124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36013</xdr:rowOff>
    </xdr:from>
    <xdr:ext cx="599010" cy="259045"/>
    <xdr:sp macro="" textlink="">
      <xdr:nvSpPr>
        <xdr:cNvPr id="203" name="テキスト ボックス 202"/>
        <xdr:cNvSpPr txBox="1"/>
      </xdr:nvSpPr>
      <xdr:spPr>
        <a:xfrm>
          <a:off x="2608795" y="122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51856</xdr:rowOff>
    </xdr:from>
    <xdr:to>
      <xdr:col>10</xdr:col>
      <xdr:colOff>165100</xdr:colOff>
      <xdr:row>73</xdr:row>
      <xdr:rowOff>153456</xdr:rowOff>
    </xdr:to>
    <xdr:sp macro="" textlink="">
      <xdr:nvSpPr>
        <xdr:cNvPr id="204" name="楕円 203"/>
        <xdr:cNvSpPr/>
      </xdr:nvSpPr>
      <xdr:spPr>
        <a:xfrm>
          <a:off x="1968500" y="125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169983</xdr:rowOff>
    </xdr:from>
    <xdr:ext cx="599010" cy="259045"/>
    <xdr:sp macro="" textlink="">
      <xdr:nvSpPr>
        <xdr:cNvPr id="205" name="テキスト ボックス 204"/>
        <xdr:cNvSpPr txBox="1"/>
      </xdr:nvSpPr>
      <xdr:spPr>
        <a:xfrm>
          <a:off x="1719795" y="1234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71635</xdr:rowOff>
    </xdr:from>
    <xdr:to>
      <xdr:col>6</xdr:col>
      <xdr:colOff>38100</xdr:colOff>
      <xdr:row>74</xdr:row>
      <xdr:rowOff>1785</xdr:rowOff>
    </xdr:to>
    <xdr:sp macro="" textlink="">
      <xdr:nvSpPr>
        <xdr:cNvPr id="206" name="楕円 205"/>
        <xdr:cNvSpPr/>
      </xdr:nvSpPr>
      <xdr:spPr>
        <a:xfrm>
          <a:off x="1079500" y="12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18312</xdr:rowOff>
    </xdr:from>
    <xdr:ext cx="599010" cy="259045"/>
    <xdr:sp macro="" textlink="">
      <xdr:nvSpPr>
        <xdr:cNvPr id="207" name="テキスト ボックス 206"/>
        <xdr:cNvSpPr txBox="1"/>
      </xdr:nvSpPr>
      <xdr:spPr>
        <a:xfrm>
          <a:off x="830795" y="1236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168585</xdr:rowOff>
    </xdr:from>
    <xdr:to>
      <xdr:col>24</xdr:col>
      <xdr:colOff>63500</xdr:colOff>
      <xdr:row>98</xdr:row>
      <xdr:rowOff>169173</xdr:rowOff>
    </xdr:to>
    <xdr:cxnSp macro="">
      <xdr:nvCxnSpPr>
        <xdr:cNvPr id="239" name="直線コネクタ 238"/>
        <xdr:cNvCxnSpPr/>
      </xdr:nvCxnSpPr>
      <xdr:spPr>
        <a:xfrm flipV="1">
          <a:off x="3797300" y="16970685"/>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169173</xdr:rowOff>
    </xdr:from>
    <xdr:to>
      <xdr:col>19</xdr:col>
      <xdr:colOff>177800</xdr:colOff>
      <xdr:row>99</xdr:row>
      <xdr:rowOff>6818</xdr:rowOff>
    </xdr:to>
    <xdr:cxnSp macro="">
      <xdr:nvCxnSpPr>
        <xdr:cNvPr id="242" name="直線コネクタ 241"/>
        <xdr:cNvCxnSpPr/>
      </xdr:nvCxnSpPr>
      <xdr:spPr>
        <a:xfrm flipV="1">
          <a:off x="2908300" y="16971273"/>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166985</xdr:rowOff>
    </xdr:from>
    <xdr:to>
      <xdr:col>15</xdr:col>
      <xdr:colOff>50800</xdr:colOff>
      <xdr:row>99</xdr:row>
      <xdr:rowOff>6818</xdr:rowOff>
    </xdr:to>
    <xdr:cxnSp macro="">
      <xdr:nvCxnSpPr>
        <xdr:cNvPr id="245" name="直線コネクタ 244"/>
        <xdr:cNvCxnSpPr/>
      </xdr:nvCxnSpPr>
      <xdr:spPr>
        <a:xfrm>
          <a:off x="2019300" y="16969085"/>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166985</xdr:rowOff>
    </xdr:from>
    <xdr:to>
      <xdr:col>10</xdr:col>
      <xdr:colOff>114300</xdr:colOff>
      <xdr:row>99</xdr:row>
      <xdr:rowOff>14329</xdr:rowOff>
    </xdr:to>
    <xdr:cxnSp macro="">
      <xdr:nvCxnSpPr>
        <xdr:cNvPr id="248" name="直線コネクタ 247"/>
        <xdr:cNvCxnSpPr/>
      </xdr:nvCxnSpPr>
      <xdr:spPr>
        <a:xfrm flipV="1">
          <a:off x="1130300" y="16969085"/>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117785</xdr:rowOff>
    </xdr:from>
    <xdr:to>
      <xdr:col>24</xdr:col>
      <xdr:colOff>114300</xdr:colOff>
      <xdr:row>99</xdr:row>
      <xdr:rowOff>47935</xdr:rowOff>
    </xdr:to>
    <xdr:sp macro="" textlink="">
      <xdr:nvSpPr>
        <xdr:cNvPr id="258" name="楕円 257"/>
        <xdr:cNvSpPr/>
      </xdr:nvSpPr>
      <xdr:spPr>
        <a:xfrm>
          <a:off x="4584700" y="16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96212</xdr:rowOff>
    </xdr:from>
    <xdr:ext cx="534377" cy="259045"/>
    <xdr:sp macro="" textlink="">
      <xdr:nvSpPr>
        <xdr:cNvPr id="259" name="衛生費該当値テキスト"/>
        <xdr:cNvSpPr txBox="1"/>
      </xdr:nvSpPr>
      <xdr:spPr>
        <a:xfrm>
          <a:off x="4686300" y="168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118373</xdr:rowOff>
    </xdr:from>
    <xdr:to>
      <xdr:col>20</xdr:col>
      <xdr:colOff>38100</xdr:colOff>
      <xdr:row>99</xdr:row>
      <xdr:rowOff>48523</xdr:rowOff>
    </xdr:to>
    <xdr:sp macro="" textlink="">
      <xdr:nvSpPr>
        <xdr:cNvPr id="260" name="楕円 259"/>
        <xdr:cNvSpPr/>
      </xdr:nvSpPr>
      <xdr:spPr>
        <a:xfrm>
          <a:off x="3746500" y="169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39650</xdr:rowOff>
    </xdr:from>
    <xdr:ext cx="534377" cy="259045"/>
    <xdr:sp macro="" textlink="">
      <xdr:nvSpPr>
        <xdr:cNvPr id="261" name="テキスト ボックス 260"/>
        <xdr:cNvSpPr txBox="1"/>
      </xdr:nvSpPr>
      <xdr:spPr>
        <a:xfrm>
          <a:off x="3530111" y="170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127468</xdr:rowOff>
    </xdr:from>
    <xdr:to>
      <xdr:col>15</xdr:col>
      <xdr:colOff>101600</xdr:colOff>
      <xdr:row>99</xdr:row>
      <xdr:rowOff>57618</xdr:rowOff>
    </xdr:to>
    <xdr:sp macro="" textlink="">
      <xdr:nvSpPr>
        <xdr:cNvPr id="262" name="楕円 261"/>
        <xdr:cNvSpPr/>
      </xdr:nvSpPr>
      <xdr:spPr>
        <a:xfrm>
          <a:off x="2857500" y="169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48745</xdr:rowOff>
    </xdr:from>
    <xdr:ext cx="534377" cy="259045"/>
    <xdr:sp macro="" textlink="">
      <xdr:nvSpPr>
        <xdr:cNvPr id="263" name="テキスト ボックス 262"/>
        <xdr:cNvSpPr txBox="1"/>
      </xdr:nvSpPr>
      <xdr:spPr>
        <a:xfrm>
          <a:off x="2641111" y="170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116185</xdr:rowOff>
    </xdr:from>
    <xdr:to>
      <xdr:col>10</xdr:col>
      <xdr:colOff>165100</xdr:colOff>
      <xdr:row>99</xdr:row>
      <xdr:rowOff>46335</xdr:rowOff>
    </xdr:to>
    <xdr:sp macro="" textlink="">
      <xdr:nvSpPr>
        <xdr:cNvPr id="264" name="楕円 263"/>
        <xdr:cNvSpPr/>
      </xdr:nvSpPr>
      <xdr:spPr>
        <a:xfrm>
          <a:off x="1968500" y="169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37462</xdr:rowOff>
    </xdr:from>
    <xdr:ext cx="534377" cy="259045"/>
    <xdr:sp macro="" textlink="">
      <xdr:nvSpPr>
        <xdr:cNvPr id="265" name="テキスト ボックス 264"/>
        <xdr:cNvSpPr txBox="1"/>
      </xdr:nvSpPr>
      <xdr:spPr>
        <a:xfrm>
          <a:off x="1752111" y="170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134979</xdr:rowOff>
    </xdr:from>
    <xdr:to>
      <xdr:col>6</xdr:col>
      <xdr:colOff>38100</xdr:colOff>
      <xdr:row>99</xdr:row>
      <xdr:rowOff>65129</xdr:rowOff>
    </xdr:to>
    <xdr:sp macro="" textlink="">
      <xdr:nvSpPr>
        <xdr:cNvPr id="266" name="楕円 265"/>
        <xdr:cNvSpPr/>
      </xdr:nvSpPr>
      <xdr:spPr>
        <a:xfrm>
          <a:off x="1079500" y="16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56256</xdr:rowOff>
    </xdr:from>
    <xdr:ext cx="534377" cy="259045"/>
    <xdr:sp macro="" textlink="">
      <xdr:nvSpPr>
        <xdr:cNvPr id="267" name="テキスト ボックス 266"/>
        <xdr:cNvSpPr txBox="1"/>
      </xdr:nvSpPr>
      <xdr:spPr>
        <a:xfrm>
          <a:off x="863111" y="1702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34163</xdr:rowOff>
    </xdr:from>
    <xdr:to>
      <xdr:col>55</xdr:col>
      <xdr:colOff>0</xdr:colOff>
      <xdr:row>38</xdr:row>
      <xdr:rowOff>35687</xdr:rowOff>
    </xdr:to>
    <xdr:cxnSp macro="">
      <xdr:nvCxnSpPr>
        <xdr:cNvPr id="296" name="直線コネクタ 295"/>
        <xdr:cNvCxnSpPr/>
      </xdr:nvCxnSpPr>
      <xdr:spPr>
        <a:xfrm flipV="1">
          <a:off x="9639300" y="65492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35306</xdr:rowOff>
    </xdr:from>
    <xdr:to>
      <xdr:col>50</xdr:col>
      <xdr:colOff>114300</xdr:colOff>
      <xdr:row>38</xdr:row>
      <xdr:rowOff>35687</xdr:rowOff>
    </xdr:to>
    <xdr:cxnSp macro="">
      <xdr:nvCxnSpPr>
        <xdr:cNvPr id="299" name="直線コネクタ 298"/>
        <xdr:cNvCxnSpPr/>
      </xdr:nvCxnSpPr>
      <xdr:spPr>
        <a:xfrm>
          <a:off x="8750300" y="655040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35306</xdr:rowOff>
    </xdr:from>
    <xdr:to>
      <xdr:col>45</xdr:col>
      <xdr:colOff>177800</xdr:colOff>
      <xdr:row>38</xdr:row>
      <xdr:rowOff>38735</xdr:rowOff>
    </xdr:to>
    <xdr:cxnSp macro="">
      <xdr:nvCxnSpPr>
        <xdr:cNvPr id="302" name="直線コネクタ 301"/>
        <xdr:cNvCxnSpPr/>
      </xdr:nvCxnSpPr>
      <xdr:spPr>
        <a:xfrm flipV="1">
          <a:off x="7861300" y="655040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25781</xdr:rowOff>
    </xdr:from>
    <xdr:to>
      <xdr:col>41</xdr:col>
      <xdr:colOff>50800</xdr:colOff>
      <xdr:row>38</xdr:row>
      <xdr:rowOff>38735</xdr:rowOff>
    </xdr:to>
    <xdr:cxnSp macro="">
      <xdr:nvCxnSpPr>
        <xdr:cNvPr id="305" name="直線コネクタ 304"/>
        <xdr:cNvCxnSpPr/>
      </xdr:nvCxnSpPr>
      <xdr:spPr>
        <a:xfrm>
          <a:off x="6972300" y="654088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154813</xdr:rowOff>
    </xdr:from>
    <xdr:to>
      <xdr:col>55</xdr:col>
      <xdr:colOff>50800</xdr:colOff>
      <xdr:row>38</xdr:row>
      <xdr:rowOff>84963</xdr:rowOff>
    </xdr:to>
    <xdr:sp macro="" textlink="">
      <xdr:nvSpPr>
        <xdr:cNvPr id="315" name="楕円 314"/>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133240</xdr:rowOff>
    </xdr:from>
    <xdr:ext cx="378565" cy="259045"/>
    <xdr:sp macro="" textlink="">
      <xdr:nvSpPr>
        <xdr:cNvPr id="316" name="労働費該当値テキスト"/>
        <xdr:cNvSpPr txBox="1"/>
      </xdr:nvSpPr>
      <xdr:spPr>
        <a:xfrm>
          <a:off x="10528300"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156337</xdr:rowOff>
    </xdr:from>
    <xdr:to>
      <xdr:col>50</xdr:col>
      <xdr:colOff>165100</xdr:colOff>
      <xdr:row>38</xdr:row>
      <xdr:rowOff>86487</xdr:rowOff>
    </xdr:to>
    <xdr:sp macro="" textlink="">
      <xdr:nvSpPr>
        <xdr:cNvPr id="317" name="楕円 316"/>
        <xdr:cNvSpPr/>
      </xdr:nvSpPr>
      <xdr:spPr>
        <a:xfrm>
          <a:off x="9588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77614</xdr:rowOff>
    </xdr:from>
    <xdr:ext cx="378565" cy="259045"/>
    <xdr:sp macro="" textlink="">
      <xdr:nvSpPr>
        <xdr:cNvPr id="318" name="テキスト ボックス 317"/>
        <xdr:cNvSpPr txBox="1"/>
      </xdr:nvSpPr>
      <xdr:spPr>
        <a:xfrm>
          <a:off x="9450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155956</xdr:rowOff>
    </xdr:from>
    <xdr:to>
      <xdr:col>46</xdr:col>
      <xdr:colOff>38100</xdr:colOff>
      <xdr:row>38</xdr:row>
      <xdr:rowOff>86106</xdr:rowOff>
    </xdr:to>
    <xdr:sp macro="" textlink="">
      <xdr:nvSpPr>
        <xdr:cNvPr id="319" name="楕円 318"/>
        <xdr:cNvSpPr/>
      </xdr:nvSpPr>
      <xdr:spPr>
        <a:xfrm>
          <a:off x="8699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77233</xdr:rowOff>
    </xdr:from>
    <xdr:ext cx="378565" cy="259045"/>
    <xdr:sp macro="" textlink="">
      <xdr:nvSpPr>
        <xdr:cNvPr id="320" name="テキスト ボックス 319"/>
        <xdr:cNvSpPr txBox="1"/>
      </xdr:nvSpPr>
      <xdr:spPr>
        <a:xfrm>
          <a:off x="8561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21" name="楕円 320"/>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80662</xdr:rowOff>
    </xdr:from>
    <xdr:ext cx="378565" cy="259045"/>
    <xdr:sp macro="" textlink="">
      <xdr:nvSpPr>
        <xdr:cNvPr id="322" name="テキスト ボックス 321"/>
        <xdr:cNvSpPr txBox="1"/>
      </xdr:nvSpPr>
      <xdr:spPr>
        <a:xfrm>
          <a:off x="7672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323" name="楕円 322"/>
        <xdr:cNvSpPr/>
      </xdr:nvSpPr>
      <xdr:spPr>
        <a:xfrm>
          <a:off x="6921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324" name="テキスト ボックス 323"/>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32468</xdr:rowOff>
    </xdr:from>
    <xdr:to>
      <xdr:col>55</xdr:col>
      <xdr:colOff>0</xdr:colOff>
      <xdr:row>59</xdr:row>
      <xdr:rowOff>33820</xdr:rowOff>
    </xdr:to>
    <xdr:cxnSp macro="">
      <xdr:nvCxnSpPr>
        <xdr:cNvPr id="353" name="直線コネクタ 352"/>
        <xdr:cNvCxnSpPr/>
      </xdr:nvCxnSpPr>
      <xdr:spPr>
        <a:xfrm>
          <a:off x="9639300" y="10148018"/>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32468</xdr:rowOff>
    </xdr:from>
    <xdr:to>
      <xdr:col>50</xdr:col>
      <xdr:colOff>114300</xdr:colOff>
      <xdr:row>59</xdr:row>
      <xdr:rowOff>33954</xdr:rowOff>
    </xdr:to>
    <xdr:cxnSp macro="">
      <xdr:nvCxnSpPr>
        <xdr:cNvPr id="356" name="直線コネクタ 355"/>
        <xdr:cNvCxnSpPr/>
      </xdr:nvCxnSpPr>
      <xdr:spPr>
        <a:xfrm flipV="1">
          <a:off x="8750300" y="1014801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33382</xdr:rowOff>
    </xdr:from>
    <xdr:to>
      <xdr:col>45</xdr:col>
      <xdr:colOff>177800</xdr:colOff>
      <xdr:row>59</xdr:row>
      <xdr:rowOff>33954</xdr:rowOff>
    </xdr:to>
    <xdr:cxnSp macro="">
      <xdr:nvCxnSpPr>
        <xdr:cNvPr id="359" name="直線コネクタ 358"/>
        <xdr:cNvCxnSpPr/>
      </xdr:nvCxnSpPr>
      <xdr:spPr>
        <a:xfrm>
          <a:off x="7861300" y="101489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32220</xdr:rowOff>
    </xdr:from>
    <xdr:to>
      <xdr:col>41</xdr:col>
      <xdr:colOff>50800</xdr:colOff>
      <xdr:row>59</xdr:row>
      <xdr:rowOff>33382</xdr:rowOff>
    </xdr:to>
    <xdr:cxnSp macro="">
      <xdr:nvCxnSpPr>
        <xdr:cNvPr id="362" name="直線コネクタ 361"/>
        <xdr:cNvCxnSpPr/>
      </xdr:nvCxnSpPr>
      <xdr:spPr>
        <a:xfrm>
          <a:off x="6972300" y="1014777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154470</xdr:rowOff>
    </xdr:from>
    <xdr:to>
      <xdr:col>55</xdr:col>
      <xdr:colOff>50800</xdr:colOff>
      <xdr:row>59</xdr:row>
      <xdr:rowOff>84620</xdr:rowOff>
    </xdr:to>
    <xdr:sp macro="" textlink="">
      <xdr:nvSpPr>
        <xdr:cNvPr id="372" name="楕円 371"/>
        <xdr:cNvSpPr/>
      </xdr:nvSpPr>
      <xdr:spPr>
        <a:xfrm>
          <a:off x="104267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69397</xdr:rowOff>
    </xdr:from>
    <xdr:ext cx="378565" cy="259045"/>
    <xdr:sp macro="" textlink="">
      <xdr:nvSpPr>
        <xdr:cNvPr id="373" name="農林水産業費該当値テキスト"/>
        <xdr:cNvSpPr txBox="1"/>
      </xdr:nvSpPr>
      <xdr:spPr>
        <a:xfrm>
          <a:off x="10528300" y="1001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153118</xdr:rowOff>
    </xdr:from>
    <xdr:to>
      <xdr:col>50</xdr:col>
      <xdr:colOff>165100</xdr:colOff>
      <xdr:row>59</xdr:row>
      <xdr:rowOff>83268</xdr:rowOff>
    </xdr:to>
    <xdr:sp macro="" textlink="">
      <xdr:nvSpPr>
        <xdr:cNvPr id="374" name="楕円 373"/>
        <xdr:cNvSpPr/>
      </xdr:nvSpPr>
      <xdr:spPr>
        <a:xfrm>
          <a:off x="95885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74395</xdr:rowOff>
    </xdr:from>
    <xdr:ext cx="378565" cy="259045"/>
    <xdr:sp macro="" textlink="">
      <xdr:nvSpPr>
        <xdr:cNvPr id="375" name="テキスト ボックス 374"/>
        <xdr:cNvSpPr txBox="1"/>
      </xdr:nvSpPr>
      <xdr:spPr>
        <a:xfrm>
          <a:off x="9450017" y="101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154604</xdr:rowOff>
    </xdr:from>
    <xdr:to>
      <xdr:col>46</xdr:col>
      <xdr:colOff>38100</xdr:colOff>
      <xdr:row>59</xdr:row>
      <xdr:rowOff>84754</xdr:rowOff>
    </xdr:to>
    <xdr:sp macro="" textlink="">
      <xdr:nvSpPr>
        <xdr:cNvPr id="376" name="楕円 375"/>
        <xdr:cNvSpPr/>
      </xdr:nvSpPr>
      <xdr:spPr>
        <a:xfrm>
          <a:off x="8699500" y="100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75881</xdr:rowOff>
    </xdr:from>
    <xdr:ext cx="378565" cy="259045"/>
    <xdr:sp macro="" textlink="">
      <xdr:nvSpPr>
        <xdr:cNvPr id="377" name="テキスト ボックス 376"/>
        <xdr:cNvSpPr txBox="1"/>
      </xdr:nvSpPr>
      <xdr:spPr>
        <a:xfrm>
          <a:off x="8561017" y="1019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154032</xdr:rowOff>
    </xdr:from>
    <xdr:to>
      <xdr:col>41</xdr:col>
      <xdr:colOff>101600</xdr:colOff>
      <xdr:row>59</xdr:row>
      <xdr:rowOff>84182</xdr:rowOff>
    </xdr:to>
    <xdr:sp macro="" textlink="">
      <xdr:nvSpPr>
        <xdr:cNvPr id="378" name="楕円 377"/>
        <xdr:cNvSpPr/>
      </xdr:nvSpPr>
      <xdr:spPr>
        <a:xfrm>
          <a:off x="7810500" y="100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75309</xdr:rowOff>
    </xdr:from>
    <xdr:ext cx="378565" cy="259045"/>
    <xdr:sp macro="" textlink="">
      <xdr:nvSpPr>
        <xdr:cNvPr id="379" name="テキスト ボックス 378"/>
        <xdr:cNvSpPr txBox="1"/>
      </xdr:nvSpPr>
      <xdr:spPr>
        <a:xfrm>
          <a:off x="7672017" y="1019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152870</xdr:rowOff>
    </xdr:from>
    <xdr:to>
      <xdr:col>36</xdr:col>
      <xdr:colOff>165100</xdr:colOff>
      <xdr:row>59</xdr:row>
      <xdr:rowOff>83020</xdr:rowOff>
    </xdr:to>
    <xdr:sp macro="" textlink="">
      <xdr:nvSpPr>
        <xdr:cNvPr id="380" name="楕円 379"/>
        <xdr:cNvSpPr/>
      </xdr:nvSpPr>
      <xdr:spPr>
        <a:xfrm>
          <a:off x="6921500" y="100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74147</xdr:rowOff>
    </xdr:from>
    <xdr:ext cx="378565" cy="259045"/>
    <xdr:sp macro="" textlink="">
      <xdr:nvSpPr>
        <xdr:cNvPr id="381" name="テキスト ボックス 380"/>
        <xdr:cNvSpPr txBox="1"/>
      </xdr:nvSpPr>
      <xdr:spPr>
        <a:xfrm>
          <a:off x="6783017" y="1018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79259</xdr:rowOff>
    </xdr:from>
    <xdr:to>
      <xdr:col>55</xdr:col>
      <xdr:colOff>0</xdr:colOff>
      <xdr:row>78</xdr:row>
      <xdr:rowOff>81956</xdr:rowOff>
    </xdr:to>
    <xdr:cxnSp macro="">
      <xdr:nvCxnSpPr>
        <xdr:cNvPr id="408" name="直線コネクタ 407"/>
        <xdr:cNvCxnSpPr/>
      </xdr:nvCxnSpPr>
      <xdr:spPr>
        <a:xfrm flipV="1">
          <a:off x="9639300" y="13452359"/>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71166</xdr:rowOff>
    </xdr:from>
    <xdr:to>
      <xdr:col>50</xdr:col>
      <xdr:colOff>114300</xdr:colOff>
      <xdr:row>78</xdr:row>
      <xdr:rowOff>81956</xdr:rowOff>
    </xdr:to>
    <xdr:cxnSp macro="">
      <xdr:nvCxnSpPr>
        <xdr:cNvPr id="411" name="直線コネクタ 410"/>
        <xdr:cNvCxnSpPr/>
      </xdr:nvCxnSpPr>
      <xdr:spPr>
        <a:xfrm>
          <a:off x="8750300" y="13444266"/>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37698</xdr:rowOff>
    </xdr:from>
    <xdr:to>
      <xdr:col>45</xdr:col>
      <xdr:colOff>177800</xdr:colOff>
      <xdr:row>78</xdr:row>
      <xdr:rowOff>71166</xdr:rowOff>
    </xdr:to>
    <xdr:cxnSp macro="">
      <xdr:nvCxnSpPr>
        <xdr:cNvPr id="414" name="直線コネクタ 413"/>
        <xdr:cNvCxnSpPr/>
      </xdr:nvCxnSpPr>
      <xdr:spPr>
        <a:xfrm>
          <a:off x="7861300" y="13410798"/>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37698</xdr:rowOff>
    </xdr:from>
    <xdr:to>
      <xdr:col>41</xdr:col>
      <xdr:colOff>50800</xdr:colOff>
      <xdr:row>78</xdr:row>
      <xdr:rowOff>84105</xdr:rowOff>
    </xdr:to>
    <xdr:cxnSp macro="">
      <xdr:nvCxnSpPr>
        <xdr:cNvPr id="417" name="直線コネクタ 416"/>
        <xdr:cNvCxnSpPr/>
      </xdr:nvCxnSpPr>
      <xdr:spPr>
        <a:xfrm flipV="1">
          <a:off x="6972300" y="13410798"/>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28459</xdr:rowOff>
    </xdr:from>
    <xdr:to>
      <xdr:col>55</xdr:col>
      <xdr:colOff>50800</xdr:colOff>
      <xdr:row>78</xdr:row>
      <xdr:rowOff>130059</xdr:rowOff>
    </xdr:to>
    <xdr:sp macro="" textlink="">
      <xdr:nvSpPr>
        <xdr:cNvPr id="427" name="楕円 426"/>
        <xdr:cNvSpPr/>
      </xdr:nvSpPr>
      <xdr:spPr>
        <a:xfrm>
          <a:off x="104267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114836</xdr:rowOff>
    </xdr:from>
    <xdr:ext cx="469744" cy="259045"/>
    <xdr:sp macro="" textlink="">
      <xdr:nvSpPr>
        <xdr:cNvPr id="428" name="商工費該当値テキスト"/>
        <xdr:cNvSpPr txBox="1"/>
      </xdr:nvSpPr>
      <xdr:spPr>
        <a:xfrm>
          <a:off x="10528300" y="1331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31156</xdr:rowOff>
    </xdr:from>
    <xdr:to>
      <xdr:col>50</xdr:col>
      <xdr:colOff>165100</xdr:colOff>
      <xdr:row>78</xdr:row>
      <xdr:rowOff>132756</xdr:rowOff>
    </xdr:to>
    <xdr:sp macro="" textlink="">
      <xdr:nvSpPr>
        <xdr:cNvPr id="429" name="楕円 428"/>
        <xdr:cNvSpPr/>
      </xdr:nvSpPr>
      <xdr:spPr>
        <a:xfrm>
          <a:off x="9588500" y="134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123883</xdr:rowOff>
    </xdr:from>
    <xdr:ext cx="469744" cy="259045"/>
    <xdr:sp macro="" textlink="">
      <xdr:nvSpPr>
        <xdr:cNvPr id="430" name="テキスト ボックス 429"/>
        <xdr:cNvSpPr txBox="1"/>
      </xdr:nvSpPr>
      <xdr:spPr>
        <a:xfrm>
          <a:off x="9404428" y="134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20366</xdr:rowOff>
    </xdr:from>
    <xdr:to>
      <xdr:col>46</xdr:col>
      <xdr:colOff>38100</xdr:colOff>
      <xdr:row>78</xdr:row>
      <xdr:rowOff>121966</xdr:rowOff>
    </xdr:to>
    <xdr:sp macro="" textlink="">
      <xdr:nvSpPr>
        <xdr:cNvPr id="431" name="楕円 430"/>
        <xdr:cNvSpPr/>
      </xdr:nvSpPr>
      <xdr:spPr>
        <a:xfrm>
          <a:off x="8699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113093</xdr:rowOff>
    </xdr:from>
    <xdr:ext cx="469744" cy="259045"/>
    <xdr:sp macro="" textlink="">
      <xdr:nvSpPr>
        <xdr:cNvPr id="432" name="テキスト ボックス 431"/>
        <xdr:cNvSpPr txBox="1"/>
      </xdr:nvSpPr>
      <xdr:spPr>
        <a:xfrm>
          <a:off x="8515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158348</xdr:rowOff>
    </xdr:from>
    <xdr:to>
      <xdr:col>41</xdr:col>
      <xdr:colOff>101600</xdr:colOff>
      <xdr:row>78</xdr:row>
      <xdr:rowOff>88498</xdr:rowOff>
    </xdr:to>
    <xdr:sp macro="" textlink="">
      <xdr:nvSpPr>
        <xdr:cNvPr id="433" name="楕円 432"/>
        <xdr:cNvSpPr/>
      </xdr:nvSpPr>
      <xdr:spPr>
        <a:xfrm>
          <a:off x="7810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79625</xdr:rowOff>
    </xdr:from>
    <xdr:ext cx="469744" cy="259045"/>
    <xdr:sp macro="" textlink="">
      <xdr:nvSpPr>
        <xdr:cNvPr id="434" name="テキスト ボックス 433"/>
        <xdr:cNvSpPr txBox="1"/>
      </xdr:nvSpPr>
      <xdr:spPr>
        <a:xfrm>
          <a:off x="7626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33305</xdr:rowOff>
    </xdr:from>
    <xdr:to>
      <xdr:col>36</xdr:col>
      <xdr:colOff>165100</xdr:colOff>
      <xdr:row>78</xdr:row>
      <xdr:rowOff>134905</xdr:rowOff>
    </xdr:to>
    <xdr:sp macro="" textlink="">
      <xdr:nvSpPr>
        <xdr:cNvPr id="435" name="楕円 434"/>
        <xdr:cNvSpPr/>
      </xdr:nvSpPr>
      <xdr:spPr>
        <a:xfrm>
          <a:off x="6921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126032</xdr:rowOff>
    </xdr:from>
    <xdr:ext cx="469744" cy="259045"/>
    <xdr:sp macro="" textlink="">
      <xdr:nvSpPr>
        <xdr:cNvPr id="436" name="テキスト ボックス 435"/>
        <xdr:cNvSpPr txBox="1"/>
      </xdr:nvSpPr>
      <xdr:spPr>
        <a:xfrm>
          <a:off x="6737428" y="134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52319</xdr:rowOff>
    </xdr:from>
    <xdr:to>
      <xdr:col>55</xdr:col>
      <xdr:colOff>0</xdr:colOff>
      <xdr:row>98</xdr:row>
      <xdr:rowOff>62077</xdr:rowOff>
    </xdr:to>
    <xdr:cxnSp macro="">
      <xdr:nvCxnSpPr>
        <xdr:cNvPr id="463" name="直線コネクタ 462"/>
        <xdr:cNvCxnSpPr/>
      </xdr:nvCxnSpPr>
      <xdr:spPr>
        <a:xfrm flipV="1">
          <a:off x="9639300" y="16854419"/>
          <a:ext cx="838200" cy="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62077</xdr:rowOff>
    </xdr:from>
    <xdr:to>
      <xdr:col>50</xdr:col>
      <xdr:colOff>114300</xdr:colOff>
      <xdr:row>98</xdr:row>
      <xdr:rowOff>63088</xdr:rowOff>
    </xdr:to>
    <xdr:cxnSp macro="">
      <xdr:nvCxnSpPr>
        <xdr:cNvPr id="466" name="直線コネクタ 465"/>
        <xdr:cNvCxnSpPr/>
      </xdr:nvCxnSpPr>
      <xdr:spPr>
        <a:xfrm flipV="1">
          <a:off x="8750300" y="16864177"/>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59772</xdr:rowOff>
    </xdr:from>
    <xdr:to>
      <xdr:col>45</xdr:col>
      <xdr:colOff>177800</xdr:colOff>
      <xdr:row>98</xdr:row>
      <xdr:rowOff>63088</xdr:rowOff>
    </xdr:to>
    <xdr:cxnSp macro="">
      <xdr:nvCxnSpPr>
        <xdr:cNvPr id="469" name="直線コネクタ 468"/>
        <xdr:cNvCxnSpPr/>
      </xdr:nvCxnSpPr>
      <xdr:spPr>
        <a:xfrm>
          <a:off x="7861300" y="16861872"/>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57226</xdr:rowOff>
    </xdr:from>
    <xdr:to>
      <xdr:col>41</xdr:col>
      <xdr:colOff>50800</xdr:colOff>
      <xdr:row>98</xdr:row>
      <xdr:rowOff>59772</xdr:rowOff>
    </xdr:to>
    <xdr:cxnSp macro="">
      <xdr:nvCxnSpPr>
        <xdr:cNvPr id="472" name="直線コネクタ 471"/>
        <xdr:cNvCxnSpPr/>
      </xdr:nvCxnSpPr>
      <xdr:spPr>
        <a:xfrm>
          <a:off x="6972300" y="16859326"/>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1519</xdr:rowOff>
    </xdr:from>
    <xdr:to>
      <xdr:col>55</xdr:col>
      <xdr:colOff>50800</xdr:colOff>
      <xdr:row>98</xdr:row>
      <xdr:rowOff>103119</xdr:rowOff>
    </xdr:to>
    <xdr:sp macro="" textlink="">
      <xdr:nvSpPr>
        <xdr:cNvPr id="482" name="楕円 481"/>
        <xdr:cNvSpPr/>
      </xdr:nvSpPr>
      <xdr:spPr>
        <a:xfrm>
          <a:off x="10426700" y="168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87896</xdr:rowOff>
    </xdr:from>
    <xdr:ext cx="534377" cy="259045"/>
    <xdr:sp macro="" textlink="">
      <xdr:nvSpPr>
        <xdr:cNvPr id="483" name="土木費該当値テキスト"/>
        <xdr:cNvSpPr txBox="1"/>
      </xdr:nvSpPr>
      <xdr:spPr>
        <a:xfrm>
          <a:off x="10528300" y="167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11277</xdr:rowOff>
    </xdr:from>
    <xdr:to>
      <xdr:col>50</xdr:col>
      <xdr:colOff>165100</xdr:colOff>
      <xdr:row>98</xdr:row>
      <xdr:rowOff>112877</xdr:rowOff>
    </xdr:to>
    <xdr:sp macro="" textlink="">
      <xdr:nvSpPr>
        <xdr:cNvPr id="484" name="楕円 483"/>
        <xdr:cNvSpPr/>
      </xdr:nvSpPr>
      <xdr:spPr>
        <a:xfrm>
          <a:off x="9588500" y="168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104004</xdr:rowOff>
    </xdr:from>
    <xdr:ext cx="534377" cy="259045"/>
    <xdr:sp macro="" textlink="">
      <xdr:nvSpPr>
        <xdr:cNvPr id="485" name="テキスト ボックス 484"/>
        <xdr:cNvSpPr txBox="1"/>
      </xdr:nvSpPr>
      <xdr:spPr>
        <a:xfrm>
          <a:off x="9372111" y="169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12288</xdr:rowOff>
    </xdr:from>
    <xdr:to>
      <xdr:col>46</xdr:col>
      <xdr:colOff>38100</xdr:colOff>
      <xdr:row>98</xdr:row>
      <xdr:rowOff>113888</xdr:rowOff>
    </xdr:to>
    <xdr:sp macro="" textlink="">
      <xdr:nvSpPr>
        <xdr:cNvPr id="486" name="楕円 485"/>
        <xdr:cNvSpPr/>
      </xdr:nvSpPr>
      <xdr:spPr>
        <a:xfrm>
          <a:off x="8699500" y="168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105015</xdr:rowOff>
    </xdr:from>
    <xdr:ext cx="534377" cy="259045"/>
    <xdr:sp macro="" textlink="">
      <xdr:nvSpPr>
        <xdr:cNvPr id="487" name="テキスト ボックス 486"/>
        <xdr:cNvSpPr txBox="1"/>
      </xdr:nvSpPr>
      <xdr:spPr>
        <a:xfrm>
          <a:off x="8483111" y="169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8972</xdr:rowOff>
    </xdr:from>
    <xdr:to>
      <xdr:col>41</xdr:col>
      <xdr:colOff>101600</xdr:colOff>
      <xdr:row>98</xdr:row>
      <xdr:rowOff>110572</xdr:rowOff>
    </xdr:to>
    <xdr:sp macro="" textlink="">
      <xdr:nvSpPr>
        <xdr:cNvPr id="488" name="楕円 487"/>
        <xdr:cNvSpPr/>
      </xdr:nvSpPr>
      <xdr:spPr>
        <a:xfrm>
          <a:off x="7810500" y="168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101699</xdr:rowOff>
    </xdr:from>
    <xdr:ext cx="534377" cy="259045"/>
    <xdr:sp macro="" textlink="">
      <xdr:nvSpPr>
        <xdr:cNvPr id="489" name="テキスト ボックス 488"/>
        <xdr:cNvSpPr txBox="1"/>
      </xdr:nvSpPr>
      <xdr:spPr>
        <a:xfrm>
          <a:off x="7594111" y="169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6426</xdr:rowOff>
    </xdr:from>
    <xdr:to>
      <xdr:col>36</xdr:col>
      <xdr:colOff>165100</xdr:colOff>
      <xdr:row>98</xdr:row>
      <xdr:rowOff>108026</xdr:rowOff>
    </xdr:to>
    <xdr:sp macro="" textlink="">
      <xdr:nvSpPr>
        <xdr:cNvPr id="490" name="楕円 489"/>
        <xdr:cNvSpPr/>
      </xdr:nvSpPr>
      <xdr:spPr>
        <a:xfrm>
          <a:off x="6921500" y="16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99153</xdr:rowOff>
    </xdr:from>
    <xdr:ext cx="534377" cy="259045"/>
    <xdr:sp macro="" textlink="">
      <xdr:nvSpPr>
        <xdr:cNvPr id="491" name="テキスト ボックス 490"/>
        <xdr:cNvSpPr txBox="1"/>
      </xdr:nvSpPr>
      <xdr:spPr>
        <a:xfrm>
          <a:off x="6705111" y="169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155336</xdr:rowOff>
    </xdr:from>
    <xdr:to>
      <xdr:col>85</xdr:col>
      <xdr:colOff>127000</xdr:colOff>
      <xdr:row>37</xdr:row>
      <xdr:rowOff>158125</xdr:rowOff>
    </xdr:to>
    <xdr:cxnSp macro="">
      <xdr:nvCxnSpPr>
        <xdr:cNvPr id="519" name="直線コネクタ 518"/>
        <xdr:cNvCxnSpPr/>
      </xdr:nvCxnSpPr>
      <xdr:spPr>
        <a:xfrm>
          <a:off x="15481300" y="6498986"/>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154970</xdr:rowOff>
    </xdr:from>
    <xdr:to>
      <xdr:col>81</xdr:col>
      <xdr:colOff>50800</xdr:colOff>
      <xdr:row>37</xdr:row>
      <xdr:rowOff>155336</xdr:rowOff>
    </xdr:to>
    <xdr:cxnSp macro="">
      <xdr:nvCxnSpPr>
        <xdr:cNvPr id="522" name="直線コネクタ 521"/>
        <xdr:cNvCxnSpPr/>
      </xdr:nvCxnSpPr>
      <xdr:spPr>
        <a:xfrm>
          <a:off x="14592300" y="649862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154970</xdr:rowOff>
    </xdr:from>
    <xdr:to>
      <xdr:col>76</xdr:col>
      <xdr:colOff>114300</xdr:colOff>
      <xdr:row>38</xdr:row>
      <xdr:rowOff>9718</xdr:rowOff>
    </xdr:to>
    <xdr:cxnSp macro="">
      <xdr:nvCxnSpPr>
        <xdr:cNvPr id="525" name="直線コネクタ 524"/>
        <xdr:cNvCxnSpPr/>
      </xdr:nvCxnSpPr>
      <xdr:spPr>
        <a:xfrm flipV="1">
          <a:off x="13703300" y="6498620"/>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9718</xdr:rowOff>
    </xdr:from>
    <xdr:to>
      <xdr:col>71</xdr:col>
      <xdr:colOff>177800</xdr:colOff>
      <xdr:row>38</xdr:row>
      <xdr:rowOff>17262</xdr:rowOff>
    </xdr:to>
    <xdr:cxnSp macro="">
      <xdr:nvCxnSpPr>
        <xdr:cNvPr id="528" name="直線コネクタ 527"/>
        <xdr:cNvCxnSpPr/>
      </xdr:nvCxnSpPr>
      <xdr:spPr>
        <a:xfrm flipV="1">
          <a:off x="12814300" y="652481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107325</xdr:rowOff>
    </xdr:from>
    <xdr:to>
      <xdr:col>85</xdr:col>
      <xdr:colOff>177800</xdr:colOff>
      <xdr:row>38</xdr:row>
      <xdr:rowOff>37475</xdr:rowOff>
    </xdr:to>
    <xdr:sp macro="" textlink="">
      <xdr:nvSpPr>
        <xdr:cNvPr id="538" name="楕円 537"/>
        <xdr:cNvSpPr/>
      </xdr:nvSpPr>
      <xdr:spPr>
        <a:xfrm>
          <a:off x="162687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85752</xdr:rowOff>
    </xdr:from>
    <xdr:ext cx="534377" cy="259045"/>
    <xdr:sp macro="" textlink="">
      <xdr:nvSpPr>
        <xdr:cNvPr id="539" name="消防費該当値テキスト"/>
        <xdr:cNvSpPr txBox="1"/>
      </xdr:nvSpPr>
      <xdr:spPr>
        <a:xfrm>
          <a:off x="16370300" y="64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104536</xdr:rowOff>
    </xdr:from>
    <xdr:to>
      <xdr:col>81</xdr:col>
      <xdr:colOff>101600</xdr:colOff>
      <xdr:row>38</xdr:row>
      <xdr:rowOff>34686</xdr:rowOff>
    </xdr:to>
    <xdr:sp macro="" textlink="">
      <xdr:nvSpPr>
        <xdr:cNvPr id="540" name="楕円 539"/>
        <xdr:cNvSpPr/>
      </xdr:nvSpPr>
      <xdr:spPr>
        <a:xfrm>
          <a:off x="15430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25813</xdr:rowOff>
    </xdr:from>
    <xdr:ext cx="534377" cy="259045"/>
    <xdr:sp macro="" textlink="">
      <xdr:nvSpPr>
        <xdr:cNvPr id="541" name="テキスト ボックス 540"/>
        <xdr:cNvSpPr txBox="1"/>
      </xdr:nvSpPr>
      <xdr:spPr>
        <a:xfrm>
          <a:off x="15214111" y="65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104170</xdr:rowOff>
    </xdr:from>
    <xdr:to>
      <xdr:col>76</xdr:col>
      <xdr:colOff>165100</xdr:colOff>
      <xdr:row>38</xdr:row>
      <xdr:rowOff>34320</xdr:rowOff>
    </xdr:to>
    <xdr:sp macro="" textlink="">
      <xdr:nvSpPr>
        <xdr:cNvPr id="542" name="楕円 541"/>
        <xdr:cNvSpPr/>
      </xdr:nvSpPr>
      <xdr:spPr>
        <a:xfrm>
          <a:off x="14541500" y="64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25447</xdr:rowOff>
    </xdr:from>
    <xdr:ext cx="534377" cy="259045"/>
    <xdr:sp macro="" textlink="">
      <xdr:nvSpPr>
        <xdr:cNvPr id="543" name="テキスト ボックス 542"/>
        <xdr:cNvSpPr txBox="1"/>
      </xdr:nvSpPr>
      <xdr:spPr>
        <a:xfrm>
          <a:off x="14325111" y="65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130368</xdr:rowOff>
    </xdr:from>
    <xdr:to>
      <xdr:col>72</xdr:col>
      <xdr:colOff>38100</xdr:colOff>
      <xdr:row>38</xdr:row>
      <xdr:rowOff>60518</xdr:rowOff>
    </xdr:to>
    <xdr:sp macro="" textlink="">
      <xdr:nvSpPr>
        <xdr:cNvPr id="544" name="楕円 543"/>
        <xdr:cNvSpPr/>
      </xdr:nvSpPr>
      <xdr:spPr>
        <a:xfrm>
          <a:off x="13652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51645</xdr:rowOff>
    </xdr:from>
    <xdr:ext cx="534377" cy="259045"/>
    <xdr:sp macro="" textlink="">
      <xdr:nvSpPr>
        <xdr:cNvPr id="545" name="テキスト ボックス 544"/>
        <xdr:cNvSpPr txBox="1"/>
      </xdr:nvSpPr>
      <xdr:spPr>
        <a:xfrm>
          <a:off x="13436111" y="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137912</xdr:rowOff>
    </xdr:from>
    <xdr:to>
      <xdr:col>67</xdr:col>
      <xdr:colOff>101600</xdr:colOff>
      <xdr:row>38</xdr:row>
      <xdr:rowOff>68062</xdr:rowOff>
    </xdr:to>
    <xdr:sp macro="" textlink="">
      <xdr:nvSpPr>
        <xdr:cNvPr id="546" name="楕円 545"/>
        <xdr:cNvSpPr/>
      </xdr:nvSpPr>
      <xdr:spPr>
        <a:xfrm>
          <a:off x="127635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59189</xdr:rowOff>
    </xdr:from>
    <xdr:ext cx="534377" cy="259045"/>
    <xdr:sp macro="" textlink="">
      <xdr:nvSpPr>
        <xdr:cNvPr id="547" name="テキスト ボックス 546"/>
        <xdr:cNvSpPr txBox="1"/>
      </xdr:nvSpPr>
      <xdr:spPr>
        <a:xfrm>
          <a:off x="12547111" y="657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48564</xdr:rowOff>
    </xdr:from>
    <xdr:to>
      <xdr:col>85</xdr:col>
      <xdr:colOff>127000</xdr:colOff>
      <xdr:row>57</xdr:row>
      <xdr:rowOff>63691</xdr:rowOff>
    </xdr:to>
    <xdr:cxnSp macro="">
      <xdr:nvCxnSpPr>
        <xdr:cNvPr id="577" name="直線コネクタ 576"/>
        <xdr:cNvCxnSpPr/>
      </xdr:nvCxnSpPr>
      <xdr:spPr>
        <a:xfrm>
          <a:off x="15481300" y="9821214"/>
          <a:ext cx="8382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160121</xdr:rowOff>
    </xdr:from>
    <xdr:to>
      <xdr:col>81</xdr:col>
      <xdr:colOff>50800</xdr:colOff>
      <xdr:row>57</xdr:row>
      <xdr:rowOff>48564</xdr:rowOff>
    </xdr:to>
    <xdr:cxnSp macro="">
      <xdr:nvCxnSpPr>
        <xdr:cNvPr id="580" name="直線コネクタ 579"/>
        <xdr:cNvCxnSpPr/>
      </xdr:nvCxnSpPr>
      <xdr:spPr>
        <a:xfrm>
          <a:off x="14592300" y="9418421"/>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160121</xdr:rowOff>
    </xdr:from>
    <xdr:to>
      <xdr:col>76</xdr:col>
      <xdr:colOff>114300</xdr:colOff>
      <xdr:row>56</xdr:row>
      <xdr:rowOff>117069</xdr:rowOff>
    </xdr:to>
    <xdr:cxnSp macro="">
      <xdr:nvCxnSpPr>
        <xdr:cNvPr id="583" name="直線コネクタ 582"/>
        <xdr:cNvCxnSpPr/>
      </xdr:nvCxnSpPr>
      <xdr:spPr>
        <a:xfrm flipV="1">
          <a:off x="13703300" y="9418421"/>
          <a:ext cx="889000" cy="29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117069</xdr:rowOff>
    </xdr:from>
    <xdr:to>
      <xdr:col>71</xdr:col>
      <xdr:colOff>177800</xdr:colOff>
      <xdr:row>57</xdr:row>
      <xdr:rowOff>135242</xdr:rowOff>
    </xdr:to>
    <xdr:cxnSp macro="">
      <xdr:nvCxnSpPr>
        <xdr:cNvPr id="586" name="直線コネクタ 585"/>
        <xdr:cNvCxnSpPr/>
      </xdr:nvCxnSpPr>
      <xdr:spPr>
        <a:xfrm flipV="1">
          <a:off x="12814300" y="9718269"/>
          <a:ext cx="889000" cy="1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12891</xdr:rowOff>
    </xdr:from>
    <xdr:to>
      <xdr:col>85</xdr:col>
      <xdr:colOff>177800</xdr:colOff>
      <xdr:row>57</xdr:row>
      <xdr:rowOff>114491</xdr:rowOff>
    </xdr:to>
    <xdr:sp macro="" textlink="">
      <xdr:nvSpPr>
        <xdr:cNvPr id="596" name="楕円 595"/>
        <xdr:cNvSpPr/>
      </xdr:nvSpPr>
      <xdr:spPr>
        <a:xfrm>
          <a:off x="162687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162768</xdr:rowOff>
    </xdr:from>
    <xdr:ext cx="534377" cy="259045"/>
    <xdr:sp macro="" textlink="">
      <xdr:nvSpPr>
        <xdr:cNvPr id="597" name="教育費該当値テキスト"/>
        <xdr:cNvSpPr txBox="1"/>
      </xdr:nvSpPr>
      <xdr:spPr>
        <a:xfrm>
          <a:off x="16370300" y="9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169214</xdr:rowOff>
    </xdr:from>
    <xdr:to>
      <xdr:col>81</xdr:col>
      <xdr:colOff>101600</xdr:colOff>
      <xdr:row>57</xdr:row>
      <xdr:rowOff>99364</xdr:rowOff>
    </xdr:to>
    <xdr:sp macro="" textlink="">
      <xdr:nvSpPr>
        <xdr:cNvPr id="598" name="楕円 597"/>
        <xdr:cNvSpPr/>
      </xdr:nvSpPr>
      <xdr:spPr>
        <a:xfrm>
          <a:off x="15430500" y="9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90491</xdr:rowOff>
    </xdr:from>
    <xdr:ext cx="534377" cy="259045"/>
    <xdr:sp macro="" textlink="">
      <xdr:nvSpPr>
        <xdr:cNvPr id="599" name="テキスト ボックス 598"/>
        <xdr:cNvSpPr txBox="1"/>
      </xdr:nvSpPr>
      <xdr:spPr>
        <a:xfrm>
          <a:off x="152141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109321</xdr:rowOff>
    </xdr:from>
    <xdr:to>
      <xdr:col>76</xdr:col>
      <xdr:colOff>165100</xdr:colOff>
      <xdr:row>55</xdr:row>
      <xdr:rowOff>39471</xdr:rowOff>
    </xdr:to>
    <xdr:sp macro="" textlink="">
      <xdr:nvSpPr>
        <xdr:cNvPr id="600" name="楕円 599"/>
        <xdr:cNvSpPr/>
      </xdr:nvSpPr>
      <xdr:spPr>
        <a:xfrm>
          <a:off x="14541500" y="9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55998</xdr:rowOff>
    </xdr:from>
    <xdr:ext cx="534377" cy="259045"/>
    <xdr:sp macro="" textlink="">
      <xdr:nvSpPr>
        <xdr:cNvPr id="601" name="テキスト ボックス 600"/>
        <xdr:cNvSpPr txBox="1"/>
      </xdr:nvSpPr>
      <xdr:spPr>
        <a:xfrm>
          <a:off x="14325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66269</xdr:rowOff>
    </xdr:from>
    <xdr:to>
      <xdr:col>72</xdr:col>
      <xdr:colOff>38100</xdr:colOff>
      <xdr:row>56</xdr:row>
      <xdr:rowOff>167869</xdr:rowOff>
    </xdr:to>
    <xdr:sp macro="" textlink="">
      <xdr:nvSpPr>
        <xdr:cNvPr id="602" name="楕円 601"/>
        <xdr:cNvSpPr/>
      </xdr:nvSpPr>
      <xdr:spPr>
        <a:xfrm>
          <a:off x="136525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12946</xdr:rowOff>
    </xdr:from>
    <xdr:ext cx="534377" cy="259045"/>
    <xdr:sp macro="" textlink="">
      <xdr:nvSpPr>
        <xdr:cNvPr id="603" name="テキスト ボックス 602"/>
        <xdr:cNvSpPr txBox="1"/>
      </xdr:nvSpPr>
      <xdr:spPr>
        <a:xfrm>
          <a:off x="13436111" y="94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84442</xdr:rowOff>
    </xdr:from>
    <xdr:to>
      <xdr:col>67</xdr:col>
      <xdr:colOff>101600</xdr:colOff>
      <xdr:row>58</xdr:row>
      <xdr:rowOff>14592</xdr:rowOff>
    </xdr:to>
    <xdr:sp macro="" textlink="">
      <xdr:nvSpPr>
        <xdr:cNvPr id="604" name="楕円 603"/>
        <xdr:cNvSpPr/>
      </xdr:nvSpPr>
      <xdr:spPr>
        <a:xfrm>
          <a:off x="12763500" y="98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5719</xdr:rowOff>
    </xdr:from>
    <xdr:ext cx="534377" cy="259045"/>
    <xdr:sp macro="" textlink="">
      <xdr:nvSpPr>
        <xdr:cNvPr id="605" name="テキスト ボックス 604"/>
        <xdr:cNvSpPr txBox="1"/>
      </xdr:nvSpPr>
      <xdr:spPr>
        <a:xfrm>
          <a:off x="12547111" y="99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42735</xdr:rowOff>
    </xdr:from>
    <xdr:to>
      <xdr:col>71</xdr:col>
      <xdr:colOff>177800</xdr:colOff>
      <xdr:row>79</xdr:row>
      <xdr:rowOff>44450</xdr:rowOff>
    </xdr:to>
    <xdr:cxnSp macro="">
      <xdr:nvCxnSpPr>
        <xdr:cNvPr id="643" name="直線コネクタ 642"/>
        <xdr:cNvCxnSpPr/>
      </xdr:nvCxnSpPr>
      <xdr:spPr>
        <a:xfrm>
          <a:off x="12814300" y="13587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163385</xdr:rowOff>
    </xdr:from>
    <xdr:to>
      <xdr:col>67</xdr:col>
      <xdr:colOff>101600</xdr:colOff>
      <xdr:row>79</xdr:row>
      <xdr:rowOff>93535</xdr:rowOff>
    </xdr:to>
    <xdr:sp macro="" textlink="">
      <xdr:nvSpPr>
        <xdr:cNvPr id="661" name="楕円 660"/>
        <xdr:cNvSpPr/>
      </xdr:nvSpPr>
      <xdr:spPr>
        <a:xfrm>
          <a:off x="12763500" y="135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84662</xdr:rowOff>
    </xdr:from>
    <xdr:ext cx="313932" cy="259045"/>
    <xdr:sp macro="" textlink="">
      <xdr:nvSpPr>
        <xdr:cNvPr id="662" name="テキスト ボックス 661"/>
        <xdr:cNvSpPr txBox="1"/>
      </xdr:nvSpPr>
      <xdr:spPr>
        <a:xfrm>
          <a:off x="12657333" y="13629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41788</xdr:rowOff>
    </xdr:from>
    <xdr:to>
      <xdr:col>85</xdr:col>
      <xdr:colOff>127000</xdr:colOff>
      <xdr:row>98</xdr:row>
      <xdr:rowOff>43374</xdr:rowOff>
    </xdr:to>
    <xdr:cxnSp macro="">
      <xdr:nvCxnSpPr>
        <xdr:cNvPr id="695" name="直線コネクタ 694"/>
        <xdr:cNvCxnSpPr/>
      </xdr:nvCxnSpPr>
      <xdr:spPr>
        <a:xfrm flipV="1">
          <a:off x="15481300" y="16843888"/>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43374</xdr:rowOff>
    </xdr:from>
    <xdr:to>
      <xdr:col>81</xdr:col>
      <xdr:colOff>50800</xdr:colOff>
      <xdr:row>98</xdr:row>
      <xdr:rowOff>48803</xdr:rowOff>
    </xdr:to>
    <xdr:cxnSp macro="">
      <xdr:nvCxnSpPr>
        <xdr:cNvPr id="698" name="直線コネクタ 697"/>
        <xdr:cNvCxnSpPr/>
      </xdr:nvCxnSpPr>
      <xdr:spPr>
        <a:xfrm flipV="1">
          <a:off x="14592300" y="16845474"/>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48803</xdr:rowOff>
    </xdr:from>
    <xdr:to>
      <xdr:col>76</xdr:col>
      <xdr:colOff>114300</xdr:colOff>
      <xdr:row>98</xdr:row>
      <xdr:rowOff>56690</xdr:rowOff>
    </xdr:to>
    <xdr:cxnSp macro="">
      <xdr:nvCxnSpPr>
        <xdr:cNvPr id="701" name="直線コネクタ 700"/>
        <xdr:cNvCxnSpPr/>
      </xdr:nvCxnSpPr>
      <xdr:spPr>
        <a:xfrm flipV="1">
          <a:off x="13703300" y="1685090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37844</xdr:rowOff>
    </xdr:from>
    <xdr:to>
      <xdr:col>71</xdr:col>
      <xdr:colOff>177800</xdr:colOff>
      <xdr:row>98</xdr:row>
      <xdr:rowOff>56690</xdr:rowOff>
    </xdr:to>
    <xdr:cxnSp macro="">
      <xdr:nvCxnSpPr>
        <xdr:cNvPr id="704" name="直線コネクタ 703"/>
        <xdr:cNvCxnSpPr/>
      </xdr:nvCxnSpPr>
      <xdr:spPr>
        <a:xfrm>
          <a:off x="12814300" y="16839944"/>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162438</xdr:rowOff>
    </xdr:from>
    <xdr:to>
      <xdr:col>85</xdr:col>
      <xdr:colOff>177800</xdr:colOff>
      <xdr:row>98</xdr:row>
      <xdr:rowOff>92588</xdr:rowOff>
    </xdr:to>
    <xdr:sp macro="" textlink="">
      <xdr:nvSpPr>
        <xdr:cNvPr id="714" name="楕円 713"/>
        <xdr:cNvSpPr/>
      </xdr:nvSpPr>
      <xdr:spPr>
        <a:xfrm>
          <a:off x="16268700" y="167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140865</xdr:rowOff>
    </xdr:from>
    <xdr:ext cx="534377" cy="259045"/>
    <xdr:sp macro="" textlink="">
      <xdr:nvSpPr>
        <xdr:cNvPr id="715" name="公債費該当値テキスト"/>
        <xdr:cNvSpPr txBox="1"/>
      </xdr:nvSpPr>
      <xdr:spPr>
        <a:xfrm>
          <a:off x="16370300" y="167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164024</xdr:rowOff>
    </xdr:from>
    <xdr:to>
      <xdr:col>81</xdr:col>
      <xdr:colOff>101600</xdr:colOff>
      <xdr:row>98</xdr:row>
      <xdr:rowOff>94174</xdr:rowOff>
    </xdr:to>
    <xdr:sp macro="" textlink="">
      <xdr:nvSpPr>
        <xdr:cNvPr id="716" name="楕円 715"/>
        <xdr:cNvSpPr/>
      </xdr:nvSpPr>
      <xdr:spPr>
        <a:xfrm>
          <a:off x="15430500" y="167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85301</xdr:rowOff>
    </xdr:from>
    <xdr:ext cx="534377" cy="259045"/>
    <xdr:sp macro="" textlink="">
      <xdr:nvSpPr>
        <xdr:cNvPr id="717" name="テキスト ボックス 716"/>
        <xdr:cNvSpPr txBox="1"/>
      </xdr:nvSpPr>
      <xdr:spPr>
        <a:xfrm>
          <a:off x="15214111" y="168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169453</xdr:rowOff>
    </xdr:from>
    <xdr:to>
      <xdr:col>76</xdr:col>
      <xdr:colOff>165100</xdr:colOff>
      <xdr:row>98</xdr:row>
      <xdr:rowOff>99603</xdr:rowOff>
    </xdr:to>
    <xdr:sp macro="" textlink="">
      <xdr:nvSpPr>
        <xdr:cNvPr id="718" name="楕円 717"/>
        <xdr:cNvSpPr/>
      </xdr:nvSpPr>
      <xdr:spPr>
        <a:xfrm>
          <a:off x="14541500" y="168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90730</xdr:rowOff>
    </xdr:from>
    <xdr:ext cx="534377" cy="259045"/>
    <xdr:sp macro="" textlink="">
      <xdr:nvSpPr>
        <xdr:cNvPr id="719" name="テキスト ボックス 718"/>
        <xdr:cNvSpPr txBox="1"/>
      </xdr:nvSpPr>
      <xdr:spPr>
        <a:xfrm>
          <a:off x="14325111" y="168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5890</xdr:rowOff>
    </xdr:from>
    <xdr:to>
      <xdr:col>72</xdr:col>
      <xdr:colOff>38100</xdr:colOff>
      <xdr:row>98</xdr:row>
      <xdr:rowOff>107490</xdr:rowOff>
    </xdr:to>
    <xdr:sp macro="" textlink="">
      <xdr:nvSpPr>
        <xdr:cNvPr id="720" name="楕円 719"/>
        <xdr:cNvSpPr/>
      </xdr:nvSpPr>
      <xdr:spPr>
        <a:xfrm>
          <a:off x="13652500" y="168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98617</xdr:rowOff>
    </xdr:from>
    <xdr:ext cx="534377" cy="259045"/>
    <xdr:sp macro="" textlink="">
      <xdr:nvSpPr>
        <xdr:cNvPr id="721" name="テキスト ボックス 720"/>
        <xdr:cNvSpPr txBox="1"/>
      </xdr:nvSpPr>
      <xdr:spPr>
        <a:xfrm>
          <a:off x="13436111" y="169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158494</xdr:rowOff>
    </xdr:from>
    <xdr:to>
      <xdr:col>67</xdr:col>
      <xdr:colOff>101600</xdr:colOff>
      <xdr:row>98</xdr:row>
      <xdr:rowOff>88644</xdr:rowOff>
    </xdr:to>
    <xdr:sp macro="" textlink="">
      <xdr:nvSpPr>
        <xdr:cNvPr id="722" name="楕円 721"/>
        <xdr:cNvSpPr/>
      </xdr:nvSpPr>
      <xdr:spPr>
        <a:xfrm>
          <a:off x="12763500" y="167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79771</xdr:rowOff>
    </xdr:from>
    <xdr:ext cx="534377" cy="259045"/>
    <xdr:sp macro="" textlink="">
      <xdr:nvSpPr>
        <xdr:cNvPr id="723" name="テキスト ボックス 722"/>
        <xdr:cNvSpPr txBox="1"/>
      </xdr:nvSpPr>
      <xdr:spPr>
        <a:xfrm>
          <a:off x="12547111" y="168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・類似団体との比較では、民生費が平均を上回った。その他の費目については、類似団体を下回った。　</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・総務費については、一人当たりのコストが</a:t>
          </a:r>
          <a:r>
            <a:rPr kumimoji="1" lang="en-US" altLang="ja-JP" sz="1400">
              <a:solidFill>
                <a:schemeClr val="dk1"/>
              </a:solidFill>
              <a:effectLst/>
              <a:latin typeface="+mn-lt"/>
              <a:ea typeface="+mn-ea"/>
              <a:cs typeface="+mn-cs"/>
            </a:rPr>
            <a:t>45,856</a:t>
          </a:r>
          <a:r>
            <a:rPr kumimoji="1" lang="ja-JP" altLang="en-US" sz="1400">
              <a:solidFill>
                <a:schemeClr val="dk1"/>
              </a:solidFill>
              <a:effectLst/>
              <a:latin typeface="+mn-lt"/>
              <a:ea typeface="+mn-ea"/>
              <a:cs typeface="+mn-cs"/>
            </a:rPr>
            <a:t>円となり、前年度に比べ</a:t>
          </a:r>
          <a:r>
            <a:rPr kumimoji="1" lang="en-US" altLang="ja-JP" sz="1400">
              <a:solidFill>
                <a:schemeClr val="dk1"/>
              </a:solidFill>
              <a:effectLst/>
              <a:latin typeface="+mn-lt"/>
              <a:ea typeface="+mn-ea"/>
              <a:cs typeface="+mn-cs"/>
            </a:rPr>
            <a:t>1,869</a:t>
          </a:r>
          <a:r>
            <a:rPr kumimoji="1" lang="ja-JP" altLang="en-US" sz="1400">
              <a:solidFill>
                <a:schemeClr val="dk1"/>
              </a:solidFill>
              <a:effectLst/>
              <a:latin typeface="+mn-lt"/>
              <a:ea typeface="+mn-ea"/>
              <a:cs typeface="+mn-cs"/>
            </a:rPr>
            <a:t>円（</a:t>
          </a:r>
          <a:r>
            <a:rPr kumimoji="1" lang="en-US" altLang="ja-JP" sz="1400">
              <a:solidFill>
                <a:schemeClr val="dk1"/>
              </a:solidFill>
              <a:effectLst/>
              <a:latin typeface="+mn-lt"/>
              <a:ea typeface="+mn-ea"/>
              <a:cs typeface="+mn-cs"/>
            </a:rPr>
            <a:t>4.2</a:t>
          </a:r>
          <a:r>
            <a:rPr kumimoji="1" lang="ja-JP" altLang="en-US" sz="1400">
              <a:solidFill>
                <a:schemeClr val="dk1"/>
              </a:solidFill>
              <a:effectLst/>
              <a:latin typeface="+mn-lt"/>
              <a:ea typeface="+mn-ea"/>
              <a:cs typeface="+mn-cs"/>
            </a:rPr>
            <a:t>％）の増となった。増の要因としては、今後、公共施設の長寿命化・老朽化対応にするために公共施設等整備基金積立金を増額したことなどによるものである。</a:t>
          </a:r>
          <a:endParaRPr lang="ja-JP" altLang="ja-JP" sz="1400">
            <a:effectLst/>
          </a:endParaRPr>
        </a:p>
        <a:p>
          <a:r>
            <a:rPr kumimoji="1" lang="ja-JP" altLang="ja-JP" sz="1400">
              <a:solidFill>
                <a:schemeClr val="dk1"/>
              </a:solidFill>
              <a:effectLst/>
              <a:latin typeface="+mn-lt"/>
              <a:ea typeface="+mn-ea"/>
              <a:cs typeface="+mn-cs"/>
            </a:rPr>
            <a:t>・民生費については、一人当たりのコストが</a:t>
          </a:r>
          <a:r>
            <a:rPr kumimoji="1" lang="en-US" altLang="ja-JP" sz="1400">
              <a:solidFill>
                <a:schemeClr val="dk1"/>
              </a:solidFill>
              <a:effectLst/>
              <a:latin typeface="+mn-lt"/>
              <a:ea typeface="+mn-ea"/>
              <a:cs typeface="+mn-cs"/>
            </a:rPr>
            <a:t>194,772</a:t>
          </a:r>
          <a:r>
            <a:rPr kumimoji="1" lang="ja-JP" altLang="ja-JP" sz="1400">
              <a:solidFill>
                <a:schemeClr val="dk1"/>
              </a:solidFill>
              <a:effectLst/>
              <a:latin typeface="+mn-lt"/>
              <a:ea typeface="+mn-ea"/>
              <a:cs typeface="+mn-cs"/>
            </a:rPr>
            <a:t>円となり、前年度に比べ</a:t>
          </a:r>
          <a:r>
            <a:rPr kumimoji="1" lang="en-US" altLang="ja-JP" sz="1400">
              <a:solidFill>
                <a:schemeClr val="dk1"/>
              </a:solidFill>
              <a:effectLst/>
              <a:latin typeface="+mn-lt"/>
              <a:ea typeface="+mn-ea"/>
              <a:cs typeface="+mn-cs"/>
            </a:rPr>
            <a:t>11,208</a:t>
          </a:r>
          <a:r>
            <a:rPr kumimoji="1" lang="ja-JP" altLang="ja-JP" sz="1400">
              <a:solidFill>
                <a:schemeClr val="dk1"/>
              </a:solidFill>
              <a:effectLst/>
              <a:latin typeface="+mn-lt"/>
              <a:ea typeface="+mn-ea"/>
              <a:cs typeface="+mn-cs"/>
            </a:rPr>
            <a:t>円（</a:t>
          </a:r>
          <a:r>
            <a:rPr kumimoji="1" lang="en-US" altLang="ja-JP" sz="1400">
              <a:solidFill>
                <a:schemeClr val="dk1"/>
              </a:solidFill>
              <a:effectLst/>
              <a:latin typeface="+mn-lt"/>
              <a:ea typeface="+mn-ea"/>
              <a:cs typeface="+mn-cs"/>
            </a:rPr>
            <a:t>5.4</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の要因としては、</a:t>
          </a:r>
          <a:r>
            <a:rPr kumimoji="1" lang="ja-JP" altLang="en-US" sz="1400">
              <a:solidFill>
                <a:schemeClr val="dk1"/>
              </a:solidFill>
              <a:effectLst/>
              <a:latin typeface="+mn-lt"/>
              <a:ea typeface="+mn-ea"/>
              <a:cs typeface="+mn-cs"/>
            </a:rPr>
            <a:t>臨時福祉給付金の皆減や生活保護費の減などによるものである。</a:t>
          </a:r>
          <a:endParaRPr lang="ja-JP" altLang="ja-JP" sz="14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土木費</a:t>
          </a:r>
          <a:r>
            <a:rPr kumimoji="1" lang="ja-JP" altLang="ja-JP" sz="1400">
              <a:solidFill>
                <a:schemeClr val="dk1"/>
              </a:solidFill>
              <a:effectLst/>
              <a:latin typeface="+mn-lt"/>
              <a:ea typeface="+mn-ea"/>
              <a:cs typeface="+mn-cs"/>
            </a:rPr>
            <a:t>については、一人当たりのコストが</a:t>
          </a:r>
          <a:r>
            <a:rPr kumimoji="1" lang="en-US" altLang="ja-JP" sz="1400">
              <a:solidFill>
                <a:schemeClr val="dk1"/>
              </a:solidFill>
              <a:effectLst/>
              <a:latin typeface="+mn-lt"/>
              <a:ea typeface="+mn-ea"/>
              <a:cs typeface="+mn-cs"/>
            </a:rPr>
            <a:t>19,112</a:t>
          </a:r>
          <a:r>
            <a:rPr kumimoji="1" lang="ja-JP" altLang="ja-JP" sz="1400">
              <a:solidFill>
                <a:schemeClr val="dk1"/>
              </a:solidFill>
              <a:effectLst/>
              <a:latin typeface="+mn-lt"/>
              <a:ea typeface="+mn-ea"/>
              <a:cs typeface="+mn-cs"/>
            </a:rPr>
            <a:t>円となり、前年度に比べ</a:t>
          </a:r>
          <a:r>
            <a:rPr kumimoji="1" lang="en-US" altLang="ja-JP" sz="1400">
              <a:solidFill>
                <a:schemeClr val="dk1"/>
              </a:solidFill>
              <a:effectLst/>
              <a:latin typeface="+mn-lt"/>
              <a:ea typeface="+mn-ea"/>
              <a:cs typeface="+mn-cs"/>
            </a:rPr>
            <a:t>2,134</a:t>
          </a:r>
          <a:r>
            <a:rPr kumimoji="1" lang="ja-JP" altLang="ja-JP" sz="1400">
              <a:solidFill>
                <a:schemeClr val="dk1"/>
              </a:solidFill>
              <a:effectLst/>
              <a:latin typeface="+mn-lt"/>
              <a:ea typeface="+mn-ea"/>
              <a:cs typeface="+mn-cs"/>
            </a:rPr>
            <a:t>円（</a:t>
          </a:r>
          <a:r>
            <a:rPr kumimoji="1" lang="en-US" altLang="ja-JP" sz="1400">
              <a:solidFill>
                <a:schemeClr val="dk1"/>
              </a:solidFill>
              <a:effectLst/>
              <a:latin typeface="+mn-lt"/>
              <a:ea typeface="+mn-ea"/>
              <a:cs typeface="+mn-cs"/>
            </a:rPr>
            <a:t>12.6</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の増となった</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の要因</a:t>
          </a:r>
          <a:r>
            <a:rPr kumimoji="1" lang="ja-JP" altLang="en-US" sz="1400">
              <a:solidFill>
                <a:schemeClr val="dk1"/>
              </a:solidFill>
              <a:effectLst/>
              <a:latin typeface="+mn-lt"/>
              <a:ea typeface="+mn-ea"/>
              <a:cs typeface="+mn-cs"/>
            </a:rPr>
            <a:t>としては、都市計画道路</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号線整備工事費や</a:t>
          </a:r>
          <a:r>
            <a:rPr kumimoji="1" lang="ja-JP" altLang="ja-JP" sz="1400">
              <a:solidFill>
                <a:schemeClr val="dk1"/>
              </a:solidFill>
              <a:effectLst/>
              <a:latin typeface="+mn-lt"/>
              <a:ea typeface="+mn-ea"/>
              <a:cs typeface="+mn-cs"/>
            </a:rPr>
            <a:t>道路の主要な排水管の清掃委託費</a:t>
          </a:r>
          <a:r>
            <a:rPr kumimoji="1" lang="ja-JP" altLang="en-US" sz="1400">
              <a:solidFill>
                <a:schemeClr val="dk1"/>
              </a:solidFill>
              <a:effectLst/>
              <a:latin typeface="+mn-lt"/>
              <a:ea typeface="+mn-ea"/>
              <a:cs typeface="+mn-cs"/>
            </a:rPr>
            <a:t>の増額等に</a:t>
          </a:r>
          <a:r>
            <a:rPr kumimoji="1" lang="ja-JP" altLang="ja-JP" sz="1400">
              <a:solidFill>
                <a:schemeClr val="dk1"/>
              </a:solidFill>
              <a:effectLst/>
              <a:latin typeface="+mn-lt"/>
              <a:ea typeface="+mn-ea"/>
              <a:cs typeface="+mn-cs"/>
            </a:rPr>
            <a:t>よるものである。</a:t>
          </a:r>
          <a:endParaRPr lang="ja-JP" altLang="ja-JP" sz="1400">
            <a:effectLst/>
          </a:endParaRPr>
        </a:p>
        <a:p>
          <a:r>
            <a:rPr kumimoji="1" lang="ja-JP" altLang="ja-JP" sz="1400">
              <a:solidFill>
                <a:schemeClr val="dk1"/>
              </a:solidFill>
              <a:effectLst/>
              <a:latin typeface="+mn-lt"/>
              <a:ea typeface="+mn-ea"/>
              <a:cs typeface="+mn-cs"/>
            </a:rPr>
            <a:t>・公債費については、一人当たりのコストが</a:t>
          </a:r>
          <a:r>
            <a:rPr kumimoji="1" lang="en-US" altLang="ja-JP" sz="1400">
              <a:solidFill>
                <a:schemeClr val="dk1"/>
              </a:solidFill>
              <a:effectLst/>
              <a:latin typeface="+mn-lt"/>
              <a:ea typeface="+mn-ea"/>
              <a:cs typeface="+mn-cs"/>
            </a:rPr>
            <a:t>18,853</a:t>
          </a:r>
          <a:r>
            <a:rPr kumimoji="1" lang="ja-JP" altLang="ja-JP" sz="1400">
              <a:solidFill>
                <a:schemeClr val="dk1"/>
              </a:solidFill>
              <a:effectLst/>
              <a:latin typeface="+mn-lt"/>
              <a:ea typeface="+mn-ea"/>
              <a:cs typeface="+mn-cs"/>
            </a:rPr>
            <a:t>円となり、前年度に比べ</a:t>
          </a:r>
          <a:r>
            <a:rPr kumimoji="1" lang="en-US" altLang="ja-JP" sz="1400">
              <a:solidFill>
                <a:schemeClr val="dk1"/>
              </a:solidFill>
              <a:effectLst/>
              <a:latin typeface="+mn-lt"/>
              <a:ea typeface="+mn-ea"/>
              <a:cs typeface="+mn-cs"/>
            </a:rPr>
            <a:t>111</a:t>
          </a:r>
          <a:r>
            <a:rPr kumimoji="1" lang="ja-JP" altLang="ja-JP" sz="1400">
              <a:solidFill>
                <a:schemeClr val="dk1"/>
              </a:solidFill>
              <a:effectLst/>
              <a:latin typeface="+mn-lt"/>
              <a:ea typeface="+mn-ea"/>
              <a:cs typeface="+mn-cs"/>
            </a:rPr>
            <a:t>円（</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％）増加した。今後予定される公共施設等の更新に関しては、将来負担を見据える中で地方債発行額の抑制に努める。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財政調整基金については、平成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年度決算剰余金等の積立を行ったことにより、積立額が取崩額を上回ったため、前年度よりも増加した。</a:t>
          </a:r>
          <a:endParaRPr lang="ja-JP" altLang="ja-JP" sz="1400">
            <a:effectLst/>
          </a:endParaRPr>
        </a:p>
        <a:p>
          <a:r>
            <a:rPr kumimoji="1" lang="ja-JP" altLang="ja-JP" sz="1400">
              <a:solidFill>
                <a:schemeClr val="dk1"/>
              </a:solidFill>
              <a:effectLst/>
              <a:latin typeface="+mn-lt"/>
              <a:ea typeface="+mn-ea"/>
              <a:cs typeface="+mn-cs"/>
            </a:rPr>
            <a:t>　実質収支額については、すべての年度で歳入額が歳出額を上回っているため、７％から９％台で推移している。</a:t>
          </a:r>
          <a:endParaRPr lang="ja-JP" altLang="ja-JP" sz="1400">
            <a:effectLst/>
          </a:endParaRPr>
        </a:p>
        <a:p>
          <a:r>
            <a:rPr kumimoji="1" lang="ja-JP" altLang="ja-JP" sz="1400">
              <a:solidFill>
                <a:schemeClr val="dk1"/>
              </a:solidFill>
              <a:effectLst/>
              <a:latin typeface="+mn-lt"/>
              <a:ea typeface="+mn-ea"/>
              <a:cs typeface="+mn-cs"/>
            </a:rPr>
            <a:t>　実質単年度収支は、</a:t>
          </a:r>
          <a:r>
            <a:rPr kumimoji="1" lang="ja-JP" altLang="en-US" sz="1400">
              <a:solidFill>
                <a:schemeClr val="dk1"/>
              </a:solidFill>
              <a:effectLst/>
              <a:latin typeface="+mn-lt"/>
              <a:ea typeface="+mn-ea"/>
              <a:cs typeface="+mn-cs"/>
            </a:rPr>
            <a:t>実質収支が前年度と比較し増加したことや</a:t>
          </a:r>
          <a:r>
            <a:rPr kumimoji="1" lang="ja-JP" altLang="ja-JP" sz="1400">
              <a:solidFill>
                <a:schemeClr val="dk1"/>
              </a:solidFill>
              <a:effectLst/>
              <a:latin typeface="+mn-lt"/>
              <a:ea typeface="+mn-ea"/>
              <a:cs typeface="+mn-cs"/>
            </a:rPr>
            <a:t>財政調整基金の積立額が取崩額を上回った影響により黒字となった。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年度は全会計で黒字となったことから、連結実質赤字比率は算定されなかった。</a:t>
          </a:r>
          <a:endParaRPr lang="ja-JP" altLang="ja-JP" sz="1400">
            <a:effectLst/>
          </a:endParaRPr>
        </a:p>
        <a:p>
          <a:r>
            <a:rPr kumimoji="1" lang="ja-JP" altLang="ja-JP" sz="1400">
              <a:solidFill>
                <a:schemeClr val="dk1"/>
              </a:solidFill>
              <a:effectLst/>
              <a:latin typeface="+mn-lt"/>
              <a:ea typeface="+mn-ea"/>
              <a:cs typeface="+mn-cs"/>
            </a:rPr>
            <a:t>　下水道事業特別会計については、平成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年度に赤字となったが、平成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月に下水道使用料の改定を行っており、平成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年度からは黒字となっている。</a:t>
          </a:r>
          <a:endParaRPr lang="ja-JP" altLang="ja-JP" sz="1400">
            <a:effectLst/>
          </a:endParaRPr>
        </a:p>
        <a:p>
          <a:r>
            <a:rPr kumimoji="1" lang="ja-JP" altLang="ja-JP" sz="1400">
              <a:solidFill>
                <a:schemeClr val="dk1"/>
              </a:solidFill>
              <a:effectLst/>
              <a:latin typeface="+mn-lt"/>
              <a:ea typeface="+mn-ea"/>
              <a:cs typeface="+mn-cs"/>
            </a:rPr>
            <a:t>　今後についても、</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年ごとに下水道使用料の見直しを行うなど、経営基盤の強化に努める。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83</v>
      </c>
      <c r="C3" s="646"/>
      <c r="D3" s="646"/>
      <c r="E3" s="647"/>
      <c r="F3" s="647"/>
      <c r="G3" s="647"/>
      <c r="H3" s="647"/>
      <c r="I3" s="647"/>
      <c r="J3" s="647"/>
      <c r="K3" s="647"/>
      <c r="L3" s="647" t="s">
        <v>
84</v>
      </c>
      <c r="M3" s="647"/>
      <c r="N3" s="647"/>
      <c r="O3" s="647"/>
      <c r="P3" s="647"/>
      <c r="Q3" s="647"/>
      <c r="R3" s="650"/>
      <c r="S3" s="650"/>
      <c r="T3" s="650"/>
      <c r="U3" s="650"/>
      <c r="V3" s="651"/>
      <c r="W3" s="544" t="s">
        <v>
85</v>
      </c>
      <c r="X3" s="545"/>
      <c r="Y3" s="545"/>
      <c r="Z3" s="545"/>
      <c r="AA3" s="545"/>
      <c r="AB3" s="646"/>
      <c r="AC3" s="650" t="s">
        <v>
86</v>
      </c>
      <c r="AD3" s="545"/>
      <c r="AE3" s="545"/>
      <c r="AF3" s="545"/>
      <c r="AG3" s="545"/>
      <c r="AH3" s="545"/>
      <c r="AI3" s="545"/>
      <c r="AJ3" s="545"/>
      <c r="AK3" s="545"/>
      <c r="AL3" s="612"/>
      <c r="AM3" s="544" t="s">
        <v>
87</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88</v>
      </c>
      <c r="BO3" s="545"/>
      <c r="BP3" s="545"/>
      <c r="BQ3" s="545"/>
      <c r="BR3" s="545"/>
      <c r="BS3" s="545"/>
      <c r="BT3" s="545"/>
      <c r="BU3" s="612"/>
      <c r="BV3" s="544" t="s">
        <v>
89</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90</v>
      </c>
      <c r="CU3" s="545"/>
      <c r="CV3" s="545"/>
      <c r="CW3" s="545"/>
      <c r="CX3" s="545"/>
      <c r="CY3" s="545"/>
      <c r="CZ3" s="545"/>
      <c r="DA3" s="612"/>
      <c r="DB3" s="544" t="s">
        <v>
91</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92</v>
      </c>
      <c r="AZ4" s="458"/>
      <c r="BA4" s="458"/>
      <c r="BB4" s="458"/>
      <c r="BC4" s="458"/>
      <c r="BD4" s="458"/>
      <c r="BE4" s="458"/>
      <c r="BF4" s="458"/>
      <c r="BG4" s="458"/>
      <c r="BH4" s="458"/>
      <c r="BI4" s="458"/>
      <c r="BJ4" s="458"/>
      <c r="BK4" s="458"/>
      <c r="BL4" s="458"/>
      <c r="BM4" s="459"/>
      <c r="BN4" s="460">
        <v>
32418382</v>
      </c>
      <c r="BO4" s="461"/>
      <c r="BP4" s="461"/>
      <c r="BQ4" s="461"/>
      <c r="BR4" s="461"/>
      <c r="BS4" s="461"/>
      <c r="BT4" s="461"/>
      <c r="BU4" s="462"/>
      <c r="BV4" s="460">
        <v>
33029067</v>
      </c>
      <c r="BW4" s="461"/>
      <c r="BX4" s="461"/>
      <c r="BY4" s="461"/>
      <c r="BZ4" s="461"/>
      <c r="CA4" s="461"/>
      <c r="CB4" s="461"/>
      <c r="CC4" s="462"/>
      <c r="CD4" s="638" t="s">
        <v>
93</v>
      </c>
      <c r="CE4" s="639"/>
      <c r="CF4" s="639"/>
      <c r="CG4" s="639"/>
      <c r="CH4" s="639"/>
      <c r="CI4" s="639"/>
      <c r="CJ4" s="639"/>
      <c r="CK4" s="639"/>
      <c r="CL4" s="639"/>
      <c r="CM4" s="639"/>
      <c r="CN4" s="639"/>
      <c r="CO4" s="639"/>
      <c r="CP4" s="639"/>
      <c r="CQ4" s="639"/>
      <c r="CR4" s="639"/>
      <c r="CS4" s="640"/>
      <c r="CT4" s="641">
        <v>
8.6999999999999993</v>
      </c>
      <c r="CU4" s="642"/>
      <c r="CV4" s="642"/>
      <c r="CW4" s="642"/>
      <c r="CX4" s="642"/>
      <c r="CY4" s="642"/>
      <c r="CZ4" s="642"/>
      <c r="DA4" s="643"/>
      <c r="DB4" s="641">
        <v>
8.5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94</v>
      </c>
      <c r="AN5" s="439"/>
      <c r="AO5" s="439"/>
      <c r="AP5" s="439"/>
      <c r="AQ5" s="439"/>
      <c r="AR5" s="439"/>
      <c r="AS5" s="439"/>
      <c r="AT5" s="440"/>
      <c r="AU5" s="522" t="s">
        <v>
95</v>
      </c>
      <c r="AV5" s="523"/>
      <c r="AW5" s="523"/>
      <c r="AX5" s="523"/>
      <c r="AY5" s="445" t="s">
        <v>
96</v>
      </c>
      <c r="AZ5" s="446"/>
      <c r="BA5" s="446"/>
      <c r="BB5" s="446"/>
      <c r="BC5" s="446"/>
      <c r="BD5" s="446"/>
      <c r="BE5" s="446"/>
      <c r="BF5" s="446"/>
      <c r="BG5" s="446"/>
      <c r="BH5" s="446"/>
      <c r="BI5" s="446"/>
      <c r="BJ5" s="446"/>
      <c r="BK5" s="446"/>
      <c r="BL5" s="446"/>
      <c r="BM5" s="447"/>
      <c r="BN5" s="465">
        <v>
30870974</v>
      </c>
      <c r="BO5" s="466"/>
      <c r="BP5" s="466"/>
      <c r="BQ5" s="466"/>
      <c r="BR5" s="466"/>
      <c r="BS5" s="466"/>
      <c r="BT5" s="466"/>
      <c r="BU5" s="467"/>
      <c r="BV5" s="465">
        <v>
31608236</v>
      </c>
      <c r="BW5" s="466"/>
      <c r="BX5" s="466"/>
      <c r="BY5" s="466"/>
      <c r="BZ5" s="466"/>
      <c r="CA5" s="466"/>
      <c r="CB5" s="466"/>
      <c r="CC5" s="467"/>
      <c r="CD5" s="474" t="s">
        <v>
97</v>
      </c>
      <c r="CE5" s="475"/>
      <c r="CF5" s="475"/>
      <c r="CG5" s="475"/>
      <c r="CH5" s="475"/>
      <c r="CI5" s="475"/>
      <c r="CJ5" s="475"/>
      <c r="CK5" s="475"/>
      <c r="CL5" s="475"/>
      <c r="CM5" s="475"/>
      <c r="CN5" s="475"/>
      <c r="CO5" s="475"/>
      <c r="CP5" s="475"/>
      <c r="CQ5" s="475"/>
      <c r="CR5" s="475"/>
      <c r="CS5" s="476"/>
      <c r="CT5" s="435">
        <v>
94.4</v>
      </c>
      <c r="CU5" s="436"/>
      <c r="CV5" s="436"/>
      <c r="CW5" s="436"/>
      <c r="CX5" s="436"/>
      <c r="CY5" s="436"/>
      <c r="CZ5" s="436"/>
      <c r="DA5" s="437"/>
      <c r="DB5" s="435">
        <v>
93.9</v>
      </c>
      <c r="DC5" s="436"/>
      <c r="DD5" s="436"/>
      <c r="DE5" s="436"/>
      <c r="DF5" s="436"/>
      <c r="DG5" s="436"/>
      <c r="DH5" s="436"/>
      <c r="DI5" s="437"/>
      <c r="DJ5" s="185"/>
      <c r="DK5" s="185"/>
      <c r="DL5" s="185"/>
      <c r="DM5" s="185"/>
      <c r="DN5" s="185"/>
      <c r="DO5" s="185"/>
    </row>
    <row r="6" spans="1:119" ht="18.75" customHeight="1" x14ac:dyDescent="0.2">
      <c r="A6" s="186"/>
      <c r="B6" s="618" t="s">
        <v>
98</v>
      </c>
      <c r="C6" s="479"/>
      <c r="D6" s="479"/>
      <c r="E6" s="619"/>
      <c r="F6" s="619"/>
      <c r="G6" s="619"/>
      <c r="H6" s="619"/>
      <c r="I6" s="619"/>
      <c r="J6" s="619"/>
      <c r="K6" s="619"/>
      <c r="L6" s="619" t="s">
        <v>
99</v>
      </c>
      <c r="M6" s="619"/>
      <c r="N6" s="619"/>
      <c r="O6" s="619"/>
      <c r="P6" s="619"/>
      <c r="Q6" s="619"/>
      <c r="R6" s="503"/>
      <c r="S6" s="503"/>
      <c r="T6" s="503"/>
      <c r="U6" s="503"/>
      <c r="V6" s="625"/>
      <c r="W6" s="556" t="s">
        <v>
100</v>
      </c>
      <c r="X6" s="478"/>
      <c r="Y6" s="478"/>
      <c r="Z6" s="478"/>
      <c r="AA6" s="478"/>
      <c r="AB6" s="479"/>
      <c r="AC6" s="630" t="s">
        <v>
101</v>
      </c>
      <c r="AD6" s="631"/>
      <c r="AE6" s="631"/>
      <c r="AF6" s="631"/>
      <c r="AG6" s="631"/>
      <c r="AH6" s="631"/>
      <c r="AI6" s="631"/>
      <c r="AJ6" s="631"/>
      <c r="AK6" s="631"/>
      <c r="AL6" s="632"/>
      <c r="AM6" s="534" t="s">
        <v>
102</v>
      </c>
      <c r="AN6" s="439"/>
      <c r="AO6" s="439"/>
      <c r="AP6" s="439"/>
      <c r="AQ6" s="439"/>
      <c r="AR6" s="439"/>
      <c r="AS6" s="439"/>
      <c r="AT6" s="440"/>
      <c r="AU6" s="522" t="s">
        <v>
103</v>
      </c>
      <c r="AV6" s="523"/>
      <c r="AW6" s="523"/>
      <c r="AX6" s="523"/>
      <c r="AY6" s="445" t="s">
        <v>
104</v>
      </c>
      <c r="AZ6" s="446"/>
      <c r="BA6" s="446"/>
      <c r="BB6" s="446"/>
      <c r="BC6" s="446"/>
      <c r="BD6" s="446"/>
      <c r="BE6" s="446"/>
      <c r="BF6" s="446"/>
      <c r="BG6" s="446"/>
      <c r="BH6" s="446"/>
      <c r="BI6" s="446"/>
      <c r="BJ6" s="446"/>
      <c r="BK6" s="446"/>
      <c r="BL6" s="446"/>
      <c r="BM6" s="447"/>
      <c r="BN6" s="465">
        <v>
1547408</v>
      </c>
      <c r="BO6" s="466"/>
      <c r="BP6" s="466"/>
      <c r="BQ6" s="466"/>
      <c r="BR6" s="466"/>
      <c r="BS6" s="466"/>
      <c r="BT6" s="466"/>
      <c r="BU6" s="467"/>
      <c r="BV6" s="465">
        <v>
1420831</v>
      </c>
      <c r="BW6" s="466"/>
      <c r="BX6" s="466"/>
      <c r="BY6" s="466"/>
      <c r="BZ6" s="466"/>
      <c r="CA6" s="466"/>
      <c r="CB6" s="466"/>
      <c r="CC6" s="467"/>
      <c r="CD6" s="474" t="s">
        <v>
105</v>
      </c>
      <c r="CE6" s="475"/>
      <c r="CF6" s="475"/>
      <c r="CG6" s="475"/>
      <c r="CH6" s="475"/>
      <c r="CI6" s="475"/>
      <c r="CJ6" s="475"/>
      <c r="CK6" s="475"/>
      <c r="CL6" s="475"/>
      <c r="CM6" s="475"/>
      <c r="CN6" s="475"/>
      <c r="CO6" s="475"/>
      <c r="CP6" s="475"/>
      <c r="CQ6" s="475"/>
      <c r="CR6" s="475"/>
      <c r="CS6" s="476"/>
      <c r="CT6" s="615">
        <v>
102.8</v>
      </c>
      <c r="CU6" s="616"/>
      <c r="CV6" s="616"/>
      <c r="CW6" s="616"/>
      <c r="CX6" s="616"/>
      <c r="CY6" s="616"/>
      <c r="CZ6" s="616"/>
      <c r="DA6" s="617"/>
      <c r="DB6" s="615">
        <v>
101.2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106</v>
      </c>
      <c r="AN7" s="439"/>
      <c r="AO7" s="439"/>
      <c r="AP7" s="439"/>
      <c r="AQ7" s="439"/>
      <c r="AR7" s="439"/>
      <c r="AS7" s="439"/>
      <c r="AT7" s="440"/>
      <c r="AU7" s="522" t="s">
        <v>
107</v>
      </c>
      <c r="AV7" s="523"/>
      <c r="AW7" s="523"/>
      <c r="AX7" s="523"/>
      <c r="AY7" s="445" t="s">
        <v>
108</v>
      </c>
      <c r="AZ7" s="446"/>
      <c r="BA7" s="446"/>
      <c r="BB7" s="446"/>
      <c r="BC7" s="446"/>
      <c r="BD7" s="446"/>
      <c r="BE7" s="446"/>
      <c r="BF7" s="446"/>
      <c r="BG7" s="446"/>
      <c r="BH7" s="446"/>
      <c r="BI7" s="446"/>
      <c r="BJ7" s="446"/>
      <c r="BK7" s="446"/>
      <c r="BL7" s="446"/>
      <c r="BM7" s="447"/>
      <c r="BN7" s="465">
        <v>
74054</v>
      </c>
      <c r="BO7" s="466"/>
      <c r="BP7" s="466"/>
      <c r="BQ7" s="466"/>
      <c r="BR7" s="466"/>
      <c r="BS7" s="466"/>
      <c r="BT7" s="466"/>
      <c r="BU7" s="467"/>
      <c r="BV7" s="465">
        <v>
0</v>
      </c>
      <c r="BW7" s="466"/>
      <c r="BX7" s="466"/>
      <c r="BY7" s="466"/>
      <c r="BZ7" s="466"/>
      <c r="CA7" s="466"/>
      <c r="CB7" s="466"/>
      <c r="CC7" s="467"/>
      <c r="CD7" s="474" t="s">
        <v>
109</v>
      </c>
      <c r="CE7" s="475"/>
      <c r="CF7" s="475"/>
      <c r="CG7" s="475"/>
      <c r="CH7" s="475"/>
      <c r="CI7" s="475"/>
      <c r="CJ7" s="475"/>
      <c r="CK7" s="475"/>
      <c r="CL7" s="475"/>
      <c r="CM7" s="475"/>
      <c r="CN7" s="475"/>
      <c r="CO7" s="475"/>
      <c r="CP7" s="475"/>
      <c r="CQ7" s="475"/>
      <c r="CR7" s="475"/>
      <c r="CS7" s="476"/>
      <c r="CT7" s="465">
        <v>
16862482</v>
      </c>
      <c r="CU7" s="466"/>
      <c r="CV7" s="466"/>
      <c r="CW7" s="466"/>
      <c r="CX7" s="466"/>
      <c r="CY7" s="466"/>
      <c r="CZ7" s="466"/>
      <c r="DA7" s="467"/>
      <c r="DB7" s="465">
        <v>
16717113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110</v>
      </c>
      <c r="AN8" s="439"/>
      <c r="AO8" s="439"/>
      <c r="AP8" s="439"/>
      <c r="AQ8" s="439"/>
      <c r="AR8" s="439"/>
      <c r="AS8" s="439"/>
      <c r="AT8" s="440"/>
      <c r="AU8" s="522" t="s">
        <v>
103</v>
      </c>
      <c r="AV8" s="523"/>
      <c r="AW8" s="523"/>
      <c r="AX8" s="523"/>
      <c r="AY8" s="445" t="s">
        <v>
111</v>
      </c>
      <c r="AZ8" s="446"/>
      <c r="BA8" s="446"/>
      <c r="BB8" s="446"/>
      <c r="BC8" s="446"/>
      <c r="BD8" s="446"/>
      <c r="BE8" s="446"/>
      <c r="BF8" s="446"/>
      <c r="BG8" s="446"/>
      <c r="BH8" s="446"/>
      <c r="BI8" s="446"/>
      <c r="BJ8" s="446"/>
      <c r="BK8" s="446"/>
      <c r="BL8" s="446"/>
      <c r="BM8" s="447"/>
      <c r="BN8" s="465">
        <v>
1473354</v>
      </c>
      <c r="BO8" s="466"/>
      <c r="BP8" s="466"/>
      <c r="BQ8" s="466"/>
      <c r="BR8" s="466"/>
      <c r="BS8" s="466"/>
      <c r="BT8" s="466"/>
      <c r="BU8" s="467"/>
      <c r="BV8" s="465">
        <v>
1420831</v>
      </c>
      <c r="BW8" s="466"/>
      <c r="BX8" s="466"/>
      <c r="BY8" s="466"/>
      <c r="BZ8" s="466"/>
      <c r="CA8" s="466"/>
      <c r="CB8" s="466"/>
      <c r="CC8" s="467"/>
      <c r="CD8" s="474" t="s">
        <v>
112</v>
      </c>
      <c r="CE8" s="475"/>
      <c r="CF8" s="475"/>
      <c r="CG8" s="475"/>
      <c r="CH8" s="475"/>
      <c r="CI8" s="475"/>
      <c r="CJ8" s="475"/>
      <c r="CK8" s="475"/>
      <c r="CL8" s="475"/>
      <c r="CM8" s="475"/>
      <c r="CN8" s="475"/>
      <c r="CO8" s="475"/>
      <c r="CP8" s="475"/>
      <c r="CQ8" s="475"/>
      <c r="CR8" s="475"/>
      <c r="CS8" s="476"/>
      <c r="CT8" s="578">
        <v>
0.86</v>
      </c>
      <c r="CU8" s="579"/>
      <c r="CV8" s="579"/>
      <c r="CW8" s="579"/>
      <c r="CX8" s="579"/>
      <c r="CY8" s="579"/>
      <c r="CZ8" s="579"/>
      <c r="DA8" s="580"/>
      <c r="DB8" s="578">
        <v>
0.86</v>
      </c>
      <c r="DC8" s="579"/>
      <c r="DD8" s="579"/>
      <c r="DE8" s="579"/>
      <c r="DF8" s="579"/>
      <c r="DG8" s="579"/>
      <c r="DH8" s="579"/>
      <c r="DI8" s="580"/>
      <c r="DJ8" s="185"/>
      <c r="DK8" s="185"/>
      <c r="DL8" s="185"/>
      <c r="DM8" s="185"/>
      <c r="DN8" s="185"/>
      <c r="DO8" s="185"/>
    </row>
    <row r="9" spans="1:119" ht="18.75" customHeight="1" thickBot="1" x14ac:dyDescent="0.25">
      <c r="A9" s="186"/>
      <c r="B9" s="604" t="s">
        <v>
113</v>
      </c>
      <c r="C9" s="605"/>
      <c r="D9" s="605"/>
      <c r="E9" s="605"/>
      <c r="F9" s="605"/>
      <c r="G9" s="605"/>
      <c r="H9" s="605"/>
      <c r="I9" s="605"/>
      <c r="J9" s="605"/>
      <c r="K9" s="528"/>
      <c r="L9" s="606" t="s">
        <v>
114</v>
      </c>
      <c r="M9" s="607"/>
      <c r="N9" s="607"/>
      <c r="O9" s="607"/>
      <c r="P9" s="607"/>
      <c r="Q9" s="608"/>
      <c r="R9" s="609">
        <v>
85157</v>
      </c>
      <c r="S9" s="610"/>
      <c r="T9" s="610"/>
      <c r="U9" s="610"/>
      <c r="V9" s="611"/>
      <c r="W9" s="544" t="s">
        <v>
115</v>
      </c>
      <c r="X9" s="545"/>
      <c r="Y9" s="545"/>
      <c r="Z9" s="545"/>
      <c r="AA9" s="545"/>
      <c r="AB9" s="545"/>
      <c r="AC9" s="545"/>
      <c r="AD9" s="545"/>
      <c r="AE9" s="545"/>
      <c r="AF9" s="545"/>
      <c r="AG9" s="545"/>
      <c r="AH9" s="545"/>
      <c r="AI9" s="545"/>
      <c r="AJ9" s="545"/>
      <c r="AK9" s="545"/>
      <c r="AL9" s="612"/>
      <c r="AM9" s="534" t="s">
        <v>
116</v>
      </c>
      <c r="AN9" s="439"/>
      <c r="AO9" s="439"/>
      <c r="AP9" s="439"/>
      <c r="AQ9" s="439"/>
      <c r="AR9" s="439"/>
      <c r="AS9" s="439"/>
      <c r="AT9" s="440"/>
      <c r="AU9" s="522" t="s">
        <v>
117</v>
      </c>
      <c r="AV9" s="523"/>
      <c r="AW9" s="523"/>
      <c r="AX9" s="523"/>
      <c r="AY9" s="445" t="s">
        <v>
118</v>
      </c>
      <c r="AZ9" s="446"/>
      <c r="BA9" s="446"/>
      <c r="BB9" s="446"/>
      <c r="BC9" s="446"/>
      <c r="BD9" s="446"/>
      <c r="BE9" s="446"/>
      <c r="BF9" s="446"/>
      <c r="BG9" s="446"/>
      <c r="BH9" s="446"/>
      <c r="BI9" s="446"/>
      <c r="BJ9" s="446"/>
      <c r="BK9" s="446"/>
      <c r="BL9" s="446"/>
      <c r="BM9" s="447"/>
      <c r="BN9" s="465">
        <v>
52523</v>
      </c>
      <c r="BO9" s="466"/>
      <c r="BP9" s="466"/>
      <c r="BQ9" s="466"/>
      <c r="BR9" s="466"/>
      <c r="BS9" s="466"/>
      <c r="BT9" s="466"/>
      <c r="BU9" s="467"/>
      <c r="BV9" s="465">
        <v>
-73702</v>
      </c>
      <c r="BW9" s="466"/>
      <c r="BX9" s="466"/>
      <c r="BY9" s="466"/>
      <c r="BZ9" s="466"/>
      <c r="CA9" s="466"/>
      <c r="CB9" s="466"/>
      <c r="CC9" s="467"/>
      <c r="CD9" s="474" t="s">
        <v>
119</v>
      </c>
      <c r="CE9" s="475"/>
      <c r="CF9" s="475"/>
      <c r="CG9" s="475"/>
      <c r="CH9" s="475"/>
      <c r="CI9" s="475"/>
      <c r="CJ9" s="475"/>
      <c r="CK9" s="475"/>
      <c r="CL9" s="475"/>
      <c r="CM9" s="475"/>
      <c r="CN9" s="475"/>
      <c r="CO9" s="475"/>
      <c r="CP9" s="475"/>
      <c r="CQ9" s="475"/>
      <c r="CR9" s="475"/>
      <c r="CS9" s="476"/>
      <c r="CT9" s="435">
        <v>
7.7</v>
      </c>
      <c r="CU9" s="436"/>
      <c r="CV9" s="436"/>
      <c r="CW9" s="436"/>
      <c r="CX9" s="436"/>
      <c r="CY9" s="436"/>
      <c r="CZ9" s="436"/>
      <c r="DA9" s="437"/>
      <c r="DB9" s="435">
        <v>
7.8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120</v>
      </c>
      <c r="M10" s="439"/>
      <c r="N10" s="439"/>
      <c r="O10" s="439"/>
      <c r="P10" s="439"/>
      <c r="Q10" s="440"/>
      <c r="R10" s="441">
        <v>
83068</v>
      </c>
      <c r="S10" s="442"/>
      <c r="T10" s="442"/>
      <c r="U10" s="442"/>
      <c r="V10" s="444"/>
      <c r="W10" s="613"/>
      <c r="X10" s="427"/>
      <c r="Y10" s="427"/>
      <c r="Z10" s="427"/>
      <c r="AA10" s="427"/>
      <c r="AB10" s="427"/>
      <c r="AC10" s="427"/>
      <c r="AD10" s="427"/>
      <c r="AE10" s="427"/>
      <c r="AF10" s="427"/>
      <c r="AG10" s="427"/>
      <c r="AH10" s="427"/>
      <c r="AI10" s="427"/>
      <c r="AJ10" s="427"/>
      <c r="AK10" s="427"/>
      <c r="AL10" s="614"/>
      <c r="AM10" s="534" t="s">
        <v>
121</v>
      </c>
      <c r="AN10" s="439"/>
      <c r="AO10" s="439"/>
      <c r="AP10" s="439"/>
      <c r="AQ10" s="439"/>
      <c r="AR10" s="439"/>
      <c r="AS10" s="439"/>
      <c r="AT10" s="440"/>
      <c r="AU10" s="522" t="s">
        <v>
117</v>
      </c>
      <c r="AV10" s="523"/>
      <c r="AW10" s="523"/>
      <c r="AX10" s="523"/>
      <c r="AY10" s="445" t="s">
        <v>
122</v>
      </c>
      <c r="AZ10" s="446"/>
      <c r="BA10" s="446"/>
      <c r="BB10" s="446"/>
      <c r="BC10" s="446"/>
      <c r="BD10" s="446"/>
      <c r="BE10" s="446"/>
      <c r="BF10" s="446"/>
      <c r="BG10" s="446"/>
      <c r="BH10" s="446"/>
      <c r="BI10" s="446"/>
      <c r="BJ10" s="446"/>
      <c r="BK10" s="446"/>
      <c r="BL10" s="446"/>
      <c r="BM10" s="447"/>
      <c r="BN10" s="465">
        <v>
710494</v>
      </c>
      <c r="BO10" s="466"/>
      <c r="BP10" s="466"/>
      <c r="BQ10" s="466"/>
      <c r="BR10" s="466"/>
      <c r="BS10" s="466"/>
      <c r="BT10" s="466"/>
      <c r="BU10" s="467"/>
      <c r="BV10" s="465">
        <v>
747338</v>
      </c>
      <c r="BW10" s="466"/>
      <c r="BX10" s="466"/>
      <c r="BY10" s="466"/>
      <c r="BZ10" s="466"/>
      <c r="CA10" s="466"/>
      <c r="CB10" s="466"/>
      <c r="CC10" s="467"/>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124</v>
      </c>
      <c r="M11" s="512"/>
      <c r="N11" s="512"/>
      <c r="O11" s="512"/>
      <c r="P11" s="512"/>
      <c r="Q11" s="513"/>
      <c r="R11" s="601" t="s">
        <v>
125</v>
      </c>
      <c r="S11" s="602"/>
      <c r="T11" s="602"/>
      <c r="U11" s="602"/>
      <c r="V11" s="603"/>
      <c r="W11" s="613"/>
      <c r="X11" s="427"/>
      <c r="Y11" s="427"/>
      <c r="Z11" s="427"/>
      <c r="AA11" s="427"/>
      <c r="AB11" s="427"/>
      <c r="AC11" s="427"/>
      <c r="AD11" s="427"/>
      <c r="AE11" s="427"/>
      <c r="AF11" s="427"/>
      <c r="AG11" s="427"/>
      <c r="AH11" s="427"/>
      <c r="AI11" s="427"/>
      <c r="AJ11" s="427"/>
      <c r="AK11" s="427"/>
      <c r="AL11" s="614"/>
      <c r="AM11" s="534" t="s">
        <v>
126</v>
      </c>
      <c r="AN11" s="439"/>
      <c r="AO11" s="439"/>
      <c r="AP11" s="439"/>
      <c r="AQ11" s="439"/>
      <c r="AR11" s="439"/>
      <c r="AS11" s="439"/>
      <c r="AT11" s="440"/>
      <c r="AU11" s="522" t="s">
        <v>
103</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130</v>
      </c>
      <c r="DC11" s="579"/>
      <c r="DD11" s="579"/>
      <c r="DE11" s="579"/>
      <c r="DF11" s="579"/>
      <c r="DG11" s="579"/>
      <c r="DH11" s="579"/>
      <c r="DI11" s="580"/>
      <c r="DJ11" s="185"/>
      <c r="DK11" s="185"/>
      <c r="DL11" s="185"/>
      <c r="DM11" s="185"/>
      <c r="DN11" s="185"/>
      <c r="DO11" s="185"/>
    </row>
    <row r="12" spans="1:119" ht="18.75" customHeight="1" x14ac:dyDescent="0.2">
      <c r="A12" s="186"/>
      <c r="B12" s="581" t="s">
        <v>
131</v>
      </c>
      <c r="C12" s="582"/>
      <c r="D12" s="582"/>
      <c r="E12" s="582"/>
      <c r="F12" s="582"/>
      <c r="G12" s="582"/>
      <c r="H12" s="582"/>
      <c r="I12" s="582"/>
      <c r="J12" s="582"/>
      <c r="K12" s="583"/>
      <c r="L12" s="590" t="s">
        <v>
132</v>
      </c>
      <c r="M12" s="591"/>
      <c r="N12" s="591"/>
      <c r="O12" s="591"/>
      <c r="P12" s="591"/>
      <c r="Q12" s="592"/>
      <c r="R12" s="593">
        <v>
85565</v>
      </c>
      <c r="S12" s="594"/>
      <c r="T12" s="594"/>
      <c r="U12" s="594"/>
      <c r="V12" s="595"/>
      <c r="W12" s="596" t="s">
        <v>
1</v>
      </c>
      <c r="X12" s="523"/>
      <c r="Y12" s="523"/>
      <c r="Z12" s="523"/>
      <c r="AA12" s="523"/>
      <c r="AB12" s="597"/>
      <c r="AC12" s="522" t="s">
        <v>
133</v>
      </c>
      <c r="AD12" s="523"/>
      <c r="AE12" s="523"/>
      <c r="AF12" s="523"/>
      <c r="AG12" s="597"/>
      <c r="AH12" s="522" t="s">
        <v>
134</v>
      </c>
      <c r="AI12" s="523"/>
      <c r="AJ12" s="523"/>
      <c r="AK12" s="523"/>
      <c r="AL12" s="598"/>
      <c r="AM12" s="534" t="s">
        <v>
135</v>
      </c>
      <c r="AN12" s="439"/>
      <c r="AO12" s="439"/>
      <c r="AP12" s="439"/>
      <c r="AQ12" s="439"/>
      <c r="AR12" s="439"/>
      <c r="AS12" s="439"/>
      <c r="AT12" s="440"/>
      <c r="AU12" s="522" t="s">
        <v>
117</v>
      </c>
      <c r="AV12" s="523"/>
      <c r="AW12" s="523"/>
      <c r="AX12" s="523"/>
      <c r="AY12" s="445" t="s">
        <v>
136</v>
      </c>
      <c r="AZ12" s="446"/>
      <c r="BA12" s="446"/>
      <c r="BB12" s="446"/>
      <c r="BC12" s="446"/>
      <c r="BD12" s="446"/>
      <c r="BE12" s="446"/>
      <c r="BF12" s="446"/>
      <c r="BG12" s="446"/>
      <c r="BH12" s="446"/>
      <c r="BI12" s="446"/>
      <c r="BJ12" s="446"/>
      <c r="BK12" s="446"/>
      <c r="BL12" s="446"/>
      <c r="BM12" s="447"/>
      <c r="BN12" s="465">
        <v>
518769</v>
      </c>
      <c r="BO12" s="466"/>
      <c r="BP12" s="466"/>
      <c r="BQ12" s="466"/>
      <c r="BR12" s="466"/>
      <c r="BS12" s="466"/>
      <c r="BT12" s="466"/>
      <c r="BU12" s="467"/>
      <c r="BV12" s="465">
        <v>
558086</v>
      </c>
      <c r="BW12" s="466"/>
      <c r="BX12" s="466"/>
      <c r="BY12" s="466"/>
      <c r="BZ12" s="466"/>
      <c r="CA12" s="466"/>
      <c r="CB12" s="466"/>
      <c r="CC12" s="467"/>
      <c r="CD12" s="474" t="s">
        <v>
137</v>
      </c>
      <c r="CE12" s="475"/>
      <c r="CF12" s="475"/>
      <c r="CG12" s="475"/>
      <c r="CH12" s="475"/>
      <c r="CI12" s="475"/>
      <c r="CJ12" s="475"/>
      <c r="CK12" s="475"/>
      <c r="CL12" s="475"/>
      <c r="CM12" s="475"/>
      <c r="CN12" s="475"/>
      <c r="CO12" s="475"/>
      <c r="CP12" s="475"/>
      <c r="CQ12" s="475"/>
      <c r="CR12" s="475"/>
      <c r="CS12" s="476"/>
      <c r="CT12" s="578" t="s">
        <v>
130</v>
      </c>
      <c r="CU12" s="579"/>
      <c r="CV12" s="579"/>
      <c r="CW12" s="579"/>
      <c r="CX12" s="579"/>
      <c r="CY12" s="579"/>
      <c r="CZ12" s="579"/>
      <c r="DA12" s="580"/>
      <c r="DB12" s="578" t="s">
        <v>
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138</v>
      </c>
      <c r="N13" s="566"/>
      <c r="O13" s="566"/>
      <c r="P13" s="566"/>
      <c r="Q13" s="567"/>
      <c r="R13" s="568">
        <v>
84408</v>
      </c>
      <c r="S13" s="569"/>
      <c r="T13" s="569"/>
      <c r="U13" s="569"/>
      <c r="V13" s="570"/>
      <c r="W13" s="556" t="s">
        <v>
139</v>
      </c>
      <c r="X13" s="478"/>
      <c r="Y13" s="478"/>
      <c r="Z13" s="478"/>
      <c r="AA13" s="478"/>
      <c r="AB13" s="479"/>
      <c r="AC13" s="441">
        <v>
292</v>
      </c>
      <c r="AD13" s="442"/>
      <c r="AE13" s="442"/>
      <c r="AF13" s="442"/>
      <c r="AG13" s="443"/>
      <c r="AH13" s="441">
        <v>
274</v>
      </c>
      <c r="AI13" s="442"/>
      <c r="AJ13" s="442"/>
      <c r="AK13" s="442"/>
      <c r="AL13" s="444"/>
      <c r="AM13" s="534" t="s">
        <v>
140</v>
      </c>
      <c r="AN13" s="439"/>
      <c r="AO13" s="439"/>
      <c r="AP13" s="439"/>
      <c r="AQ13" s="439"/>
      <c r="AR13" s="439"/>
      <c r="AS13" s="439"/>
      <c r="AT13" s="440"/>
      <c r="AU13" s="522" t="s">
        <v>
141</v>
      </c>
      <c r="AV13" s="523"/>
      <c r="AW13" s="523"/>
      <c r="AX13" s="523"/>
      <c r="AY13" s="445" t="s">
        <v>
142</v>
      </c>
      <c r="AZ13" s="446"/>
      <c r="BA13" s="446"/>
      <c r="BB13" s="446"/>
      <c r="BC13" s="446"/>
      <c r="BD13" s="446"/>
      <c r="BE13" s="446"/>
      <c r="BF13" s="446"/>
      <c r="BG13" s="446"/>
      <c r="BH13" s="446"/>
      <c r="BI13" s="446"/>
      <c r="BJ13" s="446"/>
      <c r="BK13" s="446"/>
      <c r="BL13" s="446"/>
      <c r="BM13" s="447"/>
      <c r="BN13" s="465">
        <v>
244248</v>
      </c>
      <c r="BO13" s="466"/>
      <c r="BP13" s="466"/>
      <c r="BQ13" s="466"/>
      <c r="BR13" s="466"/>
      <c r="BS13" s="466"/>
      <c r="BT13" s="466"/>
      <c r="BU13" s="467"/>
      <c r="BV13" s="465">
        <v>
115550</v>
      </c>
      <c r="BW13" s="466"/>
      <c r="BX13" s="466"/>
      <c r="BY13" s="466"/>
      <c r="BZ13" s="466"/>
      <c r="CA13" s="466"/>
      <c r="CB13" s="466"/>
      <c r="CC13" s="467"/>
      <c r="CD13" s="474" t="s">
        <v>
143</v>
      </c>
      <c r="CE13" s="475"/>
      <c r="CF13" s="475"/>
      <c r="CG13" s="475"/>
      <c r="CH13" s="475"/>
      <c r="CI13" s="475"/>
      <c r="CJ13" s="475"/>
      <c r="CK13" s="475"/>
      <c r="CL13" s="475"/>
      <c r="CM13" s="475"/>
      <c r="CN13" s="475"/>
      <c r="CO13" s="475"/>
      <c r="CP13" s="475"/>
      <c r="CQ13" s="475"/>
      <c r="CR13" s="475"/>
      <c r="CS13" s="476"/>
      <c r="CT13" s="435">
        <v>
-2.7</v>
      </c>
      <c r="CU13" s="436"/>
      <c r="CV13" s="436"/>
      <c r="CW13" s="436"/>
      <c r="CX13" s="436"/>
      <c r="CY13" s="436"/>
      <c r="CZ13" s="436"/>
      <c r="DA13" s="437"/>
      <c r="DB13" s="435">
        <v>
-2.6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144</v>
      </c>
      <c r="M14" s="599"/>
      <c r="N14" s="599"/>
      <c r="O14" s="599"/>
      <c r="P14" s="599"/>
      <c r="Q14" s="600"/>
      <c r="R14" s="568">
        <v>
85718</v>
      </c>
      <c r="S14" s="569"/>
      <c r="T14" s="569"/>
      <c r="U14" s="569"/>
      <c r="V14" s="570"/>
      <c r="W14" s="571"/>
      <c r="X14" s="481"/>
      <c r="Y14" s="481"/>
      <c r="Z14" s="481"/>
      <c r="AA14" s="481"/>
      <c r="AB14" s="482"/>
      <c r="AC14" s="561">
        <v>
0.8</v>
      </c>
      <c r="AD14" s="562"/>
      <c r="AE14" s="562"/>
      <c r="AF14" s="562"/>
      <c r="AG14" s="563"/>
      <c r="AH14" s="561">
        <v>
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145</v>
      </c>
      <c r="CE14" s="472"/>
      <c r="CF14" s="472"/>
      <c r="CG14" s="472"/>
      <c r="CH14" s="472"/>
      <c r="CI14" s="472"/>
      <c r="CJ14" s="472"/>
      <c r="CK14" s="472"/>
      <c r="CL14" s="472"/>
      <c r="CM14" s="472"/>
      <c r="CN14" s="472"/>
      <c r="CO14" s="472"/>
      <c r="CP14" s="472"/>
      <c r="CQ14" s="472"/>
      <c r="CR14" s="472"/>
      <c r="CS14" s="473"/>
      <c r="CT14" s="572" t="s">
        <v>
129</v>
      </c>
      <c r="CU14" s="573"/>
      <c r="CV14" s="573"/>
      <c r="CW14" s="573"/>
      <c r="CX14" s="573"/>
      <c r="CY14" s="573"/>
      <c r="CZ14" s="573"/>
      <c r="DA14" s="574"/>
      <c r="DB14" s="572" t="s">
        <v>
146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138</v>
      </c>
      <c r="N15" s="566"/>
      <c r="O15" s="566"/>
      <c r="P15" s="566"/>
      <c r="Q15" s="567"/>
      <c r="R15" s="568">
        <v>
84588</v>
      </c>
      <c r="S15" s="569"/>
      <c r="T15" s="569"/>
      <c r="U15" s="569"/>
      <c r="V15" s="570"/>
      <c r="W15" s="556" t="s">
        <v>
147</v>
      </c>
      <c r="X15" s="478"/>
      <c r="Y15" s="478"/>
      <c r="Z15" s="478"/>
      <c r="AA15" s="478"/>
      <c r="AB15" s="479"/>
      <c r="AC15" s="441">
        <v>
7439</v>
      </c>
      <c r="AD15" s="442"/>
      <c r="AE15" s="442"/>
      <c r="AF15" s="442"/>
      <c r="AG15" s="443"/>
      <c r="AH15" s="441">
        <v>
8231</v>
      </c>
      <c r="AI15" s="442"/>
      <c r="AJ15" s="442"/>
      <c r="AK15" s="442"/>
      <c r="AL15" s="444"/>
      <c r="AM15" s="534"/>
      <c r="AN15" s="439"/>
      <c r="AO15" s="439"/>
      <c r="AP15" s="439"/>
      <c r="AQ15" s="439"/>
      <c r="AR15" s="439"/>
      <c r="AS15" s="439"/>
      <c r="AT15" s="440"/>
      <c r="AU15" s="522"/>
      <c r="AV15" s="523"/>
      <c r="AW15" s="523"/>
      <c r="AX15" s="523"/>
      <c r="AY15" s="457" t="s">
        <v>
148</v>
      </c>
      <c r="AZ15" s="458"/>
      <c r="BA15" s="458"/>
      <c r="BB15" s="458"/>
      <c r="BC15" s="458"/>
      <c r="BD15" s="458"/>
      <c r="BE15" s="458"/>
      <c r="BF15" s="458"/>
      <c r="BG15" s="458"/>
      <c r="BH15" s="458"/>
      <c r="BI15" s="458"/>
      <c r="BJ15" s="458"/>
      <c r="BK15" s="458"/>
      <c r="BL15" s="458"/>
      <c r="BM15" s="459"/>
      <c r="BN15" s="460">
        <v>
10600387</v>
      </c>
      <c r="BO15" s="461"/>
      <c r="BP15" s="461"/>
      <c r="BQ15" s="461"/>
      <c r="BR15" s="461"/>
      <c r="BS15" s="461"/>
      <c r="BT15" s="461"/>
      <c r="BU15" s="462"/>
      <c r="BV15" s="460">
        <v>
10757333</v>
      </c>
      <c r="BW15" s="461"/>
      <c r="BX15" s="461"/>
      <c r="BY15" s="461"/>
      <c r="BZ15" s="461"/>
      <c r="CA15" s="461"/>
      <c r="CB15" s="461"/>
      <c r="CC15" s="462"/>
      <c r="CD15" s="575" t="s">
        <v>
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150</v>
      </c>
      <c r="M16" s="559"/>
      <c r="N16" s="559"/>
      <c r="O16" s="559"/>
      <c r="P16" s="559"/>
      <c r="Q16" s="560"/>
      <c r="R16" s="553" t="s">
        <v>
151</v>
      </c>
      <c r="S16" s="554"/>
      <c r="T16" s="554"/>
      <c r="U16" s="554"/>
      <c r="V16" s="555"/>
      <c r="W16" s="571"/>
      <c r="X16" s="481"/>
      <c r="Y16" s="481"/>
      <c r="Z16" s="481"/>
      <c r="AA16" s="481"/>
      <c r="AB16" s="482"/>
      <c r="AC16" s="561">
        <v>
21.5</v>
      </c>
      <c r="AD16" s="562"/>
      <c r="AE16" s="562"/>
      <c r="AF16" s="562"/>
      <c r="AG16" s="563"/>
      <c r="AH16" s="561">
        <v>
22.9</v>
      </c>
      <c r="AI16" s="562"/>
      <c r="AJ16" s="562"/>
      <c r="AK16" s="562"/>
      <c r="AL16" s="564"/>
      <c r="AM16" s="534"/>
      <c r="AN16" s="439"/>
      <c r="AO16" s="439"/>
      <c r="AP16" s="439"/>
      <c r="AQ16" s="439"/>
      <c r="AR16" s="439"/>
      <c r="AS16" s="439"/>
      <c r="AT16" s="440"/>
      <c r="AU16" s="522"/>
      <c r="AV16" s="523"/>
      <c r="AW16" s="523"/>
      <c r="AX16" s="523"/>
      <c r="AY16" s="445" t="s">
        <v>
152</v>
      </c>
      <c r="AZ16" s="446"/>
      <c r="BA16" s="446"/>
      <c r="BB16" s="446"/>
      <c r="BC16" s="446"/>
      <c r="BD16" s="446"/>
      <c r="BE16" s="446"/>
      <c r="BF16" s="446"/>
      <c r="BG16" s="446"/>
      <c r="BH16" s="446"/>
      <c r="BI16" s="446"/>
      <c r="BJ16" s="446"/>
      <c r="BK16" s="446"/>
      <c r="BL16" s="446"/>
      <c r="BM16" s="447"/>
      <c r="BN16" s="465">
        <v>
12488673</v>
      </c>
      <c r="BO16" s="466"/>
      <c r="BP16" s="466"/>
      <c r="BQ16" s="466"/>
      <c r="BR16" s="466"/>
      <c r="BS16" s="466"/>
      <c r="BT16" s="466"/>
      <c r="BU16" s="467"/>
      <c r="BV16" s="465">
        <v>
12474421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153</v>
      </c>
      <c r="N17" s="551"/>
      <c r="O17" s="551"/>
      <c r="P17" s="551"/>
      <c r="Q17" s="552"/>
      <c r="R17" s="553" t="s">
        <v>
154</v>
      </c>
      <c r="S17" s="554"/>
      <c r="T17" s="554"/>
      <c r="U17" s="554"/>
      <c r="V17" s="555"/>
      <c r="W17" s="556" t="s">
        <v>
155</v>
      </c>
      <c r="X17" s="478"/>
      <c r="Y17" s="478"/>
      <c r="Z17" s="478"/>
      <c r="AA17" s="478"/>
      <c r="AB17" s="479"/>
      <c r="AC17" s="441">
        <v>
26949</v>
      </c>
      <c r="AD17" s="442"/>
      <c r="AE17" s="442"/>
      <c r="AF17" s="442"/>
      <c r="AG17" s="443"/>
      <c r="AH17" s="441">
        <v>
27480</v>
      </c>
      <c r="AI17" s="442"/>
      <c r="AJ17" s="442"/>
      <c r="AK17" s="442"/>
      <c r="AL17" s="444"/>
      <c r="AM17" s="534"/>
      <c r="AN17" s="439"/>
      <c r="AO17" s="439"/>
      <c r="AP17" s="439"/>
      <c r="AQ17" s="439"/>
      <c r="AR17" s="439"/>
      <c r="AS17" s="439"/>
      <c r="AT17" s="440"/>
      <c r="AU17" s="522"/>
      <c r="AV17" s="523"/>
      <c r="AW17" s="523"/>
      <c r="AX17" s="523"/>
      <c r="AY17" s="445" t="s">
        <v>
156</v>
      </c>
      <c r="AZ17" s="446"/>
      <c r="BA17" s="446"/>
      <c r="BB17" s="446"/>
      <c r="BC17" s="446"/>
      <c r="BD17" s="446"/>
      <c r="BE17" s="446"/>
      <c r="BF17" s="446"/>
      <c r="BG17" s="446"/>
      <c r="BH17" s="446"/>
      <c r="BI17" s="446"/>
      <c r="BJ17" s="446"/>
      <c r="BK17" s="446"/>
      <c r="BL17" s="446"/>
      <c r="BM17" s="447"/>
      <c r="BN17" s="465">
        <v>
13577236</v>
      </c>
      <c r="BO17" s="466"/>
      <c r="BP17" s="466"/>
      <c r="BQ17" s="466"/>
      <c r="BR17" s="466"/>
      <c r="BS17" s="466"/>
      <c r="BT17" s="466"/>
      <c r="BU17" s="467"/>
      <c r="BV17" s="465">
        <v>
13759301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157</v>
      </c>
      <c r="C18" s="528"/>
      <c r="D18" s="528"/>
      <c r="E18" s="529"/>
      <c r="F18" s="529"/>
      <c r="G18" s="529"/>
      <c r="H18" s="529"/>
      <c r="I18" s="529"/>
      <c r="J18" s="529"/>
      <c r="K18" s="529"/>
      <c r="L18" s="530">
        <v>
13.42</v>
      </c>
      <c r="M18" s="530"/>
      <c r="N18" s="530"/>
      <c r="O18" s="530"/>
      <c r="P18" s="530"/>
      <c r="Q18" s="530"/>
      <c r="R18" s="531"/>
      <c r="S18" s="531"/>
      <c r="T18" s="531"/>
      <c r="U18" s="531"/>
      <c r="V18" s="532"/>
      <c r="W18" s="546"/>
      <c r="X18" s="547"/>
      <c r="Y18" s="547"/>
      <c r="Z18" s="547"/>
      <c r="AA18" s="547"/>
      <c r="AB18" s="557"/>
      <c r="AC18" s="429">
        <v>
77.7</v>
      </c>
      <c r="AD18" s="430"/>
      <c r="AE18" s="430"/>
      <c r="AF18" s="430"/>
      <c r="AG18" s="533"/>
      <c r="AH18" s="429">
        <v>
76.400000000000006</v>
      </c>
      <c r="AI18" s="430"/>
      <c r="AJ18" s="430"/>
      <c r="AK18" s="430"/>
      <c r="AL18" s="431"/>
      <c r="AM18" s="534"/>
      <c r="AN18" s="439"/>
      <c r="AO18" s="439"/>
      <c r="AP18" s="439"/>
      <c r="AQ18" s="439"/>
      <c r="AR18" s="439"/>
      <c r="AS18" s="439"/>
      <c r="AT18" s="440"/>
      <c r="AU18" s="522"/>
      <c r="AV18" s="523"/>
      <c r="AW18" s="523"/>
      <c r="AX18" s="523"/>
      <c r="AY18" s="445" t="s">
        <v>
158</v>
      </c>
      <c r="AZ18" s="446"/>
      <c r="BA18" s="446"/>
      <c r="BB18" s="446"/>
      <c r="BC18" s="446"/>
      <c r="BD18" s="446"/>
      <c r="BE18" s="446"/>
      <c r="BF18" s="446"/>
      <c r="BG18" s="446"/>
      <c r="BH18" s="446"/>
      <c r="BI18" s="446"/>
      <c r="BJ18" s="446"/>
      <c r="BK18" s="446"/>
      <c r="BL18" s="446"/>
      <c r="BM18" s="447"/>
      <c r="BN18" s="465">
        <v>
16160402</v>
      </c>
      <c r="BO18" s="466"/>
      <c r="BP18" s="466"/>
      <c r="BQ18" s="466"/>
      <c r="BR18" s="466"/>
      <c r="BS18" s="466"/>
      <c r="BT18" s="466"/>
      <c r="BU18" s="467"/>
      <c r="BV18" s="465">
        <v>
15900200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159</v>
      </c>
      <c r="C19" s="528"/>
      <c r="D19" s="528"/>
      <c r="E19" s="529"/>
      <c r="F19" s="529"/>
      <c r="G19" s="529"/>
      <c r="H19" s="529"/>
      <c r="I19" s="529"/>
      <c r="J19" s="529"/>
      <c r="K19" s="529"/>
      <c r="L19" s="535">
        <v>
6346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160</v>
      </c>
      <c r="AZ19" s="446"/>
      <c r="BA19" s="446"/>
      <c r="BB19" s="446"/>
      <c r="BC19" s="446"/>
      <c r="BD19" s="446"/>
      <c r="BE19" s="446"/>
      <c r="BF19" s="446"/>
      <c r="BG19" s="446"/>
      <c r="BH19" s="446"/>
      <c r="BI19" s="446"/>
      <c r="BJ19" s="446"/>
      <c r="BK19" s="446"/>
      <c r="BL19" s="446"/>
      <c r="BM19" s="447"/>
      <c r="BN19" s="465">
        <v>
20987998</v>
      </c>
      <c r="BO19" s="466"/>
      <c r="BP19" s="466"/>
      <c r="BQ19" s="466"/>
      <c r="BR19" s="466"/>
      <c r="BS19" s="466"/>
      <c r="BT19" s="466"/>
      <c r="BU19" s="467"/>
      <c r="BV19" s="465">
        <v>
20671329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161</v>
      </c>
      <c r="C20" s="528"/>
      <c r="D20" s="528"/>
      <c r="E20" s="529"/>
      <c r="F20" s="529"/>
      <c r="G20" s="529"/>
      <c r="H20" s="529"/>
      <c r="I20" s="529"/>
      <c r="J20" s="529"/>
      <c r="K20" s="529"/>
      <c r="L20" s="535">
        <v>
35555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163</v>
      </c>
      <c r="C22" s="495"/>
      <c r="D22" s="496"/>
      <c r="E22" s="503" t="s">
        <v>
1</v>
      </c>
      <c r="F22" s="478"/>
      <c r="G22" s="478"/>
      <c r="H22" s="478"/>
      <c r="I22" s="478"/>
      <c r="J22" s="478"/>
      <c r="K22" s="479"/>
      <c r="L22" s="503" t="s">
        <v>
164</v>
      </c>
      <c r="M22" s="478"/>
      <c r="N22" s="478"/>
      <c r="O22" s="478"/>
      <c r="P22" s="479"/>
      <c r="Q22" s="488" t="s">
        <v>
165</v>
      </c>
      <c r="R22" s="489"/>
      <c r="S22" s="489"/>
      <c r="T22" s="489"/>
      <c r="U22" s="489"/>
      <c r="V22" s="504"/>
      <c r="W22" s="506" t="s">
        <v>
166</v>
      </c>
      <c r="X22" s="495"/>
      <c r="Y22" s="496"/>
      <c r="Z22" s="503" t="s">
        <v>
1</v>
      </c>
      <c r="AA22" s="478"/>
      <c r="AB22" s="478"/>
      <c r="AC22" s="478"/>
      <c r="AD22" s="478"/>
      <c r="AE22" s="478"/>
      <c r="AF22" s="478"/>
      <c r="AG22" s="479"/>
      <c r="AH22" s="477" t="s">
        <v>
167</v>
      </c>
      <c r="AI22" s="478"/>
      <c r="AJ22" s="478"/>
      <c r="AK22" s="478"/>
      <c r="AL22" s="479"/>
      <c r="AM22" s="477" t="s">
        <v>
168</v>
      </c>
      <c r="AN22" s="483"/>
      <c r="AO22" s="483"/>
      <c r="AP22" s="483"/>
      <c r="AQ22" s="483"/>
      <c r="AR22" s="484"/>
      <c r="AS22" s="488" t="s">
        <v>
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169</v>
      </c>
      <c r="AZ23" s="458"/>
      <c r="BA23" s="458"/>
      <c r="BB23" s="458"/>
      <c r="BC23" s="458"/>
      <c r="BD23" s="458"/>
      <c r="BE23" s="458"/>
      <c r="BF23" s="458"/>
      <c r="BG23" s="458"/>
      <c r="BH23" s="458"/>
      <c r="BI23" s="458"/>
      <c r="BJ23" s="458"/>
      <c r="BK23" s="458"/>
      <c r="BL23" s="458"/>
      <c r="BM23" s="459"/>
      <c r="BN23" s="465">
        <v>
20568724</v>
      </c>
      <c r="BO23" s="466"/>
      <c r="BP23" s="466"/>
      <c r="BQ23" s="466"/>
      <c r="BR23" s="466"/>
      <c r="BS23" s="466"/>
      <c r="BT23" s="466"/>
      <c r="BU23" s="467"/>
      <c r="BV23" s="465">
        <v>
20491270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170</v>
      </c>
      <c r="F24" s="439"/>
      <c r="G24" s="439"/>
      <c r="H24" s="439"/>
      <c r="I24" s="439"/>
      <c r="J24" s="439"/>
      <c r="K24" s="440"/>
      <c r="L24" s="441">
        <v>
1</v>
      </c>
      <c r="M24" s="442"/>
      <c r="N24" s="442"/>
      <c r="O24" s="442"/>
      <c r="P24" s="443"/>
      <c r="Q24" s="441">
        <v>
8950</v>
      </c>
      <c r="R24" s="442"/>
      <c r="S24" s="442"/>
      <c r="T24" s="442"/>
      <c r="U24" s="442"/>
      <c r="V24" s="443"/>
      <c r="W24" s="507"/>
      <c r="X24" s="498"/>
      <c r="Y24" s="499"/>
      <c r="Z24" s="438" t="s">
        <v>
171</v>
      </c>
      <c r="AA24" s="439"/>
      <c r="AB24" s="439"/>
      <c r="AC24" s="439"/>
      <c r="AD24" s="439"/>
      <c r="AE24" s="439"/>
      <c r="AF24" s="439"/>
      <c r="AG24" s="440"/>
      <c r="AH24" s="441">
        <v>
427</v>
      </c>
      <c r="AI24" s="442"/>
      <c r="AJ24" s="442"/>
      <c r="AK24" s="442"/>
      <c r="AL24" s="443"/>
      <c r="AM24" s="441">
        <v>
1318149</v>
      </c>
      <c r="AN24" s="442"/>
      <c r="AO24" s="442"/>
      <c r="AP24" s="442"/>
      <c r="AQ24" s="442"/>
      <c r="AR24" s="443"/>
      <c r="AS24" s="441">
        <v>
3087</v>
      </c>
      <c r="AT24" s="442"/>
      <c r="AU24" s="442"/>
      <c r="AV24" s="442"/>
      <c r="AW24" s="442"/>
      <c r="AX24" s="444"/>
      <c r="AY24" s="432" t="s">
        <v>
172</v>
      </c>
      <c r="AZ24" s="433"/>
      <c r="BA24" s="433"/>
      <c r="BB24" s="433"/>
      <c r="BC24" s="433"/>
      <c r="BD24" s="433"/>
      <c r="BE24" s="433"/>
      <c r="BF24" s="433"/>
      <c r="BG24" s="433"/>
      <c r="BH24" s="433"/>
      <c r="BI24" s="433"/>
      <c r="BJ24" s="433"/>
      <c r="BK24" s="433"/>
      <c r="BL24" s="433"/>
      <c r="BM24" s="434"/>
      <c r="BN24" s="465">
        <v>
15478642</v>
      </c>
      <c r="BO24" s="466"/>
      <c r="BP24" s="466"/>
      <c r="BQ24" s="466"/>
      <c r="BR24" s="466"/>
      <c r="BS24" s="466"/>
      <c r="BT24" s="466"/>
      <c r="BU24" s="467"/>
      <c r="BV24" s="465">
        <v>
15056875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173</v>
      </c>
      <c r="F25" s="439"/>
      <c r="G25" s="439"/>
      <c r="H25" s="439"/>
      <c r="I25" s="439"/>
      <c r="J25" s="439"/>
      <c r="K25" s="440"/>
      <c r="L25" s="441">
        <v>
1</v>
      </c>
      <c r="M25" s="442"/>
      <c r="N25" s="442"/>
      <c r="O25" s="442"/>
      <c r="P25" s="443"/>
      <c r="Q25" s="441">
        <v>
7660</v>
      </c>
      <c r="R25" s="442"/>
      <c r="S25" s="442"/>
      <c r="T25" s="442"/>
      <c r="U25" s="442"/>
      <c r="V25" s="443"/>
      <c r="W25" s="507"/>
      <c r="X25" s="498"/>
      <c r="Y25" s="499"/>
      <c r="Z25" s="438" t="s">
        <v>
174</v>
      </c>
      <c r="AA25" s="439"/>
      <c r="AB25" s="439"/>
      <c r="AC25" s="439"/>
      <c r="AD25" s="439"/>
      <c r="AE25" s="439"/>
      <c r="AF25" s="439"/>
      <c r="AG25" s="440"/>
      <c r="AH25" s="441" t="s">
        <v>
175</v>
      </c>
      <c r="AI25" s="442"/>
      <c r="AJ25" s="442"/>
      <c r="AK25" s="442"/>
      <c r="AL25" s="443"/>
      <c r="AM25" s="441" t="s">
        <v>
175</v>
      </c>
      <c r="AN25" s="442"/>
      <c r="AO25" s="442"/>
      <c r="AP25" s="442"/>
      <c r="AQ25" s="442"/>
      <c r="AR25" s="443"/>
      <c r="AS25" s="441" t="s">
        <v>
175</v>
      </c>
      <c r="AT25" s="442"/>
      <c r="AU25" s="442"/>
      <c r="AV25" s="442"/>
      <c r="AW25" s="442"/>
      <c r="AX25" s="444"/>
      <c r="AY25" s="457" t="s">
        <v>
176</v>
      </c>
      <c r="AZ25" s="458"/>
      <c r="BA25" s="458"/>
      <c r="BB25" s="458"/>
      <c r="BC25" s="458"/>
      <c r="BD25" s="458"/>
      <c r="BE25" s="458"/>
      <c r="BF25" s="458"/>
      <c r="BG25" s="458"/>
      <c r="BH25" s="458"/>
      <c r="BI25" s="458"/>
      <c r="BJ25" s="458"/>
      <c r="BK25" s="458"/>
      <c r="BL25" s="458"/>
      <c r="BM25" s="459"/>
      <c r="BN25" s="460">
        <v>
4645681</v>
      </c>
      <c r="BO25" s="461"/>
      <c r="BP25" s="461"/>
      <c r="BQ25" s="461"/>
      <c r="BR25" s="461"/>
      <c r="BS25" s="461"/>
      <c r="BT25" s="461"/>
      <c r="BU25" s="462"/>
      <c r="BV25" s="460">
        <v>
3255314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177</v>
      </c>
      <c r="F26" s="439"/>
      <c r="G26" s="439"/>
      <c r="H26" s="439"/>
      <c r="I26" s="439"/>
      <c r="J26" s="439"/>
      <c r="K26" s="440"/>
      <c r="L26" s="441">
        <v>
1</v>
      </c>
      <c r="M26" s="442"/>
      <c r="N26" s="442"/>
      <c r="O26" s="442"/>
      <c r="P26" s="443"/>
      <c r="Q26" s="441">
        <v>
7100</v>
      </c>
      <c r="R26" s="442"/>
      <c r="S26" s="442"/>
      <c r="T26" s="442"/>
      <c r="U26" s="442"/>
      <c r="V26" s="443"/>
      <c r="W26" s="507"/>
      <c r="X26" s="498"/>
      <c r="Y26" s="499"/>
      <c r="Z26" s="438" t="s">
        <v>
178</v>
      </c>
      <c r="AA26" s="520"/>
      <c r="AB26" s="520"/>
      <c r="AC26" s="520"/>
      <c r="AD26" s="520"/>
      <c r="AE26" s="520"/>
      <c r="AF26" s="520"/>
      <c r="AG26" s="521"/>
      <c r="AH26" s="441">
        <v>
17</v>
      </c>
      <c r="AI26" s="442"/>
      <c r="AJ26" s="442"/>
      <c r="AK26" s="442"/>
      <c r="AL26" s="443"/>
      <c r="AM26" s="441">
        <v>
56406</v>
      </c>
      <c r="AN26" s="442"/>
      <c r="AO26" s="442"/>
      <c r="AP26" s="442"/>
      <c r="AQ26" s="442"/>
      <c r="AR26" s="443"/>
      <c r="AS26" s="441">
        <v>
3318</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t="s">
        <v>
175</v>
      </c>
      <c r="BO26" s="466"/>
      <c r="BP26" s="466"/>
      <c r="BQ26" s="466"/>
      <c r="BR26" s="466"/>
      <c r="BS26" s="466"/>
      <c r="BT26" s="466"/>
      <c r="BU26" s="467"/>
      <c r="BV26" s="465" t="s">
        <v>
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180</v>
      </c>
      <c r="F27" s="439"/>
      <c r="G27" s="439"/>
      <c r="H27" s="439"/>
      <c r="I27" s="439"/>
      <c r="J27" s="439"/>
      <c r="K27" s="440"/>
      <c r="L27" s="441">
        <v>
1</v>
      </c>
      <c r="M27" s="442"/>
      <c r="N27" s="442"/>
      <c r="O27" s="442"/>
      <c r="P27" s="443"/>
      <c r="Q27" s="441">
        <v>
5290</v>
      </c>
      <c r="R27" s="442"/>
      <c r="S27" s="442"/>
      <c r="T27" s="442"/>
      <c r="U27" s="442"/>
      <c r="V27" s="443"/>
      <c r="W27" s="507"/>
      <c r="X27" s="498"/>
      <c r="Y27" s="499"/>
      <c r="Z27" s="438" t="s">
        <v>
181</v>
      </c>
      <c r="AA27" s="439"/>
      <c r="AB27" s="439"/>
      <c r="AC27" s="439"/>
      <c r="AD27" s="439"/>
      <c r="AE27" s="439"/>
      <c r="AF27" s="439"/>
      <c r="AG27" s="440"/>
      <c r="AH27" s="441">
        <v>
2</v>
      </c>
      <c r="AI27" s="442"/>
      <c r="AJ27" s="442"/>
      <c r="AK27" s="442"/>
      <c r="AL27" s="443"/>
      <c r="AM27" s="441" t="s">
        <v>
182</v>
      </c>
      <c r="AN27" s="442"/>
      <c r="AO27" s="442"/>
      <c r="AP27" s="442"/>
      <c r="AQ27" s="442"/>
      <c r="AR27" s="443"/>
      <c r="AS27" s="441" t="s">
        <v>
183</v>
      </c>
      <c r="AT27" s="442"/>
      <c r="AU27" s="442"/>
      <c r="AV27" s="442"/>
      <c r="AW27" s="442"/>
      <c r="AX27" s="444"/>
      <c r="AY27" s="471" t="s">
        <v>
184</v>
      </c>
      <c r="AZ27" s="472"/>
      <c r="BA27" s="472"/>
      <c r="BB27" s="472"/>
      <c r="BC27" s="472"/>
      <c r="BD27" s="472"/>
      <c r="BE27" s="472"/>
      <c r="BF27" s="472"/>
      <c r="BG27" s="472"/>
      <c r="BH27" s="472"/>
      <c r="BI27" s="472"/>
      <c r="BJ27" s="472"/>
      <c r="BK27" s="472"/>
      <c r="BL27" s="472"/>
      <c r="BM27" s="473"/>
      <c r="BN27" s="468">
        <v>
100000</v>
      </c>
      <c r="BO27" s="469"/>
      <c r="BP27" s="469"/>
      <c r="BQ27" s="469"/>
      <c r="BR27" s="469"/>
      <c r="BS27" s="469"/>
      <c r="BT27" s="469"/>
      <c r="BU27" s="470"/>
      <c r="BV27" s="468">
        <v>
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185</v>
      </c>
      <c r="F28" s="439"/>
      <c r="G28" s="439"/>
      <c r="H28" s="439"/>
      <c r="I28" s="439"/>
      <c r="J28" s="439"/>
      <c r="K28" s="440"/>
      <c r="L28" s="441">
        <v>
1</v>
      </c>
      <c r="M28" s="442"/>
      <c r="N28" s="442"/>
      <c r="O28" s="442"/>
      <c r="P28" s="443"/>
      <c r="Q28" s="441">
        <v>
4840</v>
      </c>
      <c r="R28" s="442"/>
      <c r="S28" s="442"/>
      <c r="T28" s="442"/>
      <c r="U28" s="442"/>
      <c r="V28" s="443"/>
      <c r="W28" s="507"/>
      <c r="X28" s="498"/>
      <c r="Y28" s="499"/>
      <c r="Z28" s="438" t="s">
        <v>
186</v>
      </c>
      <c r="AA28" s="439"/>
      <c r="AB28" s="439"/>
      <c r="AC28" s="439"/>
      <c r="AD28" s="439"/>
      <c r="AE28" s="439"/>
      <c r="AF28" s="439"/>
      <c r="AG28" s="440"/>
      <c r="AH28" s="441" t="s">
        <v>
175</v>
      </c>
      <c r="AI28" s="442"/>
      <c r="AJ28" s="442"/>
      <c r="AK28" s="442"/>
      <c r="AL28" s="443"/>
      <c r="AM28" s="441" t="s">
        <v>
175</v>
      </c>
      <c r="AN28" s="442"/>
      <c r="AO28" s="442"/>
      <c r="AP28" s="442"/>
      <c r="AQ28" s="442"/>
      <c r="AR28" s="443"/>
      <c r="AS28" s="441" t="s">
        <v>
129</v>
      </c>
      <c r="AT28" s="442"/>
      <c r="AU28" s="442"/>
      <c r="AV28" s="442"/>
      <c r="AW28" s="442"/>
      <c r="AX28" s="444"/>
      <c r="AY28" s="448" t="s">
        <v>
187</v>
      </c>
      <c r="AZ28" s="449"/>
      <c r="BA28" s="449"/>
      <c r="BB28" s="450"/>
      <c r="BC28" s="457" t="s">
        <v>
48</v>
      </c>
      <c r="BD28" s="458"/>
      <c r="BE28" s="458"/>
      <c r="BF28" s="458"/>
      <c r="BG28" s="458"/>
      <c r="BH28" s="458"/>
      <c r="BI28" s="458"/>
      <c r="BJ28" s="458"/>
      <c r="BK28" s="458"/>
      <c r="BL28" s="458"/>
      <c r="BM28" s="459"/>
      <c r="BN28" s="460">
        <v>
2461958</v>
      </c>
      <c r="BO28" s="461"/>
      <c r="BP28" s="461"/>
      <c r="BQ28" s="461"/>
      <c r="BR28" s="461"/>
      <c r="BS28" s="461"/>
      <c r="BT28" s="461"/>
      <c r="BU28" s="462"/>
      <c r="BV28" s="460">
        <v>
2270233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188</v>
      </c>
      <c r="F29" s="439"/>
      <c r="G29" s="439"/>
      <c r="H29" s="439"/>
      <c r="I29" s="439"/>
      <c r="J29" s="439"/>
      <c r="K29" s="440"/>
      <c r="L29" s="441">
        <v>
20</v>
      </c>
      <c r="M29" s="442"/>
      <c r="N29" s="442"/>
      <c r="O29" s="442"/>
      <c r="P29" s="443"/>
      <c r="Q29" s="441">
        <v>
4580</v>
      </c>
      <c r="R29" s="442"/>
      <c r="S29" s="442"/>
      <c r="T29" s="442"/>
      <c r="U29" s="442"/>
      <c r="V29" s="443"/>
      <c r="W29" s="508"/>
      <c r="X29" s="509"/>
      <c r="Y29" s="510"/>
      <c r="Z29" s="438" t="s">
        <v>
189</v>
      </c>
      <c r="AA29" s="439"/>
      <c r="AB29" s="439"/>
      <c r="AC29" s="439"/>
      <c r="AD29" s="439"/>
      <c r="AE29" s="439"/>
      <c r="AF29" s="439"/>
      <c r="AG29" s="440"/>
      <c r="AH29" s="441">
        <v>
429</v>
      </c>
      <c r="AI29" s="442"/>
      <c r="AJ29" s="442"/>
      <c r="AK29" s="442"/>
      <c r="AL29" s="443"/>
      <c r="AM29" s="441">
        <v>
1327215</v>
      </c>
      <c r="AN29" s="442"/>
      <c r="AO29" s="442"/>
      <c r="AP29" s="442"/>
      <c r="AQ29" s="442"/>
      <c r="AR29" s="443"/>
      <c r="AS29" s="441">
        <v>
3094</v>
      </c>
      <c r="AT29" s="442"/>
      <c r="AU29" s="442"/>
      <c r="AV29" s="442"/>
      <c r="AW29" s="442"/>
      <c r="AX29" s="444"/>
      <c r="AY29" s="451"/>
      <c r="AZ29" s="452"/>
      <c r="BA29" s="452"/>
      <c r="BB29" s="453"/>
      <c r="BC29" s="445" t="s">
        <v>
190</v>
      </c>
      <c r="BD29" s="446"/>
      <c r="BE29" s="446"/>
      <c r="BF29" s="446"/>
      <c r="BG29" s="446"/>
      <c r="BH29" s="446"/>
      <c r="BI29" s="446"/>
      <c r="BJ29" s="446"/>
      <c r="BK29" s="446"/>
      <c r="BL29" s="446"/>
      <c r="BM29" s="447"/>
      <c r="BN29" s="465">
        <v>
856112</v>
      </c>
      <c r="BO29" s="466"/>
      <c r="BP29" s="466"/>
      <c r="BQ29" s="466"/>
      <c r="BR29" s="466"/>
      <c r="BS29" s="466"/>
      <c r="BT29" s="466"/>
      <c r="BU29" s="467"/>
      <c r="BV29" s="465">
        <v>
756040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191</v>
      </c>
      <c r="X30" s="518"/>
      <c r="Y30" s="518"/>
      <c r="Z30" s="518"/>
      <c r="AA30" s="518"/>
      <c r="AB30" s="518"/>
      <c r="AC30" s="518"/>
      <c r="AD30" s="518"/>
      <c r="AE30" s="518"/>
      <c r="AF30" s="518"/>
      <c r="AG30" s="519"/>
      <c r="AH30" s="429">
        <v>
100.6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1729800</v>
      </c>
      <c r="BO30" s="469"/>
      <c r="BP30" s="469"/>
      <c r="BQ30" s="469"/>
      <c r="BR30" s="469"/>
      <c r="BS30" s="469"/>
      <c r="BT30" s="469"/>
      <c r="BU30" s="470"/>
      <c r="BV30" s="468">
        <v>
1240161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198</v>
      </c>
      <c r="D33" s="428"/>
      <c r="E33" s="427" t="s">
        <v>
199</v>
      </c>
      <c r="F33" s="427"/>
      <c r="G33" s="427"/>
      <c r="H33" s="427"/>
      <c r="I33" s="427"/>
      <c r="J33" s="427"/>
      <c r="K33" s="427"/>
      <c r="L33" s="427"/>
      <c r="M33" s="427"/>
      <c r="N33" s="427"/>
      <c r="O33" s="427"/>
      <c r="P33" s="427"/>
      <c r="Q33" s="427"/>
      <c r="R33" s="427"/>
      <c r="S33" s="427"/>
      <c r="T33" s="215"/>
      <c r="U33" s="428" t="s">
        <v>
198</v>
      </c>
      <c r="V33" s="428"/>
      <c r="W33" s="427" t="s">
        <v>
200</v>
      </c>
      <c r="X33" s="427"/>
      <c r="Y33" s="427"/>
      <c r="Z33" s="427"/>
      <c r="AA33" s="427"/>
      <c r="AB33" s="427"/>
      <c r="AC33" s="427"/>
      <c r="AD33" s="427"/>
      <c r="AE33" s="427"/>
      <c r="AF33" s="427"/>
      <c r="AG33" s="427"/>
      <c r="AH33" s="427"/>
      <c r="AI33" s="427"/>
      <c r="AJ33" s="427"/>
      <c r="AK33" s="427"/>
      <c r="AL33" s="215"/>
      <c r="AM33" s="428" t="s">
        <v>
201</v>
      </c>
      <c r="AN33" s="428"/>
      <c r="AO33" s="427" t="s">
        <v>
200</v>
      </c>
      <c r="AP33" s="427"/>
      <c r="AQ33" s="427"/>
      <c r="AR33" s="427"/>
      <c r="AS33" s="427"/>
      <c r="AT33" s="427"/>
      <c r="AU33" s="427"/>
      <c r="AV33" s="427"/>
      <c r="AW33" s="427"/>
      <c r="AX33" s="427"/>
      <c r="AY33" s="427"/>
      <c r="AZ33" s="427"/>
      <c r="BA33" s="427"/>
      <c r="BB33" s="427"/>
      <c r="BC33" s="427"/>
      <c r="BD33" s="216"/>
      <c r="BE33" s="427" t="s">
        <v>
202</v>
      </c>
      <c r="BF33" s="427"/>
      <c r="BG33" s="427" t="s">
        <v>
203</v>
      </c>
      <c r="BH33" s="427"/>
      <c r="BI33" s="427"/>
      <c r="BJ33" s="427"/>
      <c r="BK33" s="427"/>
      <c r="BL33" s="427"/>
      <c r="BM33" s="427"/>
      <c r="BN33" s="427"/>
      <c r="BO33" s="427"/>
      <c r="BP33" s="427"/>
      <c r="BQ33" s="427"/>
      <c r="BR33" s="427"/>
      <c r="BS33" s="427"/>
      <c r="BT33" s="427"/>
      <c r="BU33" s="427"/>
      <c r="BV33" s="216"/>
      <c r="BW33" s="428" t="s">
        <v>
202</v>
      </c>
      <c r="BX33" s="428"/>
      <c r="BY33" s="427" t="s">
        <v>
204</v>
      </c>
      <c r="BZ33" s="427"/>
      <c r="CA33" s="427"/>
      <c r="CB33" s="427"/>
      <c r="CC33" s="427"/>
      <c r="CD33" s="427"/>
      <c r="CE33" s="427"/>
      <c r="CF33" s="427"/>
      <c r="CG33" s="427"/>
      <c r="CH33" s="427"/>
      <c r="CI33" s="427"/>
      <c r="CJ33" s="427"/>
      <c r="CK33" s="427"/>
      <c r="CL33" s="427"/>
      <c r="CM33" s="427"/>
      <c r="CN33" s="215"/>
      <c r="CO33" s="428" t="s">
        <v>
205</v>
      </c>
      <c r="CP33" s="428"/>
      <c r="CQ33" s="427" t="s">
        <v>
206</v>
      </c>
      <c r="CR33" s="427"/>
      <c r="CS33" s="427"/>
      <c r="CT33" s="427"/>
      <c r="CU33" s="427"/>
      <c r="CV33" s="427"/>
      <c r="CW33" s="427"/>
      <c r="CX33" s="427"/>
      <c r="CY33" s="427"/>
      <c r="CZ33" s="427"/>
      <c r="DA33" s="427"/>
      <c r="DB33" s="427"/>
      <c r="DC33" s="427"/>
      <c r="DD33" s="427"/>
      <c r="DE33" s="427"/>
      <c r="DF33" s="215"/>
      <c r="DG33" s="426" t="s">
        <v>
207</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5</v>
      </c>
      <c r="BF34" s="424"/>
      <c r="BG34" s="423" t="str">
        <f>
IF('各会計、関係団体の財政状況及び健全化判断比率'!B31="","",'各会計、関係団体の財政状況及び健全化判断比率'!B31)</f>
        <v>
下水道事業特別会計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7</v>
      </c>
      <c r="BX34" s="424"/>
      <c r="BY34" s="423" t="str">
        <f>
IF('各会計、関係団体の財政状況及び健全化判断比率'!B68="","",'各会計、関係団体の財政状況及び健全化判断比率'!B68)</f>
        <v>
湖南衛生組合</v>
      </c>
      <c r="BZ34" s="423"/>
      <c r="CA34" s="423"/>
      <c r="CB34" s="423"/>
      <c r="CC34" s="423"/>
      <c r="CD34" s="423"/>
      <c r="CE34" s="423"/>
      <c r="CF34" s="423"/>
      <c r="CG34" s="423"/>
      <c r="CH34" s="423"/>
      <c r="CI34" s="423"/>
      <c r="CJ34" s="423"/>
      <c r="CK34" s="423"/>
      <c r="CL34" s="423"/>
      <c r="CM34" s="423"/>
      <c r="CN34" s="213"/>
      <c r="CO34" s="424">
        <f>
IF(CQ34="","",MAX(C34:D43,U34:V43,AM34:AN43,BE34:BF43,BW34:BX43)+1)</f>
        <v>
17</v>
      </c>
      <c r="CP34" s="424"/>
      <c r="CQ34" s="423" t="str">
        <f>
IF('各会計、関係団体の財政状況及び健全化判断比率'!BS7="","",'各会計、関係団体の財政状況及び健全化判断比率'!BS7)</f>
        <v>
東大和市土地開発公社</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介護保険事業特別会計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f t="shared" ref="BE35:BE43" si="1">
IF(BG35="","",BE34+1)</f>
        <v>
6</v>
      </c>
      <c r="BF35" s="424"/>
      <c r="BG35" s="423" t="str">
        <f>
IF('各会計、関係団体の財政状況及び健全化判断比率'!B32="","",'各会計、関係団体の財政状況及び健全化判断比率'!B32)</f>
        <v>
土地区画整理事業特別会計</v>
      </c>
      <c r="BH35" s="423"/>
      <c r="BI35" s="423"/>
      <c r="BJ35" s="423"/>
      <c r="BK35" s="423"/>
      <c r="BL35" s="423"/>
      <c r="BM35" s="423"/>
      <c r="BN35" s="423"/>
      <c r="BO35" s="423"/>
      <c r="BP35" s="423"/>
      <c r="BQ35" s="423"/>
      <c r="BR35" s="423"/>
      <c r="BS35" s="423"/>
      <c r="BT35" s="423"/>
      <c r="BU35" s="423"/>
      <c r="BV35" s="213"/>
      <c r="BW35" s="424">
        <f t="shared" ref="BW35:BW43" si="2">
IF(BY35="","",BW34+1)</f>
        <v>
8</v>
      </c>
      <c r="BX35" s="424"/>
      <c r="BY35" s="423" t="str">
        <f>
IF('各会計、関係団体の財政状況及び健全化判断比率'!B69="","",'各会計、関係団体の財政状況及び健全化判断比率'!B69)</f>
        <v>
小平・村山・大和衛生組合</v>
      </c>
      <c r="BZ35" s="423"/>
      <c r="CA35" s="423"/>
      <c r="CB35" s="423"/>
      <c r="CC35" s="423"/>
      <c r="CD35" s="423"/>
      <c r="CE35" s="423"/>
      <c r="CF35" s="423"/>
      <c r="CG35" s="423"/>
      <c r="CH35" s="423"/>
      <c r="CI35" s="423"/>
      <c r="CJ35" s="423"/>
      <c r="CK35" s="423"/>
      <c r="CL35" s="423"/>
      <c r="CM35" s="423"/>
      <c r="CN35" s="213"/>
      <c r="CO35" s="424">
        <f t="shared" ref="CO35:CO43" si="3">
IF(CQ35="","",CO34+1)</f>
        <v>
18</v>
      </c>
      <c r="CP35" s="424"/>
      <c r="CQ35" s="423" t="str">
        <f>
IF('各会計、関係団体の財政状況及び健全化判断比率'!BS8="","",'各会計、関係団体の財政状況及び健全化判断比率'!BS8)</f>
        <v>
多摩都市モノレール株式会社</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9</v>
      </c>
      <c r="BX36" s="424"/>
      <c r="BY36" s="423" t="str">
        <f>
IF('各会計、関係団体の財政状況及び健全化判断比率'!B70="","",'各会計、関係団体の財政状況及び健全化判断比率'!B70)</f>
        <v>
東京たま広域資源循環組合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10</v>
      </c>
      <c r="BX37" s="424"/>
      <c r="BY37" s="423" t="str">
        <f>
IF('各会計、関係団体の財政状況及び健全化判断比率'!B71="","",'各会計、関係団体の財政状況及び健全化判断比率'!B71)</f>
        <v>
東京都市町村議会議員公務災害補償等組合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11</v>
      </c>
      <c r="BX38" s="424"/>
      <c r="BY38" s="423" t="str">
        <f>
IF('各会計、関係団体の財政状況及び健全化判断比率'!B72="","",'各会計、関係団体の財政状況及び健全化判断比率'!B72)</f>
        <v>
東京都市町村職員退職手当組合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12</v>
      </c>
      <c r="BX39" s="424"/>
      <c r="BY39" s="423" t="str">
        <f>
IF('各会計、関係団体の財政状況及び健全化判断比率'!B73="","",'各会計、関係団体の財政状況及び健全化判断比率'!B73)</f>
        <v>
東京市町村総合事務組合（一般会計）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13</v>
      </c>
      <c r="BX40" s="424"/>
      <c r="BY40" s="423" t="str">
        <f>
IF('各会計、関係団体の財政状況及び健全化判断比率'!B74="","",'各会計、関係団体の財政状況及び健全化判断比率'!B74)</f>
        <v>
東京都市町村総合事務組合（交通災害共済事業特別会計）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
14</v>
      </c>
      <c r="BX41" s="424"/>
      <c r="BY41" s="423" t="str">
        <f>
IF('各会計、関係団体の財政状況及び健全化判断比率'!B75="","",'各会計、関係団体の財政状況及び健全化判断比率'!B75)</f>
        <v>
東京都後期高齢者医療広域連合（一般会計）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
15</v>
      </c>
      <c r="BX42" s="424"/>
      <c r="BY42" s="423" t="str">
        <f>
IF('各会計、関係団体の財政状況及び健全化判断比率'!B76="","",'各会計、関係団体の財政状況及び健全化判断比率'!B76)</f>
        <v>
東京都後期高齢者医療広域連合（後期高齢者医療特別会計）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
16</v>
      </c>
      <c r="BX43" s="424"/>
      <c r="BY43" s="423" t="str">
        <f>
IF('各会計、関係団体の財政状況及び健全化判断比率'!B77="","",'各会計、関係団体の財政状況及び健全化判断比率'!B77)</f>
        <v>
昭和病院企業団</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208</v>
      </c>
      <c r="C46" s="185"/>
      <c r="D46" s="185"/>
      <c r="E46" s="185" t="s">
        <v>
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212</v>
      </c>
    </row>
    <row r="50" spans="5:5" x14ac:dyDescent="0.2">
      <c r="E50" s="187" t="s">
        <v>
213</v>
      </c>
    </row>
    <row r="51" spans="5:5" x14ac:dyDescent="0.2">
      <c r="E51" s="187" t="s">
        <v>
214</v>
      </c>
    </row>
    <row r="52" spans="5:5" x14ac:dyDescent="0.2">
      <c r="E52" s="187" t="s">
        <v>
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aSkqlEgOggn/JCa71Fq4t63dzZDRfrR/BzP4dN8z0TCayO2VF0kMrayZ/NflRmM1L0YBfJqCp1zo8TggVplOw==" saltValue="LaV9cjkKKnYopZ39LMm0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G37" sqref="G3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44" t="s">
        <v>
552</v>
      </c>
      <c r="D34" s="1244"/>
      <c r="E34" s="1245"/>
      <c r="F34" s="32">
        <v>
7.53</v>
      </c>
      <c r="G34" s="33">
        <v>
7.84</v>
      </c>
      <c r="H34" s="33">
        <v>
9.0399999999999991</v>
      </c>
      <c r="I34" s="33">
        <v>
8.49</v>
      </c>
      <c r="J34" s="34">
        <v>
8.73</v>
      </c>
      <c r="K34" s="22"/>
      <c r="L34" s="22"/>
      <c r="M34" s="22"/>
      <c r="N34" s="22"/>
      <c r="O34" s="22"/>
      <c r="P34" s="22"/>
    </row>
    <row r="35" spans="1:16" ht="39" customHeight="1" x14ac:dyDescent="0.2">
      <c r="A35" s="22"/>
      <c r="B35" s="35"/>
      <c r="C35" s="1238" t="s">
        <v>
553</v>
      </c>
      <c r="D35" s="1239"/>
      <c r="E35" s="1240"/>
      <c r="F35" s="36">
        <v>
2.2599999999999998</v>
      </c>
      <c r="G35" s="37">
        <v>
1.54</v>
      </c>
      <c r="H35" s="37">
        <v>
1.74</v>
      </c>
      <c r="I35" s="37">
        <v>
3.2</v>
      </c>
      <c r="J35" s="38">
        <v>
2.1</v>
      </c>
      <c r="K35" s="22"/>
      <c r="L35" s="22"/>
      <c r="M35" s="22"/>
      <c r="N35" s="22"/>
      <c r="O35" s="22"/>
      <c r="P35" s="22"/>
    </row>
    <row r="36" spans="1:16" ht="39" customHeight="1" x14ac:dyDescent="0.2">
      <c r="A36" s="22"/>
      <c r="B36" s="35"/>
      <c r="C36" s="1238" t="s">
        <v>
554</v>
      </c>
      <c r="D36" s="1239"/>
      <c r="E36" s="1240"/>
      <c r="F36" s="36">
        <v>
0.56999999999999995</v>
      </c>
      <c r="G36" s="37">
        <v>
0.69</v>
      </c>
      <c r="H36" s="37">
        <v>
0.5</v>
      </c>
      <c r="I36" s="37">
        <v>
2.35</v>
      </c>
      <c r="J36" s="38">
        <v>
1.3</v>
      </c>
      <c r="K36" s="22"/>
      <c r="L36" s="22"/>
      <c r="M36" s="22"/>
      <c r="N36" s="22"/>
      <c r="O36" s="22"/>
      <c r="P36" s="22"/>
    </row>
    <row r="37" spans="1:16" ht="39" customHeight="1" x14ac:dyDescent="0.2">
      <c r="A37" s="22"/>
      <c r="B37" s="35"/>
      <c r="C37" s="1238" t="s">
        <v>
555</v>
      </c>
      <c r="D37" s="1239"/>
      <c r="E37" s="1240"/>
      <c r="F37" s="36">
        <v>
0.13</v>
      </c>
      <c r="G37" s="37" t="s">
        <v>
556</v>
      </c>
      <c r="H37" s="37">
        <v>
0.31</v>
      </c>
      <c r="I37" s="37">
        <v>
0.31</v>
      </c>
      <c r="J37" s="38">
        <v>
0.39</v>
      </c>
      <c r="K37" s="22"/>
      <c r="L37" s="22"/>
      <c r="M37" s="22"/>
      <c r="N37" s="22"/>
      <c r="O37" s="22"/>
      <c r="P37" s="22"/>
    </row>
    <row r="38" spans="1:16" ht="39" customHeight="1" x14ac:dyDescent="0.2">
      <c r="A38" s="22"/>
      <c r="B38" s="35"/>
      <c r="C38" s="1238" t="s">
        <v>
557</v>
      </c>
      <c r="D38" s="1239"/>
      <c r="E38" s="1240"/>
      <c r="F38" s="36">
        <v>
0.2</v>
      </c>
      <c r="G38" s="37">
        <v>
0.19</v>
      </c>
      <c r="H38" s="37">
        <v>
0.22</v>
      </c>
      <c r="I38" s="37">
        <v>
0.15</v>
      </c>
      <c r="J38" s="38">
        <v>
0.19</v>
      </c>
      <c r="K38" s="22"/>
      <c r="L38" s="22"/>
      <c r="M38" s="22"/>
      <c r="N38" s="22"/>
      <c r="O38" s="22"/>
      <c r="P38" s="22"/>
    </row>
    <row r="39" spans="1:16" ht="39" customHeight="1" x14ac:dyDescent="0.2">
      <c r="A39" s="22"/>
      <c r="B39" s="35"/>
      <c r="C39" s="1238" t="s">
        <v>
558</v>
      </c>
      <c r="D39" s="1239"/>
      <c r="E39" s="1240"/>
      <c r="F39" s="36">
        <v>
0.38</v>
      </c>
      <c r="G39" s="37">
        <v>
0.36</v>
      </c>
      <c r="H39" s="37">
        <v>
0.24</v>
      </c>
      <c r="I39" s="37">
        <v>
0.03</v>
      </c>
      <c r="J39" s="38">
        <v>
0.03</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559</v>
      </c>
      <c r="D42" s="1239"/>
      <c r="E42" s="1240"/>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1" t="s">
        <v>
560</v>
      </c>
      <c r="D43" s="1242"/>
      <c r="E43" s="1243"/>
      <c r="F43" s="41" t="s">
        <v>
505</v>
      </c>
      <c r="G43" s="42" t="s">
        <v>
505</v>
      </c>
      <c r="H43" s="42" t="s">
        <v>
505</v>
      </c>
      <c r="I43" s="42" t="s">
        <v>
505</v>
      </c>
      <c r="J43" s="43" t="s">
        <v>
505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mdWiXUTs9LQu5ubD3Ta5nibW6LNCD4pf5m2u+scDN8I4n5OgD9WUuV9ELZvuWv+1rk9/2/hLAvdEUnnwlX0uA==" saltValue="+RoQAldBbGncgvAMkI1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K56" sqref="K5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64" t="s">
        <v>
11</v>
      </c>
      <c r="C45" s="1265"/>
      <c r="D45" s="58"/>
      <c r="E45" s="1270" t="s">
        <v>
12</v>
      </c>
      <c r="F45" s="1270"/>
      <c r="G45" s="1270"/>
      <c r="H45" s="1270"/>
      <c r="I45" s="1270"/>
      <c r="J45" s="1271"/>
      <c r="K45" s="59">
        <v>
1659</v>
      </c>
      <c r="L45" s="60">
        <v>
1544</v>
      </c>
      <c r="M45" s="60">
        <v>
1590</v>
      </c>
      <c r="N45" s="60">
        <v>
1618</v>
      </c>
      <c r="O45" s="61">
        <v>
1625</v>
      </c>
      <c r="P45" s="48"/>
      <c r="Q45" s="48"/>
      <c r="R45" s="48"/>
      <c r="S45" s="48"/>
      <c r="T45" s="48"/>
      <c r="U45" s="48"/>
    </row>
    <row r="46" spans="1:21" ht="30.75" customHeight="1" x14ac:dyDescent="0.2">
      <c r="A46" s="48"/>
      <c r="B46" s="1266"/>
      <c r="C46" s="1267"/>
      <c r="D46" s="62"/>
      <c r="E46" s="1248" t="s">
        <v>
13</v>
      </c>
      <c r="F46" s="1248"/>
      <c r="G46" s="1248"/>
      <c r="H46" s="1248"/>
      <c r="I46" s="1248"/>
      <c r="J46" s="1249"/>
      <c r="K46" s="63" t="s">
        <v>
505</v>
      </c>
      <c r="L46" s="64" t="s">
        <v>
505</v>
      </c>
      <c r="M46" s="64" t="s">
        <v>
505</v>
      </c>
      <c r="N46" s="64" t="s">
        <v>
505</v>
      </c>
      <c r="O46" s="65" t="s">
        <v>
505</v>
      </c>
      <c r="P46" s="48"/>
      <c r="Q46" s="48"/>
      <c r="R46" s="48"/>
      <c r="S46" s="48"/>
      <c r="T46" s="48"/>
      <c r="U46" s="48"/>
    </row>
    <row r="47" spans="1:21" ht="30.75" customHeight="1" x14ac:dyDescent="0.2">
      <c r="A47" s="48"/>
      <c r="B47" s="1266"/>
      <c r="C47" s="1267"/>
      <c r="D47" s="62"/>
      <c r="E47" s="1248" t="s">
        <v>
14</v>
      </c>
      <c r="F47" s="1248"/>
      <c r="G47" s="1248"/>
      <c r="H47" s="1248"/>
      <c r="I47" s="1248"/>
      <c r="J47" s="1249"/>
      <c r="K47" s="63" t="s">
        <v>
505</v>
      </c>
      <c r="L47" s="64" t="s">
        <v>
505</v>
      </c>
      <c r="M47" s="64" t="s">
        <v>
505</v>
      </c>
      <c r="N47" s="64" t="s">
        <v>
505</v>
      </c>
      <c r="O47" s="65" t="s">
        <v>
505</v>
      </c>
      <c r="P47" s="48"/>
      <c r="Q47" s="48"/>
      <c r="R47" s="48"/>
      <c r="S47" s="48"/>
      <c r="T47" s="48"/>
      <c r="U47" s="48"/>
    </row>
    <row r="48" spans="1:21" ht="30.75" customHeight="1" x14ac:dyDescent="0.2">
      <c r="A48" s="48"/>
      <c r="B48" s="1266"/>
      <c r="C48" s="1267"/>
      <c r="D48" s="62"/>
      <c r="E48" s="1248" t="s">
        <v>
15</v>
      </c>
      <c r="F48" s="1248"/>
      <c r="G48" s="1248"/>
      <c r="H48" s="1248"/>
      <c r="I48" s="1248"/>
      <c r="J48" s="1249"/>
      <c r="K48" s="63">
        <v>
336</v>
      </c>
      <c r="L48" s="64">
        <v>
316</v>
      </c>
      <c r="M48" s="64">
        <v>
294</v>
      </c>
      <c r="N48" s="64">
        <v>
354</v>
      </c>
      <c r="O48" s="65">
        <v>
426</v>
      </c>
      <c r="P48" s="48"/>
      <c r="Q48" s="48"/>
      <c r="R48" s="48"/>
      <c r="S48" s="48"/>
      <c r="T48" s="48"/>
      <c r="U48" s="48"/>
    </row>
    <row r="49" spans="1:21" ht="30.75" customHeight="1" x14ac:dyDescent="0.2">
      <c r="A49" s="48"/>
      <c r="B49" s="1266"/>
      <c r="C49" s="1267"/>
      <c r="D49" s="62"/>
      <c r="E49" s="1248" t="s">
        <v>
16</v>
      </c>
      <c r="F49" s="1248"/>
      <c r="G49" s="1248"/>
      <c r="H49" s="1248"/>
      <c r="I49" s="1248"/>
      <c r="J49" s="1249"/>
      <c r="K49" s="63">
        <v>
68</v>
      </c>
      <c r="L49" s="64">
        <v>
66</v>
      </c>
      <c r="M49" s="64">
        <v>
56</v>
      </c>
      <c r="N49" s="64">
        <v>
46</v>
      </c>
      <c r="O49" s="65">
        <v>
41</v>
      </c>
      <c r="P49" s="48"/>
      <c r="Q49" s="48"/>
      <c r="R49" s="48"/>
      <c r="S49" s="48"/>
      <c r="T49" s="48"/>
      <c r="U49" s="48"/>
    </row>
    <row r="50" spans="1:21" ht="30.75" customHeight="1" x14ac:dyDescent="0.2">
      <c r="A50" s="48"/>
      <c r="B50" s="1266"/>
      <c r="C50" s="1267"/>
      <c r="D50" s="62"/>
      <c r="E50" s="1248" t="s">
        <v>
17</v>
      </c>
      <c r="F50" s="1248"/>
      <c r="G50" s="1248"/>
      <c r="H50" s="1248"/>
      <c r="I50" s="1248"/>
      <c r="J50" s="1249"/>
      <c r="K50" s="63">
        <v>
46</v>
      </c>
      <c r="L50" s="64">
        <v>
46</v>
      </c>
      <c r="M50" s="64">
        <v>
40</v>
      </c>
      <c r="N50" s="64">
        <v>
22</v>
      </c>
      <c r="O50" s="65">
        <v>
20</v>
      </c>
      <c r="P50" s="48"/>
      <c r="Q50" s="48"/>
      <c r="R50" s="48"/>
      <c r="S50" s="48"/>
      <c r="T50" s="48"/>
      <c r="U50" s="48"/>
    </row>
    <row r="51" spans="1:21" ht="30.75" customHeight="1" x14ac:dyDescent="0.2">
      <c r="A51" s="48"/>
      <c r="B51" s="1268"/>
      <c r="C51" s="1269"/>
      <c r="D51" s="66"/>
      <c r="E51" s="1248" t="s">
        <v>
18</v>
      </c>
      <c r="F51" s="1248"/>
      <c r="G51" s="1248"/>
      <c r="H51" s="1248"/>
      <c r="I51" s="1248"/>
      <c r="J51" s="1249"/>
      <c r="K51" s="63">
        <v>
0</v>
      </c>
      <c r="L51" s="64">
        <v>
0</v>
      </c>
      <c r="M51" s="64">
        <v>
0</v>
      </c>
      <c r="N51" s="64">
        <v>
0</v>
      </c>
      <c r="O51" s="65">
        <v>
0</v>
      </c>
      <c r="P51" s="48"/>
      <c r="Q51" s="48"/>
      <c r="R51" s="48"/>
      <c r="S51" s="48"/>
      <c r="T51" s="48"/>
      <c r="U51" s="48"/>
    </row>
    <row r="52" spans="1:21" ht="30.75" customHeight="1" x14ac:dyDescent="0.2">
      <c r="A52" s="48"/>
      <c r="B52" s="1246" t="s">
        <v>
19</v>
      </c>
      <c r="C52" s="1247"/>
      <c r="D52" s="66"/>
      <c r="E52" s="1248" t="s">
        <v>
20</v>
      </c>
      <c r="F52" s="1248"/>
      <c r="G52" s="1248"/>
      <c r="H52" s="1248"/>
      <c r="I52" s="1248"/>
      <c r="J52" s="1249"/>
      <c r="K52" s="63">
        <v>
2514</v>
      </c>
      <c r="L52" s="64">
        <v>
2346</v>
      </c>
      <c r="M52" s="64">
        <v>
2352</v>
      </c>
      <c r="N52" s="64">
        <v>
2474</v>
      </c>
      <c r="O52" s="65">
        <v>
2557</v>
      </c>
      <c r="P52" s="48"/>
      <c r="Q52" s="48"/>
      <c r="R52" s="48"/>
      <c r="S52" s="48"/>
      <c r="T52" s="48"/>
      <c r="U52" s="48"/>
    </row>
    <row r="53" spans="1:21" ht="30.75" customHeight="1" thickBot="1" x14ac:dyDescent="0.25">
      <c r="A53" s="48"/>
      <c r="B53" s="1250" t="s">
        <v>
21</v>
      </c>
      <c r="C53" s="1251"/>
      <c r="D53" s="67"/>
      <c r="E53" s="1252" t="s">
        <v>
22</v>
      </c>
      <c r="F53" s="1252"/>
      <c r="G53" s="1252"/>
      <c r="H53" s="1252"/>
      <c r="I53" s="1252"/>
      <c r="J53" s="1253"/>
      <c r="K53" s="68">
        <v>
-405</v>
      </c>
      <c r="L53" s="69">
        <v>
-374</v>
      </c>
      <c r="M53" s="69">
        <v>
-372</v>
      </c>
      <c r="N53" s="69">
        <v>
-434</v>
      </c>
      <c r="O53" s="70">
        <v>
-445</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561</v>
      </c>
      <c r="L56" s="80" t="s">
        <v>
562</v>
      </c>
      <c r="M56" s="80" t="s">
        <v>
563</v>
      </c>
      <c r="N56" s="80" t="s">
        <v>
564</v>
      </c>
      <c r="O56" s="81" t="s">
        <v>
565</v>
      </c>
      <c r="P56" s="48"/>
      <c r="Q56" s="48"/>
      <c r="R56" s="48"/>
      <c r="S56" s="48"/>
      <c r="T56" s="48"/>
      <c r="U56" s="48"/>
    </row>
    <row r="57" spans="1:21" ht="31.5" customHeight="1" x14ac:dyDescent="0.2">
      <c r="B57" s="1254" t="s">
        <v>
25</v>
      </c>
      <c r="C57" s="1255"/>
      <c r="D57" s="1258" t="s">
        <v>
26</v>
      </c>
      <c r="E57" s="1259"/>
      <c r="F57" s="1259"/>
      <c r="G57" s="1259"/>
      <c r="H57" s="1259"/>
      <c r="I57" s="1259"/>
      <c r="J57" s="1260"/>
      <c r="K57" s="82" t="s">
        <v>
581</v>
      </c>
      <c r="L57" s="83" t="s">
        <v>
581</v>
      </c>
      <c r="M57" s="83" t="s">
        <v>
581</v>
      </c>
      <c r="N57" s="83" t="s">
        <v>
581</v>
      </c>
      <c r="O57" s="84" t="s">
        <v>
581</v>
      </c>
    </row>
    <row r="58" spans="1:21" ht="31.5" customHeight="1" thickBot="1" x14ac:dyDescent="0.25">
      <c r="B58" s="1256"/>
      <c r="C58" s="1257"/>
      <c r="D58" s="1261" t="s">
        <v>
27</v>
      </c>
      <c r="E58" s="1262"/>
      <c r="F58" s="1262"/>
      <c r="G58" s="1262"/>
      <c r="H58" s="1262"/>
      <c r="I58" s="1262"/>
      <c r="J58" s="1263"/>
      <c r="K58" s="85" t="s">
        <v>
581</v>
      </c>
      <c r="L58" s="86" t="s">
        <v>
581</v>
      </c>
      <c r="M58" s="86" t="s">
        <v>
581</v>
      </c>
      <c r="N58" s="86" t="s">
        <v>
581</v>
      </c>
      <c r="O58" s="87" t="s">
        <v>
581</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JqMWo9nw1dEY9r2E2PXz4DuPFyFsUEUa5pLmJ0QVx5CFhKJFKLPXlnLqYFh3ge/T0TiWrjWtjf+6rlkYtt8A==" saltValue="yVYZahfbD7fvJkVmVB7X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546</v>
      </c>
      <c r="J40" s="99" t="s">
        <v>
547</v>
      </c>
      <c r="K40" s="99" t="s">
        <v>
548</v>
      </c>
      <c r="L40" s="99" t="s">
        <v>
549</v>
      </c>
      <c r="M40" s="100" t="s">
        <v>
550</v>
      </c>
    </row>
    <row r="41" spans="2:13" ht="27.75" customHeight="1" x14ac:dyDescent="0.2">
      <c r="B41" s="1284" t="s">
        <v>
30</v>
      </c>
      <c r="C41" s="1285"/>
      <c r="D41" s="101"/>
      <c r="E41" s="1286" t="s">
        <v>
31</v>
      </c>
      <c r="F41" s="1286"/>
      <c r="G41" s="1286"/>
      <c r="H41" s="1287"/>
      <c r="I41" s="102">
        <v>
18563</v>
      </c>
      <c r="J41" s="103">
        <v>
19273</v>
      </c>
      <c r="K41" s="103">
        <v>
20525</v>
      </c>
      <c r="L41" s="103">
        <v>
20525</v>
      </c>
      <c r="M41" s="104">
        <v>
20591</v>
      </c>
    </row>
    <row r="42" spans="2:13" ht="27.75" customHeight="1" x14ac:dyDescent="0.2">
      <c r="B42" s="1274"/>
      <c r="C42" s="1275"/>
      <c r="D42" s="105"/>
      <c r="E42" s="1278" t="s">
        <v>
32</v>
      </c>
      <c r="F42" s="1278"/>
      <c r="G42" s="1278"/>
      <c r="H42" s="1279"/>
      <c r="I42" s="106">
        <v>
171</v>
      </c>
      <c r="J42" s="107">
        <v>
125</v>
      </c>
      <c r="K42" s="107">
        <v>
169</v>
      </c>
      <c r="L42" s="107">
        <v>
63</v>
      </c>
      <c r="M42" s="108">
        <v>
43</v>
      </c>
    </row>
    <row r="43" spans="2:13" ht="27.75" customHeight="1" x14ac:dyDescent="0.2">
      <c r="B43" s="1274"/>
      <c r="C43" s="1275"/>
      <c r="D43" s="105"/>
      <c r="E43" s="1278" t="s">
        <v>
33</v>
      </c>
      <c r="F43" s="1278"/>
      <c r="G43" s="1278"/>
      <c r="H43" s="1279"/>
      <c r="I43" s="106">
        <v>
4051</v>
      </c>
      <c r="J43" s="107">
        <v>
3750</v>
      </c>
      <c r="K43" s="107">
        <v>
3354</v>
      </c>
      <c r="L43" s="107">
        <v>
3141</v>
      </c>
      <c r="M43" s="108">
        <v>
3022</v>
      </c>
    </row>
    <row r="44" spans="2:13" ht="27.75" customHeight="1" x14ac:dyDescent="0.2">
      <c r="B44" s="1274"/>
      <c r="C44" s="1275"/>
      <c r="D44" s="105"/>
      <c r="E44" s="1278" t="s">
        <v>
34</v>
      </c>
      <c r="F44" s="1278"/>
      <c r="G44" s="1278"/>
      <c r="H44" s="1279"/>
      <c r="I44" s="106">
        <v>
344</v>
      </c>
      <c r="J44" s="107">
        <v>
300</v>
      </c>
      <c r="K44" s="107">
        <v>
254</v>
      </c>
      <c r="L44" s="107">
        <v>
359</v>
      </c>
      <c r="M44" s="108">
        <v>
559</v>
      </c>
    </row>
    <row r="45" spans="2:13" ht="27.75" customHeight="1" x14ac:dyDescent="0.2">
      <c r="B45" s="1274"/>
      <c r="C45" s="1275"/>
      <c r="D45" s="105"/>
      <c r="E45" s="1278" t="s">
        <v>
35</v>
      </c>
      <c r="F45" s="1278"/>
      <c r="G45" s="1278"/>
      <c r="H45" s="1279"/>
      <c r="I45" s="106">
        <v>
4266</v>
      </c>
      <c r="J45" s="107">
        <v>
4074</v>
      </c>
      <c r="K45" s="107">
        <v>
4317</v>
      </c>
      <c r="L45" s="107">
        <v>
3940</v>
      </c>
      <c r="M45" s="108">
        <v>
3866</v>
      </c>
    </row>
    <row r="46" spans="2:13" ht="27.75" customHeight="1" x14ac:dyDescent="0.2">
      <c r="B46" s="1274"/>
      <c r="C46" s="1275"/>
      <c r="D46" s="109"/>
      <c r="E46" s="1278" t="s">
        <v>
36</v>
      </c>
      <c r="F46" s="1278"/>
      <c r="G46" s="1278"/>
      <c r="H46" s="1279"/>
      <c r="I46" s="106" t="s">
        <v>
505</v>
      </c>
      <c r="J46" s="107" t="s">
        <v>
505</v>
      </c>
      <c r="K46" s="107" t="s">
        <v>
505</v>
      </c>
      <c r="L46" s="107" t="s">
        <v>
505</v>
      </c>
      <c r="M46" s="108" t="s">
        <v>
505</v>
      </c>
    </row>
    <row r="47" spans="2:13" ht="27.75" customHeight="1" x14ac:dyDescent="0.2">
      <c r="B47" s="1274"/>
      <c r="C47" s="1275"/>
      <c r="D47" s="110"/>
      <c r="E47" s="1288" t="s">
        <v>
37</v>
      </c>
      <c r="F47" s="1289"/>
      <c r="G47" s="1289"/>
      <c r="H47" s="1290"/>
      <c r="I47" s="106" t="s">
        <v>
505</v>
      </c>
      <c r="J47" s="107" t="s">
        <v>
505</v>
      </c>
      <c r="K47" s="107" t="s">
        <v>
505</v>
      </c>
      <c r="L47" s="107" t="s">
        <v>
505</v>
      </c>
      <c r="M47" s="108" t="s">
        <v>
505</v>
      </c>
    </row>
    <row r="48" spans="2:13" ht="27.75" customHeight="1" x14ac:dyDescent="0.2">
      <c r="B48" s="1274"/>
      <c r="C48" s="1275"/>
      <c r="D48" s="105"/>
      <c r="E48" s="1278" t="s">
        <v>
38</v>
      </c>
      <c r="F48" s="1278"/>
      <c r="G48" s="1278"/>
      <c r="H48" s="1279"/>
      <c r="I48" s="106" t="s">
        <v>
505</v>
      </c>
      <c r="J48" s="107" t="s">
        <v>
505</v>
      </c>
      <c r="K48" s="107" t="s">
        <v>
505</v>
      </c>
      <c r="L48" s="107" t="s">
        <v>
505</v>
      </c>
      <c r="M48" s="108" t="s">
        <v>
505</v>
      </c>
    </row>
    <row r="49" spans="2:13" ht="27.75" customHeight="1" x14ac:dyDescent="0.2">
      <c r="B49" s="1276"/>
      <c r="C49" s="1277"/>
      <c r="D49" s="105"/>
      <c r="E49" s="1278" t="s">
        <v>
39</v>
      </c>
      <c r="F49" s="1278"/>
      <c r="G49" s="1278"/>
      <c r="H49" s="1279"/>
      <c r="I49" s="106" t="s">
        <v>
505</v>
      </c>
      <c r="J49" s="107" t="s">
        <v>
505</v>
      </c>
      <c r="K49" s="107" t="s">
        <v>
505</v>
      </c>
      <c r="L49" s="107" t="s">
        <v>
505</v>
      </c>
      <c r="M49" s="108" t="s">
        <v>
505</v>
      </c>
    </row>
    <row r="50" spans="2:13" ht="27.75" customHeight="1" x14ac:dyDescent="0.2">
      <c r="B50" s="1272" t="s">
        <v>
40</v>
      </c>
      <c r="C50" s="1273"/>
      <c r="D50" s="111"/>
      <c r="E50" s="1278" t="s">
        <v>
41</v>
      </c>
      <c r="F50" s="1278"/>
      <c r="G50" s="1278"/>
      <c r="H50" s="1279"/>
      <c r="I50" s="106">
        <v>
4592</v>
      </c>
      <c r="J50" s="107">
        <v>
5224</v>
      </c>
      <c r="K50" s="107">
        <v>
4337</v>
      </c>
      <c r="L50" s="107">
        <v>
5007</v>
      </c>
      <c r="M50" s="108">
        <v>
6012</v>
      </c>
    </row>
    <row r="51" spans="2:13" ht="27.75" customHeight="1" x14ac:dyDescent="0.2">
      <c r="B51" s="1274"/>
      <c r="C51" s="1275"/>
      <c r="D51" s="105"/>
      <c r="E51" s="1278" t="s">
        <v>
42</v>
      </c>
      <c r="F51" s="1278"/>
      <c r="G51" s="1278"/>
      <c r="H51" s="1279"/>
      <c r="I51" s="106">
        <v>
5937</v>
      </c>
      <c r="J51" s="107">
        <v>
5565</v>
      </c>
      <c r="K51" s="107">
        <v>
5132</v>
      </c>
      <c r="L51" s="107">
        <v>
3695</v>
      </c>
      <c r="M51" s="108">
        <v>
3685</v>
      </c>
    </row>
    <row r="52" spans="2:13" ht="27.75" customHeight="1" x14ac:dyDescent="0.2">
      <c r="B52" s="1276"/>
      <c r="C52" s="1277"/>
      <c r="D52" s="105"/>
      <c r="E52" s="1278" t="s">
        <v>
43</v>
      </c>
      <c r="F52" s="1278"/>
      <c r="G52" s="1278"/>
      <c r="H52" s="1279"/>
      <c r="I52" s="106">
        <v>
20578</v>
      </c>
      <c r="J52" s="107">
        <v>
20624</v>
      </c>
      <c r="K52" s="107">
        <v>
20445</v>
      </c>
      <c r="L52" s="107">
        <v>
20295</v>
      </c>
      <c r="M52" s="108">
        <v>
20214</v>
      </c>
    </row>
    <row r="53" spans="2:13" ht="27.75" customHeight="1" thickBot="1" x14ac:dyDescent="0.25">
      <c r="B53" s="1280" t="s">
        <v>
44</v>
      </c>
      <c r="C53" s="1281"/>
      <c r="D53" s="112"/>
      <c r="E53" s="1282" t="s">
        <v>
45</v>
      </c>
      <c r="F53" s="1282"/>
      <c r="G53" s="1282"/>
      <c r="H53" s="1283"/>
      <c r="I53" s="113">
        <v>
-3713</v>
      </c>
      <c r="J53" s="114">
        <v>
-3892</v>
      </c>
      <c r="K53" s="114">
        <v>
-1294</v>
      </c>
      <c r="L53" s="114">
        <v>
-969</v>
      </c>
      <c r="M53" s="115">
        <v>
-1830</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cpjR8hrXHE7nsl73cEhzsI6F8YsY+WNUIBywZZk4+mfHNVR1M4kGZTl5QBROrKSR8vNXuhaDZC+nak57tAoSA==" saltValue="ByNvDl3gSHnJoFsyPyGn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548</v>
      </c>
      <c r="G54" s="124" t="s">
        <v>
549</v>
      </c>
      <c r="H54" s="125" t="s">
        <v>
550</v>
      </c>
    </row>
    <row r="55" spans="2:8" ht="52.5" customHeight="1" x14ac:dyDescent="0.2">
      <c r="B55" s="126"/>
      <c r="C55" s="1299" t="s">
        <v>
48</v>
      </c>
      <c r="D55" s="1299"/>
      <c r="E55" s="1300"/>
      <c r="F55" s="127">
        <v>
2081</v>
      </c>
      <c r="G55" s="127">
        <v>
2270</v>
      </c>
      <c r="H55" s="128">
        <v>
2462</v>
      </c>
    </row>
    <row r="56" spans="2:8" ht="52.5" customHeight="1" x14ac:dyDescent="0.2">
      <c r="B56" s="129"/>
      <c r="C56" s="1301" t="s">
        <v>
49</v>
      </c>
      <c r="D56" s="1301"/>
      <c r="E56" s="1302"/>
      <c r="F56" s="130">
        <v>
656</v>
      </c>
      <c r="G56" s="130">
        <v>
756</v>
      </c>
      <c r="H56" s="131">
        <v>
856</v>
      </c>
    </row>
    <row r="57" spans="2:8" ht="53.25" customHeight="1" x14ac:dyDescent="0.2">
      <c r="B57" s="129"/>
      <c r="C57" s="1303" t="s">
        <v>
50</v>
      </c>
      <c r="D57" s="1303"/>
      <c r="E57" s="1304"/>
      <c r="F57" s="132">
        <v>
882</v>
      </c>
      <c r="G57" s="132">
        <v>
1240</v>
      </c>
      <c r="H57" s="133">
        <v>
1730</v>
      </c>
    </row>
    <row r="58" spans="2:8" ht="45.75" customHeight="1" x14ac:dyDescent="0.2">
      <c r="B58" s="134"/>
      <c r="C58" s="1291" t="s">
        <v>
51</v>
      </c>
      <c r="D58" s="1292"/>
      <c r="E58" s="1293"/>
      <c r="F58" s="135"/>
      <c r="G58" s="135"/>
      <c r="H58" s="136"/>
    </row>
    <row r="59" spans="2:8" ht="45.75" customHeight="1" x14ac:dyDescent="0.2">
      <c r="B59" s="134"/>
      <c r="C59" s="1291" t="s">
        <v>
51</v>
      </c>
      <c r="D59" s="1292"/>
      <c r="E59" s="1293"/>
      <c r="F59" s="135"/>
      <c r="G59" s="135"/>
      <c r="H59" s="136"/>
    </row>
    <row r="60" spans="2:8" ht="45.75" customHeight="1" x14ac:dyDescent="0.2">
      <c r="B60" s="134"/>
      <c r="C60" s="1291" t="s">
        <v>
51</v>
      </c>
      <c r="D60" s="1292"/>
      <c r="E60" s="1293"/>
      <c r="F60" s="135"/>
      <c r="G60" s="135"/>
      <c r="H60" s="136"/>
    </row>
    <row r="61" spans="2:8" ht="45.75" customHeight="1" x14ac:dyDescent="0.2">
      <c r="B61" s="134"/>
      <c r="C61" s="1291" t="s">
        <v>
51</v>
      </c>
      <c r="D61" s="1292"/>
      <c r="E61" s="1293"/>
      <c r="F61" s="135"/>
      <c r="G61" s="135"/>
      <c r="H61" s="136"/>
    </row>
    <row r="62" spans="2:8" ht="45.75" customHeight="1" thickBot="1" x14ac:dyDescent="0.25">
      <c r="B62" s="137"/>
      <c r="C62" s="1294" t="s">
        <v>
51</v>
      </c>
      <c r="D62" s="1295"/>
      <c r="E62" s="1296"/>
      <c r="F62" s="138"/>
      <c r="G62" s="138"/>
      <c r="H62" s="139"/>
    </row>
    <row r="63" spans="2:8" ht="52.5" customHeight="1" thickBot="1" x14ac:dyDescent="0.25">
      <c r="B63" s="140"/>
      <c r="C63" s="1297" t="s">
        <v>
52</v>
      </c>
      <c r="D63" s="1297"/>
      <c r="E63" s="1298"/>
      <c r="F63" s="141">
        <v>
3619</v>
      </c>
      <c r="G63" s="141">
        <v>
4266</v>
      </c>
      <c r="H63" s="142">
        <v>
5048</v>
      </c>
    </row>
    <row r="64" spans="2:8" ht="15" customHeight="1" x14ac:dyDescent="0.2"/>
    <row r="65" ht="0" hidden="1" customHeight="1" x14ac:dyDescent="0.2"/>
    <row r="66" ht="0" hidden="1" customHeight="1" x14ac:dyDescent="0.2"/>
  </sheetData>
  <sheetProtection algorithmName="SHA-512" hashValue="GvHWLc1LZLSZeDDCKJzmpOfxgs5UtQDL3PUSG2cy11JXMyHtN2BGVaIBVnTG0Ch8YZn2P/azWydS/MiAJr1SRQ==" saltValue="duwa/S1Pg/VpCw8WIbc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
585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586</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
546</v>
      </c>
      <c r="BQ50" s="1311"/>
      <c r="BR50" s="1311"/>
      <c r="BS50" s="1311"/>
      <c r="BT50" s="1311"/>
      <c r="BU50" s="1311"/>
      <c r="BV50" s="1311"/>
      <c r="BW50" s="1311"/>
      <c r="BX50" s="1311" t="s">
        <v>
547</v>
      </c>
      <c r="BY50" s="1311"/>
      <c r="BZ50" s="1311"/>
      <c r="CA50" s="1311"/>
      <c r="CB50" s="1311"/>
      <c r="CC50" s="1311"/>
      <c r="CD50" s="1311"/>
      <c r="CE50" s="1311"/>
      <c r="CF50" s="1311" t="s">
        <v>
548</v>
      </c>
      <c r="CG50" s="1311"/>
      <c r="CH50" s="1311"/>
      <c r="CI50" s="1311"/>
      <c r="CJ50" s="1311"/>
      <c r="CK50" s="1311"/>
      <c r="CL50" s="1311"/>
      <c r="CM50" s="1311"/>
      <c r="CN50" s="1311" t="s">
        <v>
549</v>
      </c>
      <c r="CO50" s="1311"/>
      <c r="CP50" s="1311"/>
      <c r="CQ50" s="1311"/>
      <c r="CR50" s="1311"/>
      <c r="CS50" s="1311"/>
      <c r="CT50" s="1311"/>
      <c r="CU50" s="1311"/>
      <c r="CV50" s="1311" t="s">
        <v>
550</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
587</v>
      </c>
      <c r="AO51" s="1310"/>
      <c r="AP51" s="1310"/>
      <c r="AQ51" s="1310"/>
      <c r="AR51" s="1310"/>
      <c r="AS51" s="1310"/>
      <c r="AT51" s="1310"/>
      <c r="AU51" s="1310"/>
      <c r="AV51" s="1310"/>
      <c r="AW51" s="1310"/>
      <c r="AX51" s="1310"/>
      <c r="AY51" s="1310"/>
      <c r="AZ51" s="1310"/>
      <c r="BA51" s="1310"/>
      <c r="BB51" s="1310" t="s">
        <v>
588</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
589</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
69.3</v>
      </c>
      <c r="BY53" s="1307"/>
      <c r="BZ53" s="1307"/>
      <c r="CA53" s="1307"/>
      <c r="CB53" s="1307"/>
      <c r="CC53" s="1307"/>
      <c r="CD53" s="1307"/>
      <c r="CE53" s="1307"/>
      <c r="CF53" s="1307">
        <v>
67.900000000000006</v>
      </c>
      <c r="CG53" s="1307"/>
      <c r="CH53" s="1307"/>
      <c r="CI53" s="1307"/>
      <c r="CJ53" s="1307"/>
      <c r="CK53" s="1307"/>
      <c r="CL53" s="1307"/>
      <c r="CM53" s="1307"/>
      <c r="CN53" s="1307">
        <v>
69.3</v>
      </c>
      <c r="CO53" s="1307"/>
      <c r="CP53" s="1307"/>
      <c r="CQ53" s="1307"/>
      <c r="CR53" s="1307"/>
      <c r="CS53" s="1307"/>
      <c r="CT53" s="1307"/>
      <c r="CU53" s="1307"/>
      <c r="CV53" s="1307">
        <v>
69.8</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
590</v>
      </c>
      <c r="AO55" s="1311"/>
      <c r="AP55" s="1311"/>
      <c r="AQ55" s="1311"/>
      <c r="AR55" s="1311"/>
      <c r="AS55" s="1311"/>
      <c r="AT55" s="1311"/>
      <c r="AU55" s="1311"/>
      <c r="AV55" s="1311"/>
      <c r="AW55" s="1311"/>
      <c r="AX55" s="1311"/>
      <c r="AY55" s="1311"/>
      <c r="AZ55" s="1311"/>
      <c r="BA55" s="1311"/>
      <c r="BB55" s="1310" t="s">
        <v>
591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
33.6</v>
      </c>
      <c r="BY55" s="1307"/>
      <c r="BZ55" s="1307"/>
      <c r="CA55" s="1307"/>
      <c r="CB55" s="1307"/>
      <c r="CC55" s="1307"/>
      <c r="CD55" s="1307"/>
      <c r="CE55" s="1307"/>
      <c r="CF55" s="1307">
        <v>
35.299999999999997</v>
      </c>
      <c r="CG55" s="1307"/>
      <c r="CH55" s="1307"/>
      <c r="CI55" s="1307"/>
      <c r="CJ55" s="1307"/>
      <c r="CK55" s="1307"/>
      <c r="CL55" s="1307"/>
      <c r="CM55" s="1307"/>
      <c r="CN55" s="1307">
        <v>
31.9</v>
      </c>
      <c r="CO55" s="1307"/>
      <c r="CP55" s="1307"/>
      <c r="CQ55" s="1307"/>
      <c r="CR55" s="1307"/>
      <c r="CS55" s="1307"/>
      <c r="CT55" s="1307"/>
      <c r="CU55" s="1307"/>
      <c r="CV55" s="1307">
        <v>
24.2</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
589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
56.8</v>
      </c>
      <c r="BY57" s="1307"/>
      <c r="BZ57" s="1307"/>
      <c r="CA57" s="1307"/>
      <c r="CB57" s="1307"/>
      <c r="CC57" s="1307"/>
      <c r="CD57" s="1307"/>
      <c r="CE57" s="1307"/>
      <c r="CF57" s="1307">
        <v>
60.4</v>
      </c>
      <c r="CG57" s="1307"/>
      <c r="CH57" s="1307"/>
      <c r="CI57" s="1307"/>
      <c r="CJ57" s="1307"/>
      <c r="CK57" s="1307"/>
      <c r="CL57" s="1307"/>
      <c r="CM57" s="1307"/>
      <c r="CN57" s="1307">
        <v>
59.3</v>
      </c>
      <c r="CO57" s="1307"/>
      <c r="CP57" s="1307"/>
      <c r="CQ57" s="1307"/>
      <c r="CR57" s="1307"/>
      <c r="CS57" s="1307"/>
      <c r="CT57" s="1307"/>
      <c r="CU57" s="1307"/>
      <c r="CV57" s="1307">
        <v>
59.8</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592</v>
      </c>
    </row>
    <row r="64" spans="1:109" ht="13.2" x14ac:dyDescent="0.2">
      <c r="B64" s="394"/>
      <c r="G64" s="401"/>
      <c r="I64" s="414"/>
      <c r="J64" s="414"/>
      <c r="K64" s="414"/>
      <c r="L64" s="414"/>
      <c r="M64" s="414"/>
      <c r="N64" s="415"/>
      <c r="AM64" s="401"/>
      <c r="AN64" s="401" t="s">
        <v>
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
593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586</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
546</v>
      </c>
      <c r="BQ72" s="1311"/>
      <c r="BR72" s="1311"/>
      <c r="BS72" s="1311"/>
      <c r="BT72" s="1311"/>
      <c r="BU72" s="1311"/>
      <c r="BV72" s="1311"/>
      <c r="BW72" s="1311"/>
      <c r="BX72" s="1311" t="s">
        <v>
547</v>
      </c>
      <c r="BY72" s="1311"/>
      <c r="BZ72" s="1311"/>
      <c r="CA72" s="1311"/>
      <c r="CB72" s="1311"/>
      <c r="CC72" s="1311"/>
      <c r="CD72" s="1311"/>
      <c r="CE72" s="1311"/>
      <c r="CF72" s="1311" t="s">
        <v>
548</v>
      </c>
      <c r="CG72" s="1311"/>
      <c r="CH72" s="1311"/>
      <c r="CI72" s="1311"/>
      <c r="CJ72" s="1311"/>
      <c r="CK72" s="1311"/>
      <c r="CL72" s="1311"/>
      <c r="CM72" s="1311"/>
      <c r="CN72" s="1311" t="s">
        <v>
549</v>
      </c>
      <c r="CO72" s="1311"/>
      <c r="CP72" s="1311"/>
      <c r="CQ72" s="1311"/>
      <c r="CR72" s="1311"/>
      <c r="CS72" s="1311"/>
      <c r="CT72" s="1311"/>
      <c r="CU72" s="1311"/>
      <c r="CV72" s="1311" t="s">
        <v>
550</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
587</v>
      </c>
      <c r="AO73" s="1310"/>
      <c r="AP73" s="1310"/>
      <c r="AQ73" s="1310"/>
      <c r="AR73" s="1310"/>
      <c r="AS73" s="1310"/>
      <c r="AT73" s="1310"/>
      <c r="AU73" s="1310"/>
      <c r="AV73" s="1310"/>
      <c r="AW73" s="1310"/>
      <c r="AX73" s="1310"/>
      <c r="AY73" s="1310"/>
      <c r="AZ73" s="1310"/>
      <c r="BA73" s="1310"/>
      <c r="BB73" s="1310" t="s">
        <v>
591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
594</v>
      </c>
      <c r="BC75" s="1310"/>
      <c r="BD75" s="1310"/>
      <c r="BE75" s="1310"/>
      <c r="BF75" s="1310"/>
      <c r="BG75" s="1310"/>
      <c r="BH75" s="1310"/>
      <c r="BI75" s="1310"/>
      <c r="BJ75" s="1310"/>
      <c r="BK75" s="1310"/>
      <c r="BL75" s="1310"/>
      <c r="BM75" s="1310"/>
      <c r="BN75" s="1310"/>
      <c r="BO75" s="1310"/>
      <c r="BP75" s="1307">
        <v>
-1.2</v>
      </c>
      <c r="BQ75" s="1307"/>
      <c r="BR75" s="1307"/>
      <c r="BS75" s="1307"/>
      <c r="BT75" s="1307"/>
      <c r="BU75" s="1307"/>
      <c r="BV75" s="1307"/>
      <c r="BW75" s="1307"/>
      <c r="BX75" s="1307">
        <v>
-2.2999999999999998</v>
      </c>
      <c r="BY75" s="1307"/>
      <c r="BZ75" s="1307"/>
      <c r="CA75" s="1307"/>
      <c r="CB75" s="1307"/>
      <c r="CC75" s="1307"/>
      <c r="CD75" s="1307"/>
      <c r="CE75" s="1307"/>
      <c r="CF75" s="1307">
        <v>
-2.6</v>
      </c>
      <c r="CG75" s="1307"/>
      <c r="CH75" s="1307"/>
      <c r="CI75" s="1307"/>
      <c r="CJ75" s="1307"/>
      <c r="CK75" s="1307"/>
      <c r="CL75" s="1307"/>
      <c r="CM75" s="1307"/>
      <c r="CN75" s="1307">
        <v>
-2.6</v>
      </c>
      <c r="CO75" s="1307"/>
      <c r="CP75" s="1307"/>
      <c r="CQ75" s="1307"/>
      <c r="CR75" s="1307"/>
      <c r="CS75" s="1307"/>
      <c r="CT75" s="1307"/>
      <c r="CU75" s="1307"/>
      <c r="CV75" s="1307">
        <v>
-2.7</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
590</v>
      </c>
      <c r="AO77" s="1311"/>
      <c r="AP77" s="1311"/>
      <c r="AQ77" s="1311"/>
      <c r="AR77" s="1311"/>
      <c r="AS77" s="1311"/>
      <c r="AT77" s="1311"/>
      <c r="AU77" s="1311"/>
      <c r="AV77" s="1311"/>
      <c r="AW77" s="1311"/>
      <c r="AX77" s="1311"/>
      <c r="AY77" s="1311"/>
      <c r="AZ77" s="1311"/>
      <c r="BA77" s="1311"/>
      <c r="BB77" s="1310" t="s">
        <v>
591</v>
      </c>
      <c r="BC77" s="1310"/>
      <c r="BD77" s="1310"/>
      <c r="BE77" s="1310"/>
      <c r="BF77" s="1310"/>
      <c r="BG77" s="1310"/>
      <c r="BH77" s="1310"/>
      <c r="BI77" s="1310"/>
      <c r="BJ77" s="1310"/>
      <c r="BK77" s="1310"/>
      <c r="BL77" s="1310"/>
      <c r="BM77" s="1310"/>
      <c r="BN77" s="1310"/>
      <c r="BO77" s="1310"/>
      <c r="BP77" s="1307">
        <v>
45.9</v>
      </c>
      <c r="BQ77" s="1307"/>
      <c r="BR77" s="1307"/>
      <c r="BS77" s="1307"/>
      <c r="BT77" s="1307"/>
      <c r="BU77" s="1307"/>
      <c r="BV77" s="1307"/>
      <c r="BW77" s="1307"/>
      <c r="BX77" s="1307">
        <v>
33.6</v>
      </c>
      <c r="BY77" s="1307"/>
      <c r="BZ77" s="1307"/>
      <c r="CA77" s="1307"/>
      <c r="CB77" s="1307"/>
      <c r="CC77" s="1307"/>
      <c r="CD77" s="1307"/>
      <c r="CE77" s="1307"/>
      <c r="CF77" s="1307">
        <v>
35.299999999999997</v>
      </c>
      <c r="CG77" s="1307"/>
      <c r="CH77" s="1307"/>
      <c r="CI77" s="1307"/>
      <c r="CJ77" s="1307"/>
      <c r="CK77" s="1307"/>
      <c r="CL77" s="1307"/>
      <c r="CM77" s="1307"/>
      <c r="CN77" s="1307">
        <v>
31.9</v>
      </c>
      <c r="CO77" s="1307"/>
      <c r="CP77" s="1307"/>
      <c r="CQ77" s="1307"/>
      <c r="CR77" s="1307"/>
      <c r="CS77" s="1307"/>
      <c r="CT77" s="1307"/>
      <c r="CU77" s="1307"/>
      <c r="CV77" s="1307">
        <v>
24.2</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
594</v>
      </c>
      <c r="BC79" s="1310"/>
      <c r="BD79" s="1310"/>
      <c r="BE79" s="1310"/>
      <c r="BF79" s="1310"/>
      <c r="BG79" s="1310"/>
      <c r="BH79" s="1310"/>
      <c r="BI79" s="1310"/>
      <c r="BJ79" s="1310"/>
      <c r="BK79" s="1310"/>
      <c r="BL79" s="1310"/>
      <c r="BM79" s="1310"/>
      <c r="BN79" s="1310"/>
      <c r="BO79" s="1310"/>
      <c r="BP79" s="1307">
        <v>
8.8000000000000007</v>
      </c>
      <c r="BQ79" s="1307"/>
      <c r="BR79" s="1307"/>
      <c r="BS79" s="1307"/>
      <c r="BT79" s="1307"/>
      <c r="BU79" s="1307"/>
      <c r="BV79" s="1307"/>
      <c r="BW79" s="1307"/>
      <c r="BX79" s="1307">
        <v>
7</v>
      </c>
      <c r="BY79" s="1307"/>
      <c r="BZ79" s="1307"/>
      <c r="CA79" s="1307"/>
      <c r="CB79" s="1307"/>
      <c r="CC79" s="1307"/>
      <c r="CD79" s="1307"/>
      <c r="CE79" s="1307"/>
      <c r="CF79" s="1307">
        <v>
6.9</v>
      </c>
      <c r="CG79" s="1307"/>
      <c r="CH79" s="1307"/>
      <c r="CI79" s="1307"/>
      <c r="CJ79" s="1307"/>
      <c r="CK79" s="1307"/>
      <c r="CL79" s="1307"/>
      <c r="CM79" s="1307"/>
      <c r="CN79" s="1307">
        <v>
6.6</v>
      </c>
      <c r="CO79" s="1307"/>
      <c r="CP79" s="1307"/>
      <c r="CQ79" s="1307"/>
      <c r="CR79" s="1307"/>
      <c r="CS79" s="1307"/>
      <c r="CT79" s="1307"/>
      <c r="CU79" s="1307"/>
      <c r="CV79" s="1307">
        <v>
6.4</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ZQ3dzf5SFM3JIUxZh/0mq0bTfOtdH+gj/vi6/j2rbTxluq94pcChN1GbWr8cVVjAaGDfpiXnKky5Ckl3ChWRg==" saltValue="tQQcA+nR49kN6jZ/fzJA2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Z1ZhUGvbc3oMK4ejaQCCc7pqOlZVnfkSZ2/HOMwClVcxg+CpsdrDRZR5Fq9eEHb1BJiHmasgwD+LTL59PBmXQ==" saltValue="jZjcUEkk8I0B5nRojdXp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PgtQgFw81mMrmJgHxYyNVl7AwDxYBwIN2rb56+YPuocNKAqXxDnWrRWE34sU5QIvzd5kzG05sqPJWsv7NzbA==" saltValue="9wAtuKjdhKmguz05HF8g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53</v>
      </c>
      <c r="E2" s="154"/>
      <c r="F2" s="155" t="s">
        <v>
543</v>
      </c>
      <c r="G2" s="156"/>
      <c r="H2" s="157"/>
    </row>
    <row r="3" spans="1:8" x14ac:dyDescent="0.2">
      <c r="A3" s="153" t="s">
        <v>
536</v>
      </c>
      <c r="B3" s="158"/>
      <c r="C3" s="159"/>
      <c r="D3" s="160">
        <v>
15697</v>
      </c>
      <c r="E3" s="161"/>
      <c r="F3" s="162">
        <v>
66255</v>
      </c>
      <c r="G3" s="163"/>
      <c r="H3" s="164"/>
    </row>
    <row r="4" spans="1:8" x14ac:dyDescent="0.2">
      <c r="A4" s="165"/>
      <c r="B4" s="166"/>
      <c r="C4" s="167"/>
      <c r="D4" s="168">
        <v>
9643</v>
      </c>
      <c r="E4" s="169"/>
      <c r="F4" s="170">
        <v>
31822</v>
      </c>
      <c r="G4" s="171"/>
      <c r="H4" s="172"/>
    </row>
    <row r="5" spans="1:8" x14ac:dyDescent="0.2">
      <c r="A5" s="153" t="s">
        <v>
538</v>
      </c>
      <c r="B5" s="158"/>
      <c r="C5" s="159"/>
      <c r="D5" s="160">
        <v>
23278</v>
      </c>
      <c r="E5" s="161"/>
      <c r="F5" s="162">
        <v>
47278</v>
      </c>
      <c r="G5" s="163"/>
      <c r="H5" s="164"/>
    </row>
    <row r="6" spans="1:8" x14ac:dyDescent="0.2">
      <c r="A6" s="165"/>
      <c r="B6" s="166"/>
      <c r="C6" s="167"/>
      <c r="D6" s="168">
        <v>
15329</v>
      </c>
      <c r="E6" s="169"/>
      <c r="F6" s="170">
        <v>
24096</v>
      </c>
      <c r="G6" s="171"/>
      <c r="H6" s="172"/>
    </row>
    <row r="7" spans="1:8" x14ac:dyDescent="0.2">
      <c r="A7" s="153" t="s">
        <v>
539</v>
      </c>
      <c r="B7" s="158"/>
      <c r="C7" s="159"/>
      <c r="D7" s="160">
        <v>
43605</v>
      </c>
      <c r="E7" s="161"/>
      <c r="F7" s="162">
        <v>
44504</v>
      </c>
      <c r="G7" s="163"/>
      <c r="H7" s="164"/>
    </row>
    <row r="8" spans="1:8" x14ac:dyDescent="0.2">
      <c r="A8" s="165"/>
      <c r="B8" s="166"/>
      <c r="C8" s="167"/>
      <c r="D8" s="168">
        <v>
41757</v>
      </c>
      <c r="E8" s="169"/>
      <c r="F8" s="170">
        <v>
25876</v>
      </c>
      <c r="G8" s="171"/>
      <c r="H8" s="172"/>
    </row>
    <row r="9" spans="1:8" x14ac:dyDescent="0.2">
      <c r="A9" s="153" t="s">
        <v>
540</v>
      </c>
      <c r="B9" s="158"/>
      <c r="C9" s="159"/>
      <c r="D9" s="160">
        <v>
21393</v>
      </c>
      <c r="E9" s="161"/>
      <c r="F9" s="162">
        <v>
47820</v>
      </c>
      <c r="G9" s="163"/>
      <c r="H9" s="164"/>
    </row>
    <row r="10" spans="1:8" x14ac:dyDescent="0.2">
      <c r="A10" s="165"/>
      <c r="B10" s="166"/>
      <c r="C10" s="167"/>
      <c r="D10" s="168">
        <v>
6105</v>
      </c>
      <c r="E10" s="169"/>
      <c r="F10" s="170">
        <v>
25855</v>
      </c>
      <c r="G10" s="171"/>
      <c r="H10" s="172"/>
    </row>
    <row r="11" spans="1:8" x14ac:dyDescent="0.2">
      <c r="A11" s="153" t="s">
        <v>
541</v>
      </c>
      <c r="B11" s="158"/>
      <c r="C11" s="159"/>
      <c r="D11" s="160">
        <v>
11720</v>
      </c>
      <c r="E11" s="161"/>
      <c r="F11" s="162">
        <v>
41934</v>
      </c>
      <c r="G11" s="163"/>
      <c r="H11" s="164"/>
    </row>
    <row r="12" spans="1:8" x14ac:dyDescent="0.2">
      <c r="A12" s="165"/>
      <c r="B12" s="166"/>
      <c r="C12" s="173"/>
      <c r="D12" s="168">
        <v>
6743</v>
      </c>
      <c r="E12" s="169"/>
      <c r="F12" s="170">
        <v>
23352</v>
      </c>
      <c r="G12" s="171"/>
      <c r="H12" s="172"/>
    </row>
    <row r="13" spans="1:8" x14ac:dyDescent="0.2">
      <c r="A13" s="153"/>
      <c r="B13" s="158"/>
      <c r="C13" s="174"/>
      <c r="D13" s="175">
        <v>
23139</v>
      </c>
      <c r="E13" s="176"/>
      <c r="F13" s="177">
        <v>
49558</v>
      </c>
      <c r="G13" s="178"/>
      <c r="H13" s="164"/>
    </row>
    <row r="14" spans="1:8" x14ac:dyDescent="0.2">
      <c r="A14" s="165"/>
      <c r="B14" s="166"/>
      <c r="C14" s="167"/>
      <c r="D14" s="168">
        <v>
15915</v>
      </c>
      <c r="E14" s="169"/>
      <c r="F14" s="170">
        <v>
26200</v>
      </c>
      <c r="G14" s="171"/>
      <c r="H14" s="172"/>
    </row>
    <row r="17" spans="1:11" x14ac:dyDescent="0.2">
      <c r="A17" s="149" t="s">
        <v>
54</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55</v>
      </c>
      <c r="B19" s="179">
        <f>
ROUND(VALUE(SUBSTITUTE(実質収支比率等に係る経年分析!F$48,"▲","-")),2)</f>
        <v>
7.54</v>
      </c>
      <c r="C19" s="179">
        <f>
ROUND(VALUE(SUBSTITUTE(実質収支比率等に係る経年分析!G$48,"▲","-")),2)</f>
        <v>
7.85</v>
      </c>
      <c r="D19" s="179">
        <f>
ROUND(VALUE(SUBSTITUTE(実質収支比率等に係る経年分析!H$48,"▲","-")),2)</f>
        <v>
9.0500000000000007</v>
      </c>
      <c r="E19" s="179">
        <f>
ROUND(VALUE(SUBSTITUTE(実質収支比率等に係る経年分析!I$48,"▲","-")),2)</f>
        <v>
8.5</v>
      </c>
      <c r="F19" s="179">
        <f>
ROUND(VALUE(SUBSTITUTE(実質収支比率等に係る経年分析!J$48,"▲","-")),2)</f>
        <v>
8.74</v>
      </c>
    </row>
    <row r="20" spans="1:11" x14ac:dyDescent="0.2">
      <c r="A20" s="179" t="s">
        <v>
56</v>
      </c>
      <c r="B20" s="179">
        <f>
ROUND(VALUE(SUBSTITUTE(実質収支比率等に係る経年分析!F$47,"▲","-")),2)</f>
        <v>
13.62</v>
      </c>
      <c r="C20" s="179">
        <f>
ROUND(VALUE(SUBSTITUTE(実質収支比率等に係る経年分析!G$47,"▲","-")),2)</f>
        <v>
13.72</v>
      </c>
      <c r="D20" s="179">
        <f>
ROUND(VALUE(SUBSTITUTE(実質収支比率等に係る経年分析!H$47,"▲","-")),2)</f>
        <v>
12.6</v>
      </c>
      <c r="E20" s="179">
        <f>
ROUND(VALUE(SUBSTITUTE(実質収支比率等に係る経年分析!I$47,"▲","-")),2)</f>
        <v>
13.58</v>
      </c>
      <c r="F20" s="179">
        <f>
ROUND(VALUE(SUBSTITUTE(実質収支比率等に係る経年分析!J$47,"▲","-")),2)</f>
        <v>
14.6</v>
      </c>
    </row>
    <row r="21" spans="1:11" x14ac:dyDescent="0.2">
      <c r="A21" s="179" t="s">
        <v>
57</v>
      </c>
      <c r="B21" s="179">
        <f>
IF(ISNUMBER(VALUE(SUBSTITUTE(実質収支比率等に係る経年分析!F$49,"▲","-"))),ROUND(VALUE(SUBSTITUTE(実質収支比率等に係る経年分析!F$49,"▲","-")),2),NA())</f>
        <v>
-0.26</v>
      </c>
      <c r="C21" s="179">
        <f>
IF(ISNUMBER(VALUE(SUBSTITUTE(実質収支比率等に係る経年分析!G$49,"▲","-"))),ROUND(VALUE(SUBSTITUTE(実質収支比率等に係る経年分析!G$49,"▲","-")),2),NA())</f>
        <v>
0.81</v>
      </c>
      <c r="D21" s="179">
        <f>
IF(ISNUMBER(VALUE(SUBSTITUTE(実質収支比率等に係る経年分析!H$49,"▲","-"))),ROUND(VALUE(SUBSTITUTE(実質収支比率等に係る経年分析!H$49,"▲","-")),2),NA())</f>
        <v>
0.45</v>
      </c>
      <c r="E21" s="179">
        <f>
IF(ISNUMBER(VALUE(SUBSTITUTE(実質収支比率等に係る経年分析!I$49,"▲","-"))),ROUND(VALUE(SUBSTITUTE(実質収支比率等に係る経年分析!I$49,"▲","-")),2),NA())</f>
        <v>
0.69</v>
      </c>
      <c r="F21" s="179">
        <f>
IF(ISNUMBER(VALUE(SUBSTITUTE(実質収支比率等に係る経年分析!J$49,"▲","-"))),ROUND(VALUE(SUBSTITUTE(実質収支比率等に係る経年分析!J$49,"▲","-")),2),NA())</f>
        <v>
1.45</v>
      </c>
    </row>
    <row r="24" spans="1:11" x14ac:dyDescent="0.2">
      <c r="A24" s="149" t="s">
        <v>
58</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59</v>
      </c>
      <c r="C26" s="180" t="s">
        <v>
60</v>
      </c>
      <c r="D26" s="180" t="s">
        <v>
59</v>
      </c>
      <c r="E26" s="180" t="s">
        <v>
60</v>
      </c>
      <c r="F26" s="180" t="s">
        <v>
59</v>
      </c>
      <c r="G26" s="180" t="s">
        <v>
60</v>
      </c>
      <c r="H26" s="180" t="s">
        <v>
59</v>
      </c>
      <c r="I26" s="180" t="s">
        <v>
60</v>
      </c>
      <c r="J26" s="180" t="s">
        <v>
59</v>
      </c>
      <c r="K26" s="180" t="s">
        <v>
60</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土地区画整理事業特別会計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0.38</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0.36</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0.24</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0.03</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0.03</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0.2</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0.19</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0.22</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0.15</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0.19</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0.13</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0.31</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0.31</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0.39</v>
      </c>
    </row>
    <row r="34" spans="1:16" x14ac:dyDescent="0.2">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0.56999999999999995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0.69</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0.5</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2.35</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1.3</v>
      </c>
    </row>
    <row r="35" spans="1:16" x14ac:dyDescent="0.2">
      <c r="A35" s="180" t="str">
        <f>
IF(連結実質赤字比率に係る赤字・黒字の構成分析!C$35="",NA(),連結実質赤字比率に係る赤字・黒字の構成分析!C$35)</f>
        <v>
介護保険事業特別会計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2.2599999999999998</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1.54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1.74</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2.1</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7.53</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7.84</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9.0399999999999991</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8.49</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8.73</v>
      </c>
    </row>
    <row r="39" spans="1:16" x14ac:dyDescent="0.2">
      <c r="A39" s="149" t="s">
        <v>
61</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62</v>
      </c>
      <c r="C41" s="181"/>
      <c r="D41" s="181" t="s">
        <v>
63</v>
      </c>
      <c r="E41" s="181" t="s">
        <v>
62</v>
      </c>
      <c r="F41" s="181"/>
      <c r="G41" s="181" t="s">
        <v>
63</v>
      </c>
      <c r="H41" s="181" t="s">
        <v>
62</v>
      </c>
      <c r="I41" s="181"/>
      <c r="J41" s="181" t="s">
        <v>
63</v>
      </c>
      <c r="K41" s="181" t="s">
        <v>
62</v>
      </c>
      <c r="L41" s="181"/>
      <c r="M41" s="181" t="s">
        <v>
63</v>
      </c>
      <c r="N41" s="181" t="s">
        <v>
62</v>
      </c>
      <c r="O41" s="181"/>
      <c r="P41" s="181" t="s">
        <v>
63</v>
      </c>
    </row>
    <row r="42" spans="1:16" x14ac:dyDescent="0.2">
      <c r="A42" s="181" t="s">
        <v>
64</v>
      </c>
      <c r="B42" s="181"/>
      <c r="C42" s="181"/>
      <c r="D42" s="181">
        <f>
'実質公債費比率（分子）の構造'!K$52</f>
        <v>
2514</v>
      </c>
      <c r="E42" s="181"/>
      <c r="F42" s="181"/>
      <c r="G42" s="181">
        <f>
'実質公債費比率（分子）の構造'!L$52</f>
        <v>
2346</v>
      </c>
      <c r="H42" s="181"/>
      <c r="I42" s="181"/>
      <c r="J42" s="181">
        <f>
'実質公債費比率（分子）の構造'!M$52</f>
        <v>
2352</v>
      </c>
      <c r="K42" s="181"/>
      <c r="L42" s="181"/>
      <c r="M42" s="181">
        <f>
'実質公債費比率（分子）の構造'!N$52</f>
        <v>
2474</v>
      </c>
      <c r="N42" s="181"/>
      <c r="O42" s="181"/>
      <c r="P42" s="181">
        <f>
'実質公債費比率（分子）の構造'!O$52</f>
        <v>
2557</v>
      </c>
    </row>
    <row r="43" spans="1:16" x14ac:dyDescent="0.2">
      <c r="A43" s="181" t="s">
        <v>
65</v>
      </c>
      <c r="B43" s="181">
        <f>
'実質公債費比率（分子）の構造'!K$51</f>
        <v>
0</v>
      </c>
      <c r="C43" s="181"/>
      <c r="D43" s="181"/>
      <c r="E43" s="181">
        <f>
'実質公債費比率（分子）の構造'!L$51</f>
        <v>
0</v>
      </c>
      <c r="F43" s="181"/>
      <c r="G43" s="181"/>
      <c r="H43" s="181">
        <f>
'実質公債費比率（分子）の構造'!M$51</f>
        <v>
0</v>
      </c>
      <c r="I43" s="181"/>
      <c r="J43" s="181"/>
      <c r="K43" s="181">
        <f>
'実質公債費比率（分子）の構造'!N$51</f>
        <v>
0</v>
      </c>
      <c r="L43" s="181"/>
      <c r="M43" s="181"/>
      <c r="N43" s="181">
        <f>
'実質公債費比率（分子）の構造'!O$51</f>
        <v>
0</v>
      </c>
      <c r="O43" s="181"/>
      <c r="P43" s="181"/>
    </row>
    <row r="44" spans="1:16" x14ac:dyDescent="0.2">
      <c r="A44" s="181" t="s">
        <v>
66</v>
      </c>
      <c r="B44" s="181">
        <f>
'実質公債費比率（分子）の構造'!K$50</f>
        <v>
46</v>
      </c>
      <c r="C44" s="181"/>
      <c r="D44" s="181"/>
      <c r="E44" s="181">
        <f>
'実質公債費比率（分子）の構造'!L$50</f>
        <v>
46</v>
      </c>
      <c r="F44" s="181"/>
      <c r="G44" s="181"/>
      <c r="H44" s="181">
        <f>
'実質公債費比率（分子）の構造'!M$50</f>
        <v>
40</v>
      </c>
      <c r="I44" s="181"/>
      <c r="J44" s="181"/>
      <c r="K44" s="181">
        <f>
'実質公債費比率（分子）の構造'!N$50</f>
        <v>
22</v>
      </c>
      <c r="L44" s="181"/>
      <c r="M44" s="181"/>
      <c r="N44" s="181">
        <f>
'実質公債費比率（分子）の構造'!O$50</f>
        <v>
20</v>
      </c>
      <c r="O44" s="181"/>
      <c r="P44" s="181"/>
    </row>
    <row r="45" spans="1:16" x14ac:dyDescent="0.2">
      <c r="A45" s="181" t="s">
        <v>
67</v>
      </c>
      <c r="B45" s="181">
        <f>
'実質公債費比率（分子）の構造'!K$49</f>
        <v>
68</v>
      </c>
      <c r="C45" s="181"/>
      <c r="D45" s="181"/>
      <c r="E45" s="181">
        <f>
'実質公債費比率（分子）の構造'!L$49</f>
        <v>
66</v>
      </c>
      <c r="F45" s="181"/>
      <c r="G45" s="181"/>
      <c r="H45" s="181">
        <f>
'実質公債費比率（分子）の構造'!M$49</f>
        <v>
56</v>
      </c>
      <c r="I45" s="181"/>
      <c r="J45" s="181"/>
      <c r="K45" s="181">
        <f>
'実質公債費比率（分子）の構造'!N$49</f>
        <v>
46</v>
      </c>
      <c r="L45" s="181"/>
      <c r="M45" s="181"/>
      <c r="N45" s="181">
        <f>
'実質公債費比率（分子）の構造'!O$49</f>
        <v>
41</v>
      </c>
      <c r="O45" s="181"/>
      <c r="P45" s="181"/>
    </row>
    <row r="46" spans="1:16" x14ac:dyDescent="0.2">
      <c r="A46" s="181" t="s">
        <v>
68</v>
      </c>
      <c r="B46" s="181">
        <f>
'実質公債費比率（分子）の構造'!K$48</f>
        <v>
336</v>
      </c>
      <c r="C46" s="181"/>
      <c r="D46" s="181"/>
      <c r="E46" s="181">
        <f>
'実質公債費比率（分子）の構造'!L$48</f>
        <v>
316</v>
      </c>
      <c r="F46" s="181"/>
      <c r="G46" s="181"/>
      <c r="H46" s="181">
        <f>
'実質公債費比率（分子）の構造'!M$48</f>
        <v>
294</v>
      </c>
      <c r="I46" s="181"/>
      <c r="J46" s="181"/>
      <c r="K46" s="181">
        <f>
'実質公債費比率（分子）の構造'!N$48</f>
        <v>
354</v>
      </c>
      <c r="L46" s="181"/>
      <c r="M46" s="181"/>
      <c r="N46" s="181">
        <f>
'実質公債費比率（分子）の構造'!O$48</f>
        <v>
426</v>
      </c>
      <c r="O46" s="181"/>
      <c r="P46" s="181"/>
    </row>
    <row r="47" spans="1:16" x14ac:dyDescent="0.2">
      <c r="A47" s="181" t="s">
        <v>
69</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70</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71</v>
      </c>
      <c r="B49" s="181">
        <f>
'実質公債費比率（分子）の構造'!K$45</f>
        <v>
1659</v>
      </c>
      <c r="C49" s="181"/>
      <c r="D49" s="181"/>
      <c r="E49" s="181">
        <f>
'実質公債費比率（分子）の構造'!L$45</f>
        <v>
1544</v>
      </c>
      <c r="F49" s="181"/>
      <c r="G49" s="181"/>
      <c r="H49" s="181">
        <f>
'実質公債費比率（分子）の構造'!M$45</f>
        <v>
1590</v>
      </c>
      <c r="I49" s="181"/>
      <c r="J49" s="181"/>
      <c r="K49" s="181">
        <f>
'実質公債費比率（分子）の構造'!N$45</f>
        <v>
1618</v>
      </c>
      <c r="L49" s="181"/>
      <c r="M49" s="181"/>
      <c r="N49" s="181">
        <f>
'実質公債費比率（分子）の構造'!O$45</f>
        <v>
1625</v>
      </c>
      <c r="O49" s="181"/>
      <c r="P49" s="181"/>
    </row>
    <row r="50" spans="1:16" x14ac:dyDescent="0.2">
      <c r="A50" s="181" t="s">
        <v>
72</v>
      </c>
      <c r="B50" s="181" t="e">
        <f>
NA()</f>
        <v>
#N/A</v>
      </c>
      <c r="C50" s="181">
        <f>
IF(ISNUMBER('実質公債費比率（分子）の構造'!K$53),'実質公債費比率（分子）の構造'!K$53,NA())</f>
        <v>
-405</v>
      </c>
      <c r="D50" s="181" t="e">
        <f>
NA()</f>
        <v>
#N/A</v>
      </c>
      <c r="E50" s="181" t="e">
        <f>
NA()</f>
        <v>
#N/A</v>
      </c>
      <c r="F50" s="181">
        <f>
IF(ISNUMBER('実質公債費比率（分子）の構造'!L$53),'実質公債費比率（分子）の構造'!L$53,NA())</f>
        <v>
-374</v>
      </c>
      <c r="G50" s="181" t="e">
        <f>
NA()</f>
        <v>
#N/A</v>
      </c>
      <c r="H50" s="181" t="e">
        <f>
NA()</f>
        <v>
#N/A</v>
      </c>
      <c r="I50" s="181">
        <f>
IF(ISNUMBER('実質公債費比率（分子）の構造'!M$53),'実質公債費比率（分子）の構造'!M$53,NA())</f>
        <v>
-372</v>
      </c>
      <c r="J50" s="181" t="e">
        <f>
NA()</f>
        <v>
#N/A</v>
      </c>
      <c r="K50" s="181" t="e">
        <f>
NA()</f>
        <v>
#N/A</v>
      </c>
      <c r="L50" s="181">
        <f>
IF(ISNUMBER('実質公債費比率（分子）の構造'!N$53),'実質公債費比率（分子）の構造'!N$53,NA())</f>
        <v>
-434</v>
      </c>
      <c r="M50" s="181" t="e">
        <f>
NA()</f>
        <v>
#N/A</v>
      </c>
      <c r="N50" s="181" t="e">
        <f>
NA()</f>
        <v>
#N/A</v>
      </c>
      <c r="O50" s="181">
        <f>
IF(ISNUMBER('実質公債費比率（分子）の構造'!O$53),'実質公債費比率（分子）の構造'!O$53,NA())</f>
        <v>
-445</v>
      </c>
      <c r="P50" s="181" t="e">
        <f>
NA()</f>
        <v>
#N/A</v>
      </c>
    </row>
    <row r="53" spans="1:16" x14ac:dyDescent="0.2">
      <c r="A53" s="149" t="s">
        <v>
73</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74</v>
      </c>
      <c r="C55" s="180"/>
      <c r="D55" s="180" t="s">
        <v>
75</v>
      </c>
      <c r="E55" s="180" t="s">
        <v>
74</v>
      </c>
      <c r="F55" s="180"/>
      <c r="G55" s="180" t="s">
        <v>
75</v>
      </c>
      <c r="H55" s="180" t="s">
        <v>
74</v>
      </c>
      <c r="I55" s="180"/>
      <c r="J55" s="180" t="s">
        <v>
75</v>
      </c>
      <c r="K55" s="180" t="s">
        <v>
74</v>
      </c>
      <c r="L55" s="180"/>
      <c r="M55" s="180" t="s">
        <v>
75</v>
      </c>
      <c r="N55" s="180" t="s">
        <v>
74</v>
      </c>
      <c r="O55" s="180"/>
      <c r="P55" s="180" t="s">
        <v>
75</v>
      </c>
    </row>
    <row r="56" spans="1:16" x14ac:dyDescent="0.2">
      <c r="A56" s="180" t="s">
        <v>
43</v>
      </c>
      <c r="B56" s="180"/>
      <c r="C56" s="180"/>
      <c r="D56" s="180">
        <f>
'将来負担比率（分子）の構造'!I$52</f>
        <v>
20578</v>
      </c>
      <c r="E56" s="180"/>
      <c r="F56" s="180"/>
      <c r="G56" s="180">
        <f>
'将来負担比率（分子）の構造'!J$52</f>
        <v>
20624</v>
      </c>
      <c r="H56" s="180"/>
      <c r="I56" s="180"/>
      <c r="J56" s="180">
        <f>
'将来負担比率（分子）の構造'!K$52</f>
        <v>
20445</v>
      </c>
      <c r="K56" s="180"/>
      <c r="L56" s="180"/>
      <c r="M56" s="180">
        <f>
'将来負担比率（分子）の構造'!L$52</f>
        <v>
20295</v>
      </c>
      <c r="N56" s="180"/>
      <c r="O56" s="180"/>
      <c r="P56" s="180">
        <f>
'将来負担比率（分子）の構造'!M$52</f>
        <v>
20214</v>
      </c>
    </row>
    <row r="57" spans="1:16" x14ac:dyDescent="0.2">
      <c r="A57" s="180" t="s">
        <v>
42</v>
      </c>
      <c r="B57" s="180"/>
      <c r="C57" s="180"/>
      <c r="D57" s="180">
        <f>
'将来負担比率（分子）の構造'!I$51</f>
        <v>
5937</v>
      </c>
      <c r="E57" s="180"/>
      <c r="F57" s="180"/>
      <c r="G57" s="180">
        <f>
'将来負担比率（分子）の構造'!J$51</f>
        <v>
5565</v>
      </c>
      <c r="H57" s="180"/>
      <c r="I57" s="180"/>
      <c r="J57" s="180">
        <f>
'将来負担比率（分子）の構造'!K$51</f>
        <v>
5132</v>
      </c>
      <c r="K57" s="180"/>
      <c r="L57" s="180"/>
      <c r="M57" s="180">
        <f>
'将来負担比率（分子）の構造'!L$51</f>
        <v>
3695</v>
      </c>
      <c r="N57" s="180"/>
      <c r="O57" s="180"/>
      <c r="P57" s="180">
        <f>
'将来負担比率（分子）の構造'!M$51</f>
        <v>
3685</v>
      </c>
    </row>
    <row r="58" spans="1:16" x14ac:dyDescent="0.2">
      <c r="A58" s="180" t="s">
        <v>
41</v>
      </c>
      <c r="B58" s="180"/>
      <c r="C58" s="180"/>
      <c r="D58" s="180">
        <f>
'将来負担比率（分子）の構造'!I$50</f>
        <v>
4592</v>
      </c>
      <c r="E58" s="180"/>
      <c r="F58" s="180"/>
      <c r="G58" s="180">
        <f>
'将来負担比率（分子）の構造'!J$50</f>
        <v>
5224</v>
      </c>
      <c r="H58" s="180"/>
      <c r="I58" s="180"/>
      <c r="J58" s="180">
        <f>
'将来負担比率（分子）の構造'!K$50</f>
        <v>
4337</v>
      </c>
      <c r="K58" s="180"/>
      <c r="L58" s="180"/>
      <c r="M58" s="180">
        <f>
'将来負担比率（分子）の構造'!L$50</f>
        <v>
5007</v>
      </c>
      <c r="N58" s="180"/>
      <c r="O58" s="180"/>
      <c r="P58" s="180">
        <f>
'将来負担比率（分子）の構造'!M$50</f>
        <v>
6012</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4266</v>
      </c>
      <c r="C62" s="180"/>
      <c r="D62" s="180"/>
      <c r="E62" s="180">
        <f>
'将来負担比率（分子）の構造'!J$45</f>
        <v>
4074</v>
      </c>
      <c r="F62" s="180"/>
      <c r="G62" s="180"/>
      <c r="H62" s="180">
        <f>
'将来負担比率（分子）の構造'!K$45</f>
        <v>
4317</v>
      </c>
      <c r="I62" s="180"/>
      <c r="J62" s="180"/>
      <c r="K62" s="180">
        <f>
'将来負担比率（分子）の構造'!L$45</f>
        <v>
3940</v>
      </c>
      <c r="L62" s="180"/>
      <c r="M62" s="180"/>
      <c r="N62" s="180">
        <f>
'将来負担比率（分子）の構造'!M$45</f>
        <v>
3866</v>
      </c>
      <c r="O62" s="180"/>
      <c r="P62" s="180"/>
    </row>
    <row r="63" spans="1:16" x14ac:dyDescent="0.2">
      <c r="A63" s="180" t="s">
        <v>
34</v>
      </c>
      <c r="B63" s="180">
        <f>
'将来負担比率（分子）の構造'!I$44</f>
        <v>
344</v>
      </c>
      <c r="C63" s="180"/>
      <c r="D63" s="180"/>
      <c r="E63" s="180">
        <f>
'将来負担比率（分子）の構造'!J$44</f>
        <v>
300</v>
      </c>
      <c r="F63" s="180"/>
      <c r="G63" s="180"/>
      <c r="H63" s="180">
        <f>
'将来負担比率（分子）の構造'!K$44</f>
        <v>
254</v>
      </c>
      <c r="I63" s="180"/>
      <c r="J63" s="180"/>
      <c r="K63" s="180">
        <f>
'将来負担比率（分子）の構造'!L$44</f>
        <v>
359</v>
      </c>
      <c r="L63" s="180"/>
      <c r="M63" s="180"/>
      <c r="N63" s="180">
        <f>
'将来負担比率（分子）の構造'!M$44</f>
        <v>
559</v>
      </c>
      <c r="O63" s="180"/>
      <c r="P63" s="180"/>
    </row>
    <row r="64" spans="1:16" x14ac:dyDescent="0.2">
      <c r="A64" s="180" t="s">
        <v>
33</v>
      </c>
      <c r="B64" s="180">
        <f>
'将来負担比率（分子）の構造'!I$43</f>
        <v>
4051</v>
      </c>
      <c r="C64" s="180"/>
      <c r="D64" s="180"/>
      <c r="E64" s="180">
        <f>
'将来負担比率（分子）の構造'!J$43</f>
        <v>
3750</v>
      </c>
      <c r="F64" s="180"/>
      <c r="G64" s="180"/>
      <c r="H64" s="180">
        <f>
'将来負担比率（分子）の構造'!K$43</f>
        <v>
3354</v>
      </c>
      <c r="I64" s="180"/>
      <c r="J64" s="180"/>
      <c r="K64" s="180">
        <f>
'将来負担比率（分子）の構造'!L$43</f>
        <v>
3141</v>
      </c>
      <c r="L64" s="180"/>
      <c r="M64" s="180"/>
      <c r="N64" s="180">
        <f>
'将来負担比率（分子）の構造'!M$43</f>
        <v>
3022</v>
      </c>
      <c r="O64" s="180"/>
      <c r="P64" s="180"/>
    </row>
    <row r="65" spans="1:16" x14ac:dyDescent="0.2">
      <c r="A65" s="180" t="s">
        <v>
32</v>
      </c>
      <c r="B65" s="180">
        <f>
'将来負担比率（分子）の構造'!I$42</f>
        <v>
171</v>
      </c>
      <c r="C65" s="180"/>
      <c r="D65" s="180"/>
      <c r="E65" s="180">
        <f>
'将来負担比率（分子）の構造'!J$42</f>
        <v>
125</v>
      </c>
      <c r="F65" s="180"/>
      <c r="G65" s="180"/>
      <c r="H65" s="180">
        <f>
'将来負担比率（分子）の構造'!K$42</f>
        <v>
169</v>
      </c>
      <c r="I65" s="180"/>
      <c r="J65" s="180"/>
      <c r="K65" s="180">
        <f>
'将来負担比率（分子）の構造'!L$42</f>
        <v>
63</v>
      </c>
      <c r="L65" s="180"/>
      <c r="M65" s="180"/>
      <c r="N65" s="180">
        <f>
'将来負担比率（分子）の構造'!M$42</f>
        <v>
43</v>
      </c>
      <c r="O65" s="180"/>
      <c r="P65" s="180"/>
    </row>
    <row r="66" spans="1:16" x14ac:dyDescent="0.2">
      <c r="A66" s="180" t="s">
        <v>
31</v>
      </c>
      <c r="B66" s="180">
        <f>
'将来負担比率（分子）の構造'!I$41</f>
        <v>
18563</v>
      </c>
      <c r="C66" s="180"/>
      <c r="D66" s="180"/>
      <c r="E66" s="180">
        <f>
'将来負担比率（分子）の構造'!J$41</f>
        <v>
19273</v>
      </c>
      <c r="F66" s="180"/>
      <c r="G66" s="180"/>
      <c r="H66" s="180">
        <f>
'将来負担比率（分子）の構造'!K$41</f>
        <v>
20525</v>
      </c>
      <c r="I66" s="180"/>
      <c r="J66" s="180"/>
      <c r="K66" s="180">
        <f>
'将来負担比率（分子）の構造'!L$41</f>
        <v>
20525</v>
      </c>
      <c r="L66" s="180"/>
      <c r="M66" s="180"/>
      <c r="N66" s="180">
        <f>
'将来負担比率（分子）の構造'!M$41</f>
        <v>
20591</v>
      </c>
      <c r="O66" s="180"/>
      <c r="P66" s="180"/>
    </row>
    <row r="67" spans="1:16" x14ac:dyDescent="0.2">
      <c r="A67" s="180" t="s">
        <v>
76</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77</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78</v>
      </c>
      <c r="B72" s="184">
        <f>
基金残高に係る経年分析!F55</f>
        <v>
2081</v>
      </c>
      <c r="C72" s="184">
        <f>
基金残高に係る経年分析!G55</f>
        <v>
2270</v>
      </c>
      <c r="D72" s="184">
        <f>
基金残高に係る経年分析!H55</f>
        <v>
2462</v>
      </c>
    </row>
    <row r="73" spans="1:16" x14ac:dyDescent="0.2">
      <c r="A73" s="183" t="s">
        <v>
79</v>
      </c>
      <c r="B73" s="184">
        <f>
基金残高に係る経年分析!F56</f>
        <v>
656</v>
      </c>
      <c r="C73" s="184">
        <f>
基金残高に係る経年分析!G56</f>
        <v>
756</v>
      </c>
      <c r="D73" s="184">
        <f>
基金残高に係る経年分析!H56</f>
        <v>
856</v>
      </c>
    </row>
    <row r="74" spans="1:16" x14ac:dyDescent="0.2">
      <c r="A74" s="183" t="s">
        <v>
80</v>
      </c>
      <c r="B74" s="184">
        <f>
基金残高に係る経年分析!F57</f>
        <v>
882</v>
      </c>
      <c r="C74" s="184">
        <f>
基金残高に係る経年分析!G57</f>
        <v>
1240</v>
      </c>
      <c r="D74" s="184">
        <f>
基金残高に係る経年分析!H57</f>
        <v>
1730</v>
      </c>
    </row>
  </sheetData>
  <sheetProtection algorithmName="SHA-512" hashValue="8dgwAkc7qAK9Y5SXwkX1eEr0XM3A9yq5dV68GYp5M1oGlsUZ8v7L0EFzgoVOcTpE9Aq5e5CU9oeBfqnZPC4vdw==" saltValue="ycf6bjyVSVpxbgHxJt9Z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216</v>
      </c>
      <c r="DI1" s="794"/>
      <c r="DJ1" s="794"/>
      <c r="DK1" s="794"/>
      <c r="DL1" s="794"/>
      <c r="DM1" s="794"/>
      <c r="DN1" s="795"/>
      <c r="DO1" s="225"/>
      <c r="DP1" s="793" t="s">
        <v>
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222</v>
      </c>
      <c r="S4" s="736"/>
      <c r="T4" s="736"/>
      <c r="U4" s="736"/>
      <c r="V4" s="736"/>
      <c r="W4" s="736"/>
      <c r="X4" s="736"/>
      <c r="Y4" s="737"/>
      <c r="Z4" s="735" t="s">
        <v>
223</v>
      </c>
      <c r="AA4" s="736"/>
      <c r="AB4" s="736"/>
      <c r="AC4" s="737"/>
      <c r="AD4" s="735" t="s">
        <v>
224</v>
      </c>
      <c r="AE4" s="736"/>
      <c r="AF4" s="736"/>
      <c r="AG4" s="736"/>
      <c r="AH4" s="736"/>
      <c r="AI4" s="736"/>
      <c r="AJ4" s="736"/>
      <c r="AK4" s="737"/>
      <c r="AL4" s="735" t="s">
        <v>
223</v>
      </c>
      <c r="AM4" s="736"/>
      <c r="AN4" s="736"/>
      <c r="AO4" s="737"/>
      <c r="AP4" s="796" t="s">
        <v>
225</v>
      </c>
      <c r="AQ4" s="796"/>
      <c r="AR4" s="796"/>
      <c r="AS4" s="796"/>
      <c r="AT4" s="796"/>
      <c r="AU4" s="796"/>
      <c r="AV4" s="796"/>
      <c r="AW4" s="796"/>
      <c r="AX4" s="796"/>
      <c r="AY4" s="796"/>
      <c r="AZ4" s="796"/>
      <c r="BA4" s="796"/>
      <c r="BB4" s="796"/>
      <c r="BC4" s="796"/>
      <c r="BD4" s="796"/>
      <c r="BE4" s="796"/>
      <c r="BF4" s="796"/>
      <c r="BG4" s="796" t="s">
        <v>
226</v>
      </c>
      <c r="BH4" s="796"/>
      <c r="BI4" s="796"/>
      <c r="BJ4" s="796"/>
      <c r="BK4" s="796"/>
      <c r="BL4" s="796"/>
      <c r="BM4" s="796"/>
      <c r="BN4" s="796"/>
      <c r="BO4" s="796" t="s">
        <v>
223</v>
      </c>
      <c r="BP4" s="796"/>
      <c r="BQ4" s="796"/>
      <c r="BR4" s="796"/>
      <c r="BS4" s="796" t="s">
        <v>
227</v>
      </c>
      <c r="BT4" s="796"/>
      <c r="BU4" s="796"/>
      <c r="BV4" s="796"/>
      <c r="BW4" s="796"/>
      <c r="BX4" s="796"/>
      <c r="BY4" s="796"/>
      <c r="BZ4" s="796"/>
      <c r="CA4" s="796"/>
      <c r="CB4" s="796"/>
      <c r="CD4" s="778" t="s">
        <v>
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229</v>
      </c>
      <c r="C5" s="761"/>
      <c r="D5" s="761"/>
      <c r="E5" s="761"/>
      <c r="F5" s="761"/>
      <c r="G5" s="761"/>
      <c r="H5" s="761"/>
      <c r="I5" s="761"/>
      <c r="J5" s="761"/>
      <c r="K5" s="761"/>
      <c r="L5" s="761"/>
      <c r="M5" s="761"/>
      <c r="N5" s="761"/>
      <c r="O5" s="761"/>
      <c r="P5" s="761"/>
      <c r="Q5" s="762"/>
      <c r="R5" s="726">
        <v>
12790236</v>
      </c>
      <c r="S5" s="727"/>
      <c r="T5" s="727"/>
      <c r="U5" s="727"/>
      <c r="V5" s="727"/>
      <c r="W5" s="727"/>
      <c r="X5" s="727"/>
      <c r="Y5" s="773"/>
      <c r="Z5" s="791">
        <v>
39.5</v>
      </c>
      <c r="AA5" s="791"/>
      <c r="AB5" s="791"/>
      <c r="AC5" s="791"/>
      <c r="AD5" s="792">
        <v>
11816679</v>
      </c>
      <c r="AE5" s="792"/>
      <c r="AF5" s="792"/>
      <c r="AG5" s="792"/>
      <c r="AH5" s="792"/>
      <c r="AI5" s="792"/>
      <c r="AJ5" s="792"/>
      <c r="AK5" s="792"/>
      <c r="AL5" s="774">
        <v>
75.2</v>
      </c>
      <c r="AM5" s="743"/>
      <c r="AN5" s="743"/>
      <c r="AO5" s="775"/>
      <c r="AP5" s="760" t="s">
        <v>
230</v>
      </c>
      <c r="AQ5" s="761"/>
      <c r="AR5" s="761"/>
      <c r="AS5" s="761"/>
      <c r="AT5" s="761"/>
      <c r="AU5" s="761"/>
      <c r="AV5" s="761"/>
      <c r="AW5" s="761"/>
      <c r="AX5" s="761"/>
      <c r="AY5" s="761"/>
      <c r="AZ5" s="761"/>
      <c r="BA5" s="761"/>
      <c r="BB5" s="761"/>
      <c r="BC5" s="761"/>
      <c r="BD5" s="761"/>
      <c r="BE5" s="761"/>
      <c r="BF5" s="762"/>
      <c r="BG5" s="661">
        <v>
11816679</v>
      </c>
      <c r="BH5" s="664"/>
      <c r="BI5" s="664"/>
      <c r="BJ5" s="664"/>
      <c r="BK5" s="664"/>
      <c r="BL5" s="664"/>
      <c r="BM5" s="664"/>
      <c r="BN5" s="665"/>
      <c r="BO5" s="723">
        <v>
92.4</v>
      </c>
      <c r="BP5" s="723"/>
      <c r="BQ5" s="723"/>
      <c r="BR5" s="723"/>
      <c r="BS5" s="724">
        <v>
44115</v>
      </c>
      <c r="BT5" s="724"/>
      <c r="BU5" s="724"/>
      <c r="BV5" s="724"/>
      <c r="BW5" s="724"/>
      <c r="BX5" s="724"/>
      <c r="BY5" s="724"/>
      <c r="BZ5" s="724"/>
      <c r="CA5" s="724"/>
      <c r="CB5" s="765"/>
      <c r="CD5" s="778" t="s">
        <v>
225</v>
      </c>
      <c r="CE5" s="779"/>
      <c r="CF5" s="779"/>
      <c r="CG5" s="779"/>
      <c r="CH5" s="779"/>
      <c r="CI5" s="779"/>
      <c r="CJ5" s="779"/>
      <c r="CK5" s="779"/>
      <c r="CL5" s="779"/>
      <c r="CM5" s="779"/>
      <c r="CN5" s="779"/>
      <c r="CO5" s="779"/>
      <c r="CP5" s="779"/>
      <c r="CQ5" s="780"/>
      <c r="CR5" s="778" t="s">
        <v>
231</v>
      </c>
      <c r="CS5" s="779"/>
      <c r="CT5" s="779"/>
      <c r="CU5" s="779"/>
      <c r="CV5" s="779"/>
      <c r="CW5" s="779"/>
      <c r="CX5" s="779"/>
      <c r="CY5" s="780"/>
      <c r="CZ5" s="778" t="s">
        <v>
223</v>
      </c>
      <c r="DA5" s="779"/>
      <c r="DB5" s="779"/>
      <c r="DC5" s="780"/>
      <c r="DD5" s="778" t="s">
        <v>
232</v>
      </c>
      <c r="DE5" s="779"/>
      <c r="DF5" s="779"/>
      <c r="DG5" s="779"/>
      <c r="DH5" s="779"/>
      <c r="DI5" s="779"/>
      <c r="DJ5" s="779"/>
      <c r="DK5" s="779"/>
      <c r="DL5" s="779"/>
      <c r="DM5" s="779"/>
      <c r="DN5" s="779"/>
      <c r="DO5" s="779"/>
      <c r="DP5" s="780"/>
      <c r="DQ5" s="778" t="s">
        <v>
233</v>
      </c>
      <c r="DR5" s="779"/>
      <c r="DS5" s="779"/>
      <c r="DT5" s="779"/>
      <c r="DU5" s="779"/>
      <c r="DV5" s="779"/>
      <c r="DW5" s="779"/>
      <c r="DX5" s="779"/>
      <c r="DY5" s="779"/>
      <c r="DZ5" s="779"/>
      <c r="EA5" s="779"/>
      <c r="EB5" s="779"/>
      <c r="EC5" s="780"/>
    </row>
    <row r="6" spans="2:143" ht="11.25" customHeight="1" x14ac:dyDescent="0.2">
      <c r="B6" s="658" t="s">
        <v>
234</v>
      </c>
      <c r="C6" s="659"/>
      <c r="D6" s="659"/>
      <c r="E6" s="659"/>
      <c r="F6" s="659"/>
      <c r="G6" s="659"/>
      <c r="H6" s="659"/>
      <c r="I6" s="659"/>
      <c r="J6" s="659"/>
      <c r="K6" s="659"/>
      <c r="L6" s="659"/>
      <c r="M6" s="659"/>
      <c r="N6" s="659"/>
      <c r="O6" s="659"/>
      <c r="P6" s="659"/>
      <c r="Q6" s="660"/>
      <c r="R6" s="661">
        <v>
146145</v>
      </c>
      <c r="S6" s="664"/>
      <c r="T6" s="664"/>
      <c r="U6" s="664"/>
      <c r="V6" s="664"/>
      <c r="W6" s="664"/>
      <c r="X6" s="664"/>
      <c r="Y6" s="665"/>
      <c r="Z6" s="723">
        <v>
0.5</v>
      </c>
      <c r="AA6" s="723"/>
      <c r="AB6" s="723"/>
      <c r="AC6" s="723"/>
      <c r="AD6" s="724">
        <v>
146145</v>
      </c>
      <c r="AE6" s="724"/>
      <c r="AF6" s="724"/>
      <c r="AG6" s="724"/>
      <c r="AH6" s="724"/>
      <c r="AI6" s="724"/>
      <c r="AJ6" s="724"/>
      <c r="AK6" s="724"/>
      <c r="AL6" s="666">
        <v>
0.9</v>
      </c>
      <c r="AM6" s="667"/>
      <c r="AN6" s="667"/>
      <c r="AO6" s="725"/>
      <c r="AP6" s="658" t="s">
        <v>
235</v>
      </c>
      <c r="AQ6" s="659"/>
      <c r="AR6" s="659"/>
      <c r="AS6" s="659"/>
      <c r="AT6" s="659"/>
      <c r="AU6" s="659"/>
      <c r="AV6" s="659"/>
      <c r="AW6" s="659"/>
      <c r="AX6" s="659"/>
      <c r="AY6" s="659"/>
      <c r="AZ6" s="659"/>
      <c r="BA6" s="659"/>
      <c r="BB6" s="659"/>
      <c r="BC6" s="659"/>
      <c r="BD6" s="659"/>
      <c r="BE6" s="659"/>
      <c r="BF6" s="660"/>
      <c r="BG6" s="661">
        <v>
11816679</v>
      </c>
      <c r="BH6" s="664"/>
      <c r="BI6" s="664"/>
      <c r="BJ6" s="664"/>
      <c r="BK6" s="664"/>
      <c r="BL6" s="664"/>
      <c r="BM6" s="664"/>
      <c r="BN6" s="665"/>
      <c r="BO6" s="723">
        <v>
92.4</v>
      </c>
      <c r="BP6" s="723"/>
      <c r="BQ6" s="723"/>
      <c r="BR6" s="723"/>
      <c r="BS6" s="724">
        <v>
44115</v>
      </c>
      <c r="BT6" s="724"/>
      <c r="BU6" s="724"/>
      <c r="BV6" s="724"/>
      <c r="BW6" s="724"/>
      <c r="BX6" s="724"/>
      <c r="BY6" s="724"/>
      <c r="BZ6" s="724"/>
      <c r="CA6" s="724"/>
      <c r="CB6" s="765"/>
      <c r="CD6" s="732" t="s">
        <v>
236</v>
      </c>
      <c r="CE6" s="733"/>
      <c r="CF6" s="733"/>
      <c r="CG6" s="733"/>
      <c r="CH6" s="733"/>
      <c r="CI6" s="733"/>
      <c r="CJ6" s="733"/>
      <c r="CK6" s="733"/>
      <c r="CL6" s="733"/>
      <c r="CM6" s="733"/>
      <c r="CN6" s="733"/>
      <c r="CO6" s="733"/>
      <c r="CP6" s="733"/>
      <c r="CQ6" s="734"/>
      <c r="CR6" s="661">
        <v>
279932</v>
      </c>
      <c r="CS6" s="664"/>
      <c r="CT6" s="664"/>
      <c r="CU6" s="664"/>
      <c r="CV6" s="664"/>
      <c r="CW6" s="664"/>
      <c r="CX6" s="664"/>
      <c r="CY6" s="665"/>
      <c r="CZ6" s="774">
        <v>
0.9</v>
      </c>
      <c r="DA6" s="743"/>
      <c r="DB6" s="743"/>
      <c r="DC6" s="777"/>
      <c r="DD6" s="669" t="s">
        <v>
129</v>
      </c>
      <c r="DE6" s="664"/>
      <c r="DF6" s="664"/>
      <c r="DG6" s="664"/>
      <c r="DH6" s="664"/>
      <c r="DI6" s="664"/>
      <c r="DJ6" s="664"/>
      <c r="DK6" s="664"/>
      <c r="DL6" s="664"/>
      <c r="DM6" s="664"/>
      <c r="DN6" s="664"/>
      <c r="DO6" s="664"/>
      <c r="DP6" s="665"/>
      <c r="DQ6" s="669">
        <v>
279932</v>
      </c>
      <c r="DR6" s="664"/>
      <c r="DS6" s="664"/>
      <c r="DT6" s="664"/>
      <c r="DU6" s="664"/>
      <c r="DV6" s="664"/>
      <c r="DW6" s="664"/>
      <c r="DX6" s="664"/>
      <c r="DY6" s="664"/>
      <c r="DZ6" s="664"/>
      <c r="EA6" s="664"/>
      <c r="EB6" s="664"/>
      <c r="EC6" s="704"/>
    </row>
    <row r="7" spans="2:143" ht="11.25" customHeight="1" x14ac:dyDescent="0.2">
      <c r="B7" s="658" t="s">
        <v>
237</v>
      </c>
      <c r="C7" s="659"/>
      <c r="D7" s="659"/>
      <c r="E7" s="659"/>
      <c r="F7" s="659"/>
      <c r="G7" s="659"/>
      <c r="H7" s="659"/>
      <c r="I7" s="659"/>
      <c r="J7" s="659"/>
      <c r="K7" s="659"/>
      <c r="L7" s="659"/>
      <c r="M7" s="659"/>
      <c r="N7" s="659"/>
      <c r="O7" s="659"/>
      <c r="P7" s="659"/>
      <c r="Q7" s="660"/>
      <c r="R7" s="661">
        <v>
24166</v>
      </c>
      <c r="S7" s="664"/>
      <c r="T7" s="664"/>
      <c r="U7" s="664"/>
      <c r="V7" s="664"/>
      <c r="W7" s="664"/>
      <c r="X7" s="664"/>
      <c r="Y7" s="665"/>
      <c r="Z7" s="723">
        <v>
0.1</v>
      </c>
      <c r="AA7" s="723"/>
      <c r="AB7" s="723"/>
      <c r="AC7" s="723"/>
      <c r="AD7" s="724">
        <v>
24166</v>
      </c>
      <c r="AE7" s="724"/>
      <c r="AF7" s="724"/>
      <c r="AG7" s="724"/>
      <c r="AH7" s="724"/>
      <c r="AI7" s="724"/>
      <c r="AJ7" s="724"/>
      <c r="AK7" s="724"/>
      <c r="AL7" s="666">
        <v>
0.2</v>
      </c>
      <c r="AM7" s="667"/>
      <c r="AN7" s="667"/>
      <c r="AO7" s="725"/>
      <c r="AP7" s="658" t="s">
        <v>
238</v>
      </c>
      <c r="AQ7" s="659"/>
      <c r="AR7" s="659"/>
      <c r="AS7" s="659"/>
      <c r="AT7" s="659"/>
      <c r="AU7" s="659"/>
      <c r="AV7" s="659"/>
      <c r="AW7" s="659"/>
      <c r="AX7" s="659"/>
      <c r="AY7" s="659"/>
      <c r="AZ7" s="659"/>
      <c r="BA7" s="659"/>
      <c r="BB7" s="659"/>
      <c r="BC7" s="659"/>
      <c r="BD7" s="659"/>
      <c r="BE7" s="659"/>
      <c r="BF7" s="660"/>
      <c r="BG7" s="661">
        <v>
6020634</v>
      </c>
      <c r="BH7" s="664"/>
      <c r="BI7" s="664"/>
      <c r="BJ7" s="664"/>
      <c r="BK7" s="664"/>
      <c r="BL7" s="664"/>
      <c r="BM7" s="664"/>
      <c r="BN7" s="665"/>
      <c r="BO7" s="723">
        <v>
47.1</v>
      </c>
      <c r="BP7" s="723"/>
      <c r="BQ7" s="723"/>
      <c r="BR7" s="723"/>
      <c r="BS7" s="724">
        <v>
44115</v>
      </c>
      <c r="BT7" s="724"/>
      <c r="BU7" s="724"/>
      <c r="BV7" s="724"/>
      <c r="BW7" s="724"/>
      <c r="BX7" s="724"/>
      <c r="BY7" s="724"/>
      <c r="BZ7" s="724"/>
      <c r="CA7" s="724"/>
      <c r="CB7" s="765"/>
      <c r="CD7" s="705" t="s">
        <v>
239</v>
      </c>
      <c r="CE7" s="702"/>
      <c r="CF7" s="702"/>
      <c r="CG7" s="702"/>
      <c r="CH7" s="702"/>
      <c r="CI7" s="702"/>
      <c r="CJ7" s="702"/>
      <c r="CK7" s="702"/>
      <c r="CL7" s="702"/>
      <c r="CM7" s="702"/>
      <c r="CN7" s="702"/>
      <c r="CO7" s="702"/>
      <c r="CP7" s="702"/>
      <c r="CQ7" s="703"/>
      <c r="CR7" s="661">
        <v>
3923660</v>
      </c>
      <c r="CS7" s="664"/>
      <c r="CT7" s="664"/>
      <c r="CU7" s="664"/>
      <c r="CV7" s="664"/>
      <c r="CW7" s="664"/>
      <c r="CX7" s="664"/>
      <c r="CY7" s="665"/>
      <c r="CZ7" s="723">
        <v>
12.7</v>
      </c>
      <c r="DA7" s="723"/>
      <c r="DB7" s="723"/>
      <c r="DC7" s="723"/>
      <c r="DD7" s="669">
        <v>
32525</v>
      </c>
      <c r="DE7" s="664"/>
      <c r="DF7" s="664"/>
      <c r="DG7" s="664"/>
      <c r="DH7" s="664"/>
      <c r="DI7" s="664"/>
      <c r="DJ7" s="664"/>
      <c r="DK7" s="664"/>
      <c r="DL7" s="664"/>
      <c r="DM7" s="664"/>
      <c r="DN7" s="664"/>
      <c r="DO7" s="664"/>
      <c r="DP7" s="665"/>
      <c r="DQ7" s="669">
        <v>
3655643</v>
      </c>
      <c r="DR7" s="664"/>
      <c r="DS7" s="664"/>
      <c r="DT7" s="664"/>
      <c r="DU7" s="664"/>
      <c r="DV7" s="664"/>
      <c r="DW7" s="664"/>
      <c r="DX7" s="664"/>
      <c r="DY7" s="664"/>
      <c r="DZ7" s="664"/>
      <c r="EA7" s="664"/>
      <c r="EB7" s="664"/>
      <c r="EC7" s="704"/>
    </row>
    <row r="8" spans="2:143" ht="11.25" customHeight="1" x14ac:dyDescent="0.2">
      <c r="B8" s="658" t="s">
        <v>
240</v>
      </c>
      <c r="C8" s="659"/>
      <c r="D8" s="659"/>
      <c r="E8" s="659"/>
      <c r="F8" s="659"/>
      <c r="G8" s="659"/>
      <c r="H8" s="659"/>
      <c r="I8" s="659"/>
      <c r="J8" s="659"/>
      <c r="K8" s="659"/>
      <c r="L8" s="659"/>
      <c r="M8" s="659"/>
      <c r="N8" s="659"/>
      <c r="O8" s="659"/>
      <c r="P8" s="659"/>
      <c r="Q8" s="660"/>
      <c r="R8" s="661">
        <v>
80500</v>
      </c>
      <c r="S8" s="664"/>
      <c r="T8" s="664"/>
      <c r="U8" s="664"/>
      <c r="V8" s="664"/>
      <c r="W8" s="664"/>
      <c r="X8" s="664"/>
      <c r="Y8" s="665"/>
      <c r="Z8" s="723">
        <v>
0.2</v>
      </c>
      <c r="AA8" s="723"/>
      <c r="AB8" s="723"/>
      <c r="AC8" s="723"/>
      <c r="AD8" s="724">
        <v>
80500</v>
      </c>
      <c r="AE8" s="724"/>
      <c r="AF8" s="724"/>
      <c r="AG8" s="724"/>
      <c r="AH8" s="724"/>
      <c r="AI8" s="724"/>
      <c r="AJ8" s="724"/>
      <c r="AK8" s="724"/>
      <c r="AL8" s="666">
        <v>
0.5</v>
      </c>
      <c r="AM8" s="667"/>
      <c r="AN8" s="667"/>
      <c r="AO8" s="725"/>
      <c r="AP8" s="658" t="s">
        <v>
241</v>
      </c>
      <c r="AQ8" s="659"/>
      <c r="AR8" s="659"/>
      <c r="AS8" s="659"/>
      <c r="AT8" s="659"/>
      <c r="AU8" s="659"/>
      <c r="AV8" s="659"/>
      <c r="AW8" s="659"/>
      <c r="AX8" s="659"/>
      <c r="AY8" s="659"/>
      <c r="AZ8" s="659"/>
      <c r="BA8" s="659"/>
      <c r="BB8" s="659"/>
      <c r="BC8" s="659"/>
      <c r="BD8" s="659"/>
      <c r="BE8" s="659"/>
      <c r="BF8" s="660"/>
      <c r="BG8" s="661">
        <v>
146219</v>
      </c>
      <c r="BH8" s="664"/>
      <c r="BI8" s="664"/>
      <c r="BJ8" s="664"/>
      <c r="BK8" s="664"/>
      <c r="BL8" s="664"/>
      <c r="BM8" s="664"/>
      <c r="BN8" s="665"/>
      <c r="BO8" s="723">
        <v>
1.1000000000000001</v>
      </c>
      <c r="BP8" s="723"/>
      <c r="BQ8" s="723"/>
      <c r="BR8" s="723"/>
      <c r="BS8" s="669" t="s">
        <v>
129</v>
      </c>
      <c r="BT8" s="664"/>
      <c r="BU8" s="664"/>
      <c r="BV8" s="664"/>
      <c r="BW8" s="664"/>
      <c r="BX8" s="664"/>
      <c r="BY8" s="664"/>
      <c r="BZ8" s="664"/>
      <c r="CA8" s="664"/>
      <c r="CB8" s="704"/>
      <c r="CD8" s="705" t="s">
        <v>
242</v>
      </c>
      <c r="CE8" s="702"/>
      <c r="CF8" s="702"/>
      <c r="CG8" s="702"/>
      <c r="CH8" s="702"/>
      <c r="CI8" s="702"/>
      <c r="CJ8" s="702"/>
      <c r="CK8" s="702"/>
      <c r="CL8" s="702"/>
      <c r="CM8" s="702"/>
      <c r="CN8" s="702"/>
      <c r="CO8" s="702"/>
      <c r="CP8" s="702"/>
      <c r="CQ8" s="703"/>
      <c r="CR8" s="661">
        <v>
16665658</v>
      </c>
      <c r="CS8" s="664"/>
      <c r="CT8" s="664"/>
      <c r="CU8" s="664"/>
      <c r="CV8" s="664"/>
      <c r="CW8" s="664"/>
      <c r="CX8" s="664"/>
      <c r="CY8" s="665"/>
      <c r="CZ8" s="723">
        <v>
54</v>
      </c>
      <c r="DA8" s="723"/>
      <c r="DB8" s="723"/>
      <c r="DC8" s="723"/>
      <c r="DD8" s="669">
        <v>
34852</v>
      </c>
      <c r="DE8" s="664"/>
      <c r="DF8" s="664"/>
      <c r="DG8" s="664"/>
      <c r="DH8" s="664"/>
      <c r="DI8" s="664"/>
      <c r="DJ8" s="664"/>
      <c r="DK8" s="664"/>
      <c r="DL8" s="664"/>
      <c r="DM8" s="664"/>
      <c r="DN8" s="664"/>
      <c r="DO8" s="664"/>
      <c r="DP8" s="665"/>
      <c r="DQ8" s="669">
        <v>
7663071</v>
      </c>
      <c r="DR8" s="664"/>
      <c r="DS8" s="664"/>
      <c r="DT8" s="664"/>
      <c r="DU8" s="664"/>
      <c r="DV8" s="664"/>
      <c r="DW8" s="664"/>
      <c r="DX8" s="664"/>
      <c r="DY8" s="664"/>
      <c r="DZ8" s="664"/>
      <c r="EA8" s="664"/>
      <c r="EB8" s="664"/>
      <c r="EC8" s="704"/>
    </row>
    <row r="9" spans="2:143" ht="11.25" customHeight="1" x14ac:dyDescent="0.2">
      <c r="B9" s="658" t="s">
        <v>
243</v>
      </c>
      <c r="C9" s="659"/>
      <c r="D9" s="659"/>
      <c r="E9" s="659"/>
      <c r="F9" s="659"/>
      <c r="G9" s="659"/>
      <c r="H9" s="659"/>
      <c r="I9" s="659"/>
      <c r="J9" s="659"/>
      <c r="K9" s="659"/>
      <c r="L9" s="659"/>
      <c r="M9" s="659"/>
      <c r="N9" s="659"/>
      <c r="O9" s="659"/>
      <c r="P9" s="659"/>
      <c r="Q9" s="660"/>
      <c r="R9" s="661">
        <v>
65634</v>
      </c>
      <c r="S9" s="664"/>
      <c r="T9" s="664"/>
      <c r="U9" s="664"/>
      <c r="V9" s="664"/>
      <c r="W9" s="664"/>
      <c r="X9" s="664"/>
      <c r="Y9" s="665"/>
      <c r="Z9" s="723">
        <v>
0.2</v>
      </c>
      <c r="AA9" s="723"/>
      <c r="AB9" s="723"/>
      <c r="AC9" s="723"/>
      <c r="AD9" s="724">
        <v>
65634</v>
      </c>
      <c r="AE9" s="724"/>
      <c r="AF9" s="724"/>
      <c r="AG9" s="724"/>
      <c r="AH9" s="724"/>
      <c r="AI9" s="724"/>
      <c r="AJ9" s="724"/>
      <c r="AK9" s="724"/>
      <c r="AL9" s="666">
        <v>
0.4</v>
      </c>
      <c r="AM9" s="667"/>
      <c r="AN9" s="667"/>
      <c r="AO9" s="725"/>
      <c r="AP9" s="658" t="s">
        <v>
244</v>
      </c>
      <c r="AQ9" s="659"/>
      <c r="AR9" s="659"/>
      <c r="AS9" s="659"/>
      <c r="AT9" s="659"/>
      <c r="AU9" s="659"/>
      <c r="AV9" s="659"/>
      <c r="AW9" s="659"/>
      <c r="AX9" s="659"/>
      <c r="AY9" s="659"/>
      <c r="AZ9" s="659"/>
      <c r="BA9" s="659"/>
      <c r="BB9" s="659"/>
      <c r="BC9" s="659"/>
      <c r="BD9" s="659"/>
      <c r="BE9" s="659"/>
      <c r="BF9" s="660"/>
      <c r="BG9" s="661">
        <v>
5229419</v>
      </c>
      <c r="BH9" s="664"/>
      <c r="BI9" s="664"/>
      <c r="BJ9" s="664"/>
      <c r="BK9" s="664"/>
      <c r="BL9" s="664"/>
      <c r="BM9" s="664"/>
      <c r="BN9" s="665"/>
      <c r="BO9" s="723">
        <v>
40.9</v>
      </c>
      <c r="BP9" s="723"/>
      <c r="BQ9" s="723"/>
      <c r="BR9" s="723"/>
      <c r="BS9" s="669" t="s">
        <v>
129</v>
      </c>
      <c r="BT9" s="664"/>
      <c r="BU9" s="664"/>
      <c r="BV9" s="664"/>
      <c r="BW9" s="664"/>
      <c r="BX9" s="664"/>
      <c r="BY9" s="664"/>
      <c r="BZ9" s="664"/>
      <c r="CA9" s="664"/>
      <c r="CB9" s="704"/>
      <c r="CD9" s="705" t="s">
        <v>
245</v>
      </c>
      <c r="CE9" s="702"/>
      <c r="CF9" s="702"/>
      <c r="CG9" s="702"/>
      <c r="CH9" s="702"/>
      <c r="CI9" s="702"/>
      <c r="CJ9" s="702"/>
      <c r="CK9" s="702"/>
      <c r="CL9" s="702"/>
      <c r="CM9" s="702"/>
      <c r="CN9" s="702"/>
      <c r="CO9" s="702"/>
      <c r="CP9" s="702"/>
      <c r="CQ9" s="703"/>
      <c r="CR9" s="661">
        <v>
2244440</v>
      </c>
      <c r="CS9" s="664"/>
      <c r="CT9" s="664"/>
      <c r="CU9" s="664"/>
      <c r="CV9" s="664"/>
      <c r="CW9" s="664"/>
      <c r="CX9" s="664"/>
      <c r="CY9" s="665"/>
      <c r="CZ9" s="723">
        <v>
7.3</v>
      </c>
      <c r="DA9" s="723"/>
      <c r="DB9" s="723"/>
      <c r="DC9" s="723"/>
      <c r="DD9" s="669" t="s">
        <v>
129</v>
      </c>
      <c r="DE9" s="664"/>
      <c r="DF9" s="664"/>
      <c r="DG9" s="664"/>
      <c r="DH9" s="664"/>
      <c r="DI9" s="664"/>
      <c r="DJ9" s="664"/>
      <c r="DK9" s="664"/>
      <c r="DL9" s="664"/>
      <c r="DM9" s="664"/>
      <c r="DN9" s="664"/>
      <c r="DO9" s="664"/>
      <c r="DP9" s="665"/>
      <c r="DQ9" s="669">
        <v>
1612819</v>
      </c>
      <c r="DR9" s="664"/>
      <c r="DS9" s="664"/>
      <c r="DT9" s="664"/>
      <c r="DU9" s="664"/>
      <c r="DV9" s="664"/>
      <c r="DW9" s="664"/>
      <c r="DX9" s="664"/>
      <c r="DY9" s="664"/>
      <c r="DZ9" s="664"/>
      <c r="EA9" s="664"/>
      <c r="EB9" s="664"/>
      <c r="EC9" s="704"/>
    </row>
    <row r="10" spans="2:143" ht="11.25" customHeight="1" x14ac:dyDescent="0.2">
      <c r="B10" s="658" t="s">
        <v>
246</v>
      </c>
      <c r="C10" s="659"/>
      <c r="D10" s="659"/>
      <c r="E10" s="659"/>
      <c r="F10" s="659"/>
      <c r="G10" s="659"/>
      <c r="H10" s="659"/>
      <c r="I10" s="659"/>
      <c r="J10" s="659"/>
      <c r="K10" s="659"/>
      <c r="L10" s="659"/>
      <c r="M10" s="659"/>
      <c r="N10" s="659"/>
      <c r="O10" s="659"/>
      <c r="P10" s="659"/>
      <c r="Q10" s="660"/>
      <c r="R10" s="661" t="s">
        <v>
129</v>
      </c>
      <c r="S10" s="664"/>
      <c r="T10" s="664"/>
      <c r="U10" s="664"/>
      <c r="V10" s="664"/>
      <c r="W10" s="664"/>
      <c r="X10" s="664"/>
      <c r="Y10" s="665"/>
      <c r="Z10" s="723" t="s">
        <v>
129</v>
      </c>
      <c r="AA10" s="723"/>
      <c r="AB10" s="723"/>
      <c r="AC10" s="723"/>
      <c r="AD10" s="724" t="s">
        <v>
247</v>
      </c>
      <c r="AE10" s="724"/>
      <c r="AF10" s="724"/>
      <c r="AG10" s="724"/>
      <c r="AH10" s="724"/>
      <c r="AI10" s="724"/>
      <c r="AJ10" s="724"/>
      <c r="AK10" s="724"/>
      <c r="AL10" s="666" t="s">
        <v>
247</v>
      </c>
      <c r="AM10" s="667"/>
      <c r="AN10" s="667"/>
      <c r="AO10" s="725"/>
      <c r="AP10" s="658" t="s">
        <v>
248</v>
      </c>
      <c r="AQ10" s="659"/>
      <c r="AR10" s="659"/>
      <c r="AS10" s="659"/>
      <c r="AT10" s="659"/>
      <c r="AU10" s="659"/>
      <c r="AV10" s="659"/>
      <c r="AW10" s="659"/>
      <c r="AX10" s="659"/>
      <c r="AY10" s="659"/>
      <c r="AZ10" s="659"/>
      <c r="BA10" s="659"/>
      <c r="BB10" s="659"/>
      <c r="BC10" s="659"/>
      <c r="BD10" s="659"/>
      <c r="BE10" s="659"/>
      <c r="BF10" s="660"/>
      <c r="BG10" s="661">
        <v>
197315</v>
      </c>
      <c r="BH10" s="664"/>
      <c r="BI10" s="664"/>
      <c r="BJ10" s="664"/>
      <c r="BK10" s="664"/>
      <c r="BL10" s="664"/>
      <c r="BM10" s="664"/>
      <c r="BN10" s="665"/>
      <c r="BO10" s="723">
        <v>
1.5</v>
      </c>
      <c r="BP10" s="723"/>
      <c r="BQ10" s="723"/>
      <c r="BR10" s="723"/>
      <c r="BS10" s="669" t="s">
        <v>
129</v>
      </c>
      <c r="BT10" s="664"/>
      <c r="BU10" s="664"/>
      <c r="BV10" s="664"/>
      <c r="BW10" s="664"/>
      <c r="BX10" s="664"/>
      <c r="BY10" s="664"/>
      <c r="BZ10" s="664"/>
      <c r="CA10" s="664"/>
      <c r="CB10" s="704"/>
      <c r="CD10" s="705" t="s">
        <v>
249</v>
      </c>
      <c r="CE10" s="702"/>
      <c r="CF10" s="702"/>
      <c r="CG10" s="702"/>
      <c r="CH10" s="702"/>
      <c r="CI10" s="702"/>
      <c r="CJ10" s="702"/>
      <c r="CK10" s="702"/>
      <c r="CL10" s="702"/>
      <c r="CM10" s="702"/>
      <c r="CN10" s="702"/>
      <c r="CO10" s="702"/>
      <c r="CP10" s="702"/>
      <c r="CQ10" s="703"/>
      <c r="CR10" s="661">
        <v>
40804</v>
      </c>
      <c r="CS10" s="664"/>
      <c r="CT10" s="664"/>
      <c r="CU10" s="664"/>
      <c r="CV10" s="664"/>
      <c r="CW10" s="664"/>
      <c r="CX10" s="664"/>
      <c r="CY10" s="665"/>
      <c r="CZ10" s="723">
        <v>
0.1</v>
      </c>
      <c r="DA10" s="723"/>
      <c r="DB10" s="723"/>
      <c r="DC10" s="723"/>
      <c r="DD10" s="669" t="s">
        <v>
129</v>
      </c>
      <c r="DE10" s="664"/>
      <c r="DF10" s="664"/>
      <c r="DG10" s="664"/>
      <c r="DH10" s="664"/>
      <c r="DI10" s="664"/>
      <c r="DJ10" s="664"/>
      <c r="DK10" s="664"/>
      <c r="DL10" s="664"/>
      <c r="DM10" s="664"/>
      <c r="DN10" s="664"/>
      <c r="DO10" s="664"/>
      <c r="DP10" s="665"/>
      <c r="DQ10" s="669">
        <v>
26377</v>
      </c>
      <c r="DR10" s="664"/>
      <c r="DS10" s="664"/>
      <c r="DT10" s="664"/>
      <c r="DU10" s="664"/>
      <c r="DV10" s="664"/>
      <c r="DW10" s="664"/>
      <c r="DX10" s="664"/>
      <c r="DY10" s="664"/>
      <c r="DZ10" s="664"/>
      <c r="EA10" s="664"/>
      <c r="EB10" s="664"/>
      <c r="EC10" s="704"/>
    </row>
    <row r="11" spans="2:143" ht="11.25" customHeight="1" x14ac:dyDescent="0.2">
      <c r="B11" s="658" t="s">
        <v>
250</v>
      </c>
      <c r="C11" s="659"/>
      <c r="D11" s="659"/>
      <c r="E11" s="659"/>
      <c r="F11" s="659"/>
      <c r="G11" s="659"/>
      <c r="H11" s="659"/>
      <c r="I11" s="659"/>
      <c r="J11" s="659"/>
      <c r="K11" s="659"/>
      <c r="L11" s="659"/>
      <c r="M11" s="659"/>
      <c r="N11" s="659"/>
      <c r="O11" s="659"/>
      <c r="P11" s="659"/>
      <c r="Q11" s="660"/>
      <c r="R11" s="661" t="s">
        <v>
129</v>
      </c>
      <c r="S11" s="664"/>
      <c r="T11" s="664"/>
      <c r="U11" s="664"/>
      <c r="V11" s="664"/>
      <c r="W11" s="664"/>
      <c r="X11" s="664"/>
      <c r="Y11" s="665"/>
      <c r="Z11" s="723" t="s">
        <v>
129</v>
      </c>
      <c r="AA11" s="723"/>
      <c r="AB11" s="723"/>
      <c r="AC11" s="723"/>
      <c r="AD11" s="724" t="s">
        <v>
129</v>
      </c>
      <c r="AE11" s="724"/>
      <c r="AF11" s="724"/>
      <c r="AG11" s="724"/>
      <c r="AH11" s="724"/>
      <c r="AI11" s="724"/>
      <c r="AJ11" s="724"/>
      <c r="AK11" s="724"/>
      <c r="AL11" s="666" t="s">
        <v>
129</v>
      </c>
      <c r="AM11" s="667"/>
      <c r="AN11" s="667"/>
      <c r="AO11" s="725"/>
      <c r="AP11" s="658" t="s">
        <v>
251</v>
      </c>
      <c r="AQ11" s="659"/>
      <c r="AR11" s="659"/>
      <c r="AS11" s="659"/>
      <c r="AT11" s="659"/>
      <c r="AU11" s="659"/>
      <c r="AV11" s="659"/>
      <c r="AW11" s="659"/>
      <c r="AX11" s="659"/>
      <c r="AY11" s="659"/>
      <c r="AZ11" s="659"/>
      <c r="BA11" s="659"/>
      <c r="BB11" s="659"/>
      <c r="BC11" s="659"/>
      <c r="BD11" s="659"/>
      <c r="BE11" s="659"/>
      <c r="BF11" s="660"/>
      <c r="BG11" s="661">
        <v>
447681</v>
      </c>
      <c r="BH11" s="664"/>
      <c r="BI11" s="664"/>
      <c r="BJ11" s="664"/>
      <c r="BK11" s="664"/>
      <c r="BL11" s="664"/>
      <c r="BM11" s="664"/>
      <c r="BN11" s="665"/>
      <c r="BO11" s="723">
        <v>
3.5</v>
      </c>
      <c r="BP11" s="723"/>
      <c r="BQ11" s="723"/>
      <c r="BR11" s="723"/>
      <c r="BS11" s="669">
        <v>
44115</v>
      </c>
      <c r="BT11" s="664"/>
      <c r="BU11" s="664"/>
      <c r="BV11" s="664"/>
      <c r="BW11" s="664"/>
      <c r="BX11" s="664"/>
      <c r="BY11" s="664"/>
      <c r="BZ11" s="664"/>
      <c r="CA11" s="664"/>
      <c r="CB11" s="704"/>
      <c r="CD11" s="705" t="s">
        <v>
252</v>
      </c>
      <c r="CE11" s="702"/>
      <c r="CF11" s="702"/>
      <c r="CG11" s="702"/>
      <c r="CH11" s="702"/>
      <c r="CI11" s="702"/>
      <c r="CJ11" s="702"/>
      <c r="CK11" s="702"/>
      <c r="CL11" s="702"/>
      <c r="CM11" s="702"/>
      <c r="CN11" s="702"/>
      <c r="CO11" s="702"/>
      <c r="CP11" s="702"/>
      <c r="CQ11" s="703"/>
      <c r="CR11" s="661">
        <v>
47772</v>
      </c>
      <c r="CS11" s="664"/>
      <c r="CT11" s="664"/>
      <c r="CU11" s="664"/>
      <c r="CV11" s="664"/>
      <c r="CW11" s="664"/>
      <c r="CX11" s="664"/>
      <c r="CY11" s="665"/>
      <c r="CZ11" s="723">
        <v>
0.2</v>
      </c>
      <c r="DA11" s="723"/>
      <c r="DB11" s="723"/>
      <c r="DC11" s="723"/>
      <c r="DD11" s="669" t="s">
        <v>
129</v>
      </c>
      <c r="DE11" s="664"/>
      <c r="DF11" s="664"/>
      <c r="DG11" s="664"/>
      <c r="DH11" s="664"/>
      <c r="DI11" s="664"/>
      <c r="DJ11" s="664"/>
      <c r="DK11" s="664"/>
      <c r="DL11" s="664"/>
      <c r="DM11" s="664"/>
      <c r="DN11" s="664"/>
      <c r="DO11" s="664"/>
      <c r="DP11" s="665"/>
      <c r="DQ11" s="669">
        <v>
43095</v>
      </c>
      <c r="DR11" s="664"/>
      <c r="DS11" s="664"/>
      <c r="DT11" s="664"/>
      <c r="DU11" s="664"/>
      <c r="DV11" s="664"/>
      <c r="DW11" s="664"/>
      <c r="DX11" s="664"/>
      <c r="DY11" s="664"/>
      <c r="DZ11" s="664"/>
      <c r="EA11" s="664"/>
      <c r="EB11" s="664"/>
      <c r="EC11" s="704"/>
    </row>
    <row r="12" spans="2:143" ht="11.25" customHeight="1" x14ac:dyDescent="0.2">
      <c r="B12" s="658" t="s">
        <v>
253</v>
      </c>
      <c r="C12" s="659"/>
      <c r="D12" s="659"/>
      <c r="E12" s="659"/>
      <c r="F12" s="659"/>
      <c r="G12" s="659"/>
      <c r="H12" s="659"/>
      <c r="I12" s="659"/>
      <c r="J12" s="659"/>
      <c r="K12" s="659"/>
      <c r="L12" s="659"/>
      <c r="M12" s="659"/>
      <c r="N12" s="659"/>
      <c r="O12" s="659"/>
      <c r="P12" s="659"/>
      <c r="Q12" s="660"/>
      <c r="R12" s="661">
        <v>
1438902</v>
      </c>
      <c r="S12" s="664"/>
      <c r="T12" s="664"/>
      <c r="U12" s="664"/>
      <c r="V12" s="664"/>
      <c r="W12" s="664"/>
      <c r="X12" s="664"/>
      <c r="Y12" s="665"/>
      <c r="Z12" s="723">
        <v>
4.4000000000000004</v>
      </c>
      <c r="AA12" s="723"/>
      <c r="AB12" s="723"/>
      <c r="AC12" s="723"/>
      <c r="AD12" s="724">
        <v>
1438902</v>
      </c>
      <c r="AE12" s="724"/>
      <c r="AF12" s="724"/>
      <c r="AG12" s="724"/>
      <c r="AH12" s="724"/>
      <c r="AI12" s="724"/>
      <c r="AJ12" s="724"/>
      <c r="AK12" s="724"/>
      <c r="AL12" s="666">
        <v>
9.1999999999999993</v>
      </c>
      <c r="AM12" s="667"/>
      <c r="AN12" s="667"/>
      <c r="AO12" s="725"/>
      <c r="AP12" s="658" t="s">
        <v>
254</v>
      </c>
      <c r="AQ12" s="659"/>
      <c r="AR12" s="659"/>
      <c r="AS12" s="659"/>
      <c r="AT12" s="659"/>
      <c r="AU12" s="659"/>
      <c r="AV12" s="659"/>
      <c r="AW12" s="659"/>
      <c r="AX12" s="659"/>
      <c r="AY12" s="659"/>
      <c r="AZ12" s="659"/>
      <c r="BA12" s="659"/>
      <c r="BB12" s="659"/>
      <c r="BC12" s="659"/>
      <c r="BD12" s="659"/>
      <c r="BE12" s="659"/>
      <c r="BF12" s="660"/>
      <c r="BG12" s="661">
        <v>
5175925</v>
      </c>
      <c r="BH12" s="664"/>
      <c r="BI12" s="664"/>
      <c r="BJ12" s="664"/>
      <c r="BK12" s="664"/>
      <c r="BL12" s="664"/>
      <c r="BM12" s="664"/>
      <c r="BN12" s="665"/>
      <c r="BO12" s="723">
        <v>
40.5</v>
      </c>
      <c r="BP12" s="723"/>
      <c r="BQ12" s="723"/>
      <c r="BR12" s="723"/>
      <c r="BS12" s="669" t="s">
        <v>
247</v>
      </c>
      <c r="BT12" s="664"/>
      <c r="BU12" s="664"/>
      <c r="BV12" s="664"/>
      <c r="BW12" s="664"/>
      <c r="BX12" s="664"/>
      <c r="BY12" s="664"/>
      <c r="BZ12" s="664"/>
      <c r="CA12" s="664"/>
      <c r="CB12" s="704"/>
      <c r="CD12" s="705" t="s">
        <v>
255</v>
      </c>
      <c r="CE12" s="702"/>
      <c r="CF12" s="702"/>
      <c r="CG12" s="702"/>
      <c r="CH12" s="702"/>
      <c r="CI12" s="702"/>
      <c r="CJ12" s="702"/>
      <c r="CK12" s="702"/>
      <c r="CL12" s="702"/>
      <c r="CM12" s="702"/>
      <c r="CN12" s="702"/>
      <c r="CO12" s="702"/>
      <c r="CP12" s="702"/>
      <c r="CQ12" s="703"/>
      <c r="CR12" s="661">
        <v>
113142</v>
      </c>
      <c r="CS12" s="664"/>
      <c r="CT12" s="664"/>
      <c r="CU12" s="664"/>
      <c r="CV12" s="664"/>
      <c r="CW12" s="664"/>
      <c r="CX12" s="664"/>
      <c r="CY12" s="665"/>
      <c r="CZ12" s="723">
        <v>
0.4</v>
      </c>
      <c r="DA12" s="723"/>
      <c r="DB12" s="723"/>
      <c r="DC12" s="723"/>
      <c r="DD12" s="669">
        <v>
7160</v>
      </c>
      <c r="DE12" s="664"/>
      <c r="DF12" s="664"/>
      <c r="DG12" s="664"/>
      <c r="DH12" s="664"/>
      <c r="DI12" s="664"/>
      <c r="DJ12" s="664"/>
      <c r="DK12" s="664"/>
      <c r="DL12" s="664"/>
      <c r="DM12" s="664"/>
      <c r="DN12" s="664"/>
      <c r="DO12" s="664"/>
      <c r="DP12" s="665"/>
      <c r="DQ12" s="669">
        <v>
80598</v>
      </c>
      <c r="DR12" s="664"/>
      <c r="DS12" s="664"/>
      <c r="DT12" s="664"/>
      <c r="DU12" s="664"/>
      <c r="DV12" s="664"/>
      <c r="DW12" s="664"/>
      <c r="DX12" s="664"/>
      <c r="DY12" s="664"/>
      <c r="DZ12" s="664"/>
      <c r="EA12" s="664"/>
      <c r="EB12" s="664"/>
      <c r="EC12" s="704"/>
    </row>
    <row r="13" spans="2:143" ht="11.25" customHeight="1" x14ac:dyDescent="0.2">
      <c r="B13" s="658" t="s">
        <v>
256</v>
      </c>
      <c r="C13" s="659"/>
      <c r="D13" s="659"/>
      <c r="E13" s="659"/>
      <c r="F13" s="659"/>
      <c r="G13" s="659"/>
      <c r="H13" s="659"/>
      <c r="I13" s="659"/>
      <c r="J13" s="659"/>
      <c r="K13" s="659"/>
      <c r="L13" s="659"/>
      <c r="M13" s="659"/>
      <c r="N13" s="659"/>
      <c r="O13" s="659"/>
      <c r="P13" s="659"/>
      <c r="Q13" s="660"/>
      <c r="R13" s="661" t="s">
        <v>
129</v>
      </c>
      <c r="S13" s="664"/>
      <c r="T13" s="664"/>
      <c r="U13" s="664"/>
      <c r="V13" s="664"/>
      <c r="W13" s="664"/>
      <c r="X13" s="664"/>
      <c r="Y13" s="665"/>
      <c r="Z13" s="723" t="s">
        <v>
129</v>
      </c>
      <c r="AA13" s="723"/>
      <c r="AB13" s="723"/>
      <c r="AC13" s="723"/>
      <c r="AD13" s="724" t="s">
        <v>
129</v>
      </c>
      <c r="AE13" s="724"/>
      <c r="AF13" s="724"/>
      <c r="AG13" s="724"/>
      <c r="AH13" s="724"/>
      <c r="AI13" s="724"/>
      <c r="AJ13" s="724"/>
      <c r="AK13" s="724"/>
      <c r="AL13" s="666" t="s">
        <v>
129</v>
      </c>
      <c r="AM13" s="667"/>
      <c r="AN13" s="667"/>
      <c r="AO13" s="725"/>
      <c r="AP13" s="658" t="s">
        <v>
257</v>
      </c>
      <c r="AQ13" s="659"/>
      <c r="AR13" s="659"/>
      <c r="AS13" s="659"/>
      <c r="AT13" s="659"/>
      <c r="AU13" s="659"/>
      <c r="AV13" s="659"/>
      <c r="AW13" s="659"/>
      <c r="AX13" s="659"/>
      <c r="AY13" s="659"/>
      <c r="AZ13" s="659"/>
      <c r="BA13" s="659"/>
      <c r="BB13" s="659"/>
      <c r="BC13" s="659"/>
      <c r="BD13" s="659"/>
      <c r="BE13" s="659"/>
      <c r="BF13" s="660"/>
      <c r="BG13" s="661">
        <v>
4617458</v>
      </c>
      <c r="BH13" s="664"/>
      <c r="BI13" s="664"/>
      <c r="BJ13" s="664"/>
      <c r="BK13" s="664"/>
      <c r="BL13" s="664"/>
      <c r="BM13" s="664"/>
      <c r="BN13" s="665"/>
      <c r="BO13" s="723">
        <v>
36.1</v>
      </c>
      <c r="BP13" s="723"/>
      <c r="BQ13" s="723"/>
      <c r="BR13" s="723"/>
      <c r="BS13" s="669" t="s">
        <v>
129</v>
      </c>
      <c r="BT13" s="664"/>
      <c r="BU13" s="664"/>
      <c r="BV13" s="664"/>
      <c r="BW13" s="664"/>
      <c r="BX13" s="664"/>
      <c r="BY13" s="664"/>
      <c r="BZ13" s="664"/>
      <c r="CA13" s="664"/>
      <c r="CB13" s="704"/>
      <c r="CD13" s="705" t="s">
        <v>
258</v>
      </c>
      <c r="CE13" s="702"/>
      <c r="CF13" s="702"/>
      <c r="CG13" s="702"/>
      <c r="CH13" s="702"/>
      <c r="CI13" s="702"/>
      <c r="CJ13" s="702"/>
      <c r="CK13" s="702"/>
      <c r="CL13" s="702"/>
      <c r="CM13" s="702"/>
      <c r="CN13" s="702"/>
      <c r="CO13" s="702"/>
      <c r="CP13" s="702"/>
      <c r="CQ13" s="703"/>
      <c r="CR13" s="661">
        <v>
1635350</v>
      </c>
      <c r="CS13" s="664"/>
      <c r="CT13" s="664"/>
      <c r="CU13" s="664"/>
      <c r="CV13" s="664"/>
      <c r="CW13" s="664"/>
      <c r="CX13" s="664"/>
      <c r="CY13" s="665"/>
      <c r="CZ13" s="723">
        <v>
5.3</v>
      </c>
      <c r="DA13" s="723"/>
      <c r="DB13" s="723"/>
      <c r="DC13" s="723"/>
      <c r="DD13" s="669">
        <v>
372939</v>
      </c>
      <c r="DE13" s="664"/>
      <c r="DF13" s="664"/>
      <c r="DG13" s="664"/>
      <c r="DH13" s="664"/>
      <c r="DI13" s="664"/>
      <c r="DJ13" s="664"/>
      <c r="DK13" s="664"/>
      <c r="DL13" s="664"/>
      <c r="DM13" s="664"/>
      <c r="DN13" s="664"/>
      <c r="DO13" s="664"/>
      <c r="DP13" s="665"/>
      <c r="DQ13" s="669">
        <v>
1376862</v>
      </c>
      <c r="DR13" s="664"/>
      <c r="DS13" s="664"/>
      <c r="DT13" s="664"/>
      <c r="DU13" s="664"/>
      <c r="DV13" s="664"/>
      <c r="DW13" s="664"/>
      <c r="DX13" s="664"/>
      <c r="DY13" s="664"/>
      <c r="DZ13" s="664"/>
      <c r="EA13" s="664"/>
      <c r="EB13" s="664"/>
      <c r="EC13" s="704"/>
    </row>
    <row r="14" spans="2:143" ht="11.25" customHeight="1" x14ac:dyDescent="0.2">
      <c r="B14" s="658" t="s">
        <v>
259</v>
      </c>
      <c r="C14" s="659"/>
      <c r="D14" s="659"/>
      <c r="E14" s="659"/>
      <c r="F14" s="659"/>
      <c r="G14" s="659"/>
      <c r="H14" s="659"/>
      <c r="I14" s="659"/>
      <c r="J14" s="659"/>
      <c r="K14" s="659"/>
      <c r="L14" s="659"/>
      <c r="M14" s="659"/>
      <c r="N14" s="659"/>
      <c r="O14" s="659"/>
      <c r="P14" s="659"/>
      <c r="Q14" s="660"/>
      <c r="R14" s="661" t="s">
        <v>
129</v>
      </c>
      <c r="S14" s="664"/>
      <c r="T14" s="664"/>
      <c r="U14" s="664"/>
      <c r="V14" s="664"/>
      <c r="W14" s="664"/>
      <c r="X14" s="664"/>
      <c r="Y14" s="665"/>
      <c r="Z14" s="723" t="s">
        <v>
129</v>
      </c>
      <c r="AA14" s="723"/>
      <c r="AB14" s="723"/>
      <c r="AC14" s="723"/>
      <c r="AD14" s="724" t="s">
        <v>
129</v>
      </c>
      <c r="AE14" s="724"/>
      <c r="AF14" s="724"/>
      <c r="AG14" s="724"/>
      <c r="AH14" s="724"/>
      <c r="AI14" s="724"/>
      <c r="AJ14" s="724"/>
      <c r="AK14" s="724"/>
      <c r="AL14" s="666" t="s">
        <v>
247</v>
      </c>
      <c r="AM14" s="667"/>
      <c r="AN14" s="667"/>
      <c r="AO14" s="725"/>
      <c r="AP14" s="658" t="s">
        <v>
260</v>
      </c>
      <c r="AQ14" s="659"/>
      <c r="AR14" s="659"/>
      <c r="AS14" s="659"/>
      <c r="AT14" s="659"/>
      <c r="AU14" s="659"/>
      <c r="AV14" s="659"/>
      <c r="AW14" s="659"/>
      <c r="AX14" s="659"/>
      <c r="AY14" s="659"/>
      <c r="AZ14" s="659"/>
      <c r="BA14" s="659"/>
      <c r="BB14" s="659"/>
      <c r="BC14" s="659"/>
      <c r="BD14" s="659"/>
      <c r="BE14" s="659"/>
      <c r="BF14" s="660"/>
      <c r="BG14" s="661">
        <v>
105456</v>
      </c>
      <c r="BH14" s="664"/>
      <c r="BI14" s="664"/>
      <c r="BJ14" s="664"/>
      <c r="BK14" s="664"/>
      <c r="BL14" s="664"/>
      <c r="BM14" s="664"/>
      <c r="BN14" s="665"/>
      <c r="BO14" s="723">
        <v>
0.8</v>
      </c>
      <c r="BP14" s="723"/>
      <c r="BQ14" s="723"/>
      <c r="BR14" s="723"/>
      <c r="BS14" s="669" t="s">
        <v>
129</v>
      </c>
      <c r="BT14" s="664"/>
      <c r="BU14" s="664"/>
      <c r="BV14" s="664"/>
      <c r="BW14" s="664"/>
      <c r="BX14" s="664"/>
      <c r="BY14" s="664"/>
      <c r="BZ14" s="664"/>
      <c r="CA14" s="664"/>
      <c r="CB14" s="704"/>
      <c r="CD14" s="705" t="s">
        <v>
261</v>
      </c>
      <c r="CE14" s="702"/>
      <c r="CF14" s="702"/>
      <c r="CG14" s="702"/>
      <c r="CH14" s="702"/>
      <c r="CI14" s="702"/>
      <c r="CJ14" s="702"/>
      <c r="CK14" s="702"/>
      <c r="CL14" s="702"/>
      <c r="CM14" s="702"/>
      <c r="CN14" s="702"/>
      <c r="CO14" s="702"/>
      <c r="CP14" s="702"/>
      <c r="CQ14" s="703"/>
      <c r="CR14" s="661">
        <v>
1142019</v>
      </c>
      <c r="CS14" s="664"/>
      <c r="CT14" s="664"/>
      <c r="CU14" s="664"/>
      <c r="CV14" s="664"/>
      <c r="CW14" s="664"/>
      <c r="CX14" s="664"/>
      <c r="CY14" s="665"/>
      <c r="CZ14" s="723">
        <v>
3.7</v>
      </c>
      <c r="DA14" s="723"/>
      <c r="DB14" s="723"/>
      <c r="DC14" s="723"/>
      <c r="DD14" s="669">
        <v>
7247</v>
      </c>
      <c r="DE14" s="664"/>
      <c r="DF14" s="664"/>
      <c r="DG14" s="664"/>
      <c r="DH14" s="664"/>
      <c r="DI14" s="664"/>
      <c r="DJ14" s="664"/>
      <c r="DK14" s="664"/>
      <c r="DL14" s="664"/>
      <c r="DM14" s="664"/>
      <c r="DN14" s="664"/>
      <c r="DO14" s="664"/>
      <c r="DP14" s="665"/>
      <c r="DQ14" s="669">
        <v>
732154</v>
      </c>
      <c r="DR14" s="664"/>
      <c r="DS14" s="664"/>
      <c r="DT14" s="664"/>
      <c r="DU14" s="664"/>
      <c r="DV14" s="664"/>
      <c r="DW14" s="664"/>
      <c r="DX14" s="664"/>
      <c r="DY14" s="664"/>
      <c r="DZ14" s="664"/>
      <c r="EA14" s="664"/>
      <c r="EB14" s="664"/>
      <c r="EC14" s="704"/>
    </row>
    <row r="15" spans="2:143" ht="11.25" customHeight="1" x14ac:dyDescent="0.2">
      <c r="B15" s="658" t="s">
        <v>
262</v>
      </c>
      <c r="C15" s="659"/>
      <c r="D15" s="659"/>
      <c r="E15" s="659"/>
      <c r="F15" s="659"/>
      <c r="G15" s="659"/>
      <c r="H15" s="659"/>
      <c r="I15" s="659"/>
      <c r="J15" s="659"/>
      <c r="K15" s="659"/>
      <c r="L15" s="659"/>
      <c r="M15" s="659"/>
      <c r="N15" s="659"/>
      <c r="O15" s="659"/>
      <c r="P15" s="659"/>
      <c r="Q15" s="660"/>
      <c r="R15" s="661">
        <v>
87203</v>
      </c>
      <c r="S15" s="664"/>
      <c r="T15" s="664"/>
      <c r="U15" s="664"/>
      <c r="V15" s="664"/>
      <c r="W15" s="664"/>
      <c r="X15" s="664"/>
      <c r="Y15" s="665"/>
      <c r="Z15" s="723">
        <v>
0.3</v>
      </c>
      <c r="AA15" s="723"/>
      <c r="AB15" s="723"/>
      <c r="AC15" s="723"/>
      <c r="AD15" s="724">
        <v>
87203</v>
      </c>
      <c r="AE15" s="724"/>
      <c r="AF15" s="724"/>
      <c r="AG15" s="724"/>
      <c r="AH15" s="724"/>
      <c r="AI15" s="724"/>
      <c r="AJ15" s="724"/>
      <c r="AK15" s="724"/>
      <c r="AL15" s="666">
        <v>
0.6</v>
      </c>
      <c r="AM15" s="667"/>
      <c r="AN15" s="667"/>
      <c r="AO15" s="725"/>
      <c r="AP15" s="658" t="s">
        <v>
263</v>
      </c>
      <c r="AQ15" s="659"/>
      <c r="AR15" s="659"/>
      <c r="AS15" s="659"/>
      <c r="AT15" s="659"/>
      <c r="AU15" s="659"/>
      <c r="AV15" s="659"/>
      <c r="AW15" s="659"/>
      <c r="AX15" s="659"/>
      <c r="AY15" s="659"/>
      <c r="AZ15" s="659"/>
      <c r="BA15" s="659"/>
      <c r="BB15" s="659"/>
      <c r="BC15" s="659"/>
      <c r="BD15" s="659"/>
      <c r="BE15" s="659"/>
      <c r="BF15" s="660"/>
      <c r="BG15" s="661">
        <v>
514664</v>
      </c>
      <c r="BH15" s="664"/>
      <c r="BI15" s="664"/>
      <c r="BJ15" s="664"/>
      <c r="BK15" s="664"/>
      <c r="BL15" s="664"/>
      <c r="BM15" s="664"/>
      <c r="BN15" s="665"/>
      <c r="BO15" s="723">
        <v>
4</v>
      </c>
      <c r="BP15" s="723"/>
      <c r="BQ15" s="723"/>
      <c r="BR15" s="723"/>
      <c r="BS15" s="669" t="s">
        <v>
129</v>
      </c>
      <c r="BT15" s="664"/>
      <c r="BU15" s="664"/>
      <c r="BV15" s="664"/>
      <c r="BW15" s="664"/>
      <c r="BX15" s="664"/>
      <c r="BY15" s="664"/>
      <c r="BZ15" s="664"/>
      <c r="CA15" s="664"/>
      <c r="CB15" s="704"/>
      <c r="CD15" s="705" t="s">
        <v>
264</v>
      </c>
      <c r="CE15" s="702"/>
      <c r="CF15" s="702"/>
      <c r="CG15" s="702"/>
      <c r="CH15" s="702"/>
      <c r="CI15" s="702"/>
      <c r="CJ15" s="702"/>
      <c r="CK15" s="702"/>
      <c r="CL15" s="702"/>
      <c r="CM15" s="702"/>
      <c r="CN15" s="702"/>
      <c r="CO15" s="702"/>
      <c r="CP15" s="702"/>
      <c r="CQ15" s="703"/>
      <c r="CR15" s="661">
        <v>
3165007</v>
      </c>
      <c r="CS15" s="664"/>
      <c r="CT15" s="664"/>
      <c r="CU15" s="664"/>
      <c r="CV15" s="664"/>
      <c r="CW15" s="664"/>
      <c r="CX15" s="664"/>
      <c r="CY15" s="665"/>
      <c r="CZ15" s="723">
        <v>
10.3</v>
      </c>
      <c r="DA15" s="723"/>
      <c r="DB15" s="723"/>
      <c r="DC15" s="723"/>
      <c r="DD15" s="669">
        <v>
548058</v>
      </c>
      <c r="DE15" s="664"/>
      <c r="DF15" s="664"/>
      <c r="DG15" s="664"/>
      <c r="DH15" s="664"/>
      <c r="DI15" s="664"/>
      <c r="DJ15" s="664"/>
      <c r="DK15" s="664"/>
      <c r="DL15" s="664"/>
      <c r="DM15" s="664"/>
      <c r="DN15" s="664"/>
      <c r="DO15" s="664"/>
      <c r="DP15" s="665"/>
      <c r="DQ15" s="669">
        <v>
2356849</v>
      </c>
      <c r="DR15" s="664"/>
      <c r="DS15" s="664"/>
      <c r="DT15" s="664"/>
      <c r="DU15" s="664"/>
      <c r="DV15" s="664"/>
      <c r="DW15" s="664"/>
      <c r="DX15" s="664"/>
      <c r="DY15" s="664"/>
      <c r="DZ15" s="664"/>
      <c r="EA15" s="664"/>
      <c r="EB15" s="664"/>
      <c r="EC15" s="704"/>
    </row>
    <row r="16" spans="2:143" ht="11.25" customHeight="1" x14ac:dyDescent="0.2">
      <c r="B16" s="658" t="s">
        <v>
265</v>
      </c>
      <c r="C16" s="659"/>
      <c r="D16" s="659"/>
      <c r="E16" s="659"/>
      <c r="F16" s="659"/>
      <c r="G16" s="659"/>
      <c r="H16" s="659"/>
      <c r="I16" s="659"/>
      <c r="J16" s="659"/>
      <c r="K16" s="659"/>
      <c r="L16" s="659"/>
      <c r="M16" s="659"/>
      <c r="N16" s="659"/>
      <c r="O16" s="659"/>
      <c r="P16" s="659"/>
      <c r="Q16" s="660"/>
      <c r="R16" s="661" t="s">
        <v>
129</v>
      </c>
      <c r="S16" s="664"/>
      <c r="T16" s="664"/>
      <c r="U16" s="664"/>
      <c r="V16" s="664"/>
      <c r="W16" s="664"/>
      <c r="X16" s="664"/>
      <c r="Y16" s="665"/>
      <c r="Z16" s="723" t="s">
        <v>
247</v>
      </c>
      <c r="AA16" s="723"/>
      <c r="AB16" s="723"/>
      <c r="AC16" s="723"/>
      <c r="AD16" s="724" t="s">
        <v>
247</v>
      </c>
      <c r="AE16" s="724"/>
      <c r="AF16" s="724"/>
      <c r="AG16" s="724"/>
      <c r="AH16" s="724"/>
      <c r="AI16" s="724"/>
      <c r="AJ16" s="724"/>
      <c r="AK16" s="724"/>
      <c r="AL16" s="666" t="s">
        <v>
175</v>
      </c>
      <c r="AM16" s="667"/>
      <c r="AN16" s="667"/>
      <c r="AO16" s="725"/>
      <c r="AP16" s="658" t="s">
        <v>
266</v>
      </c>
      <c r="AQ16" s="659"/>
      <c r="AR16" s="659"/>
      <c r="AS16" s="659"/>
      <c r="AT16" s="659"/>
      <c r="AU16" s="659"/>
      <c r="AV16" s="659"/>
      <c r="AW16" s="659"/>
      <c r="AX16" s="659"/>
      <c r="AY16" s="659"/>
      <c r="AZ16" s="659"/>
      <c r="BA16" s="659"/>
      <c r="BB16" s="659"/>
      <c r="BC16" s="659"/>
      <c r="BD16" s="659"/>
      <c r="BE16" s="659"/>
      <c r="BF16" s="660"/>
      <c r="BG16" s="661" t="s">
        <v>
129</v>
      </c>
      <c r="BH16" s="664"/>
      <c r="BI16" s="664"/>
      <c r="BJ16" s="664"/>
      <c r="BK16" s="664"/>
      <c r="BL16" s="664"/>
      <c r="BM16" s="664"/>
      <c r="BN16" s="665"/>
      <c r="BO16" s="723" t="s">
        <v>
129</v>
      </c>
      <c r="BP16" s="723"/>
      <c r="BQ16" s="723"/>
      <c r="BR16" s="723"/>
      <c r="BS16" s="669" t="s">
        <v>
175</v>
      </c>
      <c r="BT16" s="664"/>
      <c r="BU16" s="664"/>
      <c r="BV16" s="664"/>
      <c r="BW16" s="664"/>
      <c r="BX16" s="664"/>
      <c r="BY16" s="664"/>
      <c r="BZ16" s="664"/>
      <c r="CA16" s="664"/>
      <c r="CB16" s="704"/>
      <c r="CD16" s="705" t="s">
        <v>
267</v>
      </c>
      <c r="CE16" s="702"/>
      <c r="CF16" s="702"/>
      <c r="CG16" s="702"/>
      <c r="CH16" s="702"/>
      <c r="CI16" s="702"/>
      <c r="CJ16" s="702"/>
      <c r="CK16" s="702"/>
      <c r="CL16" s="702"/>
      <c r="CM16" s="702"/>
      <c r="CN16" s="702"/>
      <c r="CO16" s="702"/>
      <c r="CP16" s="702"/>
      <c r="CQ16" s="703"/>
      <c r="CR16" s="661" t="s">
        <v>
129</v>
      </c>
      <c r="CS16" s="664"/>
      <c r="CT16" s="664"/>
      <c r="CU16" s="664"/>
      <c r="CV16" s="664"/>
      <c r="CW16" s="664"/>
      <c r="CX16" s="664"/>
      <c r="CY16" s="665"/>
      <c r="CZ16" s="723" t="s">
        <v>
247</v>
      </c>
      <c r="DA16" s="723"/>
      <c r="DB16" s="723"/>
      <c r="DC16" s="723"/>
      <c r="DD16" s="669" t="s">
        <v>
129</v>
      </c>
      <c r="DE16" s="664"/>
      <c r="DF16" s="664"/>
      <c r="DG16" s="664"/>
      <c r="DH16" s="664"/>
      <c r="DI16" s="664"/>
      <c r="DJ16" s="664"/>
      <c r="DK16" s="664"/>
      <c r="DL16" s="664"/>
      <c r="DM16" s="664"/>
      <c r="DN16" s="664"/>
      <c r="DO16" s="664"/>
      <c r="DP16" s="665"/>
      <c r="DQ16" s="669" t="s">
        <v>
129</v>
      </c>
      <c r="DR16" s="664"/>
      <c r="DS16" s="664"/>
      <c r="DT16" s="664"/>
      <c r="DU16" s="664"/>
      <c r="DV16" s="664"/>
      <c r="DW16" s="664"/>
      <c r="DX16" s="664"/>
      <c r="DY16" s="664"/>
      <c r="DZ16" s="664"/>
      <c r="EA16" s="664"/>
      <c r="EB16" s="664"/>
      <c r="EC16" s="704"/>
    </row>
    <row r="17" spans="2:133" ht="11.25" customHeight="1" x14ac:dyDescent="0.2">
      <c r="B17" s="658" t="s">
        <v>
268</v>
      </c>
      <c r="C17" s="659"/>
      <c r="D17" s="659"/>
      <c r="E17" s="659"/>
      <c r="F17" s="659"/>
      <c r="G17" s="659"/>
      <c r="H17" s="659"/>
      <c r="I17" s="659"/>
      <c r="J17" s="659"/>
      <c r="K17" s="659"/>
      <c r="L17" s="659"/>
      <c r="M17" s="659"/>
      <c r="N17" s="659"/>
      <c r="O17" s="659"/>
      <c r="P17" s="659"/>
      <c r="Q17" s="660"/>
      <c r="R17" s="661">
        <v>
81380</v>
      </c>
      <c r="S17" s="664"/>
      <c r="T17" s="664"/>
      <c r="U17" s="664"/>
      <c r="V17" s="664"/>
      <c r="W17" s="664"/>
      <c r="X17" s="664"/>
      <c r="Y17" s="665"/>
      <c r="Z17" s="723">
        <v>
0.3</v>
      </c>
      <c r="AA17" s="723"/>
      <c r="AB17" s="723"/>
      <c r="AC17" s="723"/>
      <c r="AD17" s="724">
        <v>
81380</v>
      </c>
      <c r="AE17" s="724"/>
      <c r="AF17" s="724"/>
      <c r="AG17" s="724"/>
      <c r="AH17" s="724"/>
      <c r="AI17" s="724"/>
      <c r="AJ17" s="724"/>
      <c r="AK17" s="724"/>
      <c r="AL17" s="666">
        <v>
0.5</v>
      </c>
      <c r="AM17" s="667"/>
      <c r="AN17" s="667"/>
      <c r="AO17" s="725"/>
      <c r="AP17" s="658" t="s">
        <v>
269</v>
      </c>
      <c r="AQ17" s="659"/>
      <c r="AR17" s="659"/>
      <c r="AS17" s="659"/>
      <c r="AT17" s="659"/>
      <c r="AU17" s="659"/>
      <c r="AV17" s="659"/>
      <c r="AW17" s="659"/>
      <c r="AX17" s="659"/>
      <c r="AY17" s="659"/>
      <c r="AZ17" s="659"/>
      <c r="BA17" s="659"/>
      <c r="BB17" s="659"/>
      <c r="BC17" s="659"/>
      <c r="BD17" s="659"/>
      <c r="BE17" s="659"/>
      <c r="BF17" s="660"/>
      <c r="BG17" s="661" t="s">
        <v>
129</v>
      </c>
      <c r="BH17" s="664"/>
      <c r="BI17" s="664"/>
      <c r="BJ17" s="664"/>
      <c r="BK17" s="664"/>
      <c r="BL17" s="664"/>
      <c r="BM17" s="664"/>
      <c r="BN17" s="665"/>
      <c r="BO17" s="723" t="s">
        <v>
129</v>
      </c>
      <c r="BP17" s="723"/>
      <c r="BQ17" s="723"/>
      <c r="BR17" s="723"/>
      <c r="BS17" s="669" t="s">
        <v>
247</v>
      </c>
      <c r="BT17" s="664"/>
      <c r="BU17" s="664"/>
      <c r="BV17" s="664"/>
      <c r="BW17" s="664"/>
      <c r="BX17" s="664"/>
      <c r="BY17" s="664"/>
      <c r="BZ17" s="664"/>
      <c r="CA17" s="664"/>
      <c r="CB17" s="704"/>
      <c r="CD17" s="705" t="s">
        <v>
270</v>
      </c>
      <c r="CE17" s="702"/>
      <c r="CF17" s="702"/>
      <c r="CG17" s="702"/>
      <c r="CH17" s="702"/>
      <c r="CI17" s="702"/>
      <c r="CJ17" s="702"/>
      <c r="CK17" s="702"/>
      <c r="CL17" s="702"/>
      <c r="CM17" s="702"/>
      <c r="CN17" s="702"/>
      <c r="CO17" s="702"/>
      <c r="CP17" s="702"/>
      <c r="CQ17" s="703"/>
      <c r="CR17" s="661">
        <v>
1613190</v>
      </c>
      <c r="CS17" s="664"/>
      <c r="CT17" s="664"/>
      <c r="CU17" s="664"/>
      <c r="CV17" s="664"/>
      <c r="CW17" s="664"/>
      <c r="CX17" s="664"/>
      <c r="CY17" s="665"/>
      <c r="CZ17" s="723">
        <v>
5.2</v>
      </c>
      <c r="DA17" s="723"/>
      <c r="DB17" s="723"/>
      <c r="DC17" s="723"/>
      <c r="DD17" s="669" t="s">
        <v>
129</v>
      </c>
      <c r="DE17" s="664"/>
      <c r="DF17" s="664"/>
      <c r="DG17" s="664"/>
      <c r="DH17" s="664"/>
      <c r="DI17" s="664"/>
      <c r="DJ17" s="664"/>
      <c r="DK17" s="664"/>
      <c r="DL17" s="664"/>
      <c r="DM17" s="664"/>
      <c r="DN17" s="664"/>
      <c r="DO17" s="664"/>
      <c r="DP17" s="665"/>
      <c r="DQ17" s="669">
        <v>
1613190</v>
      </c>
      <c r="DR17" s="664"/>
      <c r="DS17" s="664"/>
      <c r="DT17" s="664"/>
      <c r="DU17" s="664"/>
      <c r="DV17" s="664"/>
      <c r="DW17" s="664"/>
      <c r="DX17" s="664"/>
      <c r="DY17" s="664"/>
      <c r="DZ17" s="664"/>
      <c r="EA17" s="664"/>
      <c r="EB17" s="664"/>
      <c r="EC17" s="704"/>
    </row>
    <row r="18" spans="2:133" ht="11.25" customHeight="1" x14ac:dyDescent="0.2">
      <c r="B18" s="658" t="s">
        <v>
271</v>
      </c>
      <c r="C18" s="659"/>
      <c r="D18" s="659"/>
      <c r="E18" s="659"/>
      <c r="F18" s="659"/>
      <c r="G18" s="659"/>
      <c r="H18" s="659"/>
      <c r="I18" s="659"/>
      <c r="J18" s="659"/>
      <c r="K18" s="659"/>
      <c r="L18" s="659"/>
      <c r="M18" s="659"/>
      <c r="N18" s="659"/>
      <c r="O18" s="659"/>
      <c r="P18" s="659"/>
      <c r="Q18" s="660"/>
      <c r="R18" s="661">
        <v>
2017622</v>
      </c>
      <c r="S18" s="664"/>
      <c r="T18" s="664"/>
      <c r="U18" s="664"/>
      <c r="V18" s="664"/>
      <c r="W18" s="664"/>
      <c r="X18" s="664"/>
      <c r="Y18" s="665"/>
      <c r="Z18" s="723">
        <v>
6.2</v>
      </c>
      <c r="AA18" s="723"/>
      <c r="AB18" s="723"/>
      <c r="AC18" s="723"/>
      <c r="AD18" s="724">
        <v>
1888286</v>
      </c>
      <c r="AE18" s="724"/>
      <c r="AF18" s="724"/>
      <c r="AG18" s="724"/>
      <c r="AH18" s="724"/>
      <c r="AI18" s="724"/>
      <c r="AJ18" s="724"/>
      <c r="AK18" s="724"/>
      <c r="AL18" s="666">
        <v>
12</v>
      </c>
      <c r="AM18" s="667"/>
      <c r="AN18" s="667"/>
      <c r="AO18" s="725"/>
      <c r="AP18" s="658" t="s">
        <v>
272</v>
      </c>
      <c r="AQ18" s="659"/>
      <c r="AR18" s="659"/>
      <c r="AS18" s="659"/>
      <c r="AT18" s="659"/>
      <c r="AU18" s="659"/>
      <c r="AV18" s="659"/>
      <c r="AW18" s="659"/>
      <c r="AX18" s="659"/>
      <c r="AY18" s="659"/>
      <c r="AZ18" s="659"/>
      <c r="BA18" s="659"/>
      <c r="BB18" s="659"/>
      <c r="BC18" s="659"/>
      <c r="BD18" s="659"/>
      <c r="BE18" s="659"/>
      <c r="BF18" s="660"/>
      <c r="BG18" s="661" t="s">
        <v>
129</v>
      </c>
      <c r="BH18" s="664"/>
      <c r="BI18" s="664"/>
      <c r="BJ18" s="664"/>
      <c r="BK18" s="664"/>
      <c r="BL18" s="664"/>
      <c r="BM18" s="664"/>
      <c r="BN18" s="665"/>
      <c r="BO18" s="723" t="s">
        <v>
129</v>
      </c>
      <c r="BP18" s="723"/>
      <c r="BQ18" s="723"/>
      <c r="BR18" s="723"/>
      <c r="BS18" s="669" t="s">
        <v>
129</v>
      </c>
      <c r="BT18" s="664"/>
      <c r="BU18" s="664"/>
      <c r="BV18" s="664"/>
      <c r="BW18" s="664"/>
      <c r="BX18" s="664"/>
      <c r="BY18" s="664"/>
      <c r="BZ18" s="664"/>
      <c r="CA18" s="664"/>
      <c r="CB18" s="704"/>
      <c r="CD18" s="705" t="s">
        <v>
273</v>
      </c>
      <c r="CE18" s="702"/>
      <c r="CF18" s="702"/>
      <c r="CG18" s="702"/>
      <c r="CH18" s="702"/>
      <c r="CI18" s="702"/>
      <c r="CJ18" s="702"/>
      <c r="CK18" s="702"/>
      <c r="CL18" s="702"/>
      <c r="CM18" s="702"/>
      <c r="CN18" s="702"/>
      <c r="CO18" s="702"/>
      <c r="CP18" s="702"/>
      <c r="CQ18" s="703"/>
      <c r="CR18" s="661" t="s">
        <v>
247</v>
      </c>
      <c r="CS18" s="664"/>
      <c r="CT18" s="664"/>
      <c r="CU18" s="664"/>
      <c r="CV18" s="664"/>
      <c r="CW18" s="664"/>
      <c r="CX18" s="664"/>
      <c r="CY18" s="665"/>
      <c r="CZ18" s="723" t="s">
        <v>
175</v>
      </c>
      <c r="DA18" s="723"/>
      <c r="DB18" s="723"/>
      <c r="DC18" s="723"/>
      <c r="DD18" s="669" t="s">
        <v>
247</v>
      </c>
      <c r="DE18" s="664"/>
      <c r="DF18" s="664"/>
      <c r="DG18" s="664"/>
      <c r="DH18" s="664"/>
      <c r="DI18" s="664"/>
      <c r="DJ18" s="664"/>
      <c r="DK18" s="664"/>
      <c r="DL18" s="664"/>
      <c r="DM18" s="664"/>
      <c r="DN18" s="664"/>
      <c r="DO18" s="664"/>
      <c r="DP18" s="665"/>
      <c r="DQ18" s="669" t="s">
        <v>
129</v>
      </c>
      <c r="DR18" s="664"/>
      <c r="DS18" s="664"/>
      <c r="DT18" s="664"/>
      <c r="DU18" s="664"/>
      <c r="DV18" s="664"/>
      <c r="DW18" s="664"/>
      <c r="DX18" s="664"/>
      <c r="DY18" s="664"/>
      <c r="DZ18" s="664"/>
      <c r="EA18" s="664"/>
      <c r="EB18" s="664"/>
      <c r="EC18" s="704"/>
    </row>
    <row r="19" spans="2:133" ht="11.25" customHeight="1" x14ac:dyDescent="0.2">
      <c r="B19" s="658" t="s">
        <v>
274</v>
      </c>
      <c r="C19" s="659"/>
      <c r="D19" s="659"/>
      <c r="E19" s="659"/>
      <c r="F19" s="659"/>
      <c r="G19" s="659"/>
      <c r="H19" s="659"/>
      <c r="I19" s="659"/>
      <c r="J19" s="659"/>
      <c r="K19" s="659"/>
      <c r="L19" s="659"/>
      <c r="M19" s="659"/>
      <c r="N19" s="659"/>
      <c r="O19" s="659"/>
      <c r="P19" s="659"/>
      <c r="Q19" s="660"/>
      <c r="R19" s="661">
        <v>
1888286</v>
      </c>
      <c r="S19" s="664"/>
      <c r="T19" s="664"/>
      <c r="U19" s="664"/>
      <c r="V19" s="664"/>
      <c r="W19" s="664"/>
      <c r="X19" s="664"/>
      <c r="Y19" s="665"/>
      <c r="Z19" s="723">
        <v>
5.8</v>
      </c>
      <c r="AA19" s="723"/>
      <c r="AB19" s="723"/>
      <c r="AC19" s="723"/>
      <c r="AD19" s="724">
        <v>
1888286</v>
      </c>
      <c r="AE19" s="724"/>
      <c r="AF19" s="724"/>
      <c r="AG19" s="724"/>
      <c r="AH19" s="724"/>
      <c r="AI19" s="724"/>
      <c r="AJ19" s="724"/>
      <c r="AK19" s="724"/>
      <c r="AL19" s="666">
        <v>
12</v>
      </c>
      <c r="AM19" s="667"/>
      <c r="AN19" s="667"/>
      <c r="AO19" s="725"/>
      <c r="AP19" s="658" t="s">
        <v>
275</v>
      </c>
      <c r="AQ19" s="659"/>
      <c r="AR19" s="659"/>
      <c r="AS19" s="659"/>
      <c r="AT19" s="659"/>
      <c r="AU19" s="659"/>
      <c r="AV19" s="659"/>
      <c r="AW19" s="659"/>
      <c r="AX19" s="659"/>
      <c r="AY19" s="659"/>
      <c r="AZ19" s="659"/>
      <c r="BA19" s="659"/>
      <c r="BB19" s="659"/>
      <c r="BC19" s="659"/>
      <c r="BD19" s="659"/>
      <c r="BE19" s="659"/>
      <c r="BF19" s="660"/>
      <c r="BG19" s="661">
        <v>
973557</v>
      </c>
      <c r="BH19" s="664"/>
      <c r="BI19" s="664"/>
      <c r="BJ19" s="664"/>
      <c r="BK19" s="664"/>
      <c r="BL19" s="664"/>
      <c r="BM19" s="664"/>
      <c r="BN19" s="665"/>
      <c r="BO19" s="723">
        <v>
7.6</v>
      </c>
      <c r="BP19" s="723"/>
      <c r="BQ19" s="723"/>
      <c r="BR19" s="723"/>
      <c r="BS19" s="669" t="s">
        <v>
175</v>
      </c>
      <c r="BT19" s="664"/>
      <c r="BU19" s="664"/>
      <c r="BV19" s="664"/>
      <c r="BW19" s="664"/>
      <c r="BX19" s="664"/>
      <c r="BY19" s="664"/>
      <c r="BZ19" s="664"/>
      <c r="CA19" s="664"/>
      <c r="CB19" s="704"/>
      <c r="CD19" s="705" t="s">
        <v>
276</v>
      </c>
      <c r="CE19" s="702"/>
      <c r="CF19" s="702"/>
      <c r="CG19" s="702"/>
      <c r="CH19" s="702"/>
      <c r="CI19" s="702"/>
      <c r="CJ19" s="702"/>
      <c r="CK19" s="702"/>
      <c r="CL19" s="702"/>
      <c r="CM19" s="702"/>
      <c r="CN19" s="702"/>
      <c r="CO19" s="702"/>
      <c r="CP19" s="702"/>
      <c r="CQ19" s="703"/>
      <c r="CR19" s="661" t="s">
        <v>
129</v>
      </c>
      <c r="CS19" s="664"/>
      <c r="CT19" s="664"/>
      <c r="CU19" s="664"/>
      <c r="CV19" s="664"/>
      <c r="CW19" s="664"/>
      <c r="CX19" s="664"/>
      <c r="CY19" s="665"/>
      <c r="CZ19" s="723" t="s">
        <v>
129</v>
      </c>
      <c r="DA19" s="723"/>
      <c r="DB19" s="723"/>
      <c r="DC19" s="723"/>
      <c r="DD19" s="669" t="s">
        <v>
175</v>
      </c>
      <c r="DE19" s="664"/>
      <c r="DF19" s="664"/>
      <c r="DG19" s="664"/>
      <c r="DH19" s="664"/>
      <c r="DI19" s="664"/>
      <c r="DJ19" s="664"/>
      <c r="DK19" s="664"/>
      <c r="DL19" s="664"/>
      <c r="DM19" s="664"/>
      <c r="DN19" s="664"/>
      <c r="DO19" s="664"/>
      <c r="DP19" s="665"/>
      <c r="DQ19" s="669" t="s">
        <v>
175</v>
      </c>
      <c r="DR19" s="664"/>
      <c r="DS19" s="664"/>
      <c r="DT19" s="664"/>
      <c r="DU19" s="664"/>
      <c r="DV19" s="664"/>
      <c r="DW19" s="664"/>
      <c r="DX19" s="664"/>
      <c r="DY19" s="664"/>
      <c r="DZ19" s="664"/>
      <c r="EA19" s="664"/>
      <c r="EB19" s="664"/>
      <c r="EC19" s="704"/>
    </row>
    <row r="20" spans="2:133" ht="11.25" customHeight="1" x14ac:dyDescent="0.2">
      <c r="B20" s="658" t="s">
        <v>
277</v>
      </c>
      <c r="C20" s="659"/>
      <c r="D20" s="659"/>
      <c r="E20" s="659"/>
      <c r="F20" s="659"/>
      <c r="G20" s="659"/>
      <c r="H20" s="659"/>
      <c r="I20" s="659"/>
      <c r="J20" s="659"/>
      <c r="K20" s="659"/>
      <c r="L20" s="659"/>
      <c r="M20" s="659"/>
      <c r="N20" s="659"/>
      <c r="O20" s="659"/>
      <c r="P20" s="659"/>
      <c r="Q20" s="660"/>
      <c r="R20" s="661">
        <v>
129261</v>
      </c>
      <c r="S20" s="664"/>
      <c r="T20" s="664"/>
      <c r="U20" s="664"/>
      <c r="V20" s="664"/>
      <c r="W20" s="664"/>
      <c r="X20" s="664"/>
      <c r="Y20" s="665"/>
      <c r="Z20" s="723">
        <v>
0.4</v>
      </c>
      <c r="AA20" s="723"/>
      <c r="AB20" s="723"/>
      <c r="AC20" s="723"/>
      <c r="AD20" s="724" t="s">
        <v>
129</v>
      </c>
      <c r="AE20" s="724"/>
      <c r="AF20" s="724"/>
      <c r="AG20" s="724"/>
      <c r="AH20" s="724"/>
      <c r="AI20" s="724"/>
      <c r="AJ20" s="724"/>
      <c r="AK20" s="724"/>
      <c r="AL20" s="666" t="s">
        <v>
129</v>
      </c>
      <c r="AM20" s="667"/>
      <c r="AN20" s="667"/>
      <c r="AO20" s="725"/>
      <c r="AP20" s="658" t="s">
        <v>
278</v>
      </c>
      <c r="AQ20" s="659"/>
      <c r="AR20" s="659"/>
      <c r="AS20" s="659"/>
      <c r="AT20" s="659"/>
      <c r="AU20" s="659"/>
      <c r="AV20" s="659"/>
      <c r="AW20" s="659"/>
      <c r="AX20" s="659"/>
      <c r="AY20" s="659"/>
      <c r="AZ20" s="659"/>
      <c r="BA20" s="659"/>
      <c r="BB20" s="659"/>
      <c r="BC20" s="659"/>
      <c r="BD20" s="659"/>
      <c r="BE20" s="659"/>
      <c r="BF20" s="660"/>
      <c r="BG20" s="661">
        <v>
973557</v>
      </c>
      <c r="BH20" s="664"/>
      <c r="BI20" s="664"/>
      <c r="BJ20" s="664"/>
      <c r="BK20" s="664"/>
      <c r="BL20" s="664"/>
      <c r="BM20" s="664"/>
      <c r="BN20" s="665"/>
      <c r="BO20" s="723">
        <v>
7.6</v>
      </c>
      <c r="BP20" s="723"/>
      <c r="BQ20" s="723"/>
      <c r="BR20" s="723"/>
      <c r="BS20" s="669" t="s">
        <v>
129</v>
      </c>
      <c r="BT20" s="664"/>
      <c r="BU20" s="664"/>
      <c r="BV20" s="664"/>
      <c r="BW20" s="664"/>
      <c r="BX20" s="664"/>
      <c r="BY20" s="664"/>
      <c r="BZ20" s="664"/>
      <c r="CA20" s="664"/>
      <c r="CB20" s="704"/>
      <c r="CD20" s="705" t="s">
        <v>
279</v>
      </c>
      <c r="CE20" s="702"/>
      <c r="CF20" s="702"/>
      <c r="CG20" s="702"/>
      <c r="CH20" s="702"/>
      <c r="CI20" s="702"/>
      <c r="CJ20" s="702"/>
      <c r="CK20" s="702"/>
      <c r="CL20" s="702"/>
      <c r="CM20" s="702"/>
      <c r="CN20" s="702"/>
      <c r="CO20" s="702"/>
      <c r="CP20" s="702"/>
      <c r="CQ20" s="703"/>
      <c r="CR20" s="661">
        <v>
30870974</v>
      </c>
      <c r="CS20" s="664"/>
      <c r="CT20" s="664"/>
      <c r="CU20" s="664"/>
      <c r="CV20" s="664"/>
      <c r="CW20" s="664"/>
      <c r="CX20" s="664"/>
      <c r="CY20" s="665"/>
      <c r="CZ20" s="723">
        <v>
100</v>
      </c>
      <c r="DA20" s="723"/>
      <c r="DB20" s="723"/>
      <c r="DC20" s="723"/>
      <c r="DD20" s="669">
        <v>
1002781</v>
      </c>
      <c r="DE20" s="664"/>
      <c r="DF20" s="664"/>
      <c r="DG20" s="664"/>
      <c r="DH20" s="664"/>
      <c r="DI20" s="664"/>
      <c r="DJ20" s="664"/>
      <c r="DK20" s="664"/>
      <c r="DL20" s="664"/>
      <c r="DM20" s="664"/>
      <c r="DN20" s="664"/>
      <c r="DO20" s="664"/>
      <c r="DP20" s="665"/>
      <c r="DQ20" s="669">
        <v>
19440590</v>
      </c>
      <c r="DR20" s="664"/>
      <c r="DS20" s="664"/>
      <c r="DT20" s="664"/>
      <c r="DU20" s="664"/>
      <c r="DV20" s="664"/>
      <c r="DW20" s="664"/>
      <c r="DX20" s="664"/>
      <c r="DY20" s="664"/>
      <c r="DZ20" s="664"/>
      <c r="EA20" s="664"/>
      <c r="EB20" s="664"/>
      <c r="EC20" s="704"/>
    </row>
    <row r="21" spans="2:133" ht="11.25" customHeight="1" x14ac:dyDescent="0.2">
      <c r="B21" s="658" t="s">
        <v>
280</v>
      </c>
      <c r="C21" s="659"/>
      <c r="D21" s="659"/>
      <c r="E21" s="659"/>
      <c r="F21" s="659"/>
      <c r="G21" s="659"/>
      <c r="H21" s="659"/>
      <c r="I21" s="659"/>
      <c r="J21" s="659"/>
      <c r="K21" s="659"/>
      <c r="L21" s="659"/>
      <c r="M21" s="659"/>
      <c r="N21" s="659"/>
      <c r="O21" s="659"/>
      <c r="P21" s="659"/>
      <c r="Q21" s="660"/>
      <c r="R21" s="661">
        <v>
75</v>
      </c>
      <c r="S21" s="664"/>
      <c r="T21" s="664"/>
      <c r="U21" s="664"/>
      <c r="V21" s="664"/>
      <c r="W21" s="664"/>
      <c r="X21" s="664"/>
      <c r="Y21" s="665"/>
      <c r="Z21" s="723">
        <v>
0</v>
      </c>
      <c r="AA21" s="723"/>
      <c r="AB21" s="723"/>
      <c r="AC21" s="723"/>
      <c r="AD21" s="724" t="s">
        <v>
129</v>
      </c>
      <c r="AE21" s="724"/>
      <c r="AF21" s="724"/>
      <c r="AG21" s="724"/>
      <c r="AH21" s="724"/>
      <c r="AI21" s="724"/>
      <c r="AJ21" s="724"/>
      <c r="AK21" s="724"/>
      <c r="AL21" s="666" t="s">
        <v>
129</v>
      </c>
      <c r="AM21" s="667"/>
      <c r="AN21" s="667"/>
      <c r="AO21" s="725"/>
      <c r="AP21" s="769" t="s">
        <v>
281</v>
      </c>
      <c r="AQ21" s="776"/>
      <c r="AR21" s="776"/>
      <c r="AS21" s="776"/>
      <c r="AT21" s="776"/>
      <c r="AU21" s="776"/>
      <c r="AV21" s="776"/>
      <c r="AW21" s="776"/>
      <c r="AX21" s="776"/>
      <c r="AY21" s="776"/>
      <c r="AZ21" s="776"/>
      <c r="BA21" s="776"/>
      <c r="BB21" s="776"/>
      <c r="BC21" s="776"/>
      <c r="BD21" s="776"/>
      <c r="BE21" s="776"/>
      <c r="BF21" s="771"/>
      <c r="BG21" s="661" t="s">
        <v>
247</v>
      </c>
      <c r="BH21" s="664"/>
      <c r="BI21" s="664"/>
      <c r="BJ21" s="664"/>
      <c r="BK21" s="664"/>
      <c r="BL21" s="664"/>
      <c r="BM21" s="664"/>
      <c r="BN21" s="665"/>
      <c r="BO21" s="723" t="s">
        <v>
175</v>
      </c>
      <c r="BP21" s="723"/>
      <c r="BQ21" s="723"/>
      <c r="BR21" s="723"/>
      <c r="BS21" s="669" t="s">
        <v>
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282</v>
      </c>
      <c r="C22" s="659"/>
      <c r="D22" s="659"/>
      <c r="E22" s="659"/>
      <c r="F22" s="659"/>
      <c r="G22" s="659"/>
      <c r="H22" s="659"/>
      <c r="I22" s="659"/>
      <c r="J22" s="659"/>
      <c r="K22" s="659"/>
      <c r="L22" s="659"/>
      <c r="M22" s="659"/>
      <c r="N22" s="659"/>
      <c r="O22" s="659"/>
      <c r="P22" s="659"/>
      <c r="Q22" s="660"/>
      <c r="R22" s="661">
        <v>
16731788</v>
      </c>
      <c r="S22" s="664"/>
      <c r="T22" s="664"/>
      <c r="U22" s="664"/>
      <c r="V22" s="664"/>
      <c r="W22" s="664"/>
      <c r="X22" s="664"/>
      <c r="Y22" s="665"/>
      <c r="Z22" s="723">
        <v>
51.6</v>
      </c>
      <c r="AA22" s="723"/>
      <c r="AB22" s="723"/>
      <c r="AC22" s="723"/>
      <c r="AD22" s="724">
        <v>
15628895</v>
      </c>
      <c r="AE22" s="724"/>
      <c r="AF22" s="724"/>
      <c r="AG22" s="724"/>
      <c r="AH22" s="724"/>
      <c r="AI22" s="724"/>
      <c r="AJ22" s="724"/>
      <c r="AK22" s="724"/>
      <c r="AL22" s="666">
        <v>
99.5</v>
      </c>
      <c r="AM22" s="667"/>
      <c r="AN22" s="667"/>
      <c r="AO22" s="725"/>
      <c r="AP22" s="769" t="s">
        <v>
283</v>
      </c>
      <c r="AQ22" s="776"/>
      <c r="AR22" s="776"/>
      <c r="AS22" s="776"/>
      <c r="AT22" s="776"/>
      <c r="AU22" s="776"/>
      <c r="AV22" s="776"/>
      <c r="AW22" s="776"/>
      <c r="AX22" s="776"/>
      <c r="AY22" s="776"/>
      <c r="AZ22" s="776"/>
      <c r="BA22" s="776"/>
      <c r="BB22" s="776"/>
      <c r="BC22" s="776"/>
      <c r="BD22" s="776"/>
      <c r="BE22" s="776"/>
      <c r="BF22" s="771"/>
      <c r="BG22" s="661" t="s">
        <v>
175</v>
      </c>
      <c r="BH22" s="664"/>
      <c r="BI22" s="664"/>
      <c r="BJ22" s="664"/>
      <c r="BK22" s="664"/>
      <c r="BL22" s="664"/>
      <c r="BM22" s="664"/>
      <c r="BN22" s="665"/>
      <c r="BO22" s="723" t="s">
        <v>
175</v>
      </c>
      <c r="BP22" s="723"/>
      <c r="BQ22" s="723"/>
      <c r="BR22" s="723"/>
      <c r="BS22" s="669" t="s">
        <v>
129</v>
      </c>
      <c r="BT22" s="664"/>
      <c r="BU22" s="664"/>
      <c r="BV22" s="664"/>
      <c r="BW22" s="664"/>
      <c r="BX22" s="664"/>
      <c r="BY22" s="664"/>
      <c r="BZ22" s="664"/>
      <c r="CA22" s="664"/>
      <c r="CB22" s="704"/>
      <c r="CD22" s="778" t="s">
        <v>
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285</v>
      </c>
      <c r="C23" s="659"/>
      <c r="D23" s="659"/>
      <c r="E23" s="659"/>
      <c r="F23" s="659"/>
      <c r="G23" s="659"/>
      <c r="H23" s="659"/>
      <c r="I23" s="659"/>
      <c r="J23" s="659"/>
      <c r="K23" s="659"/>
      <c r="L23" s="659"/>
      <c r="M23" s="659"/>
      <c r="N23" s="659"/>
      <c r="O23" s="659"/>
      <c r="P23" s="659"/>
      <c r="Q23" s="660"/>
      <c r="R23" s="661">
        <v>
10828</v>
      </c>
      <c r="S23" s="664"/>
      <c r="T23" s="664"/>
      <c r="U23" s="664"/>
      <c r="V23" s="664"/>
      <c r="W23" s="664"/>
      <c r="X23" s="664"/>
      <c r="Y23" s="665"/>
      <c r="Z23" s="723">
        <v>
0</v>
      </c>
      <c r="AA23" s="723"/>
      <c r="AB23" s="723"/>
      <c r="AC23" s="723"/>
      <c r="AD23" s="724">
        <v>
10828</v>
      </c>
      <c r="AE23" s="724"/>
      <c r="AF23" s="724"/>
      <c r="AG23" s="724"/>
      <c r="AH23" s="724"/>
      <c r="AI23" s="724"/>
      <c r="AJ23" s="724"/>
      <c r="AK23" s="724"/>
      <c r="AL23" s="666">
        <v>
0.1</v>
      </c>
      <c r="AM23" s="667"/>
      <c r="AN23" s="667"/>
      <c r="AO23" s="725"/>
      <c r="AP23" s="769" t="s">
        <v>
286</v>
      </c>
      <c r="AQ23" s="776"/>
      <c r="AR23" s="776"/>
      <c r="AS23" s="776"/>
      <c r="AT23" s="776"/>
      <c r="AU23" s="776"/>
      <c r="AV23" s="776"/>
      <c r="AW23" s="776"/>
      <c r="AX23" s="776"/>
      <c r="AY23" s="776"/>
      <c r="AZ23" s="776"/>
      <c r="BA23" s="776"/>
      <c r="BB23" s="776"/>
      <c r="BC23" s="776"/>
      <c r="BD23" s="776"/>
      <c r="BE23" s="776"/>
      <c r="BF23" s="771"/>
      <c r="BG23" s="661">
        <v>
973557</v>
      </c>
      <c r="BH23" s="664"/>
      <c r="BI23" s="664"/>
      <c r="BJ23" s="664"/>
      <c r="BK23" s="664"/>
      <c r="BL23" s="664"/>
      <c r="BM23" s="664"/>
      <c r="BN23" s="665"/>
      <c r="BO23" s="723">
        <v>
7.6</v>
      </c>
      <c r="BP23" s="723"/>
      <c r="BQ23" s="723"/>
      <c r="BR23" s="723"/>
      <c r="BS23" s="669" t="s">
        <v>
129</v>
      </c>
      <c r="BT23" s="664"/>
      <c r="BU23" s="664"/>
      <c r="BV23" s="664"/>
      <c r="BW23" s="664"/>
      <c r="BX23" s="664"/>
      <c r="BY23" s="664"/>
      <c r="BZ23" s="664"/>
      <c r="CA23" s="664"/>
      <c r="CB23" s="704"/>
      <c r="CD23" s="778" t="s">
        <v>
225</v>
      </c>
      <c r="CE23" s="779"/>
      <c r="CF23" s="779"/>
      <c r="CG23" s="779"/>
      <c r="CH23" s="779"/>
      <c r="CI23" s="779"/>
      <c r="CJ23" s="779"/>
      <c r="CK23" s="779"/>
      <c r="CL23" s="779"/>
      <c r="CM23" s="779"/>
      <c r="CN23" s="779"/>
      <c r="CO23" s="779"/>
      <c r="CP23" s="779"/>
      <c r="CQ23" s="780"/>
      <c r="CR23" s="778" t="s">
        <v>
287</v>
      </c>
      <c r="CS23" s="779"/>
      <c r="CT23" s="779"/>
      <c r="CU23" s="779"/>
      <c r="CV23" s="779"/>
      <c r="CW23" s="779"/>
      <c r="CX23" s="779"/>
      <c r="CY23" s="780"/>
      <c r="CZ23" s="778" t="s">
        <v>
288</v>
      </c>
      <c r="DA23" s="779"/>
      <c r="DB23" s="779"/>
      <c r="DC23" s="780"/>
      <c r="DD23" s="778" t="s">
        <v>
289</v>
      </c>
      <c r="DE23" s="779"/>
      <c r="DF23" s="779"/>
      <c r="DG23" s="779"/>
      <c r="DH23" s="779"/>
      <c r="DI23" s="779"/>
      <c r="DJ23" s="779"/>
      <c r="DK23" s="780"/>
      <c r="DL23" s="787" t="s">
        <v>
290</v>
      </c>
      <c r="DM23" s="788"/>
      <c r="DN23" s="788"/>
      <c r="DO23" s="788"/>
      <c r="DP23" s="788"/>
      <c r="DQ23" s="788"/>
      <c r="DR23" s="788"/>
      <c r="DS23" s="788"/>
      <c r="DT23" s="788"/>
      <c r="DU23" s="788"/>
      <c r="DV23" s="789"/>
      <c r="DW23" s="778" t="s">
        <v>
291</v>
      </c>
      <c r="DX23" s="779"/>
      <c r="DY23" s="779"/>
      <c r="DZ23" s="779"/>
      <c r="EA23" s="779"/>
      <c r="EB23" s="779"/>
      <c r="EC23" s="780"/>
    </row>
    <row r="24" spans="2:133" ht="11.25" customHeight="1" x14ac:dyDescent="0.2">
      <c r="B24" s="658" t="s">
        <v>
292</v>
      </c>
      <c r="C24" s="659"/>
      <c r="D24" s="659"/>
      <c r="E24" s="659"/>
      <c r="F24" s="659"/>
      <c r="G24" s="659"/>
      <c r="H24" s="659"/>
      <c r="I24" s="659"/>
      <c r="J24" s="659"/>
      <c r="K24" s="659"/>
      <c r="L24" s="659"/>
      <c r="M24" s="659"/>
      <c r="N24" s="659"/>
      <c r="O24" s="659"/>
      <c r="P24" s="659"/>
      <c r="Q24" s="660"/>
      <c r="R24" s="661">
        <v>
393038</v>
      </c>
      <c r="S24" s="664"/>
      <c r="T24" s="664"/>
      <c r="U24" s="664"/>
      <c r="V24" s="664"/>
      <c r="W24" s="664"/>
      <c r="X24" s="664"/>
      <c r="Y24" s="665"/>
      <c r="Z24" s="723">
        <v>
1.2</v>
      </c>
      <c r="AA24" s="723"/>
      <c r="AB24" s="723"/>
      <c r="AC24" s="723"/>
      <c r="AD24" s="724" t="s">
        <v>
175</v>
      </c>
      <c r="AE24" s="724"/>
      <c r="AF24" s="724"/>
      <c r="AG24" s="724"/>
      <c r="AH24" s="724"/>
      <c r="AI24" s="724"/>
      <c r="AJ24" s="724"/>
      <c r="AK24" s="724"/>
      <c r="AL24" s="666" t="s">
        <v>
129</v>
      </c>
      <c r="AM24" s="667"/>
      <c r="AN24" s="667"/>
      <c r="AO24" s="725"/>
      <c r="AP24" s="769" t="s">
        <v>
293</v>
      </c>
      <c r="AQ24" s="776"/>
      <c r="AR24" s="776"/>
      <c r="AS24" s="776"/>
      <c r="AT24" s="776"/>
      <c r="AU24" s="776"/>
      <c r="AV24" s="776"/>
      <c r="AW24" s="776"/>
      <c r="AX24" s="776"/>
      <c r="AY24" s="776"/>
      <c r="AZ24" s="776"/>
      <c r="BA24" s="776"/>
      <c r="BB24" s="776"/>
      <c r="BC24" s="776"/>
      <c r="BD24" s="776"/>
      <c r="BE24" s="776"/>
      <c r="BF24" s="771"/>
      <c r="BG24" s="661" t="s">
        <v>
129</v>
      </c>
      <c r="BH24" s="664"/>
      <c r="BI24" s="664"/>
      <c r="BJ24" s="664"/>
      <c r="BK24" s="664"/>
      <c r="BL24" s="664"/>
      <c r="BM24" s="664"/>
      <c r="BN24" s="665"/>
      <c r="BO24" s="723" t="s">
        <v>
175</v>
      </c>
      <c r="BP24" s="723"/>
      <c r="BQ24" s="723"/>
      <c r="BR24" s="723"/>
      <c r="BS24" s="669" t="s">
        <v>
129</v>
      </c>
      <c r="BT24" s="664"/>
      <c r="BU24" s="664"/>
      <c r="BV24" s="664"/>
      <c r="BW24" s="664"/>
      <c r="BX24" s="664"/>
      <c r="BY24" s="664"/>
      <c r="BZ24" s="664"/>
      <c r="CA24" s="664"/>
      <c r="CB24" s="704"/>
      <c r="CD24" s="732" t="s">
        <v>
294</v>
      </c>
      <c r="CE24" s="733"/>
      <c r="CF24" s="733"/>
      <c r="CG24" s="733"/>
      <c r="CH24" s="733"/>
      <c r="CI24" s="733"/>
      <c r="CJ24" s="733"/>
      <c r="CK24" s="733"/>
      <c r="CL24" s="733"/>
      <c r="CM24" s="733"/>
      <c r="CN24" s="733"/>
      <c r="CO24" s="733"/>
      <c r="CP24" s="733"/>
      <c r="CQ24" s="734"/>
      <c r="CR24" s="726">
        <v>
17089849</v>
      </c>
      <c r="CS24" s="727"/>
      <c r="CT24" s="727"/>
      <c r="CU24" s="727"/>
      <c r="CV24" s="727"/>
      <c r="CW24" s="727"/>
      <c r="CX24" s="727"/>
      <c r="CY24" s="773"/>
      <c r="CZ24" s="774">
        <v>
55.4</v>
      </c>
      <c r="DA24" s="743"/>
      <c r="DB24" s="743"/>
      <c r="DC24" s="777"/>
      <c r="DD24" s="772">
        <v>
8772222</v>
      </c>
      <c r="DE24" s="727"/>
      <c r="DF24" s="727"/>
      <c r="DG24" s="727"/>
      <c r="DH24" s="727"/>
      <c r="DI24" s="727"/>
      <c r="DJ24" s="727"/>
      <c r="DK24" s="773"/>
      <c r="DL24" s="772">
        <v>
8762902</v>
      </c>
      <c r="DM24" s="727"/>
      <c r="DN24" s="727"/>
      <c r="DO24" s="727"/>
      <c r="DP24" s="727"/>
      <c r="DQ24" s="727"/>
      <c r="DR24" s="727"/>
      <c r="DS24" s="727"/>
      <c r="DT24" s="727"/>
      <c r="DU24" s="727"/>
      <c r="DV24" s="773"/>
      <c r="DW24" s="774">
        <v>
51.2</v>
      </c>
      <c r="DX24" s="743"/>
      <c r="DY24" s="743"/>
      <c r="DZ24" s="743"/>
      <c r="EA24" s="743"/>
      <c r="EB24" s="743"/>
      <c r="EC24" s="775"/>
    </row>
    <row r="25" spans="2:133" ht="11.25" customHeight="1" x14ac:dyDescent="0.2">
      <c r="B25" s="658" t="s">
        <v>
295</v>
      </c>
      <c r="C25" s="659"/>
      <c r="D25" s="659"/>
      <c r="E25" s="659"/>
      <c r="F25" s="659"/>
      <c r="G25" s="659"/>
      <c r="H25" s="659"/>
      <c r="I25" s="659"/>
      <c r="J25" s="659"/>
      <c r="K25" s="659"/>
      <c r="L25" s="659"/>
      <c r="M25" s="659"/>
      <c r="N25" s="659"/>
      <c r="O25" s="659"/>
      <c r="P25" s="659"/>
      <c r="Q25" s="660"/>
      <c r="R25" s="661">
        <v>
135945</v>
      </c>
      <c r="S25" s="664"/>
      <c r="T25" s="664"/>
      <c r="U25" s="664"/>
      <c r="V25" s="664"/>
      <c r="W25" s="664"/>
      <c r="X25" s="664"/>
      <c r="Y25" s="665"/>
      <c r="Z25" s="723">
        <v>
0.4</v>
      </c>
      <c r="AA25" s="723"/>
      <c r="AB25" s="723"/>
      <c r="AC25" s="723"/>
      <c r="AD25" s="724">
        <v>
61719</v>
      </c>
      <c r="AE25" s="724"/>
      <c r="AF25" s="724"/>
      <c r="AG25" s="724"/>
      <c r="AH25" s="724"/>
      <c r="AI25" s="724"/>
      <c r="AJ25" s="724"/>
      <c r="AK25" s="724"/>
      <c r="AL25" s="666">
        <v>
0.4</v>
      </c>
      <c r="AM25" s="667"/>
      <c r="AN25" s="667"/>
      <c r="AO25" s="725"/>
      <c r="AP25" s="769" t="s">
        <v>
296</v>
      </c>
      <c r="AQ25" s="776"/>
      <c r="AR25" s="776"/>
      <c r="AS25" s="776"/>
      <c r="AT25" s="776"/>
      <c r="AU25" s="776"/>
      <c r="AV25" s="776"/>
      <c r="AW25" s="776"/>
      <c r="AX25" s="776"/>
      <c r="AY25" s="776"/>
      <c r="AZ25" s="776"/>
      <c r="BA25" s="776"/>
      <c r="BB25" s="776"/>
      <c r="BC25" s="776"/>
      <c r="BD25" s="776"/>
      <c r="BE25" s="776"/>
      <c r="BF25" s="771"/>
      <c r="BG25" s="661" t="s">
        <v>
175</v>
      </c>
      <c r="BH25" s="664"/>
      <c r="BI25" s="664"/>
      <c r="BJ25" s="664"/>
      <c r="BK25" s="664"/>
      <c r="BL25" s="664"/>
      <c r="BM25" s="664"/>
      <c r="BN25" s="665"/>
      <c r="BO25" s="723" t="s">
        <v>
175</v>
      </c>
      <c r="BP25" s="723"/>
      <c r="BQ25" s="723"/>
      <c r="BR25" s="723"/>
      <c r="BS25" s="669" t="s">
        <v>
129</v>
      </c>
      <c r="BT25" s="664"/>
      <c r="BU25" s="664"/>
      <c r="BV25" s="664"/>
      <c r="BW25" s="664"/>
      <c r="BX25" s="664"/>
      <c r="BY25" s="664"/>
      <c r="BZ25" s="664"/>
      <c r="CA25" s="664"/>
      <c r="CB25" s="704"/>
      <c r="CD25" s="705" t="s">
        <v>
297</v>
      </c>
      <c r="CE25" s="702"/>
      <c r="CF25" s="702"/>
      <c r="CG25" s="702"/>
      <c r="CH25" s="702"/>
      <c r="CI25" s="702"/>
      <c r="CJ25" s="702"/>
      <c r="CK25" s="702"/>
      <c r="CL25" s="702"/>
      <c r="CM25" s="702"/>
      <c r="CN25" s="702"/>
      <c r="CO25" s="702"/>
      <c r="CP25" s="702"/>
      <c r="CQ25" s="703"/>
      <c r="CR25" s="661">
        <v>
4283322</v>
      </c>
      <c r="CS25" s="662"/>
      <c r="CT25" s="662"/>
      <c r="CU25" s="662"/>
      <c r="CV25" s="662"/>
      <c r="CW25" s="662"/>
      <c r="CX25" s="662"/>
      <c r="CY25" s="663"/>
      <c r="CZ25" s="666">
        <v>
13.9</v>
      </c>
      <c r="DA25" s="695"/>
      <c r="DB25" s="695"/>
      <c r="DC25" s="696"/>
      <c r="DD25" s="669">
        <v>
3955808</v>
      </c>
      <c r="DE25" s="662"/>
      <c r="DF25" s="662"/>
      <c r="DG25" s="662"/>
      <c r="DH25" s="662"/>
      <c r="DI25" s="662"/>
      <c r="DJ25" s="662"/>
      <c r="DK25" s="663"/>
      <c r="DL25" s="669">
        <v>
3946508</v>
      </c>
      <c r="DM25" s="662"/>
      <c r="DN25" s="662"/>
      <c r="DO25" s="662"/>
      <c r="DP25" s="662"/>
      <c r="DQ25" s="662"/>
      <c r="DR25" s="662"/>
      <c r="DS25" s="662"/>
      <c r="DT25" s="662"/>
      <c r="DU25" s="662"/>
      <c r="DV25" s="663"/>
      <c r="DW25" s="666">
        <v>
23.1</v>
      </c>
      <c r="DX25" s="695"/>
      <c r="DY25" s="695"/>
      <c r="DZ25" s="695"/>
      <c r="EA25" s="695"/>
      <c r="EB25" s="695"/>
      <c r="EC25" s="697"/>
    </row>
    <row r="26" spans="2:133" ht="11.25" customHeight="1" x14ac:dyDescent="0.2">
      <c r="B26" s="658" t="s">
        <v>
298</v>
      </c>
      <c r="C26" s="659"/>
      <c r="D26" s="659"/>
      <c r="E26" s="659"/>
      <c r="F26" s="659"/>
      <c r="G26" s="659"/>
      <c r="H26" s="659"/>
      <c r="I26" s="659"/>
      <c r="J26" s="659"/>
      <c r="K26" s="659"/>
      <c r="L26" s="659"/>
      <c r="M26" s="659"/>
      <c r="N26" s="659"/>
      <c r="O26" s="659"/>
      <c r="P26" s="659"/>
      <c r="Q26" s="660"/>
      <c r="R26" s="661">
        <v>
330168</v>
      </c>
      <c r="S26" s="664"/>
      <c r="T26" s="664"/>
      <c r="U26" s="664"/>
      <c r="V26" s="664"/>
      <c r="W26" s="664"/>
      <c r="X26" s="664"/>
      <c r="Y26" s="665"/>
      <c r="Z26" s="723">
        <v>
1</v>
      </c>
      <c r="AA26" s="723"/>
      <c r="AB26" s="723"/>
      <c r="AC26" s="723"/>
      <c r="AD26" s="724" t="s">
        <v>
129</v>
      </c>
      <c r="AE26" s="724"/>
      <c r="AF26" s="724"/>
      <c r="AG26" s="724"/>
      <c r="AH26" s="724"/>
      <c r="AI26" s="724"/>
      <c r="AJ26" s="724"/>
      <c r="AK26" s="724"/>
      <c r="AL26" s="666" t="s">
        <v>
247</v>
      </c>
      <c r="AM26" s="667"/>
      <c r="AN26" s="667"/>
      <c r="AO26" s="725"/>
      <c r="AP26" s="769" t="s">
        <v>
299</v>
      </c>
      <c r="AQ26" s="770"/>
      <c r="AR26" s="770"/>
      <c r="AS26" s="770"/>
      <c r="AT26" s="770"/>
      <c r="AU26" s="770"/>
      <c r="AV26" s="770"/>
      <c r="AW26" s="770"/>
      <c r="AX26" s="770"/>
      <c r="AY26" s="770"/>
      <c r="AZ26" s="770"/>
      <c r="BA26" s="770"/>
      <c r="BB26" s="770"/>
      <c r="BC26" s="770"/>
      <c r="BD26" s="770"/>
      <c r="BE26" s="770"/>
      <c r="BF26" s="771"/>
      <c r="BG26" s="661" t="s">
        <v>
129</v>
      </c>
      <c r="BH26" s="664"/>
      <c r="BI26" s="664"/>
      <c r="BJ26" s="664"/>
      <c r="BK26" s="664"/>
      <c r="BL26" s="664"/>
      <c r="BM26" s="664"/>
      <c r="BN26" s="665"/>
      <c r="BO26" s="723" t="s">
        <v>
129</v>
      </c>
      <c r="BP26" s="723"/>
      <c r="BQ26" s="723"/>
      <c r="BR26" s="723"/>
      <c r="BS26" s="669" t="s">
        <v>
129</v>
      </c>
      <c r="BT26" s="664"/>
      <c r="BU26" s="664"/>
      <c r="BV26" s="664"/>
      <c r="BW26" s="664"/>
      <c r="BX26" s="664"/>
      <c r="BY26" s="664"/>
      <c r="BZ26" s="664"/>
      <c r="CA26" s="664"/>
      <c r="CB26" s="704"/>
      <c r="CD26" s="705" t="s">
        <v>
300</v>
      </c>
      <c r="CE26" s="702"/>
      <c r="CF26" s="702"/>
      <c r="CG26" s="702"/>
      <c r="CH26" s="702"/>
      <c r="CI26" s="702"/>
      <c r="CJ26" s="702"/>
      <c r="CK26" s="702"/>
      <c r="CL26" s="702"/>
      <c r="CM26" s="702"/>
      <c r="CN26" s="702"/>
      <c r="CO26" s="702"/>
      <c r="CP26" s="702"/>
      <c r="CQ26" s="703"/>
      <c r="CR26" s="661">
        <v>
2755651</v>
      </c>
      <c r="CS26" s="664"/>
      <c r="CT26" s="664"/>
      <c r="CU26" s="664"/>
      <c r="CV26" s="664"/>
      <c r="CW26" s="664"/>
      <c r="CX26" s="664"/>
      <c r="CY26" s="665"/>
      <c r="CZ26" s="666">
        <v>
8.9</v>
      </c>
      <c r="DA26" s="695"/>
      <c r="DB26" s="695"/>
      <c r="DC26" s="696"/>
      <c r="DD26" s="669">
        <v>
2525435</v>
      </c>
      <c r="DE26" s="664"/>
      <c r="DF26" s="664"/>
      <c r="DG26" s="664"/>
      <c r="DH26" s="664"/>
      <c r="DI26" s="664"/>
      <c r="DJ26" s="664"/>
      <c r="DK26" s="665"/>
      <c r="DL26" s="669" t="s">
        <v>
129</v>
      </c>
      <c r="DM26" s="664"/>
      <c r="DN26" s="664"/>
      <c r="DO26" s="664"/>
      <c r="DP26" s="664"/>
      <c r="DQ26" s="664"/>
      <c r="DR26" s="664"/>
      <c r="DS26" s="664"/>
      <c r="DT26" s="664"/>
      <c r="DU26" s="664"/>
      <c r="DV26" s="665"/>
      <c r="DW26" s="666" t="s">
        <v>
247</v>
      </c>
      <c r="DX26" s="695"/>
      <c r="DY26" s="695"/>
      <c r="DZ26" s="695"/>
      <c r="EA26" s="695"/>
      <c r="EB26" s="695"/>
      <c r="EC26" s="697"/>
    </row>
    <row r="27" spans="2:133" ht="11.25" customHeight="1" x14ac:dyDescent="0.2">
      <c r="B27" s="658" t="s">
        <v>
301</v>
      </c>
      <c r="C27" s="659"/>
      <c r="D27" s="659"/>
      <c r="E27" s="659"/>
      <c r="F27" s="659"/>
      <c r="G27" s="659"/>
      <c r="H27" s="659"/>
      <c r="I27" s="659"/>
      <c r="J27" s="659"/>
      <c r="K27" s="659"/>
      <c r="L27" s="659"/>
      <c r="M27" s="659"/>
      <c r="N27" s="659"/>
      <c r="O27" s="659"/>
      <c r="P27" s="659"/>
      <c r="Q27" s="660"/>
      <c r="R27" s="661">
        <v>
5934071</v>
      </c>
      <c r="S27" s="664"/>
      <c r="T27" s="664"/>
      <c r="U27" s="664"/>
      <c r="V27" s="664"/>
      <c r="W27" s="664"/>
      <c r="X27" s="664"/>
      <c r="Y27" s="665"/>
      <c r="Z27" s="723">
        <v>
18.3</v>
      </c>
      <c r="AA27" s="723"/>
      <c r="AB27" s="723"/>
      <c r="AC27" s="723"/>
      <c r="AD27" s="724" t="s">
        <v>
247</v>
      </c>
      <c r="AE27" s="724"/>
      <c r="AF27" s="724"/>
      <c r="AG27" s="724"/>
      <c r="AH27" s="724"/>
      <c r="AI27" s="724"/>
      <c r="AJ27" s="724"/>
      <c r="AK27" s="724"/>
      <c r="AL27" s="666" t="s">
        <v>
129</v>
      </c>
      <c r="AM27" s="667"/>
      <c r="AN27" s="667"/>
      <c r="AO27" s="725"/>
      <c r="AP27" s="658" t="s">
        <v>
302</v>
      </c>
      <c r="AQ27" s="659"/>
      <c r="AR27" s="659"/>
      <c r="AS27" s="659"/>
      <c r="AT27" s="659"/>
      <c r="AU27" s="659"/>
      <c r="AV27" s="659"/>
      <c r="AW27" s="659"/>
      <c r="AX27" s="659"/>
      <c r="AY27" s="659"/>
      <c r="AZ27" s="659"/>
      <c r="BA27" s="659"/>
      <c r="BB27" s="659"/>
      <c r="BC27" s="659"/>
      <c r="BD27" s="659"/>
      <c r="BE27" s="659"/>
      <c r="BF27" s="660"/>
      <c r="BG27" s="661">
        <v>
12790236</v>
      </c>
      <c r="BH27" s="664"/>
      <c r="BI27" s="664"/>
      <c r="BJ27" s="664"/>
      <c r="BK27" s="664"/>
      <c r="BL27" s="664"/>
      <c r="BM27" s="664"/>
      <c r="BN27" s="665"/>
      <c r="BO27" s="723">
        <v>
100</v>
      </c>
      <c r="BP27" s="723"/>
      <c r="BQ27" s="723"/>
      <c r="BR27" s="723"/>
      <c r="BS27" s="669">
        <v>
44115</v>
      </c>
      <c r="BT27" s="664"/>
      <c r="BU27" s="664"/>
      <c r="BV27" s="664"/>
      <c r="BW27" s="664"/>
      <c r="BX27" s="664"/>
      <c r="BY27" s="664"/>
      <c r="BZ27" s="664"/>
      <c r="CA27" s="664"/>
      <c r="CB27" s="704"/>
      <c r="CD27" s="705" t="s">
        <v>
303</v>
      </c>
      <c r="CE27" s="702"/>
      <c r="CF27" s="702"/>
      <c r="CG27" s="702"/>
      <c r="CH27" s="702"/>
      <c r="CI27" s="702"/>
      <c r="CJ27" s="702"/>
      <c r="CK27" s="702"/>
      <c r="CL27" s="702"/>
      <c r="CM27" s="702"/>
      <c r="CN27" s="702"/>
      <c r="CO27" s="702"/>
      <c r="CP27" s="702"/>
      <c r="CQ27" s="703"/>
      <c r="CR27" s="661">
        <v>
11193337</v>
      </c>
      <c r="CS27" s="662"/>
      <c r="CT27" s="662"/>
      <c r="CU27" s="662"/>
      <c r="CV27" s="662"/>
      <c r="CW27" s="662"/>
      <c r="CX27" s="662"/>
      <c r="CY27" s="663"/>
      <c r="CZ27" s="666">
        <v>
36.299999999999997</v>
      </c>
      <c r="DA27" s="695"/>
      <c r="DB27" s="695"/>
      <c r="DC27" s="696"/>
      <c r="DD27" s="669">
        <v>
3203224</v>
      </c>
      <c r="DE27" s="662"/>
      <c r="DF27" s="662"/>
      <c r="DG27" s="662"/>
      <c r="DH27" s="662"/>
      <c r="DI27" s="662"/>
      <c r="DJ27" s="662"/>
      <c r="DK27" s="663"/>
      <c r="DL27" s="669">
        <v>
3203204</v>
      </c>
      <c r="DM27" s="662"/>
      <c r="DN27" s="662"/>
      <c r="DO27" s="662"/>
      <c r="DP27" s="662"/>
      <c r="DQ27" s="662"/>
      <c r="DR27" s="662"/>
      <c r="DS27" s="662"/>
      <c r="DT27" s="662"/>
      <c r="DU27" s="662"/>
      <c r="DV27" s="663"/>
      <c r="DW27" s="666">
        <v>
18.7</v>
      </c>
      <c r="DX27" s="695"/>
      <c r="DY27" s="695"/>
      <c r="DZ27" s="695"/>
      <c r="EA27" s="695"/>
      <c r="EB27" s="695"/>
      <c r="EC27" s="697"/>
    </row>
    <row r="28" spans="2:133" ht="11.25" customHeight="1" x14ac:dyDescent="0.2">
      <c r="B28" s="766" t="s">
        <v>
304</v>
      </c>
      <c r="C28" s="767"/>
      <c r="D28" s="767"/>
      <c r="E28" s="767"/>
      <c r="F28" s="767"/>
      <c r="G28" s="767"/>
      <c r="H28" s="767"/>
      <c r="I28" s="767"/>
      <c r="J28" s="767"/>
      <c r="K28" s="767"/>
      <c r="L28" s="767"/>
      <c r="M28" s="767"/>
      <c r="N28" s="767"/>
      <c r="O28" s="767"/>
      <c r="P28" s="767"/>
      <c r="Q28" s="768"/>
      <c r="R28" s="661" t="s">
        <v>
129</v>
      </c>
      <c r="S28" s="664"/>
      <c r="T28" s="664"/>
      <c r="U28" s="664"/>
      <c r="V28" s="664"/>
      <c r="W28" s="664"/>
      <c r="X28" s="664"/>
      <c r="Y28" s="665"/>
      <c r="Z28" s="723" t="s">
        <v>
129</v>
      </c>
      <c r="AA28" s="723"/>
      <c r="AB28" s="723"/>
      <c r="AC28" s="723"/>
      <c r="AD28" s="724" t="s">
        <v>
175</v>
      </c>
      <c r="AE28" s="724"/>
      <c r="AF28" s="724"/>
      <c r="AG28" s="724"/>
      <c r="AH28" s="724"/>
      <c r="AI28" s="724"/>
      <c r="AJ28" s="724"/>
      <c r="AK28" s="724"/>
      <c r="AL28" s="666" t="s">
        <v>
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305</v>
      </c>
      <c r="CE28" s="702"/>
      <c r="CF28" s="702"/>
      <c r="CG28" s="702"/>
      <c r="CH28" s="702"/>
      <c r="CI28" s="702"/>
      <c r="CJ28" s="702"/>
      <c r="CK28" s="702"/>
      <c r="CL28" s="702"/>
      <c r="CM28" s="702"/>
      <c r="CN28" s="702"/>
      <c r="CO28" s="702"/>
      <c r="CP28" s="702"/>
      <c r="CQ28" s="703"/>
      <c r="CR28" s="661">
        <v>
1613190</v>
      </c>
      <c r="CS28" s="664"/>
      <c r="CT28" s="664"/>
      <c r="CU28" s="664"/>
      <c r="CV28" s="664"/>
      <c r="CW28" s="664"/>
      <c r="CX28" s="664"/>
      <c r="CY28" s="665"/>
      <c r="CZ28" s="666">
        <v>
5.2</v>
      </c>
      <c r="DA28" s="695"/>
      <c r="DB28" s="695"/>
      <c r="DC28" s="696"/>
      <c r="DD28" s="669">
        <v>
1613190</v>
      </c>
      <c r="DE28" s="664"/>
      <c r="DF28" s="664"/>
      <c r="DG28" s="664"/>
      <c r="DH28" s="664"/>
      <c r="DI28" s="664"/>
      <c r="DJ28" s="664"/>
      <c r="DK28" s="665"/>
      <c r="DL28" s="669">
        <v>
1613190</v>
      </c>
      <c r="DM28" s="664"/>
      <c r="DN28" s="664"/>
      <c r="DO28" s="664"/>
      <c r="DP28" s="664"/>
      <c r="DQ28" s="664"/>
      <c r="DR28" s="664"/>
      <c r="DS28" s="664"/>
      <c r="DT28" s="664"/>
      <c r="DU28" s="664"/>
      <c r="DV28" s="665"/>
      <c r="DW28" s="666">
        <v>
9.4</v>
      </c>
      <c r="DX28" s="695"/>
      <c r="DY28" s="695"/>
      <c r="DZ28" s="695"/>
      <c r="EA28" s="695"/>
      <c r="EB28" s="695"/>
      <c r="EC28" s="697"/>
    </row>
    <row r="29" spans="2:133" ht="11.25" customHeight="1" x14ac:dyDescent="0.2">
      <c r="B29" s="658" t="s">
        <v>
306</v>
      </c>
      <c r="C29" s="659"/>
      <c r="D29" s="659"/>
      <c r="E29" s="659"/>
      <c r="F29" s="659"/>
      <c r="G29" s="659"/>
      <c r="H29" s="659"/>
      <c r="I29" s="659"/>
      <c r="J29" s="659"/>
      <c r="K29" s="659"/>
      <c r="L29" s="659"/>
      <c r="M29" s="659"/>
      <c r="N29" s="659"/>
      <c r="O29" s="659"/>
      <c r="P29" s="659"/>
      <c r="Q29" s="660"/>
      <c r="R29" s="661">
        <v>
4742190</v>
      </c>
      <c r="S29" s="664"/>
      <c r="T29" s="664"/>
      <c r="U29" s="664"/>
      <c r="V29" s="664"/>
      <c r="W29" s="664"/>
      <c r="X29" s="664"/>
      <c r="Y29" s="665"/>
      <c r="Z29" s="723">
        <v>
14.6</v>
      </c>
      <c r="AA29" s="723"/>
      <c r="AB29" s="723"/>
      <c r="AC29" s="723"/>
      <c r="AD29" s="724" t="s">
        <v>
175</v>
      </c>
      <c r="AE29" s="724"/>
      <c r="AF29" s="724"/>
      <c r="AG29" s="724"/>
      <c r="AH29" s="724"/>
      <c r="AI29" s="724"/>
      <c r="AJ29" s="724"/>
      <c r="AK29" s="724"/>
      <c r="AL29" s="666" t="s">
        <v>
175</v>
      </c>
      <c r="AM29" s="667"/>
      <c r="AN29" s="667"/>
      <c r="AO29" s="725"/>
      <c r="AP29" s="735" t="s">
        <v>
225</v>
      </c>
      <c r="AQ29" s="736"/>
      <c r="AR29" s="736"/>
      <c r="AS29" s="736"/>
      <c r="AT29" s="736"/>
      <c r="AU29" s="736"/>
      <c r="AV29" s="736"/>
      <c r="AW29" s="736"/>
      <c r="AX29" s="736"/>
      <c r="AY29" s="736"/>
      <c r="AZ29" s="736"/>
      <c r="BA29" s="736"/>
      <c r="BB29" s="736"/>
      <c r="BC29" s="736"/>
      <c r="BD29" s="736"/>
      <c r="BE29" s="736"/>
      <c r="BF29" s="737"/>
      <c r="BG29" s="735" t="s">
        <v>
307</v>
      </c>
      <c r="BH29" s="763"/>
      <c r="BI29" s="763"/>
      <c r="BJ29" s="763"/>
      <c r="BK29" s="763"/>
      <c r="BL29" s="763"/>
      <c r="BM29" s="763"/>
      <c r="BN29" s="763"/>
      <c r="BO29" s="763"/>
      <c r="BP29" s="763"/>
      <c r="BQ29" s="764"/>
      <c r="BR29" s="735" t="s">
        <v>
308</v>
      </c>
      <c r="BS29" s="763"/>
      <c r="BT29" s="763"/>
      <c r="BU29" s="763"/>
      <c r="BV29" s="763"/>
      <c r="BW29" s="763"/>
      <c r="BX29" s="763"/>
      <c r="BY29" s="763"/>
      <c r="BZ29" s="763"/>
      <c r="CA29" s="763"/>
      <c r="CB29" s="764"/>
      <c r="CD29" s="745" t="s">
        <v>
309</v>
      </c>
      <c r="CE29" s="746"/>
      <c r="CF29" s="705" t="s">
        <v>
71</v>
      </c>
      <c r="CG29" s="702"/>
      <c r="CH29" s="702"/>
      <c r="CI29" s="702"/>
      <c r="CJ29" s="702"/>
      <c r="CK29" s="702"/>
      <c r="CL29" s="702"/>
      <c r="CM29" s="702"/>
      <c r="CN29" s="702"/>
      <c r="CO29" s="702"/>
      <c r="CP29" s="702"/>
      <c r="CQ29" s="703"/>
      <c r="CR29" s="661">
        <v>
1613067</v>
      </c>
      <c r="CS29" s="662"/>
      <c r="CT29" s="662"/>
      <c r="CU29" s="662"/>
      <c r="CV29" s="662"/>
      <c r="CW29" s="662"/>
      <c r="CX29" s="662"/>
      <c r="CY29" s="663"/>
      <c r="CZ29" s="666">
        <v>
5.2</v>
      </c>
      <c r="DA29" s="695"/>
      <c r="DB29" s="695"/>
      <c r="DC29" s="696"/>
      <c r="DD29" s="669">
        <v>
1613067</v>
      </c>
      <c r="DE29" s="662"/>
      <c r="DF29" s="662"/>
      <c r="DG29" s="662"/>
      <c r="DH29" s="662"/>
      <c r="DI29" s="662"/>
      <c r="DJ29" s="662"/>
      <c r="DK29" s="663"/>
      <c r="DL29" s="669">
        <v>
1613067</v>
      </c>
      <c r="DM29" s="662"/>
      <c r="DN29" s="662"/>
      <c r="DO29" s="662"/>
      <c r="DP29" s="662"/>
      <c r="DQ29" s="662"/>
      <c r="DR29" s="662"/>
      <c r="DS29" s="662"/>
      <c r="DT29" s="662"/>
      <c r="DU29" s="662"/>
      <c r="DV29" s="663"/>
      <c r="DW29" s="666">
        <v>
9.4</v>
      </c>
      <c r="DX29" s="695"/>
      <c r="DY29" s="695"/>
      <c r="DZ29" s="695"/>
      <c r="EA29" s="695"/>
      <c r="EB29" s="695"/>
      <c r="EC29" s="697"/>
    </row>
    <row r="30" spans="2:133" ht="11.25" customHeight="1" x14ac:dyDescent="0.2">
      <c r="B30" s="658" t="s">
        <v>
310</v>
      </c>
      <c r="C30" s="659"/>
      <c r="D30" s="659"/>
      <c r="E30" s="659"/>
      <c r="F30" s="659"/>
      <c r="G30" s="659"/>
      <c r="H30" s="659"/>
      <c r="I30" s="659"/>
      <c r="J30" s="659"/>
      <c r="K30" s="659"/>
      <c r="L30" s="659"/>
      <c r="M30" s="659"/>
      <c r="N30" s="659"/>
      <c r="O30" s="659"/>
      <c r="P30" s="659"/>
      <c r="Q30" s="660"/>
      <c r="R30" s="661">
        <v>
15394</v>
      </c>
      <c r="S30" s="664"/>
      <c r="T30" s="664"/>
      <c r="U30" s="664"/>
      <c r="V30" s="664"/>
      <c r="W30" s="664"/>
      <c r="X30" s="664"/>
      <c r="Y30" s="665"/>
      <c r="Z30" s="723">
        <v>
0</v>
      </c>
      <c r="AA30" s="723"/>
      <c r="AB30" s="723"/>
      <c r="AC30" s="723"/>
      <c r="AD30" s="724">
        <v>
9477</v>
      </c>
      <c r="AE30" s="724"/>
      <c r="AF30" s="724"/>
      <c r="AG30" s="724"/>
      <c r="AH30" s="724"/>
      <c r="AI30" s="724"/>
      <c r="AJ30" s="724"/>
      <c r="AK30" s="724"/>
      <c r="AL30" s="666">
        <v>
0.1</v>
      </c>
      <c r="AM30" s="667"/>
      <c r="AN30" s="667"/>
      <c r="AO30" s="725"/>
      <c r="AP30" s="751" t="s">
        <v>
311</v>
      </c>
      <c r="AQ30" s="752"/>
      <c r="AR30" s="752"/>
      <c r="AS30" s="752"/>
      <c r="AT30" s="757" t="s">
        <v>
312</v>
      </c>
      <c r="AU30" s="230"/>
      <c r="AV30" s="230"/>
      <c r="AW30" s="230"/>
      <c r="AX30" s="760" t="s">
        <v>
189</v>
      </c>
      <c r="AY30" s="761"/>
      <c r="AZ30" s="761"/>
      <c r="BA30" s="761"/>
      <c r="BB30" s="761"/>
      <c r="BC30" s="761"/>
      <c r="BD30" s="761"/>
      <c r="BE30" s="761"/>
      <c r="BF30" s="762"/>
      <c r="BG30" s="741">
        <v>
99.2</v>
      </c>
      <c r="BH30" s="742"/>
      <c r="BI30" s="742"/>
      <c r="BJ30" s="742"/>
      <c r="BK30" s="742"/>
      <c r="BL30" s="742"/>
      <c r="BM30" s="743">
        <v>
97.5</v>
      </c>
      <c r="BN30" s="742"/>
      <c r="BO30" s="742"/>
      <c r="BP30" s="742"/>
      <c r="BQ30" s="744"/>
      <c r="BR30" s="741">
        <v>
99.1</v>
      </c>
      <c r="BS30" s="742"/>
      <c r="BT30" s="742"/>
      <c r="BU30" s="742"/>
      <c r="BV30" s="742"/>
      <c r="BW30" s="742"/>
      <c r="BX30" s="743">
        <v>
97.2</v>
      </c>
      <c r="BY30" s="742"/>
      <c r="BZ30" s="742"/>
      <c r="CA30" s="742"/>
      <c r="CB30" s="744"/>
      <c r="CD30" s="747"/>
      <c r="CE30" s="748"/>
      <c r="CF30" s="705" t="s">
        <v>
313</v>
      </c>
      <c r="CG30" s="702"/>
      <c r="CH30" s="702"/>
      <c r="CI30" s="702"/>
      <c r="CJ30" s="702"/>
      <c r="CK30" s="702"/>
      <c r="CL30" s="702"/>
      <c r="CM30" s="702"/>
      <c r="CN30" s="702"/>
      <c r="CO30" s="702"/>
      <c r="CP30" s="702"/>
      <c r="CQ30" s="703"/>
      <c r="CR30" s="661">
        <v>
1477606</v>
      </c>
      <c r="CS30" s="664"/>
      <c r="CT30" s="664"/>
      <c r="CU30" s="664"/>
      <c r="CV30" s="664"/>
      <c r="CW30" s="664"/>
      <c r="CX30" s="664"/>
      <c r="CY30" s="665"/>
      <c r="CZ30" s="666">
        <v>
4.8</v>
      </c>
      <c r="DA30" s="695"/>
      <c r="DB30" s="695"/>
      <c r="DC30" s="696"/>
      <c r="DD30" s="669">
        <v>
1477606</v>
      </c>
      <c r="DE30" s="664"/>
      <c r="DF30" s="664"/>
      <c r="DG30" s="664"/>
      <c r="DH30" s="664"/>
      <c r="DI30" s="664"/>
      <c r="DJ30" s="664"/>
      <c r="DK30" s="665"/>
      <c r="DL30" s="669">
        <v>
1477606</v>
      </c>
      <c r="DM30" s="664"/>
      <c r="DN30" s="664"/>
      <c r="DO30" s="664"/>
      <c r="DP30" s="664"/>
      <c r="DQ30" s="664"/>
      <c r="DR30" s="664"/>
      <c r="DS30" s="664"/>
      <c r="DT30" s="664"/>
      <c r="DU30" s="664"/>
      <c r="DV30" s="665"/>
      <c r="DW30" s="666">
        <v>
8.6</v>
      </c>
      <c r="DX30" s="695"/>
      <c r="DY30" s="695"/>
      <c r="DZ30" s="695"/>
      <c r="EA30" s="695"/>
      <c r="EB30" s="695"/>
      <c r="EC30" s="697"/>
    </row>
    <row r="31" spans="2:133" ht="11.25" customHeight="1" x14ac:dyDescent="0.2">
      <c r="B31" s="658" t="s">
        <v>
314</v>
      </c>
      <c r="C31" s="659"/>
      <c r="D31" s="659"/>
      <c r="E31" s="659"/>
      <c r="F31" s="659"/>
      <c r="G31" s="659"/>
      <c r="H31" s="659"/>
      <c r="I31" s="659"/>
      <c r="J31" s="659"/>
      <c r="K31" s="659"/>
      <c r="L31" s="659"/>
      <c r="M31" s="659"/>
      <c r="N31" s="659"/>
      <c r="O31" s="659"/>
      <c r="P31" s="659"/>
      <c r="Q31" s="660"/>
      <c r="R31" s="661">
        <v>
10046</v>
      </c>
      <c r="S31" s="664"/>
      <c r="T31" s="664"/>
      <c r="U31" s="664"/>
      <c r="V31" s="664"/>
      <c r="W31" s="664"/>
      <c r="X31" s="664"/>
      <c r="Y31" s="665"/>
      <c r="Z31" s="723">
        <v>
0</v>
      </c>
      <c r="AA31" s="723"/>
      <c r="AB31" s="723"/>
      <c r="AC31" s="723"/>
      <c r="AD31" s="724" t="s">
        <v>
129</v>
      </c>
      <c r="AE31" s="724"/>
      <c r="AF31" s="724"/>
      <c r="AG31" s="724"/>
      <c r="AH31" s="724"/>
      <c r="AI31" s="724"/>
      <c r="AJ31" s="724"/>
      <c r="AK31" s="724"/>
      <c r="AL31" s="666" t="s">
        <v>
129</v>
      </c>
      <c r="AM31" s="667"/>
      <c r="AN31" s="667"/>
      <c r="AO31" s="725"/>
      <c r="AP31" s="753"/>
      <c r="AQ31" s="754"/>
      <c r="AR31" s="754"/>
      <c r="AS31" s="754"/>
      <c r="AT31" s="758"/>
      <c r="AU31" s="229" t="s">
        <v>
315</v>
      </c>
      <c r="AV31" s="229"/>
      <c r="AW31" s="229"/>
      <c r="AX31" s="658" t="s">
        <v>
316</v>
      </c>
      <c r="AY31" s="659"/>
      <c r="AZ31" s="659"/>
      <c r="BA31" s="659"/>
      <c r="BB31" s="659"/>
      <c r="BC31" s="659"/>
      <c r="BD31" s="659"/>
      <c r="BE31" s="659"/>
      <c r="BF31" s="660"/>
      <c r="BG31" s="739">
        <v>
99</v>
      </c>
      <c r="BH31" s="662"/>
      <c r="BI31" s="662"/>
      <c r="BJ31" s="662"/>
      <c r="BK31" s="662"/>
      <c r="BL31" s="662"/>
      <c r="BM31" s="667">
        <v>
97.3</v>
      </c>
      <c r="BN31" s="740"/>
      <c r="BO31" s="740"/>
      <c r="BP31" s="740"/>
      <c r="BQ31" s="701"/>
      <c r="BR31" s="739">
        <v>
98.9</v>
      </c>
      <c r="BS31" s="662"/>
      <c r="BT31" s="662"/>
      <c r="BU31" s="662"/>
      <c r="BV31" s="662"/>
      <c r="BW31" s="662"/>
      <c r="BX31" s="667">
        <v>
96.9</v>
      </c>
      <c r="BY31" s="740"/>
      <c r="BZ31" s="740"/>
      <c r="CA31" s="740"/>
      <c r="CB31" s="701"/>
      <c r="CD31" s="747"/>
      <c r="CE31" s="748"/>
      <c r="CF31" s="705" t="s">
        <v>
317</v>
      </c>
      <c r="CG31" s="702"/>
      <c r="CH31" s="702"/>
      <c r="CI31" s="702"/>
      <c r="CJ31" s="702"/>
      <c r="CK31" s="702"/>
      <c r="CL31" s="702"/>
      <c r="CM31" s="702"/>
      <c r="CN31" s="702"/>
      <c r="CO31" s="702"/>
      <c r="CP31" s="702"/>
      <c r="CQ31" s="703"/>
      <c r="CR31" s="661">
        <v>
135461</v>
      </c>
      <c r="CS31" s="662"/>
      <c r="CT31" s="662"/>
      <c r="CU31" s="662"/>
      <c r="CV31" s="662"/>
      <c r="CW31" s="662"/>
      <c r="CX31" s="662"/>
      <c r="CY31" s="663"/>
      <c r="CZ31" s="666">
        <v>
0.4</v>
      </c>
      <c r="DA31" s="695"/>
      <c r="DB31" s="695"/>
      <c r="DC31" s="696"/>
      <c r="DD31" s="669">
        <v>
135461</v>
      </c>
      <c r="DE31" s="662"/>
      <c r="DF31" s="662"/>
      <c r="DG31" s="662"/>
      <c r="DH31" s="662"/>
      <c r="DI31" s="662"/>
      <c r="DJ31" s="662"/>
      <c r="DK31" s="663"/>
      <c r="DL31" s="669">
        <v>
135461</v>
      </c>
      <c r="DM31" s="662"/>
      <c r="DN31" s="662"/>
      <c r="DO31" s="662"/>
      <c r="DP31" s="662"/>
      <c r="DQ31" s="662"/>
      <c r="DR31" s="662"/>
      <c r="DS31" s="662"/>
      <c r="DT31" s="662"/>
      <c r="DU31" s="662"/>
      <c r="DV31" s="663"/>
      <c r="DW31" s="666">
        <v>
0.8</v>
      </c>
      <c r="DX31" s="695"/>
      <c r="DY31" s="695"/>
      <c r="DZ31" s="695"/>
      <c r="EA31" s="695"/>
      <c r="EB31" s="695"/>
      <c r="EC31" s="697"/>
    </row>
    <row r="32" spans="2:133" ht="11.25" customHeight="1" x14ac:dyDescent="0.2">
      <c r="B32" s="658" t="s">
        <v>
318</v>
      </c>
      <c r="C32" s="659"/>
      <c r="D32" s="659"/>
      <c r="E32" s="659"/>
      <c r="F32" s="659"/>
      <c r="G32" s="659"/>
      <c r="H32" s="659"/>
      <c r="I32" s="659"/>
      <c r="J32" s="659"/>
      <c r="K32" s="659"/>
      <c r="L32" s="659"/>
      <c r="M32" s="659"/>
      <c r="N32" s="659"/>
      <c r="O32" s="659"/>
      <c r="P32" s="659"/>
      <c r="Q32" s="660"/>
      <c r="R32" s="661">
        <v>
956250</v>
      </c>
      <c r="S32" s="664"/>
      <c r="T32" s="664"/>
      <c r="U32" s="664"/>
      <c r="V32" s="664"/>
      <c r="W32" s="664"/>
      <c r="X32" s="664"/>
      <c r="Y32" s="665"/>
      <c r="Z32" s="723">
        <v>
2.9</v>
      </c>
      <c r="AA32" s="723"/>
      <c r="AB32" s="723"/>
      <c r="AC32" s="723"/>
      <c r="AD32" s="724" t="s">
        <v>
175</v>
      </c>
      <c r="AE32" s="724"/>
      <c r="AF32" s="724"/>
      <c r="AG32" s="724"/>
      <c r="AH32" s="724"/>
      <c r="AI32" s="724"/>
      <c r="AJ32" s="724"/>
      <c r="AK32" s="724"/>
      <c r="AL32" s="666" t="s">
        <v>
129</v>
      </c>
      <c r="AM32" s="667"/>
      <c r="AN32" s="667"/>
      <c r="AO32" s="725"/>
      <c r="AP32" s="755"/>
      <c r="AQ32" s="756"/>
      <c r="AR32" s="756"/>
      <c r="AS32" s="756"/>
      <c r="AT32" s="759"/>
      <c r="AU32" s="231"/>
      <c r="AV32" s="231"/>
      <c r="AW32" s="231"/>
      <c r="AX32" s="673" t="s">
        <v>
319</v>
      </c>
      <c r="AY32" s="674"/>
      <c r="AZ32" s="674"/>
      <c r="BA32" s="674"/>
      <c r="BB32" s="674"/>
      <c r="BC32" s="674"/>
      <c r="BD32" s="674"/>
      <c r="BE32" s="674"/>
      <c r="BF32" s="675"/>
      <c r="BG32" s="738">
        <v>
99.4</v>
      </c>
      <c r="BH32" s="677"/>
      <c r="BI32" s="677"/>
      <c r="BJ32" s="677"/>
      <c r="BK32" s="677"/>
      <c r="BL32" s="677"/>
      <c r="BM32" s="721">
        <v>
97.4</v>
      </c>
      <c r="BN32" s="677"/>
      <c r="BO32" s="677"/>
      <c r="BP32" s="677"/>
      <c r="BQ32" s="714"/>
      <c r="BR32" s="738">
        <v>
99.2</v>
      </c>
      <c r="BS32" s="677"/>
      <c r="BT32" s="677"/>
      <c r="BU32" s="677"/>
      <c r="BV32" s="677"/>
      <c r="BW32" s="677"/>
      <c r="BX32" s="721">
        <v>
97.2</v>
      </c>
      <c r="BY32" s="677"/>
      <c r="BZ32" s="677"/>
      <c r="CA32" s="677"/>
      <c r="CB32" s="714"/>
      <c r="CD32" s="749"/>
      <c r="CE32" s="750"/>
      <c r="CF32" s="705" t="s">
        <v>
320</v>
      </c>
      <c r="CG32" s="702"/>
      <c r="CH32" s="702"/>
      <c r="CI32" s="702"/>
      <c r="CJ32" s="702"/>
      <c r="CK32" s="702"/>
      <c r="CL32" s="702"/>
      <c r="CM32" s="702"/>
      <c r="CN32" s="702"/>
      <c r="CO32" s="702"/>
      <c r="CP32" s="702"/>
      <c r="CQ32" s="703"/>
      <c r="CR32" s="661">
        <v>
123</v>
      </c>
      <c r="CS32" s="664"/>
      <c r="CT32" s="664"/>
      <c r="CU32" s="664"/>
      <c r="CV32" s="664"/>
      <c r="CW32" s="664"/>
      <c r="CX32" s="664"/>
      <c r="CY32" s="665"/>
      <c r="CZ32" s="666">
        <v>
0</v>
      </c>
      <c r="DA32" s="695"/>
      <c r="DB32" s="695"/>
      <c r="DC32" s="696"/>
      <c r="DD32" s="669">
        <v>
123</v>
      </c>
      <c r="DE32" s="664"/>
      <c r="DF32" s="664"/>
      <c r="DG32" s="664"/>
      <c r="DH32" s="664"/>
      <c r="DI32" s="664"/>
      <c r="DJ32" s="664"/>
      <c r="DK32" s="665"/>
      <c r="DL32" s="669">
        <v>
123</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321</v>
      </c>
      <c r="C33" s="659"/>
      <c r="D33" s="659"/>
      <c r="E33" s="659"/>
      <c r="F33" s="659"/>
      <c r="G33" s="659"/>
      <c r="H33" s="659"/>
      <c r="I33" s="659"/>
      <c r="J33" s="659"/>
      <c r="K33" s="659"/>
      <c r="L33" s="659"/>
      <c r="M33" s="659"/>
      <c r="N33" s="659"/>
      <c r="O33" s="659"/>
      <c r="P33" s="659"/>
      <c r="Q33" s="660"/>
      <c r="R33" s="661">
        <v>
1420831</v>
      </c>
      <c r="S33" s="664"/>
      <c r="T33" s="664"/>
      <c r="U33" s="664"/>
      <c r="V33" s="664"/>
      <c r="W33" s="664"/>
      <c r="X33" s="664"/>
      <c r="Y33" s="665"/>
      <c r="Z33" s="723">
        <v>
4.4000000000000004</v>
      </c>
      <c r="AA33" s="723"/>
      <c r="AB33" s="723"/>
      <c r="AC33" s="723"/>
      <c r="AD33" s="724" t="s">
        <v>
175</v>
      </c>
      <c r="AE33" s="724"/>
      <c r="AF33" s="724"/>
      <c r="AG33" s="724"/>
      <c r="AH33" s="724"/>
      <c r="AI33" s="724"/>
      <c r="AJ33" s="724"/>
      <c r="AK33" s="724"/>
      <c r="AL33" s="666" t="s">
        <v>
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322</v>
      </c>
      <c r="CE33" s="702"/>
      <c r="CF33" s="702"/>
      <c r="CG33" s="702"/>
      <c r="CH33" s="702"/>
      <c r="CI33" s="702"/>
      <c r="CJ33" s="702"/>
      <c r="CK33" s="702"/>
      <c r="CL33" s="702"/>
      <c r="CM33" s="702"/>
      <c r="CN33" s="702"/>
      <c r="CO33" s="702"/>
      <c r="CP33" s="702"/>
      <c r="CQ33" s="703"/>
      <c r="CR33" s="661">
        <v>
12778344</v>
      </c>
      <c r="CS33" s="662"/>
      <c r="CT33" s="662"/>
      <c r="CU33" s="662"/>
      <c r="CV33" s="662"/>
      <c r="CW33" s="662"/>
      <c r="CX33" s="662"/>
      <c r="CY33" s="663"/>
      <c r="CZ33" s="666">
        <v>
41.4</v>
      </c>
      <c r="DA33" s="695"/>
      <c r="DB33" s="695"/>
      <c r="DC33" s="696"/>
      <c r="DD33" s="669">
        <v>
10478267</v>
      </c>
      <c r="DE33" s="662"/>
      <c r="DF33" s="662"/>
      <c r="DG33" s="662"/>
      <c r="DH33" s="662"/>
      <c r="DI33" s="662"/>
      <c r="DJ33" s="662"/>
      <c r="DK33" s="663"/>
      <c r="DL33" s="669">
        <v>
7397500</v>
      </c>
      <c r="DM33" s="662"/>
      <c r="DN33" s="662"/>
      <c r="DO33" s="662"/>
      <c r="DP33" s="662"/>
      <c r="DQ33" s="662"/>
      <c r="DR33" s="662"/>
      <c r="DS33" s="662"/>
      <c r="DT33" s="662"/>
      <c r="DU33" s="662"/>
      <c r="DV33" s="663"/>
      <c r="DW33" s="666">
        <v>
43.2</v>
      </c>
      <c r="DX33" s="695"/>
      <c r="DY33" s="695"/>
      <c r="DZ33" s="695"/>
      <c r="EA33" s="695"/>
      <c r="EB33" s="695"/>
      <c r="EC33" s="697"/>
    </row>
    <row r="34" spans="2:133" ht="11.25" customHeight="1" x14ac:dyDescent="0.2">
      <c r="B34" s="658" t="s">
        <v>
323</v>
      </c>
      <c r="C34" s="659"/>
      <c r="D34" s="659"/>
      <c r="E34" s="659"/>
      <c r="F34" s="659"/>
      <c r="G34" s="659"/>
      <c r="H34" s="659"/>
      <c r="I34" s="659"/>
      <c r="J34" s="659"/>
      <c r="K34" s="659"/>
      <c r="L34" s="659"/>
      <c r="M34" s="659"/>
      <c r="N34" s="659"/>
      <c r="O34" s="659"/>
      <c r="P34" s="659"/>
      <c r="Q34" s="660"/>
      <c r="R34" s="661">
        <v>
182773</v>
      </c>
      <c r="S34" s="664"/>
      <c r="T34" s="664"/>
      <c r="U34" s="664"/>
      <c r="V34" s="664"/>
      <c r="W34" s="664"/>
      <c r="X34" s="664"/>
      <c r="Y34" s="665"/>
      <c r="Z34" s="723">
        <v>
0.6</v>
      </c>
      <c r="AA34" s="723"/>
      <c r="AB34" s="723"/>
      <c r="AC34" s="723"/>
      <c r="AD34" s="724">
        <v>
2478</v>
      </c>
      <c r="AE34" s="724"/>
      <c r="AF34" s="724"/>
      <c r="AG34" s="724"/>
      <c r="AH34" s="724"/>
      <c r="AI34" s="724"/>
      <c r="AJ34" s="724"/>
      <c r="AK34" s="724"/>
      <c r="AL34" s="666">
        <v>
0</v>
      </c>
      <c r="AM34" s="667"/>
      <c r="AN34" s="667"/>
      <c r="AO34" s="725"/>
      <c r="AP34" s="234"/>
      <c r="AQ34" s="735" t="s">
        <v>
324</v>
      </c>
      <c r="AR34" s="736"/>
      <c r="AS34" s="736"/>
      <c r="AT34" s="736"/>
      <c r="AU34" s="736"/>
      <c r="AV34" s="736"/>
      <c r="AW34" s="736"/>
      <c r="AX34" s="736"/>
      <c r="AY34" s="736"/>
      <c r="AZ34" s="736"/>
      <c r="BA34" s="736"/>
      <c r="BB34" s="736"/>
      <c r="BC34" s="736"/>
      <c r="BD34" s="736"/>
      <c r="BE34" s="736"/>
      <c r="BF34" s="737"/>
      <c r="BG34" s="735" t="s">
        <v>
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326</v>
      </c>
      <c r="CE34" s="702"/>
      <c r="CF34" s="702"/>
      <c r="CG34" s="702"/>
      <c r="CH34" s="702"/>
      <c r="CI34" s="702"/>
      <c r="CJ34" s="702"/>
      <c r="CK34" s="702"/>
      <c r="CL34" s="702"/>
      <c r="CM34" s="702"/>
      <c r="CN34" s="702"/>
      <c r="CO34" s="702"/>
      <c r="CP34" s="702"/>
      <c r="CQ34" s="703"/>
      <c r="CR34" s="661">
        <v>
4462721</v>
      </c>
      <c r="CS34" s="664"/>
      <c r="CT34" s="664"/>
      <c r="CU34" s="664"/>
      <c r="CV34" s="664"/>
      <c r="CW34" s="664"/>
      <c r="CX34" s="664"/>
      <c r="CY34" s="665"/>
      <c r="CZ34" s="666">
        <v>
14.5</v>
      </c>
      <c r="DA34" s="695"/>
      <c r="DB34" s="695"/>
      <c r="DC34" s="696"/>
      <c r="DD34" s="669">
        <v>
3515066</v>
      </c>
      <c r="DE34" s="664"/>
      <c r="DF34" s="664"/>
      <c r="DG34" s="664"/>
      <c r="DH34" s="664"/>
      <c r="DI34" s="664"/>
      <c r="DJ34" s="664"/>
      <c r="DK34" s="665"/>
      <c r="DL34" s="669">
        <v>
3027112</v>
      </c>
      <c r="DM34" s="664"/>
      <c r="DN34" s="664"/>
      <c r="DO34" s="664"/>
      <c r="DP34" s="664"/>
      <c r="DQ34" s="664"/>
      <c r="DR34" s="664"/>
      <c r="DS34" s="664"/>
      <c r="DT34" s="664"/>
      <c r="DU34" s="664"/>
      <c r="DV34" s="665"/>
      <c r="DW34" s="666">
        <v>
17.7</v>
      </c>
      <c r="DX34" s="695"/>
      <c r="DY34" s="695"/>
      <c r="DZ34" s="695"/>
      <c r="EA34" s="695"/>
      <c r="EB34" s="695"/>
      <c r="EC34" s="697"/>
    </row>
    <row r="35" spans="2:133" ht="11.25" customHeight="1" x14ac:dyDescent="0.2">
      <c r="B35" s="658" t="s">
        <v>
327</v>
      </c>
      <c r="C35" s="659"/>
      <c r="D35" s="659"/>
      <c r="E35" s="659"/>
      <c r="F35" s="659"/>
      <c r="G35" s="659"/>
      <c r="H35" s="659"/>
      <c r="I35" s="659"/>
      <c r="J35" s="659"/>
      <c r="K35" s="659"/>
      <c r="L35" s="659"/>
      <c r="M35" s="659"/>
      <c r="N35" s="659"/>
      <c r="O35" s="659"/>
      <c r="P35" s="659"/>
      <c r="Q35" s="660"/>
      <c r="R35" s="661">
        <v>
1555060</v>
      </c>
      <c r="S35" s="664"/>
      <c r="T35" s="664"/>
      <c r="U35" s="664"/>
      <c r="V35" s="664"/>
      <c r="W35" s="664"/>
      <c r="X35" s="664"/>
      <c r="Y35" s="665"/>
      <c r="Z35" s="723">
        <v>
4.8</v>
      </c>
      <c r="AA35" s="723"/>
      <c r="AB35" s="723"/>
      <c r="AC35" s="723"/>
      <c r="AD35" s="724" t="s">
        <v>
129</v>
      </c>
      <c r="AE35" s="724"/>
      <c r="AF35" s="724"/>
      <c r="AG35" s="724"/>
      <c r="AH35" s="724"/>
      <c r="AI35" s="724"/>
      <c r="AJ35" s="724"/>
      <c r="AK35" s="724"/>
      <c r="AL35" s="666" t="s">
        <v>
175</v>
      </c>
      <c r="AM35" s="667"/>
      <c r="AN35" s="667"/>
      <c r="AO35" s="725"/>
      <c r="AP35" s="234"/>
      <c r="AQ35" s="729" t="s">
        <v>
328</v>
      </c>
      <c r="AR35" s="730"/>
      <c r="AS35" s="730"/>
      <c r="AT35" s="730"/>
      <c r="AU35" s="730"/>
      <c r="AV35" s="730"/>
      <c r="AW35" s="730"/>
      <c r="AX35" s="730"/>
      <c r="AY35" s="731"/>
      <c r="AZ35" s="726">
        <v>
3825735</v>
      </c>
      <c r="BA35" s="727"/>
      <c r="BB35" s="727"/>
      <c r="BC35" s="727"/>
      <c r="BD35" s="727"/>
      <c r="BE35" s="727"/>
      <c r="BF35" s="728"/>
      <c r="BG35" s="732" t="s">
        <v>
329</v>
      </c>
      <c r="BH35" s="733"/>
      <c r="BI35" s="733"/>
      <c r="BJ35" s="733"/>
      <c r="BK35" s="733"/>
      <c r="BL35" s="733"/>
      <c r="BM35" s="733"/>
      <c r="BN35" s="733"/>
      <c r="BO35" s="733"/>
      <c r="BP35" s="733"/>
      <c r="BQ35" s="733"/>
      <c r="BR35" s="733"/>
      <c r="BS35" s="733"/>
      <c r="BT35" s="733"/>
      <c r="BU35" s="734"/>
      <c r="BV35" s="726">
        <v>
220601</v>
      </c>
      <c r="BW35" s="727"/>
      <c r="BX35" s="727"/>
      <c r="BY35" s="727"/>
      <c r="BZ35" s="727"/>
      <c r="CA35" s="727"/>
      <c r="CB35" s="728"/>
      <c r="CD35" s="705" t="s">
        <v>
330</v>
      </c>
      <c r="CE35" s="702"/>
      <c r="CF35" s="702"/>
      <c r="CG35" s="702"/>
      <c r="CH35" s="702"/>
      <c r="CI35" s="702"/>
      <c r="CJ35" s="702"/>
      <c r="CK35" s="702"/>
      <c r="CL35" s="702"/>
      <c r="CM35" s="702"/>
      <c r="CN35" s="702"/>
      <c r="CO35" s="702"/>
      <c r="CP35" s="702"/>
      <c r="CQ35" s="703"/>
      <c r="CR35" s="661">
        <v>
111940</v>
      </c>
      <c r="CS35" s="662"/>
      <c r="CT35" s="662"/>
      <c r="CU35" s="662"/>
      <c r="CV35" s="662"/>
      <c r="CW35" s="662"/>
      <c r="CX35" s="662"/>
      <c r="CY35" s="663"/>
      <c r="CZ35" s="666">
        <v>
0.4</v>
      </c>
      <c r="DA35" s="695"/>
      <c r="DB35" s="695"/>
      <c r="DC35" s="696"/>
      <c r="DD35" s="669">
        <v>
110913</v>
      </c>
      <c r="DE35" s="662"/>
      <c r="DF35" s="662"/>
      <c r="DG35" s="662"/>
      <c r="DH35" s="662"/>
      <c r="DI35" s="662"/>
      <c r="DJ35" s="662"/>
      <c r="DK35" s="663"/>
      <c r="DL35" s="669">
        <v>
110527</v>
      </c>
      <c r="DM35" s="662"/>
      <c r="DN35" s="662"/>
      <c r="DO35" s="662"/>
      <c r="DP35" s="662"/>
      <c r="DQ35" s="662"/>
      <c r="DR35" s="662"/>
      <c r="DS35" s="662"/>
      <c r="DT35" s="662"/>
      <c r="DU35" s="662"/>
      <c r="DV35" s="663"/>
      <c r="DW35" s="666">
        <v>
0.6</v>
      </c>
      <c r="DX35" s="695"/>
      <c r="DY35" s="695"/>
      <c r="DZ35" s="695"/>
      <c r="EA35" s="695"/>
      <c r="EB35" s="695"/>
      <c r="EC35" s="697"/>
    </row>
    <row r="36" spans="2:133" ht="11.25" customHeight="1" x14ac:dyDescent="0.2">
      <c r="B36" s="658" t="s">
        <v>
331</v>
      </c>
      <c r="C36" s="659"/>
      <c r="D36" s="659"/>
      <c r="E36" s="659"/>
      <c r="F36" s="659"/>
      <c r="G36" s="659"/>
      <c r="H36" s="659"/>
      <c r="I36" s="659"/>
      <c r="J36" s="659"/>
      <c r="K36" s="659"/>
      <c r="L36" s="659"/>
      <c r="M36" s="659"/>
      <c r="N36" s="659"/>
      <c r="O36" s="659"/>
      <c r="P36" s="659"/>
      <c r="Q36" s="660"/>
      <c r="R36" s="661" t="s">
        <v>
247</v>
      </c>
      <c r="S36" s="664"/>
      <c r="T36" s="664"/>
      <c r="U36" s="664"/>
      <c r="V36" s="664"/>
      <c r="W36" s="664"/>
      <c r="X36" s="664"/>
      <c r="Y36" s="665"/>
      <c r="Z36" s="723" t="s">
        <v>
129</v>
      </c>
      <c r="AA36" s="723"/>
      <c r="AB36" s="723"/>
      <c r="AC36" s="723"/>
      <c r="AD36" s="724" t="s">
        <v>
247</v>
      </c>
      <c r="AE36" s="724"/>
      <c r="AF36" s="724"/>
      <c r="AG36" s="724"/>
      <c r="AH36" s="724"/>
      <c r="AI36" s="724"/>
      <c r="AJ36" s="724"/>
      <c r="AK36" s="724"/>
      <c r="AL36" s="666" t="s">
        <v>
175</v>
      </c>
      <c r="AM36" s="667"/>
      <c r="AN36" s="667"/>
      <c r="AO36" s="725"/>
      <c r="AQ36" s="698" t="s">
        <v>
332</v>
      </c>
      <c r="AR36" s="699"/>
      <c r="AS36" s="699"/>
      <c r="AT36" s="699"/>
      <c r="AU36" s="699"/>
      <c r="AV36" s="699"/>
      <c r="AW36" s="699"/>
      <c r="AX36" s="699"/>
      <c r="AY36" s="700"/>
      <c r="AZ36" s="661">
        <v>
451258</v>
      </c>
      <c r="BA36" s="664"/>
      <c r="BB36" s="664"/>
      <c r="BC36" s="664"/>
      <c r="BD36" s="662"/>
      <c r="BE36" s="662"/>
      <c r="BF36" s="701"/>
      <c r="BG36" s="705" t="s">
        <v>
333</v>
      </c>
      <c r="BH36" s="702"/>
      <c r="BI36" s="702"/>
      <c r="BJ36" s="702"/>
      <c r="BK36" s="702"/>
      <c r="BL36" s="702"/>
      <c r="BM36" s="702"/>
      <c r="BN36" s="702"/>
      <c r="BO36" s="702"/>
      <c r="BP36" s="702"/>
      <c r="BQ36" s="702"/>
      <c r="BR36" s="702"/>
      <c r="BS36" s="702"/>
      <c r="BT36" s="702"/>
      <c r="BU36" s="703"/>
      <c r="BV36" s="661">
        <v>
-365885</v>
      </c>
      <c r="BW36" s="664"/>
      <c r="BX36" s="664"/>
      <c r="BY36" s="664"/>
      <c r="BZ36" s="664"/>
      <c r="CA36" s="664"/>
      <c r="CB36" s="704"/>
      <c r="CD36" s="705" t="s">
        <v>
334</v>
      </c>
      <c r="CE36" s="702"/>
      <c r="CF36" s="702"/>
      <c r="CG36" s="702"/>
      <c r="CH36" s="702"/>
      <c r="CI36" s="702"/>
      <c r="CJ36" s="702"/>
      <c r="CK36" s="702"/>
      <c r="CL36" s="702"/>
      <c r="CM36" s="702"/>
      <c r="CN36" s="702"/>
      <c r="CO36" s="702"/>
      <c r="CP36" s="702"/>
      <c r="CQ36" s="703"/>
      <c r="CR36" s="661">
        <v>
3169575</v>
      </c>
      <c r="CS36" s="664"/>
      <c r="CT36" s="664"/>
      <c r="CU36" s="664"/>
      <c r="CV36" s="664"/>
      <c r="CW36" s="664"/>
      <c r="CX36" s="664"/>
      <c r="CY36" s="665"/>
      <c r="CZ36" s="666">
        <v>
10.3</v>
      </c>
      <c r="DA36" s="695"/>
      <c r="DB36" s="695"/>
      <c r="DC36" s="696"/>
      <c r="DD36" s="669">
        <v>
2200333</v>
      </c>
      <c r="DE36" s="664"/>
      <c r="DF36" s="664"/>
      <c r="DG36" s="664"/>
      <c r="DH36" s="664"/>
      <c r="DI36" s="664"/>
      <c r="DJ36" s="664"/>
      <c r="DK36" s="665"/>
      <c r="DL36" s="669">
        <v>
1854629</v>
      </c>
      <c r="DM36" s="664"/>
      <c r="DN36" s="664"/>
      <c r="DO36" s="664"/>
      <c r="DP36" s="664"/>
      <c r="DQ36" s="664"/>
      <c r="DR36" s="664"/>
      <c r="DS36" s="664"/>
      <c r="DT36" s="664"/>
      <c r="DU36" s="664"/>
      <c r="DV36" s="665"/>
      <c r="DW36" s="666">
        <v>
10.8</v>
      </c>
      <c r="DX36" s="695"/>
      <c r="DY36" s="695"/>
      <c r="DZ36" s="695"/>
      <c r="EA36" s="695"/>
      <c r="EB36" s="695"/>
      <c r="EC36" s="697"/>
    </row>
    <row r="37" spans="2:133" ht="11.25" customHeight="1" x14ac:dyDescent="0.2">
      <c r="B37" s="658" t="s">
        <v>
335</v>
      </c>
      <c r="C37" s="659"/>
      <c r="D37" s="659"/>
      <c r="E37" s="659"/>
      <c r="F37" s="659"/>
      <c r="G37" s="659"/>
      <c r="H37" s="659"/>
      <c r="I37" s="659"/>
      <c r="J37" s="659"/>
      <c r="K37" s="659"/>
      <c r="L37" s="659"/>
      <c r="M37" s="659"/>
      <c r="N37" s="659"/>
      <c r="O37" s="659"/>
      <c r="P37" s="659"/>
      <c r="Q37" s="660"/>
      <c r="R37" s="661">
        <v>
1396960</v>
      </c>
      <c r="S37" s="664"/>
      <c r="T37" s="664"/>
      <c r="U37" s="664"/>
      <c r="V37" s="664"/>
      <c r="W37" s="664"/>
      <c r="X37" s="664"/>
      <c r="Y37" s="665"/>
      <c r="Z37" s="723">
        <v>
4.3</v>
      </c>
      <c r="AA37" s="723"/>
      <c r="AB37" s="723"/>
      <c r="AC37" s="723"/>
      <c r="AD37" s="724" t="s">
        <v>
129</v>
      </c>
      <c r="AE37" s="724"/>
      <c r="AF37" s="724"/>
      <c r="AG37" s="724"/>
      <c r="AH37" s="724"/>
      <c r="AI37" s="724"/>
      <c r="AJ37" s="724"/>
      <c r="AK37" s="724"/>
      <c r="AL37" s="666" t="s">
        <v>
129</v>
      </c>
      <c r="AM37" s="667"/>
      <c r="AN37" s="667"/>
      <c r="AO37" s="725"/>
      <c r="AQ37" s="698" t="s">
        <v>
336</v>
      </c>
      <c r="AR37" s="699"/>
      <c r="AS37" s="699"/>
      <c r="AT37" s="699"/>
      <c r="AU37" s="699"/>
      <c r="AV37" s="699"/>
      <c r="AW37" s="699"/>
      <c r="AX37" s="699"/>
      <c r="AY37" s="700"/>
      <c r="AZ37" s="661">
        <v>
88768</v>
      </c>
      <c r="BA37" s="664"/>
      <c r="BB37" s="664"/>
      <c r="BC37" s="664"/>
      <c r="BD37" s="662"/>
      <c r="BE37" s="662"/>
      <c r="BF37" s="701"/>
      <c r="BG37" s="705" t="s">
        <v>
337</v>
      </c>
      <c r="BH37" s="702"/>
      <c r="BI37" s="702"/>
      <c r="BJ37" s="702"/>
      <c r="BK37" s="702"/>
      <c r="BL37" s="702"/>
      <c r="BM37" s="702"/>
      <c r="BN37" s="702"/>
      <c r="BO37" s="702"/>
      <c r="BP37" s="702"/>
      <c r="BQ37" s="702"/>
      <c r="BR37" s="702"/>
      <c r="BS37" s="702"/>
      <c r="BT37" s="702"/>
      <c r="BU37" s="703"/>
      <c r="BV37" s="661">
        <v>
12212</v>
      </c>
      <c r="BW37" s="664"/>
      <c r="BX37" s="664"/>
      <c r="BY37" s="664"/>
      <c r="BZ37" s="664"/>
      <c r="CA37" s="664"/>
      <c r="CB37" s="704"/>
      <c r="CD37" s="705" t="s">
        <v>
338</v>
      </c>
      <c r="CE37" s="702"/>
      <c r="CF37" s="702"/>
      <c r="CG37" s="702"/>
      <c r="CH37" s="702"/>
      <c r="CI37" s="702"/>
      <c r="CJ37" s="702"/>
      <c r="CK37" s="702"/>
      <c r="CL37" s="702"/>
      <c r="CM37" s="702"/>
      <c r="CN37" s="702"/>
      <c r="CO37" s="702"/>
      <c r="CP37" s="702"/>
      <c r="CQ37" s="703"/>
      <c r="CR37" s="661">
        <v>
662214</v>
      </c>
      <c r="CS37" s="662"/>
      <c r="CT37" s="662"/>
      <c r="CU37" s="662"/>
      <c r="CV37" s="662"/>
      <c r="CW37" s="662"/>
      <c r="CX37" s="662"/>
      <c r="CY37" s="663"/>
      <c r="CZ37" s="666">
        <v>
2.1</v>
      </c>
      <c r="DA37" s="695"/>
      <c r="DB37" s="695"/>
      <c r="DC37" s="696"/>
      <c r="DD37" s="669">
        <v>
605723</v>
      </c>
      <c r="DE37" s="662"/>
      <c r="DF37" s="662"/>
      <c r="DG37" s="662"/>
      <c r="DH37" s="662"/>
      <c r="DI37" s="662"/>
      <c r="DJ37" s="662"/>
      <c r="DK37" s="663"/>
      <c r="DL37" s="669">
        <v>
489211</v>
      </c>
      <c r="DM37" s="662"/>
      <c r="DN37" s="662"/>
      <c r="DO37" s="662"/>
      <c r="DP37" s="662"/>
      <c r="DQ37" s="662"/>
      <c r="DR37" s="662"/>
      <c r="DS37" s="662"/>
      <c r="DT37" s="662"/>
      <c r="DU37" s="662"/>
      <c r="DV37" s="663"/>
      <c r="DW37" s="666">
        <v>
2.9</v>
      </c>
      <c r="DX37" s="695"/>
      <c r="DY37" s="695"/>
      <c r="DZ37" s="695"/>
      <c r="EA37" s="695"/>
      <c r="EB37" s="695"/>
      <c r="EC37" s="697"/>
    </row>
    <row r="38" spans="2:133" ht="11.25" customHeight="1" x14ac:dyDescent="0.2">
      <c r="B38" s="673" t="s">
        <v>
339</v>
      </c>
      <c r="C38" s="674"/>
      <c r="D38" s="674"/>
      <c r="E38" s="674"/>
      <c r="F38" s="674"/>
      <c r="G38" s="674"/>
      <c r="H38" s="674"/>
      <c r="I38" s="674"/>
      <c r="J38" s="674"/>
      <c r="K38" s="674"/>
      <c r="L38" s="674"/>
      <c r="M38" s="674"/>
      <c r="N38" s="674"/>
      <c r="O38" s="674"/>
      <c r="P38" s="674"/>
      <c r="Q38" s="675"/>
      <c r="R38" s="676">
        <v>
32418382</v>
      </c>
      <c r="S38" s="713"/>
      <c r="T38" s="713"/>
      <c r="U38" s="713"/>
      <c r="V38" s="713"/>
      <c r="W38" s="713"/>
      <c r="X38" s="713"/>
      <c r="Y38" s="718"/>
      <c r="Z38" s="719">
        <v>
100</v>
      </c>
      <c r="AA38" s="719"/>
      <c r="AB38" s="719"/>
      <c r="AC38" s="719"/>
      <c r="AD38" s="720">
        <v>
15713397</v>
      </c>
      <c r="AE38" s="720"/>
      <c r="AF38" s="720"/>
      <c r="AG38" s="720"/>
      <c r="AH38" s="720"/>
      <c r="AI38" s="720"/>
      <c r="AJ38" s="720"/>
      <c r="AK38" s="720"/>
      <c r="AL38" s="679">
        <v>
100</v>
      </c>
      <c r="AM38" s="721"/>
      <c r="AN38" s="721"/>
      <c r="AO38" s="722"/>
      <c r="AQ38" s="698" t="s">
        <v>
340</v>
      </c>
      <c r="AR38" s="699"/>
      <c r="AS38" s="699"/>
      <c r="AT38" s="699"/>
      <c r="AU38" s="699"/>
      <c r="AV38" s="699"/>
      <c r="AW38" s="699"/>
      <c r="AX38" s="699"/>
      <c r="AY38" s="700"/>
      <c r="AZ38" s="661">
        <v>
40642</v>
      </c>
      <c r="BA38" s="664"/>
      <c r="BB38" s="664"/>
      <c r="BC38" s="664"/>
      <c r="BD38" s="662"/>
      <c r="BE38" s="662"/>
      <c r="BF38" s="701"/>
      <c r="BG38" s="705" t="s">
        <v>
341</v>
      </c>
      <c r="BH38" s="702"/>
      <c r="BI38" s="702"/>
      <c r="BJ38" s="702"/>
      <c r="BK38" s="702"/>
      <c r="BL38" s="702"/>
      <c r="BM38" s="702"/>
      <c r="BN38" s="702"/>
      <c r="BO38" s="702"/>
      <c r="BP38" s="702"/>
      <c r="BQ38" s="702"/>
      <c r="BR38" s="702"/>
      <c r="BS38" s="702"/>
      <c r="BT38" s="702"/>
      <c r="BU38" s="703"/>
      <c r="BV38" s="661">
        <v>
19011</v>
      </c>
      <c r="BW38" s="664"/>
      <c r="BX38" s="664"/>
      <c r="BY38" s="664"/>
      <c r="BZ38" s="664"/>
      <c r="CA38" s="664"/>
      <c r="CB38" s="704"/>
      <c r="CD38" s="705" t="s">
        <v>
342</v>
      </c>
      <c r="CE38" s="702"/>
      <c r="CF38" s="702"/>
      <c r="CG38" s="702"/>
      <c r="CH38" s="702"/>
      <c r="CI38" s="702"/>
      <c r="CJ38" s="702"/>
      <c r="CK38" s="702"/>
      <c r="CL38" s="702"/>
      <c r="CM38" s="702"/>
      <c r="CN38" s="702"/>
      <c r="CO38" s="702"/>
      <c r="CP38" s="702"/>
      <c r="CQ38" s="703"/>
      <c r="CR38" s="661">
        <v>
3706903</v>
      </c>
      <c r="CS38" s="664"/>
      <c r="CT38" s="664"/>
      <c r="CU38" s="664"/>
      <c r="CV38" s="664"/>
      <c r="CW38" s="664"/>
      <c r="CX38" s="664"/>
      <c r="CY38" s="665"/>
      <c r="CZ38" s="666">
        <v>
12</v>
      </c>
      <c r="DA38" s="695"/>
      <c r="DB38" s="695"/>
      <c r="DC38" s="696"/>
      <c r="DD38" s="669">
        <v>
3353836</v>
      </c>
      <c r="DE38" s="664"/>
      <c r="DF38" s="664"/>
      <c r="DG38" s="664"/>
      <c r="DH38" s="664"/>
      <c r="DI38" s="664"/>
      <c r="DJ38" s="664"/>
      <c r="DK38" s="665"/>
      <c r="DL38" s="669">
        <v>
2405232</v>
      </c>
      <c r="DM38" s="664"/>
      <c r="DN38" s="664"/>
      <c r="DO38" s="664"/>
      <c r="DP38" s="664"/>
      <c r="DQ38" s="664"/>
      <c r="DR38" s="664"/>
      <c r="DS38" s="664"/>
      <c r="DT38" s="664"/>
      <c r="DU38" s="664"/>
      <c r="DV38" s="665"/>
      <c r="DW38" s="666">
        <v>
14.1</v>
      </c>
      <c r="DX38" s="695"/>
      <c r="DY38" s="695"/>
      <c r="DZ38" s="695"/>
      <c r="EA38" s="695"/>
      <c r="EB38" s="695"/>
      <c r="EC38" s="697"/>
    </row>
    <row r="39" spans="2:133" ht="11.25" customHeight="1" x14ac:dyDescent="0.2">
      <c r="AQ39" s="698" t="s">
        <v>
343</v>
      </c>
      <c r="AR39" s="699"/>
      <c r="AS39" s="699"/>
      <c r="AT39" s="699"/>
      <c r="AU39" s="699"/>
      <c r="AV39" s="699"/>
      <c r="AW39" s="699"/>
      <c r="AX39" s="699"/>
      <c r="AY39" s="700"/>
      <c r="AZ39" s="661">
        <v>
30064</v>
      </c>
      <c r="BA39" s="664"/>
      <c r="BB39" s="664"/>
      <c r="BC39" s="664"/>
      <c r="BD39" s="662"/>
      <c r="BE39" s="662"/>
      <c r="BF39" s="701"/>
      <c r="BG39" s="706" t="s">
        <v>
344</v>
      </c>
      <c r="BH39" s="707"/>
      <c r="BI39" s="707"/>
      <c r="BJ39" s="707"/>
      <c r="BK39" s="707"/>
      <c r="BL39" s="235"/>
      <c r="BM39" s="702" t="s">
        <v>
345</v>
      </c>
      <c r="BN39" s="702"/>
      <c r="BO39" s="702"/>
      <c r="BP39" s="702"/>
      <c r="BQ39" s="702"/>
      <c r="BR39" s="702"/>
      <c r="BS39" s="702"/>
      <c r="BT39" s="702"/>
      <c r="BU39" s="703"/>
      <c r="BV39" s="661">
        <v>
91</v>
      </c>
      <c r="BW39" s="664"/>
      <c r="BX39" s="664"/>
      <c r="BY39" s="664"/>
      <c r="BZ39" s="664"/>
      <c r="CA39" s="664"/>
      <c r="CB39" s="704"/>
      <c r="CD39" s="705" t="s">
        <v>
346</v>
      </c>
      <c r="CE39" s="702"/>
      <c r="CF39" s="702"/>
      <c r="CG39" s="702"/>
      <c r="CH39" s="702"/>
      <c r="CI39" s="702"/>
      <c r="CJ39" s="702"/>
      <c r="CK39" s="702"/>
      <c r="CL39" s="702"/>
      <c r="CM39" s="702"/>
      <c r="CN39" s="702"/>
      <c r="CO39" s="702"/>
      <c r="CP39" s="702"/>
      <c r="CQ39" s="703"/>
      <c r="CR39" s="661">
        <v>
1300205</v>
      </c>
      <c r="CS39" s="662"/>
      <c r="CT39" s="662"/>
      <c r="CU39" s="662"/>
      <c r="CV39" s="662"/>
      <c r="CW39" s="662"/>
      <c r="CX39" s="662"/>
      <c r="CY39" s="663"/>
      <c r="CZ39" s="666">
        <v>
4.2</v>
      </c>
      <c r="DA39" s="695"/>
      <c r="DB39" s="695"/>
      <c r="DC39" s="696"/>
      <c r="DD39" s="669">
        <v>
1298119</v>
      </c>
      <c r="DE39" s="662"/>
      <c r="DF39" s="662"/>
      <c r="DG39" s="662"/>
      <c r="DH39" s="662"/>
      <c r="DI39" s="662"/>
      <c r="DJ39" s="662"/>
      <c r="DK39" s="663"/>
      <c r="DL39" s="669" t="s">
        <v>
175</v>
      </c>
      <c r="DM39" s="662"/>
      <c r="DN39" s="662"/>
      <c r="DO39" s="662"/>
      <c r="DP39" s="662"/>
      <c r="DQ39" s="662"/>
      <c r="DR39" s="662"/>
      <c r="DS39" s="662"/>
      <c r="DT39" s="662"/>
      <c r="DU39" s="662"/>
      <c r="DV39" s="663"/>
      <c r="DW39" s="666" t="s">
        <v>
129</v>
      </c>
      <c r="DX39" s="695"/>
      <c r="DY39" s="695"/>
      <c r="DZ39" s="695"/>
      <c r="EA39" s="695"/>
      <c r="EB39" s="695"/>
      <c r="EC39" s="697"/>
    </row>
    <row r="40" spans="2:133" ht="11.25" customHeight="1" x14ac:dyDescent="0.2">
      <c r="AQ40" s="698" t="s">
        <v>
347</v>
      </c>
      <c r="AR40" s="699"/>
      <c r="AS40" s="699"/>
      <c r="AT40" s="699"/>
      <c r="AU40" s="699"/>
      <c r="AV40" s="699"/>
      <c r="AW40" s="699"/>
      <c r="AX40" s="699"/>
      <c r="AY40" s="700"/>
      <c r="AZ40" s="661">
        <v>
1081682</v>
      </c>
      <c r="BA40" s="664"/>
      <c r="BB40" s="664"/>
      <c r="BC40" s="664"/>
      <c r="BD40" s="662"/>
      <c r="BE40" s="662"/>
      <c r="BF40" s="701"/>
      <c r="BG40" s="706"/>
      <c r="BH40" s="707"/>
      <c r="BI40" s="707"/>
      <c r="BJ40" s="707"/>
      <c r="BK40" s="707"/>
      <c r="BL40" s="235"/>
      <c r="BM40" s="702" t="s">
        <v>
348</v>
      </c>
      <c r="BN40" s="702"/>
      <c r="BO40" s="702"/>
      <c r="BP40" s="702"/>
      <c r="BQ40" s="702"/>
      <c r="BR40" s="702"/>
      <c r="BS40" s="702"/>
      <c r="BT40" s="702"/>
      <c r="BU40" s="703"/>
      <c r="BV40" s="661" t="s">
        <v>
129</v>
      </c>
      <c r="BW40" s="664"/>
      <c r="BX40" s="664"/>
      <c r="BY40" s="664"/>
      <c r="BZ40" s="664"/>
      <c r="CA40" s="664"/>
      <c r="CB40" s="704"/>
      <c r="CD40" s="705" t="s">
        <v>
349</v>
      </c>
      <c r="CE40" s="702"/>
      <c r="CF40" s="702"/>
      <c r="CG40" s="702"/>
      <c r="CH40" s="702"/>
      <c r="CI40" s="702"/>
      <c r="CJ40" s="702"/>
      <c r="CK40" s="702"/>
      <c r="CL40" s="702"/>
      <c r="CM40" s="702"/>
      <c r="CN40" s="702"/>
      <c r="CO40" s="702"/>
      <c r="CP40" s="702"/>
      <c r="CQ40" s="703"/>
      <c r="CR40" s="661">
        <v>
27000</v>
      </c>
      <c r="CS40" s="664"/>
      <c r="CT40" s="664"/>
      <c r="CU40" s="664"/>
      <c r="CV40" s="664"/>
      <c r="CW40" s="664"/>
      <c r="CX40" s="664"/>
      <c r="CY40" s="665"/>
      <c r="CZ40" s="666">
        <v>
0.1</v>
      </c>
      <c r="DA40" s="695"/>
      <c r="DB40" s="695"/>
      <c r="DC40" s="696"/>
      <c r="DD40" s="669" t="s">
        <v>
247</v>
      </c>
      <c r="DE40" s="664"/>
      <c r="DF40" s="664"/>
      <c r="DG40" s="664"/>
      <c r="DH40" s="664"/>
      <c r="DI40" s="664"/>
      <c r="DJ40" s="664"/>
      <c r="DK40" s="665"/>
      <c r="DL40" s="669" t="s">
        <v>
129</v>
      </c>
      <c r="DM40" s="664"/>
      <c r="DN40" s="664"/>
      <c r="DO40" s="664"/>
      <c r="DP40" s="664"/>
      <c r="DQ40" s="664"/>
      <c r="DR40" s="664"/>
      <c r="DS40" s="664"/>
      <c r="DT40" s="664"/>
      <c r="DU40" s="664"/>
      <c r="DV40" s="665"/>
      <c r="DW40" s="666" t="s">
        <v>
129</v>
      </c>
      <c r="DX40" s="695"/>
      <c r="DY40" s="695"/>
      <c r="DZ40" s="695"/>
      <c r="EA40" s="695"/>
      <c r="EB40" s="695"/>
      <c r="EC40" s="697"/>
    </row>
    <row r="41" spans="2:133" ht="11.25" customHeight="1" x14ac:dyDescent="0.2">
      <c r="AQ41" s="710" t="s">
        <v>
350</v>
      </c>
      <c r="AR41" s="711"/>
      <c r="AS41" s="711"/>
      <c r="AT41" s="711"/>
      <c r="AU41" s="711"/>
      <c r="AV41" s="711"/>
      <c r="AW41" s="711"/>
      <c r="AX41" s="711"/>
      <c r="AY41" s="712"/>
      <c r="AZ41" s="676">
        <v>
2133321</v>
      </c>
      <c r="BA41" s="713"/>
      <c r="BB41" s="713"/>
      <c r="BC41" s="713"/>
      <c r="BD41" s="677"/>
      <c r="BE41" s="677"/>
      <c r="BF41" s="714"/>
      <c r="BG41" s="708"/>
      <c r="BH41" s="709"/>
      <c r="BI41" s="709"/>
      <c r="BJ41" s="709"/>
      <c r="BK41" s="709"/>
      <c r="BL41" s="236"/>
      <c r="BM41" s="715" t="s">
        <v>
351</v>
      </c>
      <c r="BN41" s="715"/>
      <c r="BO41" s="715"/>
      <c r="BP41" s="715"/>
      <c r="BQ41" s="715"/>
      <c r="BR41" s="715"/>
      <c r="BS41" s="715"/>
      <c r="BT41" s="715"/>
      <c r="BU41" s="716"/>
      <c r="BV41" s="676">
        <v>
304</v>
      </c>
      <c r="BW41" s="713"/>
      <c r="BX41" s="713"/>
      <c r="BY41" s="713"/>
      <c r="BZ41" s="713"/>
      <c r="CA41" s="713"/>
      <c r="CB41" s="717"/>
      <c r="CD41" s="705" t="s">
        <v>
352</v>
      </c>
      <c r="CE41" s="702"/>
      <c r="CF41" s="702"/>
      <c r="CG41" s="702"/>
      <c r="CH41" s="702"/>
      <c r="CI41" s="702"/>
      <c r="CJ41" s="702"/>
      <c r="CK41" s="702"/>
      <c r="CL41" s="702"/>
      <c r="CM41" s="702"/>
      <c r="CN41" s="702"/>
      <c r="CO41" s="702"/>
      <c r="CP41" s="702"/>
      <c r="CQ41" s="703"/>
      <c r="CR41" s="661" t="s">
        <v>
129</v>
      </c>
      <c r="CS41" s="662"/>
      <c r="CT41" s="662"/>
      <c r="CU41" s="662"/>
      <c r="CV41" s="662"/>
      <c r="CW41" s="662"/>
      <c r="CX41" s="662"/>
      <c r="CY41" s="663"/>
      <c r="CZ41" s="666" t="s">
        <v>
247</v>
      </c>
      <c r="DA41" s="695"/>
      <c r="DB41" s="695"/>
      <c r="DC41" s="696"/>
      <c r="DD41" s="669" t="s">
        <v>
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354</v>
      </c>
      <c r="CE42" s="659"/>
      <c r="CF42" s="659"/>
      <c r="CG42" s="659"/>
      <c r="CH42" s="659"/>
      <c r="CI42" s="659"/>
      <c r="CJ42" s="659"/>
      <c r="CK42" s="659"/>
      <c r="CL42" s="659"/>
      <c r="CM42" s="659"/>
      <c r="CN42" s="659"/>
      <c r="CO42" s="659"/>
      <c r="CP42" s="659"/>
      <c r="CQ42" s="660"/>
      <c r="CR42" s="661">
        <v>
1002781</v>
      </c>
      <c r="CS42" s="664"/>
      <c r="CT42" s="664"/>
      <c r="CU42" s="664"/>
      <c r="CV42" s="664"/>
      <c r="CW42" s="664"/>
      <c r="CX42" s="664"/>
      <c r="CY42" s="665"/>
      <c r="CZ42" s="666">
        <v>
3.2</v>
      </c>
      <c r="DA42" s="667"/>
      <c r="DB42" s="667"/>
      <c r="DC42" s="668"/>
      <c r="DD42" s="669">
        <v>
190101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356</v>
      </c>
      <c r="CE43" s="659"/>
      <c r="CF43" s="659"/>
      <c r="CG43" s="659"/>
      <c r="CH43" s="659"/>
      <c r="CI43" s="659"/>
      <c r="CJ43" s="659"/>
      <c r="CK43" s="659"/>
      <c r="CL43" s="659"/>
      <c r="CM43" s="659"/>
      <c r="CN43" s="659"/>
      <c r="CO43" s="659"/>
      <c r="CP43" s="659"/>
      <c r="CQ43" s="660"/>
      <c r="CR43" s="661">
        <v>
35726</v>
      </c>
      <c r="CS43" s="662"/>
      <c r="CT43" s="662"/>
      <c r="CU43" s="662"/>
      <c r="CV43" s="662"/>
      <c r="CW43" s="662"/>
      <c r="CX43" s="662"/>
      <c r="CY43" s="663"/>
      <c r="CZ43" s="666">
        <v>
0.1</v>
      </c>
      <c r="DA43" s="695"/>
      <c r="DB43" s="695"/>
      <c r="DC43" s="696"/>
      <c r="DD43" s="669">
        <v>
35726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357</v>
      </c>
      <c r="CD44" s="689" t="s">
        <v>
309</v>
      </c>
      <c r="CE44" s="690"/>
      <c r="CF44" s="658" t="s">
        <v>
358</v>
      </c>
      <c r="CG44" s="659"/>
      <c r="CH44" s="659"/>
      <c r="CI44" s="659"/>
      <c r="CJ44" s="659"/>
      <c r="CK44" s="659"/>
      <c r="CL44" s="659"/>
      <c r="CM44" s="659"/>
      <c r="CN44" s="659"/>
      <c r="CO44" s="659"/>
      <c r="CP44" s="659"/>
      <c r="CQ44" s="660"/>
      <c r="CR44" s="661">
        <v>
1002781</v>
      </c>
      <c r="CS44" s="664"/>
      <c r="CT44" s="664"/>
      <c r="CU44" s="664"/>
      <c r="CV44" s="664"/>
      <c r="CW44" s="664"/>
      <c r="CX44" s="664"/>
      <c r="CY44" s="665"/>
      <c r="CZ44" s="666">
        <v>
3.2</v>
      </c>
      <c r="DA44" s="667"/>
      <c r="DB44" s="667"/>
      <c r="DC44" s="668"/>
      <c r="DD44" s="669">
        <v>
190101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359</v>
      </c>
      <c r="CG45" s="659"/>
      <c r="CH45" s="659"/>
      <c r="CI45" s="659"/>
      <c r="CJ45" s="659"/>
      <c r="CK45" s="659"/>
      <c r="CL45" s="659"/>
      <c r="CM45" s="659"/>
      <c r="CN45" s="659"/>
      <c r="CO45" s="659"/>
      <c r="CP45" s="659"/>
      <c r="CQ45" s="660"/>
      <c r="CR45" s="661">
        <v>
425851</v>
      </c>
      <c r="CS45" s="662"/>
      <c r="CT45" s="662"/>
      <c r="CU45" s="662"/>
      <c r="CV45" s="662"/>
      <c r="CW45" s="662"/>
      <c r="CX45" s="662"/>
      <c r="CY45" s="663"/>
      <c r="CZ45" s="666">
        <v>
1.4</v>
      </c>
      <c r="DA45" s="695"/>
      <c r="DB45" s="695"/>
      <c r="DC45" s="696"/>
      <c r="DD45" s="669">
        <v>
30606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360</v>
      </c>
      <c r="CG46" s="659"/>
      <c r="CH46" s="659"/>
      <c r="CI46" s="659"/>
      <c r="CJ46" s="659"/>
      <c r="CK46" s="659"/>
      <c r="CL46" s="659"/>
      <c r="CM46" s="659"/>
      <c r="CN46" s="659"/>
      <c r="CO46" s="659"/>
      <c r="CP46" s="659"/>
      <c r="CQ46" s="660"/>
      <c r="CR46" s="661">
        <v>
576930</v>
      </c>
      <c r="CS46" s="664"/>
      <c r="CT46" s="664"/>
      <c r="CU46" s="664"/>
      <c r="CV46" s="664"/>
      <c r="CW46" s="664"/>
      <c r="CX46" s="664"/>
      <c r="CY46" s="665"/>
      <c r="CZ46" s="666">
        <v>
1.9</v>
      </c>
      <c r="DA46" s="667"/>
      <c r="DB46" s="667"/>
      <c r="DC46" s="668"/>
      <c r="DD46" s="669">
        <v>
159495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361</v>
      </c>
      <c r="CG47" s="659"/>
      <c r="CH47" s="659"/>
      <c r="CI47" s="659"/>
      <c r="CJ47" s="659"/>
      <c r="CK47" s="659"/>
      <c r="CL47" s="659"/>
      <c r="CM47" s="659"/>
      <c r="CN47" s="659"/>
      <c r="CO47" s="659"/>
      <c r="CP47" s="659"/>
      <c r="CQ47" s="660"/>
      <c r="CR47" s="661" t="s">
        <v>
129</v>
      </c>
      <c r="CS47" s="662"/>
      <c r="CT47" s="662"/>
      <c r="CU47" s="662"/>
      <c r="CV47" s="662"/>
      <c r="CW47" s="662"/>
      <c r="CX47" s="662"/>
      <c r="CY47" s="663"/>
      <c r="CZ47" s="666" t="s">
        <v>
129</v>
      </c>
      <c r="DA47" s="695"/>
      <c r="DB47" s="695"/>
      <c r="DC47" s="696"/>
      <c r="DD47" s="669" t="s">
        <v>
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362</v>
      </c>
      <c r="CG48" s="659"/>
      <c r="CH48" s="659"/>
      <c r="CI48" s="659"/>
      <c r="CJ48" s="659"/>
      <c r="CK48" s="659"/>
      <c r="CL48" s="659"/>
      <c r="CM48" s="659"/>
      <c r="CN48" s="659"/>
      <c r="CO48" s="659"/>
      <c r="CP48" s="659"/>
      <c r="CQ48" s="660"/>
      <c r="CR48" s="661" t="s">
        <v>
129</v>
      </c>
      <c r="CS48" s="664"/>
      <c r="CT48" s="664"/>
      <c r="CU48" s="664"/>
      <c r="CV48" s="664"/>
      <c r="CW48" s="664"/>
      <c r="CX48" s="664"/>
      <c r="CY48" s="665"/>
      <c r="CZ48" s="666" t="s">
        <v>
247</v>
      </c>
      <c r="DA48" s="667"/>
      <c r="DB48" s="667"/>
      <c r="DC48" s="668"/>
      <c r="DD48" s="669" t="s">
        <v>
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363</v>
      </c>
      <c r="CE49" s="674"/>
      <c r="CF49" s="674"/>
      <c r="CG49" s="674"/>
      <c r="CH49" s="674"/>
      <c r="CI49" s="674"/>
      <c r="CJ49" s="674"/>
      <c r="CK49" s="674"/>
      <c r="CL49" s="674"/>
      <c r="CM49" s="674"/>
      <c r="CN49" s="674"/>
      <c r="CO49" s="674"/>
      <c r="CP49" s="674"/>
      <c r="CQ49" s="675"/>
      <c r="CR49" s="676">
        <v>
30870974</v>
      </c>
      <c r="CS49" s="677"/>
      <c r="CT49" s="677"/>
      <c r="CU49" s="677"/>
      <c r="CV49" s="677"/>
      <c r="CW49" s="677"/>
      <c r="CX49" s="677"/>
      <c r="CY49" s="678"/>
      <c r="CZ49" s="679">
        <v>
100</v>
      </c>
      <c r="DA49" s="680"/>
      <c r="DB49" s="680"/>
      <c r="DC49" s="681"/>
      <c r="DD49" s="682">
        <v>
19440590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03CoRHOI6rmklTSg0WPPaXR6crtmeKpJMtuU9grlnPrBMfNKZ9zQ1FM0/5SWalGtA7nqZ50NWOPg0lSgrWGGiw==" saltValue="T0LSBY+zuQ8bHOAlSPGl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365</v>
      </c>
      <c r="DK2" s="1200"/>
      <c r="DL2" s="1200"/>
      <c r="DM2" s="1200"/>
      <c r="DN2" s="1200"/>
      <c r="DO2" s="1201"/>
      <c r="DP2" s="249"/>
      <c r="DQ2" s="1199" t="s">
        <v>
366</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2" t="s">
        <v>
369</v>
      </c>
      <c r="B5" s="1083"/>
      <c r="C5" s="1083"/>
      <c r="D5" s="1083"/>
      <c r="E5" s="1083"/>
      <c r="F5" s="1083"/>
      <c r="G5" s="1083"/>
      <c r="H5" s="1083"/>
      <c r="I5" s="1083"/>
      <c r="J5" s="1083"/>
      <c r="K5" s="1083"/>
      <c r="L5" s="1083"/>
      <c r="M5" s="1083"/>
      <c r="N5" s="1083"/>
      <c r="O5" s="1083"/>
      <c r="P5" s="1084"/>
      <c r="Q5" s="1088" t="s">
        <v>
370</v>
      </c>
      <c r="R5" s="1089"/>
      <c r="S5" s="1089"/>
      <c r="T5" s="1089"/>
      <c r="U5" s="1090"/>
      <c r="V5" s="1088" t="s">
        <v>
371</v>
      </c>
      <c r="W5" s="1089"/>
      <c r="X5" s="1089"/>
      <c r="Y5" s="1089"/>
      <c r="Z5" s="1090"/>
      <c r="AA5" s="1088" t="s">
        <v>
372</v>
      </c>
      <c r="AB5" s="1089"/>
      <c r="AC5" s="1089"/>
      <c r="AD5" s="1089"/>
      <c r="AE5" s="1089"/>
      <c r="AF5" s="1202" t="s">
        <v>
373</v>
      </c>
      <c r="AG5" s="1089"/>
      <c r="AH5" s="1089"/>
      <c r="AI5" s="1089"/>
      <c r="AJ5" s="1104"/>
      <c r="AK5" s="1089" t="s">
        <v>
374</v>
      </c>
      <c r="AL5" s="1089"/>
      <c r="AM5" s="1089"/>
      <c r="AN5" s="1089"/>
      <c r="AO5" s="1090"/>
      <c r="AP5" s="1088" t="s">
        <v>
375</v>
      </c>
      <c r="AQ5" s="1089"/>
      <c r="AR5" s="1089"/>
      <c r="AS5" s="1089"/>
      <c r="AT5" s="1090"/>
      <c r="AU5" s="1088" t="s">
        <v>
376</v>
      </c>
      <c r="AV5" s="1089"/>
      <c r="AW5" s="1089"/>
      <c r="AX5" s="1089"/>
      <c r="AY5" s="1104"/>
      <c r="AZ5" s="256"/>
      <c r="BA5" s="256"/>
      <c r="BB5" s="256"/>
      <c r="BC5" s="256"/>
      <c r="BD5" s="256"/>
      <c r="BE5" s="257"/>
      <c r="BF5" s="257"/>
      <c r="BG5" s="257"/>
      <c r="BH5" s="257"/>
      <c r="BI5" s="257"/>
      <c r="BJ5" s="257"/>
      <c r="BK5" s="257"/>
      <c r="BL5" s="257"/>
      <c r="BM5" s="257"/>
      <c r="BN5" s="257"/>
      <c r="BO5" s="257"/>
      <c r="BP5" s="257"/>
      <c r="BQ5" s="1082" t="s">
        <v>
377</v>
      </c>
      <c r="BR5" s="1083"/>
      <c r="BS5" s="1083"/>
      <c r="BT5" s="1083"/>
      <c r="BU5" s="1083"/>
      <c r="BV5" s="1083"/>
      <c r="BW5" s="1083"/>
      <c r="BX5" s="1083"/>
      <c r="BY5" s="1083"/>
      <c r="BZ5" s="1083"/>
      <c r="CA5" s="1083"/>
      <c r="CB5" s="1083"/>
      <c r="CC5" s="1083"/>
      <c r="CD5" s="1083"/>
      <c r="CE5" s="1083"/>
      <c r="CF5" s="1083"/>
      <c r="CG5" s="1084"/>
      <c r="CH5" s="1088" t="s">
        <v>
378</v>
      </c>
      <c r="CI5" s="1089"/>
      <c r="CJ5" s="1089"/>
      <c r="CK5" s="1089"/>
      <c r="CL5" s="1090"/>
      <c r="CM5" s="1088" t="s">
        <v>
379</v>
      </c>
      <c r="CN5" s="1089"/>
      <c r="CO5" s="1089"/>
      <c r="CP5" s="1089"/>
      <c r="CQ5" s="1090"/>
      <c r="CR5" s="1088" t="s">
        <v>
380</v>
      </c>
      <c r="CS5" s="1089"/>
      <c r="CT5" s="1089"/>
      <c r="CU5" s="1089"/>
      <c r="CV5" s="1090"/>
      <c r="CW5" s="1088" t="s">
        <v>
381</v>
      </c>
      <c r="CX5" s="1089"/>
      <c r="CY5" s="1089"/>
      <c r="CZ5" s="1089"/>
      <c r="DA5" s="1090"/>
      <c r="DB5" s="1088" t="s">
        <v>
382</v>
      </c>
      <c r="DC5" s="1089"/>
      <c r="DD5" s="1089"/>
      <c r="DE5" s="1089"/>
      <c r="DF5" s="1090"/>
      <c r="DG5" s="1187" t="s">
        <v>
383</v>
      </c>
      <c r="DH5" s="1188"/>
      <c r="DI5" s="1188"/>
      <c r="DJ5" s="1188"/>
      <c r="DK5" s="1189"/>
      <c r="DL5" s="1187" t="s">
        <v>
384</v>
      </c>
      <c r="DM5" s="1188"/>
      <c r="DN5" s="1188"/>
      <c r="DO5" s="1188"/>
      <c r="DP5" s="1189"/>
      <c r="DQ5" s="1088" t="s">
        <v>
385</v>
      </c>
      <c r="DR5" s="1089"/>
      <c r="DS5" s="1089"/>
      <c r="DT5" s="1089"/>
      <c r="DU5" s="1090"/>
      <c r="DV5" s="1088" t="s">
        <v>
376</v>
      </c>
      <c r="DW5" s="1089"/>
      <c r="DX5" s="1089"/>
      <c r="DY5" s="1089"/>
      <c r="DZ5" s="1104"/>
      <c r="EA5" s="254"/>
    </row>
    <row r="6" spans="1:131" s="255" customFormat="1" ht="26.25" customHeight="1" thickBot="1" x14ac:dyDescent="0.25">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3"/>
      <c r="AG6" s="1092"/>
      <c r="AH6" s="1092"/>
      <c r="AI6" s="1092"/>
      <c r="AJ6" s="1105"/>
      <c r="AK6" s="1092"/>
      <c r="AL6" s="1092"/>
      <c r="AM6" s="1092"/>
      <c r="AN6" s="1092"/>
      <c r="AO6" s="1093"/>
      <c r="AP6" s="1091"/>
      <c r="AQ6" s="1092"/>
      <c r="AR6" s="1092"/>
      <c r="AS6" s="1092"/>
      <c r="AT6" s="1093"/>
      <c r="AU6" s="1091"/>
      <c r="AV6" s="1092"/>
      <c r="AW6" s="1092"/>
      <c r="AX6" s="1092"/>
      <c r="AY6" s="1105"/>
      <c r="AZ6" s="252"/>
      <c r="BA6" s="252"/>
      <c r="BB6" s="252"/>
      <c r="BC6" s="252"/>
      <c r="BD6" s="252"/>
      <c r="BE6" s="253"/>
      <c r="BF6" s="253"/>
      <c r="BG6" s="253"/>
      <c r="BH6" s="253"/>
      <c r="BI6" s="253"/>
      <c r="BJ6" s="253"/>
      <c r="BK6" s="253"/>
      <c r="BL6" s="253"/>
      <c r="BM6" s="253"/>
      <c r="BN6" s="253"/>
      <c r="BO6" s="253"/>
      <c r="BP6" s="253"/>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90"/>
      <c r="DH6" s="1191"/>
      <c r="DI6" s="1191"/>
      <c r="DJ6" s="1191"/>
      <c r="DK6" s="1192"/>
      <c r="DL6" s="1190"/>
      <c r="DM6" s="1191"/>
      <c r="DN6" s="1191"/>
      <c r="DO6" s="1191"/>
      <c r="DP6" s="1192"/>
      <c r="DQ6" s="1091"/>
      <c r="DR6" s="1092"/>
      <c r="DS6" s="1092"/>
      <c r="DT6" s="1092"/>
      <c r="DU6" s="1093"/>
      <c r="DV6" s="1091"/>
      <c r="DW6" s="1092"/>
      <c r="DX6" s="1092"/>
      <c r="DY6" s="1092"/>
      <c r="DZ6" s="1105"/>
      <c r="EA6" s="254"/>
    </row>
    <row r="7" spans="1:131" s="255" customFormat="1" ht="26.25" customHeight="1" thickTop="1" x14ac:dyDescent="0.2">
      <c r="A7" s="258">
        <v>
1</v>
      </c>
      <c r="B7" s="1139" t="s">
        <v>
386</v>
      </c>
      <c r="C7" s="1140"/>
      <c r="D7" s="1140"/>
      <c r="E7" s="1140"/>
      <c r="F7" s="1140"/>
      <c r="G7" s="1140"/>
      <c r="H7" s="1140"/>
      <c r="I7" s="1140"/>
      <c r="J7" s="1140"/>
      <c r="K7" s="1140"/>
      <c r="L7" s="1140"/>
      <c r="M7" s="1140"/>
      <c r="N7" s="1140"/>
      <c r="O7" s="1140"/>
      <c r="P7" s="1141"/>
      <c r="Q7" s="1193">
        <v>
32440</v>
      </c>
      <c r="R7" s="1194"/>
      <c r="S7" s="1194"/>
      <c r="T7" s="1194"/>
      <c r="U7" s="1194"/>
      <c r="V7" s="1194">
        <v>
30893</v>
      </c>
      <c r="W7" s="1194"/>
      <c r="X7" s="1194"/>
      <c r="Y7" s="1194"/>
      <c r="Z7" s="1194"/>
      <c r="AA7" s="1194">
        <v>
1547</v>
      </c>
      <c r="AB7" s="1194"/>
      <c r="AC7" s="1194"/>
      <c r="AD7" s="1194"/>
      <c r="AE7" s="1195"/>
      <c r="AF7" s="1196">
        <v>
1473</v>
      </c>
      <c r="AG7" s="1197"/>
      <c r="AH7" s="1197"/>
      <c r="AI7" s="1197"/>
      <c r="AJ7" s="1198"/>
      <c r="AK7" s="1180">
        <v>
956</v>
      </c>
      <c r="AL7" s="1181"/>
      <c r="AM7" s="1181"/>
      <c r="AN7" s="1181"/>
      <c r="AO7" s="1181"/>
      <c r="AP7" s="1181">
        <v>
20591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t="s">
        <v>
577</v>
      </c>
      <c r="BS7" s="1184" t="s">
        <v>
578</v>
      </c>
      <c r="BT7" s="1185"/>
      <c r="BU7" s="1185"/>
      <c r="BV7" s="1185"/>
      <c r="BW7" s="1185"/>
      <c r="BX7" s="1185"/>
      <c r="BY7" s="1185"/>
      <c r="BZ7" s="1185"/>
      <c r="CA7" s="1185"/>
      <c r="CB7" s="1185"/>
      <c r="CC7" s="1185"/>
      <c r="CD7" s="1185"/>
      <c r="CE7" s="1185"/>
      <c r="CF7" s="1185"/>
      <c r="CG7" s="1186"/>
      <c r="CH7" s="1177">
        <v>
0</v>
      </c>
      <c r="CI7" s="1178"/>
      <c r="CJ7" s="1178"/>
      <c r="CK7" s="1178"/>
      <c r="CL7" s="1179"/>
      <c r="CM7" s="1177">
        <v>
41</v>
      </c>
      <c r="CN7" s="1178"/>
      <c r="CO7" s="1178"/>
      <c r="CP7" s="1178"/>
      <c r="CQ7" s="1179"/>
      <c r="CR7" s="1177">
        <v>
5</v>
      </c>
      <c r="CS7" s="1178"/>
      <c r="CT7" s="1178"/>
      <c r="CU7" s="1178"/>
      <c r="CV7" s="1179"/>
      <c r="CW7" s="1177" t="s">
        <v>
566</v>
      </c>
      <c r="CX7" s="1178"/>
      <c r="CY7" s="1178"/>
      <c r="CZ7" s="1178"/>
      <c r="DA7" s="1179"/>
      <c r="DB7" s="1177" t="s">
        <v>
566</v>
      </c>
      <c r="DC7" s="1178"/>
      <c r="DD7" s="1178"/>
      <c r="DE7" s="1178"/>
      <c r="DF7" s="1179"/>
      <c r="DG7" s="1177" t="s">
        <v>
566</v>
      </c>
      <c r="DH7" s="1178"/>
      <c r="DI7" s="1178"/>
      <c r="DJ7" s="1178"/>
      <c r="DK7" s="1179"/>
      <c r="DL7" s="1177" t="s">
        <v>
566</v>
      </c>
      <c r="DM7" s="1178"/>
      <c r="DN7" s="1178"/>
      <c r="DO7" s="1178"/>
      <c r="DP7" s="1179"/>
      <c r="DQ7" s="1177" t="s">
        <v>
566</v>
      </c>
      <c r="DR7" s="1178"/>
      <c r="DS7" s="1178"/>
      <c r="DT7" s="1178"/>
      <c r="DU7" s="1179"/>
      <c r="DV7" s="1204"/>
      <c r="DW7" s="1205"/>
      <c r="DX7" s="1205"/>
      <c r="DY7" s="1205"/>
      <c r="DZ7" s="1206"/>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6"/>
      <c r="AG8" s="1107"/>
      <c r="AH8" s="1107"/>
      <c r="AI8" s="1107"/>
      <c r="AJ8" s="110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1" t="s">
        <v>
579</v>
      </c>
      <c r="BT8" s="1102"/>
      <c r="BU8" s="1102"/>
      <c r="BV8" s="1102"/>
      <c r="BW8" s="1102"/>
      <c r="BX8" s="1102"/>
      <c r="BY8" s="1102"/>
      <c r="BZ8" s="1102"/>
      <c r="CA8" s="1102"/>
      <c r="CB8" s="1102"/>
      <c r="CC8" s="1102"/>
      <c r="CD8" s="1102"/>
      <c r="CE8" s="1102"/>
      <c r="CF8" s="1102"/>
      <c r="CG8" s="1103"/>
      <c r="CH8" s="1076">
        <v>
1391</v>
      </c>
      <c r="CI8" s="1077"/>
      <c r="CJ8" s="1077"/>
      <c r="CK8" s="1077"/>
      <c r="CL8" s="1078"/>
      <c r="CM8" s="1076">
        <v>
33959</v>
      </c>
      <c r="CN8" s="1077"/>
      <c r="CO8" s="1077"/>
      <c r="CP8" s="1077"/>
      <c r="CQ8" s="1078"/>
      <c r="CR8" s="1076">
        <v>
331</v>
      </c>
      <c r="CS8" s="1077"/>
      <c r="CT8" s="1077"/>
      <c r="CU8" s="1077"/>
      <c r="CV8" s="1078"/>
      <c r="CW8" s="1076" t="s">
        <v>
566</v>
      </c>
      <c r="CX8" s="1077"/>
      <c r="CY8" s="1077"/>
      <c r="CZ8" s="1077"/>
      <c r="DA8" s="1078"/>
      <c r="DB8" s="1076">
        <v>
1500</v>
      </c>
      <c r="DC8" s="1077"/>
      <c r="DD8" s="1077"/>
      <c r="DE8" s="1077"/>
      <c r="DF8" s="1078"/>
      <c r="DG8" s="1076" t="s">
        <v>
566</v>
      </c>
      <c r="DH8" s="1077"/>
      <c r="DI8" s="1077"/>
      <c r="DJ8" s="1077"/>
      <c r="DK8" s="1078"/>
      <c r="DL8" s="1076" t="s">
        <v>
566</v>
      </c>
      <c r="DM8" s="1077"/>
      <c r="DN8" s="1077"/>
      <c r="DO8" s="1077"/>
      <c r="DP8" s="1078"/>
      <c r="DQ8" s="1076" t="s">
        <v>
566</v>
      </c>
      <c r="DR8" s="1077"/>
      <c r="DS8" s="1077"/>
      <c r="DT8" s="1077"/>
      <c r="DU8" s="1078"/>
      <c r="DV8" s="1079"/>
      <c r="DW8" s="1080"/>
      <c r="DX8" s="1080"/>
      <c r="DY8" s="1080"/>
      <c r="DZ8" s="1081"/>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6"/>
      <c r="AG9" s="1107"/>
      <c r="AH9" s="1107"/>
      <c r="AI9" s="1107"/>
      <c r="AJ9" s="110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6"/>
      <c r="AG10" s="1107"/>
      <c r="AH10" s="1107"/>
      <c r="AI10" s="1107"/>
      <c r="AJ10" s="110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6"/>
      <c r="AG11" s="1107"/>
      <c r="AH11" s="1107"/>
      <c r="AI11" s="1107"/>
      <c r="AJ11" s="110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6"/>
      <c r="AG12" s="1107"/>
      <c r="AH12" s="1107"/>
      <c r="AI12" s="1107"/>
      <c r="AJ12" s="110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6"/>
      <c r="AG13" s="1107"/>
      <c r="AH13" s="1107"/>
      <c r="AI13" s="1107"/>
      <c r="AJ13" s="110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6"/>
      <c r="AG14" s="1107"/>
      <c r="AH14" s="1107"/>
      <c r="AI14" s="1107"/>
      <c r="AJ14" s="110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6"/>
      <c r="AG15" s="1107"/>
      <c r="AH15" s="1107"/>
      <c r="AI15" s="1107"/>
      <c r="AJ15" s="110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6"/>
      <c r="AG16" s="1107"/>
      <c r="AH16" s="1107"/>
      <c r="AI16" s="1107"/>
      <c r="AJ16" s="110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6"/>
      <c r="AG17" s="1107"/>
      <c r="AH17" s="1107"/>
      <c r="AI17" s="1107"/>
      <c r="AJ17" s="110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6"/>
      <c r="AG18" s="1107"/>
      <c r="AH18" s="1107"/>
      <c r="AI18" s="1107"/>
      <c r="AJ18" s="110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6"/>
      <c r="AG19" s="1107"/>
      <c r="AH19" s="1107"/>
      <c r="AI19" s="1107"/>
      <c r="AJ19" s="110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6"/>
      <c r="AG20" s="1107"/>
      <c r="AH20" s="1107"/>
      <c r="AI20" s="1107"/>
      <c r="AJ20" s="110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6"/>
      <c r="AG21" s="1107"/>
      <c r="AH21" s="1107"/>
      <c r="AI21" s="1107"/>
      <c r="AJ21" s="110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6"/>
      <c r="AG22" s="1107"/>
      <c r="AH22" s="1107"/>
      <c r="AI22" s="1107"/>
      <c r="AJ22" s="1108"/>
      <c r="AK22" s="1166"/>
      <c r="AL22" s="1167"/>
      <c r="AM22" s="1167"/>
      <c r="AN22" s="1167"/>
      <c r="AO22" s="1167"/>
      <c r="AP22" s="1167"/>
      <c r="AQ22" s="1167"/>
      <c r="AR22" s="1167"/>
      <c r="AS22" s="1167"/>
      <c r="AT22" s="1167"/>
      <c r="AU22" s="1168"/>
      <c r="AV22" s="1168"/>
      <c r="AW22" s="1168"/>
      <c r="AX22" s="1168"/>
      <c r="AY22" s="1169"/>
      <c r="AZ22" s="1124" t="s">
        <v>
387</v>
      </c>
      <c r="BA22" s="1124"/>
      <c r="BB22" s="1124"/>
      <c r="BC22" s="1124"/>
      <c r="BD22" s="1125"/>
      <c r="BE22" s="253"/>
      <c r="BF22" s="253"/>
      <c r="BG22" s="253"/>
      <c r="BH22" s="253"/>
      <c r="BI22" s="253"/>
      <c r="BJ22" s="253"/>
      <c r="BK22" s="253"/>
      <c r="BL22" s="253"/>
      <c r="BM22" s="253"/>
      <c r="BN22" s="253"/>
      <c r="BO22" s="253"/>
      <c r="BP22" s="253"/>
      <c r="BQ22" s="262">
        <v>
16</v>
      </c>
      <c r="BR22" s="263"/>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4"/>
    </row>
    <row r="23" spans="1:131" s="255" customFormat="1" ht="26.25" customHeight="1" thickBot="1" x14ac:dyDescent="0.25">
      <c r="A23" s="264" t="s">
        <v>
388</v>
      </c>
      <c r="B23" s="1033" t="s">
        <v>
389</v>
      </c>
      <c r="C23" s="1034"/>
      <c r="D23" s="1034"/>
      <c r="E23" s="1034"/>
      <c r="F23" s="1034"/>
      <c r="G23" s="1034"/>
      <c r="H23" s="1034"/>
      <c r="I23" s="1034"/>
      <c r="J23" s="1034"/>
      <c r="K23" s="1034"/>
      <c r="L23" s="1034"/>
      <c r="M23" s="1034"/>
      <c r="N23" s="1034"/>
      <c r="O23" s="1034"/>
      <c r="P23" s="1035"/>
      <c r="Q23" s="1157">
        <v>
32418</v>
      </c>
      <c r="R23" s="1158"/>
      <c r="S23" s="1158"/>
      <c r="T23" s="1158"/>
      <c r="U23" s="1158"/>
      <c r="V23" s="1158">
        <v>
30871</v>
      </c>
      <c r="W23" s="1158"/>
      <c r="X23" s="1158"/>
      <c r="Y23" s="1158"/>
      <c r="Z23" s="1158"/>
      <c r="AA23" s="1158">
        <v>
1547</v>
      </c>
      <c r="AB23" s="1158"/>
      <c r="AC23" s="1158"/>
      <c r="AD23" s="1158"/>
      <c r="AE23" s="1159"/>
      <c r="AF23" s="1160">
        <v>
1473</v>
      </c>
      <c r="AG23" s="1158"/>
      <c r="AH23" s="1158"/>
      <c r="AI23" s="1158"/>
      <c r="AJ23" s="1161"/>
      <c r="AK23" s="1162"/>
      <c r="AL23" s="1163"/>
      <c r="AM23" s="1163"/>
      <c r="AN23" s="1163"/>
      <c r="AO23" s="1163"/>
      <c r="AP23" s="1158">
        <v>
20591</v>
      </c>
      <c r="AQ23" s="1158"/>
      <c r="AR23" s="1158"/>
      <c r="AS23" s="1158"/>
      <c r="AT23" s="1158"/>
      <c r="AU23" s="1164"/>
      <c r="AV23" s="1164"/>
      <c r="AW23" s="1164"/>
      <c r="AX23" s="1164"/>
      <c r="AY23" s="1165"/>
      <c r="AZ23" s="1154" t="s">
        <v>
129</v>
      </c>
      <c r="BA23" s="1155"/>
      <c r="BB23" s="1155"/>
      <c r="BC23" s="1155"/>
      <c r="BD23" s="1156"/>
      <c r="BE23" s="253"/>
      <c r="BF23" s="253"/>
      <c r="BG23" s="253"/>
      <c r="BH23" s="253"/>
      <c r="BI23" s="253"/>
      <c r="BJ23" s="253"/>
      <c r="BK23" s="253"/>
      <c r="BL23" s="253"/>
      <c r="BM23" s="253"/>
      <c r="BN23" s="253"/>
      <c r="BO23" s="253"/>
      <c r="BP23" s="253"/>
      <c r="BQ23" s="262">
        <v>
17</v>
      </c>
      <c r="BR23" s="263"/>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4"/>
    </row>
    <row r="24" spans="1:131" s="255" customFormat="1" ht="26.25" customHeight="1" x14ac:dyDescent="0.2">
      <c r="A24" s="1153" t="s">
        <v>
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4"/>
    </row>
    <row r="25" spans="1:131" s="247" customFormat="1" ht="26.25" customHeight="1" thickBot="1" x14ac:dyDescent="0.25">
      <c r="A25" s="1152" t="s">
        <v>
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6"/>
    </row>
    <row r="26" spans="1:131" s="247" customFormat="1" ht="26.25" customHeight="1" x14ac:dyDescent="0.2">
      <c r="A26" s="1082" t="s">
        <v>
369</v>
      </c>
      <c r="B26" s="1083"/>
      <c r="C26" s="1083"/>
      <c r="D26" s="1083"/>
      <c r="E26" s="1083"/>
      <c r="F26" s="1083"/>
      <c r="G26" s="1083"/>
      <c r="H26" s="1083"/>
      <c r="I26" s="1083"/>
      <c r="J26" s="1083"/>
      <c r="K26" s="1083"/>
      <c r="L26" s="1083"/>
      <c r="M26" s="1083"/>
      <c r="N26" s="1083"/>
      <c r="O26" s="1083"/>
      <c r="P26" s="1084"/>
      <c r="Q26" s="1088" t="s">
        <v>
392</v>
      </c>
      <c r="R26" s="1089"/>
      <c r="S26" s="1089"/>
      <c r="T26" s="1089"/>
      <c r="U26" s="1090"/>
      <c r="V26" s="1088" t="s">
        <v>
393</v>
      </c>
      <c r="W26" s="1089"/>
      <c r="X26" s="1089"/>
      <c r="Y26" s="1089"/>
      <c r="Z26" s="1090"/>
      <c r="AA26" s="1088" t="s">
        <v>
394</v>
      </c>
      <c r="AB26" s="1089"/>
      <c r="AC26" s="1089"/>
      <c r="AD26" s="1089"/>
      <c r="AE26" s="1089"/>
      <c r="AF26" s="1148" t="s">
        <v>
395</v>
      </c>
      <c r="AG26" s="1095"/>
      <c r="AH26" s="1095"/>
      <c r="AI26" s="1095"/>
      <c r="AJ26" s="1149"/>
      <c r="AK26" s="1089" t="s">
        <v>
396</v>
      </c>
      <c r="AL26" s="1089"/>
      <c r="AM26" s="1089"/>
      <c r="AN26" s="1089"/>
      <c r="AO26" s="1090"/>
      <c r="AP26" s="1088" t="s">
        <v>
397</v>
      </c>
      <c r="AQ26" s="1089"/>
      <c r="AR26" s="1089"/>
      <c r="AS26" s="1089"/>
      <c r="AT26" s="1090"/>
      <c r="AU26" s="1088" t="s">
        <v>
398</v>
      </c>
      <c r="AV26" s="1089"/>
      <c r="AW26" s="1089"/>
      <c r="AX26" s="1089"/>
      <c r="AY26" s="1090"/>
      <c r="AZ26" s="1088" t="s">
        <v>
399</v>
      </c>
      <c r="BA26" s="1089"/>
      <c r="BB26" s="1089"/>
      <c r="BC26" s="1089"/>
      <c r="BD26" s="1090"/>
      <c r="BE26" s="1088" t="s">
        <v>
376</v>
      </c>
      <c r="BF26" s="1089"/>
      <c r="BG26" s="1089"/>
      <c r="BH26" s="1089"/>
      <c r="BI26" s="1104"/>
      <c r="BJ26" s="252"/>
      <c r="BK26" s="252"/>
      <c r="BL26" s="252"/>
      <c r="BM26" s="252"/>
      <c r="BN26" s="252"/>
      <c r="BO26" s="265"/>
      <c r="BP26" s="265"/>
      <c r="BQ26" s="262">
        <v>
20</v>
      </c>
      <c r="BR26" s="263"/>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6"/>
    </row>
    <row r="27" spans="1:131" s="247" customFormat="1" ht="26.25" customHeight="1" thickBot="1" x14ac:dyDescent="0.25">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50"/>
      <c r="AG27" s="1098"/>
      <c r="AH27" s="1098"/>
      <c r="AI27" s="1098"/>
      <c r="AJ27" s="1151"/>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2"/>
      <c r="BK27" s="252"/>
      <c r="BL27" s="252"/>
      <c r="BM27" s="252"/>
      <c r="BN27" s="252"/>
      <c r="BO27" s="265"/>
      <c r="BP27" s="265"/>
      <c r="BQ27" s="262">
        <v>
21</v>
      </c>
      <c r="BR27" s="263"/>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6"/>
    </row>
    <row r="28" spans="1:131" s="247" customFormat="1" ht="26.25" customHeight="1" thickTop="1" x14ac:dyDescent="0.2">
      <c r="A28" s="266">
        <v>
1</v>
      </c>
      <c r="B28" s="1139" t="s">
        <v>
400</v>
      </c>
      <c r="C28" s="1140"/>
      <c r="D28" s="1140"/>
      <c r="E28" s="1140"/>
      <c r="F28" s="1140"/>
      <c r="G28" s="1140"/>
      <c r="H28" s="1140"/>
      <c r="I28" s="1140"/>
      <c r="J28" s="1140"/>
      <c r="K28" s="1140"/>
      <c r="L28" s="1140"/>
      <c r="M28" s="1140"/>
      <c r="N28" s="1140"/>
      <c r="O28" s="1140"/>
      <c r="P28" s="1141"/>
      <c r="Q28" s="1142">
        <v>
9167</v>
      </c>
      <c r="R28" s="1143"/>
      <c r="S28" s="1143"/>
      <c r="T28" s="1143"/>
      <c r="U28" s="1143"/>
      <c r="V28" s="1143">
        <v>
8947</v>
      </c>
      <c r="W28" s="1143"/>
      <c r="X28" s="1143"/>
      <c r="Y28" s="1143"/>
      <c r="Z28" s="1143"/>
      <c r="AA28" s="1143">
        <v>
221</v>
      </c>
      <c r="AB28" s="1143"/>
      <c r="AC28" s="1143"/>
      <c r="AD28" s="1143"/>
      <c r="AE28" s="1144"/>
      <c r="AF28" s="1145">
        <v>
221</v>
      </c>
      <c r="AG28" s="1143"/>
      <c r="AH28" s="1143"/>
      <c r="AI28" s="1143"/>
      <c r="AJ28" s="1146"/>
      <c r="AK28" s="1147">
        <v>
1082</v>
      </c>
      <c r="AL28" s="1135"/>
      <c r="AM28" s="1135"/>
      <c r="AN28" s="1135"/>
      <c r="AO28" s="1135"/>
      <c r="AP28" s="1135" t="s">
        <v>
566</v>
      </c>
      <c r="AQ28" s="1135"/>
      <c r="AR28" s="1135"/>
      <c r="AS28" s="1135"/>
      <c r="AT28" s="1135"/>
      <c r="AU28" s="1135" t="s">
        <v>
566</v>
      </c>
      <c r="AV28" s="1135"/>
      <c r="AW28" s="1135"/>
      <c r="AX28" s="1135"/>
      <c r="AY28" s="1135"/>
      <c r="AZ28" s="1136" t="s">
        <v>
129</v>
      </c>
      <c r="BA28" s="1136"/>
      <c r="BB28" s="1136"/>
      <c r="BC28" s="1136"/>
      <c r="BD28" s="1136"/>
      <c r="BE28" s="1137"/>
      <c r="BF28" s="1137"/>
      <c r="BG28" s="1137"/>
      <c r="BH28" s="1137"/>
      <c r="BI28" s="1138"/>
      <c r="BJ28" s="252"/>
      <c r="BK28" s="252"/>
      <c r="BL28" s="252"/>
      <c r="BM28" s="252"/>
      <c r="BN28" s="252"/>
      <c r="BO28" s="265"/>
      <c r="BP28" s="265"/>
      <c r="BQ28" s="262">
        <v>
22</v>
      </c>
      <c r="BR28" s="263"/>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6"/>
    </row>
    <row r="29" spans="1:131" s="247" customFormat="1" ht="26.25" customHeight="1" x14ac:dyDescent="0.2">
      <c r="A29" s="266">
        <v>
2</v>
      </c>
      <c r="B29" s="1126" t="s">
        <v>
401</v>
      </c>
      <c r="C29" s="1127"/>
      <c r="D29" s="1127"/>
      <c r="E29" s="1127"/>
      <c r="F29" s="1127"/>
      <c r="G29" s="1127"/>
      <c r="H29" s="1127"/>
      <c r="I29" s="1127"/>
      <c r="J29" s="1127"/>
      <c r="K29" s="1127"/>
      <c r="L29" s="1127"/>
      <c r="M29" s="1127"/>
      <c r="N29" s="1127"/>
      <c r="O29" s="1127"/>
      <c r="P29" s="1128"/>
      <c r="Q29" s="1132">
        <v>
6809</v>
      </c>
      <c r="R29" s="1133"/>
      <c r="S29" s="1133"/>
      <c r="T29" s="1133"/>
      <c r="U29" s="1133"/>
      <c r="V29" s="1133">
        <v>
6452</v>
      </c>
      <c r="W29" s="1133"/>
      <c r="X29" s="1133"/>
      <c r="Y29" s="1133"/>
      <c r="Z29" s="1133"/>
      <c r="AA29" s="1133">
        <v>
357</v>
      </c>
      <c r="AB29" s="1133"/>
      <c r="AC29" s="1133"/>
      <c r="AD29" s="1133"/>
      <c r="AE29" s="1134"/>
      <c r="AF29" s="1106">
        <v>
355</v>
      </c>
      <c r="AG29" s="1107"/>
      <c r="AH29" s="1107"/>
      <c r="AI29" s="1107"/>
      <c r="AJ29" s="1108"/>
      <c r="AK29" s="1067">
        <v>
1070</v>
      </c>
      <c r="AL29" s="1058"/>
      <c r="AM29" s="1058"/>
      <c r="AN29" s="1058"/>
      <c r="AO29" s="1058"/>
      <c r="AP29" s="1058" t="s">
        <v>
566</v>
      </c>
      <c r="AQ29" s="1058"/>
      <c r="AR29" s="1058"/>
      <c r="AS29" s="1058"/>
      <c r="AT29" s="1058"/>
      <c r="AU29" s="1058" t="s">
        <v>
566</v>
      </c>
      <c r="AV29" s="1058"/>
      <c r="AW29" s="1058"/>
      <c r="AX29" s="1058"/>
      <c r="AY29" s="1058"/>
      <c r="AZ29" s="1131" t="s">
        <v>
129</v>
      </c>
      <c r="BA29" s="1131"/>
      <c r="BB29" s="1131"/>
      <c r="BC29" s="1131"/>
      <c r="BD29" s="1131"/>
      <c r="BE29" s="1121"/>
      <c r="BF29" s="1121"/>
      <c r="BG29" s="1121"/>
      <c r="BH29" s="1121"/>
      <c r="BI29" s="1122"/>
      <c r="BJ29" s="252"/>
      <c r="BK29" s="252"/>
      <c r="BL29" s="252"/>
      <c r="BM29" s="252"/>
      <c r="BN29" s="252"/>
      <c r="BO29" s="265"/>
      <c r="BP29" s="265"/>
      <c r="BQ29" s="262">
        <v>
23</v>
      </c>
      <c r="BR29" s="263"/>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6"/>
    </row>
    <row r="30" spans="1:131" s="247" customFormat="1" ht="26.25" customHeight="1" x14ac:dyDescent="0.2">
      <c r="A30" s="266">
        <v>
3</v>
      </c>
      <c r="B30" s="1126" t="s">
        <v>
402</v>
      </c>
      <c r="C30" s="1127"/>
      <c r="D30" s="1127"/>
      <c r="E30" s="1127"/>
      <c r="F30" s="1127"/>
      <c r="G30" s="1127"/>
      <c r="H30" s="1127"/>
      <c r="I30" s="1127"/>
      <c r="J30" s="1127"/>
      <c r="K30" s="1127"/>
      <c r="L30" s="1127"/>
      <c r="M30" s="1127"/>
      <c r="N30" s="1127"/>
      <c r="O30" s="1127"/>
      <c r="P30" s="1128"/>
      <c r="Q30" s="1132">
        <v>
2075</v>
      </c>
      <c r="R30" s="1133"/>
      <c r="S30" s="1133"/>
      <c r="T30" s="1133"/>
      <c r="U30" s="1133"/>
      <c r="V30" s="1133">
        <v>
2041</v>
      </c>
      <c r="W30" s="1133"/>
      <c r="X30" s="1133"/>
      <c r="Y30" s="1133"/>
      <c r="Z30" s="1133"/>
      <c r="AA30" s="1133">
        <v>
35</v>
      </c>
      <c r="AB30" s="1133"/>
      <c r="AC30" s="1133"/>
      <c r="AD30" s="1133"/>
      <c r="AE30" s="1134"/>
      <c r="AF30" s="1106">
        <v>
33</v>
      </c>
      <c r="AG30" s="1107"/>
      <c r="AH30" s="1107"/>
      <c r="AI30" s="1107"/>
      <c r="AJ30" s="1108"/>
      <c r="AK30" s="1067">
        <v>
1039</v>
      </c>
      <c r="AL30" s="1058"/>
      <c r="AM30" s="1058"/>
      <c r="AN30" s="1058"/>
      <c r="AO30" s="1058"/>
      <c r="AP30" s="1058" t="s">
        <v>
566</v>
      </c>
      <c r="AQ30" s="1058"/>
      <c r="AR30" s="1058"/>
      <c r="AS30" s="1058"/>
      <c r="AT30" s="1058"/>
      <c r="AU30" s="1058" t="s">
        <v>
566</v>
      </c>
      <c r="AV30" s="1058"/>
      <c r="AW30" s="1058"/>
      <c r="AX30" s="1058"/>
      <c r="AY30" s="1058"/>
      <c r="AZ30" s="1131" t="s">
        <v>
129</v>
      </c>
      <c r="BA30" s="1131"/>
      <c r="BB30" s="1131"/>
      <c r="BC30" s="1131"/>
      <c r="BD30" s="1131"/>
      <c r="BE30" s="1121"/>
      <c r="BF30" s="1121"/>
      <c r="BG30" s="1121"/>
      <c r="BH30" s="1121"/>
      <c r="BI30" s="1122"/>
      <c r="BJ30" s="252"/>
      <c r="BK30" s="252"/>
      <c r="BL30" s="252"/>
      <c r="BM30" s="252"/>
      <c r="BN30" s="252"/>
      <c r="BO30" s="265"/>
      <c r="BP30" s="265"/>
      <c r="BQ30" s="262">
        <v>
24</v>
      </c>
      <c r="BR30" s="263"/>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6"/>
    </row>
    <row r="31" spans="1:131" s="247" customFormat="1" ht="26.25" customHeight="1" x14ac:dyDescent="0.2">
      <c r="A31" s="266">
        <v>
4</v>
      </c>
      <c r="B31" s="1126" t="s">
        <v>
403</v>
      </c>
      <c r="C31" s="1127"/>
      <c r="D31" s="1127"/>
      <c r="E31" s="1127"/>
      <c r="F31" s="1127"/>
      <c r="G31" s="1127"/>
      <c r="H31" s="1127"/>
      <c r="I31" s="1127"/>
      <c r="J31" s="1127"/>
      <c r="K31" s="1127"/>
      <c r="L31" s="1127"/>
      <c r="M31" s="1127"/>
      <c r="N31" s="1127"/>
      <c r="O31" s="1127"/>
      <c r="P31" s="1128"/>
      <c r="Q31" s="1132">
        <v>
2001</v>
      </c>
      <c r="R31" s="1133"/>
      <c r="S31" s="1133"/>
      <c r="T31" s="1133"/>
      <c r="U31" s="1133"/>
      <c r="V31" s="1133">
        <v>
1934</v>
      </c>
      <c r="W31" s="1133"/>
      <c r="X31" s="1133"/>
      <c r="Y31" s="1133"/>
      <c r="Z31" s="1133"/>
      <c r="AA31" s="1133">
        <v>
67</v>
      </c>
      <c r="AB31" s="1133"/>
      <c r="AC31" s="1133"/>
      <c r="AD31" s="1133"/>
      <c r="AE31" s="1134"/>
      <c r="AF31" s="1106">
        <v>
67</v>
      </c>
      <c r="AG31" s="1107"/>
      <c r="AH31" s="1107"/>
      <c r="AI31" s="1107"/>
      <c r="AJ31" s="1108"/>
      <c r="AK31" s="1067">
        <v>
451</v>
      </c>
      <c r="AL31" s="1058"/>
      <c r="AM31" s="1058"/>
      <c r="AN31" s="1058"/>
      <c r="AO31" s="1058"/>
      <c r="AP31" s="1058">
        <v>
8710</v>
      </c>
      <c r="AQ31" s="1058"/>
      <c r="AR31" s="1058"/>
      <c r="AS31" s="1058"/>
      <c r="AT31" s="1058"/>
      <c r="AU31" s="1058">
        <v>
3022</v>
      </c>
      <c r="AV31" s="1058"/>
      <c r="AW31" s="1058"/>
      <c r="AX31" s="1058"/>
      <c r="AY31" s="1058"/>
      <c r="AZ31" s="1131" t="s">
        <v>
129</v>
      </c>
      <c r="BA31" s="1131"/>
      <c r="BB31" s="1131"/>
      <c r="BC31" s="1131"/>
      <c r="BD31" s="1131"/>
      <c r="BE31" s="1121" t="s">
        <v>
404</v>
      </c>
      <c r="BF31" s="1121"/>
      <c r="BG31" s="1121"/>
      <c r="BH31" s="1121"/>
      <c r="BI31" s="1122"/>
      <c r="BJ31" s="252"/>
      <c r="BK31" s="252"/>
      <c r="BL31" s="252"/>
      <c r="BM31" s="252"/>
      <c r="BN31" s="252"/>
      <c r="BO31" s="265"/>
      <c r="BP31" s="265"/>
      <c r="BQ31" s="262">
        <v>
25</v>
      </c>
      <c r="BR31" s="263"/>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6"/>
    </row>
    <row r="32" spans="1:131" s="247" customFormat="1" ht="26.25" customHeight="1" x14ac:dyDescent="0.2">
      <c r="A32" s="266">
        <v>
5</v>
      </c>
      <c r="B32" s="1126" t="s">
        <v>
405</v>
      </c>
      <c r="C32" s="1127"/>
      <c r="D32" s="1127"/>
      <c r="E32" s="1127"/>
      <c r="F32" s="1127"/>
      <c r="G32" s="1127"/>
      <c r="H32" s="1127"/>
      <c r="I32" s="1127"/>
      <c r="J32" s="1127"/>
      <c r="K32" s="1127"/>
      <c r="L32" s="1127"/>
      <c r="M32" s="1127"/>
      <c r="N32" s="1127"/>
      <c r="O32" s="1127"/>
      <c r="P32" s="1128"/>
      <c r="Q32" s="1132">
        <v>
149</v>
      </c>
      <c r="R32" s="1133"/>
      <c r="S32" s="1133"/>
      <c r="T32" s="1133"/>
      <c r="U32" s="1133"/>
      <c r="V32" s="1133">
        <v>
143</v>
      </c>
      <c r="W32" s="1133"/>
      <c r="X32" s="1133"/>
      <c r="Y32" s="1133"/>
      <c r="Z32" s="1133"/>
      <c r="AA32" s="1133">
        <v>
6</v>
      </c>
      <c r="AB32" s="1133"/>
      <c r="AC32" s="1133"/>
      <c r="AD32" s="1133"/>
      <c r="AE32" s="1134"/>
      <c r="AF32" s="1106">
        <v>
6</v>
      </c>
      <c r="AG32" s="1107"/>
      <c r="AH32" s="1107"/>
      <c r="AI32" s="1107"/>
      <c r="AJ32" s="1108"/>
      <c r="AK32" s="1067">
        <v>
29</v>
      </c>
      <c r="AL32" s="1058"/>
      <c r="AM32" s="1058"/>
      <c r="AN32" s="1058"/>
      <c r="AO32" s="1058"/>
      <c r="AP32" s="1058" t="s">
        <v>
566</v>
      </c>
      <c r="AQ32" s="1058"/>
      <c r="AR32" s="1058"/>
      <c r="AS32" s="1058"/>
      <c r="AT32" s="1058"/>
      <c r="AU32" s="1058" t="s">
        <v>
566</v>
      </c>
      <c r="AV32" s="1058"/>
      <c r="AW32" s="1058"/>
      <c r="AX32" s="1058"/>
      <c r="AY32" s="1058"/>
      <c r="AZ32" s="1131" t="s">
        <v>
129</v>
      </c>
      <c r="BA32" s="1131"/>
      <c r="BB32" s="1131"/>
      <c r="BC32" s="1131"/>
      <c r="BD32" s="1131"/>
      <c r="BE32" s="1121" t="s">
        <v>
406</v>
      </c>
      <c r="BF32" s="1121"/>
      <c r="BG32" s="1121"/>
      <c r="BH32" s="1121"/>
      <c r="BI32" s="1122"/>
      <c r="BJ32" s="252"/>
      <c r="BK32" s="252"/>
      <c r="BL32" s="252"/>
      <c r="BM32" s="252"/>
      <c r="BN32" s="252"/>
      <c r="BO32" s="265"/>
      <c r="BP32" s="265"/>
      <c r="BQ32" s="262">
        <v>
26</v>
      </c>
      <c r="BR32" s="263"/>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6"/>
    </row>
    <row r="33" spans="1:131" s="247" customFormat="1" ht="26.25" customHeight="1" x14ac:dyDescent="0.2">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6"/>
      <c r="AG33" s="1107"/>
      <c r="AH33" s="1107"/>
      <c r="AI33" s="1107"/>
      <c r="AJ33" s="1108"/>
      <c r="AK33" s="1067"/>
      <c r="AL33" s="1058"/>
      <c r="AM33" s="1058"/>
      <c r="AN33" s="1058"/>
      <c r="AO33" s="1058"/>
      <c r="AP33" s="1058"/>
      <c r="AQ33" s="1058"/>
      <c r="AR33" s="1058"/>
      <c r="AS33" s="1058"/>
      <c r="AT33" s="1058"/>
      <c r="AU33" s="1058"/>
      <c r="AV33" s="1058"/>
      <c r="AW33" s="1058"/>
      <c r="AX33" s="1058"/>
      <c r="AY33" s="1058"/>
      <c r="AZ33" s="1131"/>
      <c r="BA33" s="1131"/>
      <c r="BB33" s="1131"/>
      <c r="BC33" s="1131"/>
      <c r="BD33" s="1131"/>
      <c r="BE33" s="1121"/>
      <c r="BF33" s="1121"/>
      <c r="BG33" s="1121"/>
      <c r="BH33" s="1121"/>
      <c r="BI33" s="1122"/>
      <c r="BJ33" s="252"/>
      <c r="BK33" s="252"/>
      <c r="BL33" s="252"/>
      <c r="BM33" s="252"/>
      <c r="BN33" s="252"/>
      <c r="BO33" s="265"/>
      <c r="BP33" s="265"/>
      <c r="BQ33" s="262">
        <v>
27</v>
      </c>
      <c r="BR33" s="263"/>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6"/>
      <c r="AG34" s="1107"/>
      <c r="AH34" s="1107"/>
      <c r="AI34" s="1107"/>
      <c r="AJ34" s="1108"/>
      <c r="AK34" s="1067"/>
      <c r="AL34" s="1058"/>
      <c r="AM34" s="1058"/>
      <c r="AN34" s="1058"/>
      <c r="AO34" s="1058"/>
      <c r="AP34" s="1058"/>
      <c r="AQ34" s="1058"/>
      <c r="AR34" s="1058"/>
      <c r="AS34" s="1058"/>
      <c r="AT34" s="1058"/>
      <c r="AU34" s="1058"/>
      <c r="AV34" s="1058"/>
      <c r="AW34" s="1058"/>
      <c r="AX34" s="1058"/>
      <c r="AY34" s="1058"/>
      <c r="AZ34" s="1131"/>
      <c r="BA34" s="1131"/>
      <c r="BB34" s="1131"/>
      <c r="BC34" s="1131"/>
      <c r="BD34" s="1131"/>
      <c r="BE34" s="1121"/>
      <c r="BF34" s="1121"/>
      <c r="BG34" s="1121"/>
      <c r="BH34" s="1121"/>
      <c r="BI34" s="1122"/>
      <c r="BJ34" s="252"/>
      <c r="BK34" s="252"/>
      <c r="BL34" s="252"/>
      <c r="BM34" s="252"/>
      <c r="BN34" s="252"/>
      <c r="BO34" s="265"/>
      <c r="BP34" s="265"/>
      <c r="BQ34" s="262">
        <v>
28</v>
      </c>
      <c r="BR34" s="263"/>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6"/>
      <c r="AG35" s="1107"/>
      <c r="AH35" s="1107"/>
      <c r="AI35" s="1107"/>
      <c r="AJ35" s="1108"/>
      <c r="AK35" s="1067"/>
      <c r="AL35" s="1058"/>
      <c r="AM35" s="1058"/>
      <c r="AN35" s="1058"/>
      <c r="AO35" s="1058"/>
      <c r="AP35" s="1058"/>
      <c r="AQ35" s="1058"/>
      <c r="AR35" s="1058"/>
      <c r="AS35" s="1058"/>
      <c r="AT35" s="1058"/>
      <c r="AU35" s="1058"/>
      <c r="AV35" s="1058"/>
      <c r="AW35" s="1058"/>
      <c r="AX35" s="1058"/>
      <c r="AY35" s="1058"/>
      <c r="AZ35" s="1131"/>
      <c r="BA35" s="1131"/>
      <c r="BB35" s="1131"/>
      <c r="BC35" s="1131"/>
      <c r="BD35" s="1131"/>
      <c r="BE35" s="1121"/>
      <c r="BF35" s="1121"/>
      <c r="BG35" s="1121"/>
      <c r="BH35" s="1121"/>
      <c r="BI35" s="1122"/>
      <c r="BJ35" s="252"/>
      <c r="BK35" s="252"/>
      <c r="BL35" s="252"/>
      <c r="BM35" s="252"/>
      <c r="BN35" s="252"/>
      <c r="BO35" s="265"/>
      <c r="BP35" s="265"/>
      <c r="BQ35" s="262">
        <v>
29</v>
      </c>
      <c r="BR35" s="263"/>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6"/>
      <c r="AG36" s="1107"/>
      <c r="AH36" s="1107"/>
      <c r="AI36" s="1107"/>
      <c r="AJ36" s="1108"/>
      <c r="AK36" s="1067"/>
      <c r="AL36" s="1058"/>
      <c r="AM36" s="1058"/>
      <c r="AN36" s="1058"/>
      <c r="AO36" s="1058"/>
      <c r="AP36" s="1058"/>
      <c r="AQ36" s="1058"/>
      <c r="AR36" s="1058"/>
      <c r="AS36" s="1058"/>
      <c r="AT36" s="1058"/>
      <c r="AU36" s="1058"/>
      <c r="AV36" s="1058"/>
      <c r="AW36" s="1058"/>
      <c r="AX36" s="1058"/>
      <c r="AY36" s="1058"/>
      <c r="AZ36" s="1131"/>
      <c r="BA36" s="1131"/>
      <c r="BB36" s="1131"/>
      <c r="BC36" s="1131"/>
      <c r="BD36" s="1131"/>
      <c r="BE36" s="1121"/>
      <c r="BF36" s="1121"/>
      <c r="BG36" s="1121"/>
      <c r="BH36" s="1121"/>
      <c r="BI36" s="1122"/>
      <c r="BJ36" s="252"/>
      <c r="BK36" s="252"/>
      <c r="BL36" s="252"/>
      <c r="BM36" s="252"/>
      <c r="BN36" s="252"/>
      <c r="BO36" s="265"/>
      <c r="BP36" s="265"/>
      <c r="BQ36" s="262">
        <v>
30</v>
      </c>
      <c r="BR36" s="263"/>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6"/>
      <c r="AG37" s="1107"/>
      <c r="AH37" s="1107"/>
      <c r="AI37" s="1107"/>
      <c r="AJ37" s="1108"/>
      <c r="AK37" s="1067"/>
      <c r="AL37" s="1058"/>
      <c r="AM37" s="1058"/>
      <c r="AN37" s="1058"/>
      <c r="AO37" s="1058"/>
      <c r="AP37" s="1058"/>
      <c r="AQ37" s="1058"/>
      <c r="AR37" s="1058"/>
      <c r="AS37" s="1058"/>
      <c r="AT37" s="1058"/>
      <c r="AU37" s="1058"/>
      <c r="AV37" s="1058"/>
      <c r="AW37" s="1058"/>
      <c r="AX37" s="1058"/>
      <c r="AY37" s="1058"/>
      <c r="AZ37" s="1131"/>
      <c r="BA37" s="1131"/>
      <c r="BB37" s="1131"/>
      <c r="BC37" s="1131"/>
      <c r="BD37" s="1131"/>
      <c r="BE37" s="1121"/>
      <c r="BF37" s="1121"/>
      <c r="BG37" s="1121"/>
      <c r="BH37" s="1121"/>
      <c r="BI37" s="1122"/>
      <c r="BJ37" s="252"/>
      <c r="BK37" s="252"/>
      <c r="BL37" s="252"/>
      <c r="BM37" s="252"/>
      <c r="BN37" s="252"/>
      <c r="BO37" s="265"/>
      <c r="BP37" s="265"/>
      <c r="BQ37" s="262">
        <v>
31</v>
      </c>
      <c r="BR37" s="263"/>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6"/>
      <c r="AG38" s="1107"/>
      <c r="AH38" s="1107"/>
      <c r="AI38" s="1107"/>
      <c r="AJ38" s="1108"/>
      <c r="AK38" s="1067"/>
      <c r="AL38" s="1058"/>
      <c r="AM38" s="1058"/>
      <c r="AN38" s="1058"/>
      <c r="AO38" s="1058"/>
      <c r="AP38" s="1058"/>
      <c r="AQ38" s="1058"/>
      <c r="AR38" s="1058"/>
      <c r="AS38" s="1058"/>
      <c r="AT38" s="1058"/>
      <c r="AU38" s="1058"/>
      <c r="AV38" s="1058"/>
      <c r="AW38" s="1058"/>
      <c r="AX38" s="1058"/>
      <c r="AY38" s="1058"/>
      <c r="AZ38" s="1131"/>
      <c r="BA38" s="1131"/>
      <c r="BB38" s="1131"/>
      <c r="BC38" s="1131"/>
      <c r="BD38" s="1131"/>
      <c r="BE38" s="1121"/>
      <c r="BF38" s="1121"/>
      <c r="BG38" s="1121"/>
      <c r="BH38" s="1121"/>
      <c r="BI38" s="1122"/>
      <c r="BJ38" s="252"/>
      <c r="BK38" s="252"/>
      <c r="BL38" s="252"/>
      <c r="BM38" s="252"/>
      <c r="BN38" s="252"/>
      <c r="BO38" s="265"/>
      <c r="BP38" s="265"/>
      <c r="BQ38" s="262">
        <v>
32</v>
      </c>
      <c r="BR38" s="263"/>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6"/>
      <c r="AG39" s="1107"/>
      <c r="AH39" s="1107"/>
      <c r="AI39" s="1107"/>
      <c r="AJ39" s="1108"/>
      <c r="AK39" s="1067"/>
      <c r="AL39" s="1058"/>
      <c r="AM39" s="1058"/>
      <c r="AN39" s="1058"/>
      <c r="AO39" s="1058"/>
      <c r="AP39" s="1058"/>
      <c r="AQ39" s="1058"/>
      <c r="AR39" s="1058"/>
      <c r="AS39" s="1058"/>
      <c r="AT39" s="1058"/>
      <c r="AU39" s="1058"/>
      <c r="AV39" s="1058"/>
      <c r="AW39" s="1058"/>
      <c r="AX39" s="1058"/>
      <c r="AY39" s="1058"/>
      <c r="AZ39" s="1131"/>
      <c r="BA39" s="1131"/>
      <c r="BB39" s="1131"/>
      <c r="BC39" s="1131"/>
      <c r="BD39" s="1131"/>
      <c r="BE39" s="1121"/>
      <c r="BF39" s="1121"/>
      <c r="BG39" s="1121"/>
      <c r="BH39" s="1121"/>
      <c r="BI39" s="1122"/>
      <c r="BJ39" s="252"/>
      <c r="BK39" s="252"/>
      <c r="BL39" s="252"/>
      <c r="BM39" s="252"/>
      <c r="BN39" s="252"/>
      <c r="BO39" s="265"/>
      <c r="BP39" s="265"/>
      <c r="BQ39" s="262">
        <v>
33</v>
      </c>
      <c r="BR39" s="263"/>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6"/>
      <c r="AG40" s="1107"/>
      <c r="AH40" s="1107"/>
      <c r="AI40" s="1107"/>
      <c r="AJ40" s="1108"/>
      <c r="AK40" s="1067"/>
      <c r="AL40" s="1058"/>
      <c r="AM40" s="1058"/>
      <c r="AN40" s="1058"/>
      <c r="AO40" s="1058"/>
      <c r="AP40" s="1058"/>
      <c r="AQ40" s="1058"/>
      <c r="AR40" s="1058"/>
      <c r="AS40" s="1058"/>
      <c r="AT40" s="1058"/>
      <c r="AU40" s="1058"/>
      <c r="AV40" s="1058"/>
      <c r="AW40" s="1058"/>
      <c r="AX40" s="1058"/>
      <c r="AY40" s="1058"/>
      <c r="AZ40" s="1131"/>
      <c r="BA40" s="1131"/>
      <c r="BB40" s="1131"/>
      <c r="BC40" s="1131"/>
      <c r="BD40" s="1131"/>
      <c r="BE40" s="1121"/>
      <c r="BF40" s="1121"/>
      <c r="BG40" s="1121"/>
      <c r="BH40" s="1121"/>
      <c r="BI40" s="1122"/>
      <c r="BJ40" s="252"/>
      <c r="BK40" s="252"/>
      <c r="BL40" s="252"/>
      <c r="BM40" s="252"/>
      <c r="BN40" s="252"/>
      <c r="BO40" s="265"/>
      <c r="BP40" s="265"/>
      <c r="BQ40" s="262">
        <v>
34</v>
      </c>
      <c r="BR40" s="263"/>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6"/>
      <c r="AG41" s="1107"/>
      <c r="AH41" s="1107"/>
      <c r="AI41" s="1107"/>
      <c r="AJ41" s="1108"/>
      <c r="AK41" s="1067"/>
      <c r="AL41" s="1058"/>
      <c r="AM41" s="1058"/>
      <c r="AN41" s="1058"/>
      <c r="AO41" s="1058"/>
      <c r="AP41" s="1058"/>
      <c r="AQ41" s="1058"/>
      <c r="AR41" s="1058"/>
      <c r="AS41" s="1058"/>
      <c r="AT41" s="1058"/>
      <c r="AU41" s="1058"/>
      <c r="AV41" s="1058"/>
      <c r="AW41" s="1058"/>
      <c r="AX41" s="1058"/>
      <c r="AY41" s="1058"/>
      <c r="AZ41" s="1131"/>
      <c r="BA41" s="1131"/>
      <c r="BB41" s="1131"/>
      <c r="BC41" s="1131"/>
      <c r="BD41" s="1131"/>
      <c r="BE41" s="1121"/>
      <c r="BF41" s="1121"/>
      <c r="BG41" s="1121"/>
      <c r="BH41" s="1121"/>
      <c r="BI41" s="1122"/>
      <c r="BJ41" s="252"/>
      <c r="BK41" s="252"/>
      <c r="BL41" s="252"/>
      <c r="BM41" s="252"/>
      <c r="BN41" s="252"/>
      <c r="BO41" s="265"/>
      <c r="BP41" s="265"/>
      <c r="BQ41" s="262">
        <v>
35</v>
      </c>
      <c r="BR41" s="263"/>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31"/>
      <c r="BA42" s="1131"/>
      <c r="BB42" s="1131"/>
      <c r="BC42" s="1131"/>
      <c r="BD42" s="1131"/>
      <c r="BE42" s="1121"/>
      <c r="BF42" s="1121"/>
      <c r="BG42" s="1121"/>
      <c r="BH42" s="1121"/>
      <c r="BI42" s="1122"/>
      <c r="BJ42" s="252"/>
      <c r="BK42" s="252"/>
      <c r="BL42" s="252"/>
      <c r="BM42" s="252"/>
      <c r="BN42" s="252"/>
      <c r="BO42" s="265"/>
      <c r="BP42" s="265"/>
      <c r="BQ42" s="262">
        <v>
36</v>
      </c>
      <c r="BR42" s="263"/>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31"/>
      <c r="BA43" s="1131"/>
      <c r="BB43" s="1131"/>
      <c r="BC43" s="1131"/>
      <c r="BD43" s="1131"/>
      <c r="BE43" s="1121"/>
      <c r="BF43" s="1121"/>
      <c r="BG43" s="1121"/>
      <c r="BH43" s="1121"/>
      <c r="BI43" s="1122"/>
      <c r="BJ43" s="252"/>
      <c r="BK43" s="252"/>
      <c r="BL43" s="252"/>
      <c r="BM43" s="252"/>
      <c r="BN43" s="252"/>
      <c r="BO43" s="265"/>
      <c r="BP43" s="265"/>
      <c r="BQ43" s="262">
        <v>
37</v>
      </c>
      <c r="BR43" s="263"/>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31"/>
      <c r="BA44" s="1131"/>
      <c r="BB44" s="1131"/>
      <c r="BC44" s="1131"/>
      <c r="BD44" s="1131"/>
      <c r="BE44" s="1121"/>
      <c r="BF44" s="1121"/>
      <c r="BG44" s="1121"/>
      <c r="BH44" s="1121"/>
      <c r="BI44" s="1122"/>
      <c r="BJ44" s="252"/>
      <c r="BK44" s="252"/>
      <c r="BL44" s="252"/>
      <c r="BM44" s="252"/>
      <c r="BN44" s="252"/>
      <c r="BO44" s="265"/>
      <c r="BP44" s="265"/>
      <c r="BQ44" s="262">
        <v>
38</v>
      </c>
      <c r="BR44" s="263"/>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31"/>
      <c r="BA45" s="1131"/>
      <c r="BB45" s="1131"/>
      <c r="BC45" s="1131"/>
      <c r="BD45" s="1131"/>
      <c r="BE45" s="1121"/>
      <c r="BF45" s="1121"/>
      <c r="BG45" s="1121"/>
      <c r="BH45" s="1121"/>
      <c r="BI45" s="1122"/>
      <c r="BJ45" s="252"/>
      <c r="BK45" s="252"/>
      <c r="BL45" s="252"/>
      <c r="BM45" s="252"/>
      <c r="BN45" s="252"/>
      <c r="BO45" s="265"/>
      <c r="BP45" s="265"/>
      <c r="BQ45" s="262">
        <v>
39</v>
      </c>
      <c r="BR45" s="263"/>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31"/>
      <c r="BA46" s="1131"/>
      <c r="BB46" s="1131"/>
      <c r="BC46" s="1131"/>
      <c r="BD46" s="1131"/>
      <c r="BE46" s="1121"/>
      <c r="BF46" s="1121"/>
      <c r="BG46" s="1121"/>
      <c r="BH46" s="1121"/>
      <c r="BI46" s="1122"/>
      <c r="BJ46" s="252"/>
      <c r="BK46" s="252"/>
      <c r="BL46" s="252"/>
      <c r="BM46" s="252"/>
      <c r="BN46" s="252"/>
      <c r="BO46" s="265"/>
      <c r="BP46" s="265"/>
      <c r="BQ46" s="262">
        <v>
40</v>
      </c>
      <c r="BR46" s="263"/>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31"/>
      <c r="BA47" s="1131"/>
      <c r="BB47" s="1131"/>
      <c r="BC47" s="1131"/>
      <c r="BD47" s="1131"/>
      <c r="BE47" s="1121"/>
      <c r="BF47" s="1121"/>
      <c r="BG47" s="1121"/>
      <c r="BH47" s="1121"/>
      <c r="BI47" s="1122"/>
      <c r="BJ47" s="252"/>
      <c r="BK47" s="252"/>
      <c r="BL47" s="252"/>
      <c r="BM47" s="252"/>
      <c r="BN47" s="252"/>
      <c r="BO47" s="265"/>
      <c r="BP47" s="265"/>
      <c r="BQ47" s="262">
        <v>
41</v>
      </c>
      <c r="BR47" s="263"/>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31"/>
      <c r="BA48" s="1131"/>
      <c r="BB48" s="1131"/>
      <c r="BC48" s="1131"/>
      <c r="BD48" s="1131"/>
      <c r="BE48" s="1121"/>
      <c r="BF48" s="1121"/>
      <c r="BG48" s="1121"/>
      <c r="BH48" s="1121"/>
      <c r="BI48" s="1122"/>
      <c r="BJ48" s="252"/>
      <c r="BK48" s="252"/>
      <c r="BL48" s="252"/>
      <c r="BM48" s="252"/>
      <c r="BN48" s="252"/>
      <c r="BO48" s="265"/>
      <c r="BP48" s="265"/>
      <c r="BQ48" s="262">
        <v>
42</v>
      </c>
      <c r="BR48" s="263"/>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31"/>
      <c r="BA49" s="1131"/>
      <c r="BB49" s="1131"/>
      <c r="BC49" s="1131"/>
      <c r="BD49" s="1131"/>
      <c r="BE49" s="1121"/>
      <c r="BF49" s="1121"/>
      <c r="BG49" s="1121"/>
      <c r="BH49" s="1121"/>
      <c r="BI49" s="1122"/>
      <c r="BJ49" s="252"/>
      <c r="BK49" s="252"/>
      <c r="BL49" s="252"/>
      <c r="BM49" s="252"/>
      <c r="BN49" s="252"/>
      <c r="BO49" s="265"/>
      <c r="BP49" s="265"/>
      <c r="BQ49" s="262">
        <v>
43</v>
      </c>
      <c r="BR49" s="263"/>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0"/>
      <c r="S50" s="1110"/>
      <c r="T50" s="1110"/>
      <c r="U50" s="1110"/>
      <c r="V50" s="1110"/>
      <c r="W50" s="1110"/>
      <c r="X50" s="1110"/>
      <c r="Y50" s="1110"/>
      <c r="Z50" s="1110"/>
      <c r="AA50" s="1110"/>
      <c r="AB50" s="1110"/>
      <c r="AC50" s="1110"/>
      <c r="AD50" s="1110"/>
      <c r="AE50" s="1130"/>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21"/>
      <c r="BF50" s="1121"/>
      <c r="BG50" s="1121"/>
      <c r="BH50" s="1121"/>
      <c r="BI50" s="1122"/>
      <c r="BJ50" s="252"/>
      <c r="BK50" s="252"/>
      <c r="BL50" s="252"/>
      <c r="BM50" s="252"/>
      <c r="BN50" s="252"/>
      <c r="BO50" s="265"/>
      <c r="BP50" s="265"/>
      <c r="BQ50" s="262">
        <v>
44</v>
      </c>
      <c r="BR50" s="263"/>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0"/>
      <c r="S51" s="1110"/>
      <c r="T51" s="1110"/>
      <c r="U51" s="1110"/>
      <c r="V51" s="1110"/>
      <c r="W51" s="1110"/>
      <c r="X51" s="1110"/>
      <c r="Y51" s="1110"/>
      <c r="Z51" s="1110"/>
      <c r="AA51" s="1110"/>
      <c r="AB51" s="1110"/>
      <c r="AC51" s="1110"/>
      <c r="AD51" s="1110"/>
      <c r="AE51" s="1130"/>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21"/>
      <c r="BF51" s="1121"/>
      <c r="BG51" s="1121"/>
      <c r="BH51" s="1121"/>
      <c r="BI51" s="1122"/>
      <c r="BJ51" s="252"/>
      <c r="BK51" s="252"/>
      <c r="BL51" s="252"/>
      <c r="BM51" s="252"/>
      <c r="BN51" s="252"/>
      <c r="BO51" s="265"/>
      <c r="BP51" s="265"/>
      <c r="BQ51" s="262">
        <v>
45</v>
      </c>
      <c r="BR51" s="263"/>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0"/>
      <c r="S52" s="1110"/>
      <c r="T52" s="1110"/>
      <c r="U52" s="1110"/>
      <c r="V52" s="1110"/>
      <c r="W52" s="1110"/>
      <c r="X52" s="1110"/>
      <c r="Y52" s="1110"/>
      <c r="Z52" s="1110"/>
      <c r="AA52" s="1110"/>
      <c r="AB52" s="1110"/>
      <c r="AC52" s="1110"/>
      <c r="AD52" s="1110"/>
      <c r="AE52" s="1130"/>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21"/>
      <c r="BF52" s="1121"/>
      <c r="BG52" s="1121"/>
      <c r="BH52" s="1121"/>
      <c r="BI52" s="1122"/>
      <c r="BJ52" s="252"/>
      <c r="BK52" s="252"/>
      <c r="BL52" s="252"/>
      <c r="BM52" s="252"/>
      <c r="BN52" s="252"/>
      <c r="BO52" s="265"/>
      <c r="BP52" s="265"/>
      <c r="BQ52" s="262">
        <v>
46</v>
      </c>
      <c r="BR52" s="263"/>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0"/>
      <c r="S53" s="1110"/>
      <c r="T53" s="1110"/>
      <c r="U53" s="1110"/>
      <c r="V53" s="1110"/>
      <c r="W53" s="1110"/>
      <c r="X53" s="1110"/>
      <c r="Y53" s="1110"/>
      <c r="Z53" s="1110"/>
      <c r="AA53" s="1110"/>
      <c r="AB53" s="1110"/>
      <c r="AC53" s="1110"/>
      <c r="AD53" s="1110"/>
      <c r="AE53" s="1130"/>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21"/>
      <c r="BF53" s="1121"/>
      <c r="BG53" s="1121"/>
      <c r="BH53" s="1121"/>
      <c r="BI53" s="1122"/>
      <c r="BJ53" s="252"/>
      <c r="BK53" s="252"/>
      <c r="BL53" s="252"/>
      <c r="BM53" s="252"/>
      <c r="BN53" s="252"/>
      <c r="BO53" s="265"/>
      <c r="BP53" s="265"/>
      <c r="BQ53" s="262">
        <v>
47</v>
      </c>
      <c r="BR53" s="263"/>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0"/>
      <c r="S54" s="1110"/>
      <c r="T54" s="1110"/>
      <c r="U54" s="1110"/>
      <c r="V54" s="1110"/>
      <c r="W54" s="1110"/>
      <c r="X54" s="1110"/>
      <c r="Y54" s="1110"/>
      <c r="Z54" s="1110"/>
      <c r="AA54" s="1110"/>
      <c r="AB54" s="1110"/>
      <c r="AC54" s="1110"/>
      <c r="AD54" s="1110"/>
      <c r="AE54" s="1130"/>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21"/>
      <c r="BF54" s="1121"/>
      <c r="BG54" s="1121"/>
      <c r="BH54" s="1121"/>
      <c r="BI54" s="1122"/>
      <c r="BJ54" s="252"/>
      <c r="BK54" s="252"/>
      <c r="BL54" s="252"/>
      <c r="BM54" s="252"/>
      <c r="BN54" s="252"/>
      <c r="BO54" s="265"/>
      <c r="BP54" s="265"/>
      <c r="BQ54" s="262">
        <v>
48</v>
      </c>
      <c r="BR54" s="263"/>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0"/>
      <c r="S55" s="1110"/>
      <c r="T55" s="1110"/>
      <c r="U55" s="1110"/>
      <c r="V55" s="1110"/>
      <c r="W55" s="1110"/>
      <c r="X55" s="1110"/>
      <c r="Y55" s="1110"/>
      <c r="Z55" s="1110"/>
      <c r="AA55" s="1110"/>
      <c r="AB55" s="1110"/>
      <c r="AC55" s="1110"/>
      <c r="AD55" s="1110"/>
      <c r="AE55" s="1130"/>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21"/>
      <c r="BF55" s="1121"/>
      <c r="BG55" s="1121"/>
      <c r="BH55" s="1121"/>
      <c r="BI55" s="1122"/>
      <c r="BJ55" s="252"/>
      <c r="BK55" s="252"/>
      <c r="BL55" s="252"/>
      <c r="BM55" s="252"/>
      <c r="BN55" s="252"/>
      <c r="BO55" s="265"/>
      <c r="BP55" s="265"/>
      <c r="BQ55" s="262">
        <v>
49</v>
      </c>
      <c r="BR55" s="263"/>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0"/>
      <c r="S56" s="1110"/>
      <c r="T56" s="1110"/>
      <c r="U56" s="1110"/>
      <c r="V56" s="1110"/>
      <c r="W56" s="1110"/>
      <c r="X56" s="1110"/>
      <c r="Y56" s="1110"/>
      <c r="Z56" s="1110"/>
      <c r="AA56" s="1110"/>
      <c r="AB56" s="1110"/>
      <c r="AC56" s="1110"/>
      <c r="AD56" s="1110"/>
      <c r="AE56" s="1130"/>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21"/>
      <c r="BF56" s="1121"/>
      <c r="BG56" s="1121"/>
      <c r="BH56" s="1121"/>
      <c r="BI56" s="1122"/>
      <c r="BJ56" s="252"/>
      <c r="BK56" s="252"/>
      <c r="BL56" s="252"/>
      <c r="BM56" s="252"/>
      <c r="BN56" s="252"/>
      <c r="BO56" s="265"/>
      <c r="BP56" s="265"/>
      <c r="BQ56" s="262">
        <v>
50</v>
      </c>
      <c r="BR56" s="263"/>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0"/>
      <c r="S57" s="1110"/>
      <c r="T57" s="1110"/>
      <c r="U57" s="1110"/>
      <c r="V57" s="1110"/>
      <c r="W57" s="1110"/>
      <c r="X57" s="1110"/>
      <c r="Y57" s="1110"/>
      <c r="Z57" s="1110"/>
      <c r="AA57" s="1110"/>
      <c r="AB57" s="1110"/>
      <c r="AC57" s="1110"/>
      <c r="AD57" s="1110"/>
      <c r="AE57" s="1130"/>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21"/>
      <c r="BF57" s="1121"/>
      <c r="BG57" s="1121"/>
      <c r="BH57" s="1121"/>
      <c r="BI57" s="1122"/>
      <c r="BJ57" s="252"/>
      <c r="BK57" s="252"/>
      <c r="BL57" s="252"/>
      <c r="BM57" s="252"/>
      <c r="BN57" s="252"/>
      <c r="BO57" s="265"/>
      <c r="BP57" s="265"/>
      <c r="BQ57" s="262">
        <v>
51</v>
      </c>
      <c r="BR57" s="263"/>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0"/>
      <c r="S58" s="1110"/>
      <c r="T58" s="1110"/>
      <c r="U58" s="1110"/>
      <c r="V58" s="1110"/>
      <c r="W58" s="1110"/>
      <c r="X58" s="1110"/>
      <c r="Y58" s="1110"/>
      <c r="Z58" s="1110"/>
      <c r="AA58" s="1110"/>
      <c r="AB58" s="1110"/>
      <c r="AC58" s="1110"/>
      <c r="AD58" s="1110"/>
      <c r="AE58" s="1130"/>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21"/>
      <c r="BF58" s="1121"/>
      <c r="BG58" s="1121"/>
      <c r="BH58" s="1121"/>
      <c r="BI58" s="1122"/>
      <c r="BJ58" s="252"/>
      <c r="BK58" s="252"/>
      <c r="BL58" s="252"/>
      <c r="BM58" s="252"/>
      <c r="BN58" s="252"/>
      <c r="BO58" s="265"/>
      <c r="BP58" s="265"/>
      <c r="BQ58" s="262">
        <v>
52</v>
      </c>
      <c r="BR58" s="263"/>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0"/>
      <c r="S59" s="1110"/>
      <c r="T59" s="1110"/>
      <c r="U59" s="1110"/>
      <c r="V59" s="1110"/>
      <c r="W59" s="1110"/>
      <c r="X59" s="1110"/>
      <c r="Y59" s="1110"/>
      <c r="Z59" s="1110"/>
      <c r="AA59" s="1110"/>
      <c r="AB59" s="1110"/>
      <c r="AC59" s="1110"/>
      <c r="AD59" s="1110"/>
      <c r="AE59" s="1130"/>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21"/>
      <c r="BF59" s="1121"/>
      <c r="BG59" s="1121"/>
      <c r="BH59" s="1121"/>
      <c r="BI59" s="1122"/>
      <c r="BJ59" s="252"/>
      <c r="BK59" s="252"/>
      <c r="BL59" s="252"/>
      <c r="BM59" s="252"/>
      <c r="BN59" s="252"/>
      <c r="BO59" s="265"/>
      <c r="BP59" s="265"/>
      <c r="BQ59" s="262">
        <v>
53</v>
      </c>
      <c r="BR59" s="263"/>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0"/>
      <c r="S60" s="1110"/>
      <c r="T60" s="1110"/>
      <c r="U60" s="1110"/>
      <c r="V60" s="1110"/>
      <c r="W60" s="1110"/>
      <c r="X60" s="1110"/>
      <c r="Y60" s="1110"/>
      <c r="Z60" s="1110"/>
      <c r="AA60" s="1110"/>
      <c r="AB60" s="1110"/>
      <c r="AC60" s="1110"/>
      <c r="AD60" s="1110"/>
      <c r="AE60" s="1130"/>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21"/>
      <c r="BF60" s="1121"/>
      <c r="BG60" s="1121"/>
      <c r="BH60" s="1121"/>
      <c r="BI60" s="1122"/>
      <c r="BJ60" s="252"/>
      <c r="BK60" s="252"/>
      <c r="BL60" s="252"/>
      <c r="BM60" s="252"/>
      <c r="BN60" s="252"/>
      <c r="BO60" s="265"/>
      <c r="BP60" s="265"/>
      <c r="BQ60" s="262">
        <v>
54</v>
      </c>
      <c r="BR60" s="263"/>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0"/>
      <c r="S61" s="1110"/>
      <c r="T61" s="1110"/>
      <c r="U61" s="1110"/>
      <c r="V61" s="1110"/>
      <c r="W61" s="1110"/>
      <c r="X61" s="1110"/>
      <c r="Y61" s="1110"/>
      <c r="Z61" s="1110"/>
      <c r="AA61" s="1110"/>
      <c r="AB61" s="1110"/>
      <c r="AC61" s="1110"/>
      <c r="AD61" s="1110"/>
      <c r="AE61" s="1130"/>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21"/>
      <c r="BF61" s="1121"/>
      <c r="BG61" s="1121"/>
      <c r="BH61" s="1121"/>
      <c r="BI61" s="1122"/>
      <c r="BJ61" s="252"/>
      <c r="BK61" s="252"/>
      <c r="BL61" s="252"/>
      <c r="BM61" s="252"/>
      <c r="BN61" s="252"/>
      <c r="BO61" s="265"/>
      <c r="BP61" s="265"/>
      <c r="BQ61" s="262">
        <v>
55</v>
      </c>
      <c r="BR61" s="263"/>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0"/>
      <c r="S62" s="1110"/>
      <c r="T62" s="1110"/>
      <c r="U62" s="1110"/>
      <c r="V62" s="1110"/>
      <c r="W62" s="1110"/>
      <c r="X62" s="1110"/>
      <c r="Y62" s="1110"/>
      <c r="Z62" s="1110"/>
      <c r="AA62" s="1110"/>
      <c r="AB62" s="1110"/>
      <c r="AC62" s="1110"/>
      <c r="AD62" s="1110"/>
      <c r="AE62" s="1130"/>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21"/>
      <c r="BF62" s="1121"/>
      <c r="BG62" s="1121"/>
      <c r="BH62" s="1121"/>
      <c r="BI62" s="1122"/>
      <c r="BJ62" s="1123" t="s">
        <v>
407</v>
      </c>
      <c r="BK62" s="1124"/>
      <c r="BL62" s="1124"/>
      <c r="BM62" s="1124"/>
      <c r="BN62" s="1125"/>
      <c r="BO62" s="265"/>
      <c r="BP62" s="265"/>
      <c r="BQ62" s="262">
        <v>
56</v>
      </c>
      <c r="BR62" s="263"/>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6"/>
    </row>
    <row r="63" spans="1:131" s="247" customFormat="1" ht="26.25" customHeight="1" thickBot="1" x14ac:dyDescent="0.25">
      <c r="A63" s="264" t="s">
        <v>
388</v>
      </c>
      <c r="B63" s="1033" t="s">
        <v>
408</v>
      </c>
      <c r="C63" s="1034"/>
      <c r="D63" s="1034"/>
      <c r="E63" s="1034"/>
      <c r="F63" s="1034"/>
      <c r="G63" s="1034"/>
      <c r="H63" s="1034"/>
      <c r="I63" s="1034"/>
      <c r="J63" s="1034"/>
      <c r="K63" s="1034"/>
      <c r="L63" s="1034"/>
      <c r="M63" s="1034"/>
      <c r="N63" s="1034"/>
      <c r="O63" s="1034"/>
      <c r="P63" s="1035"/>
      <c r="Q63" s="1049"/>
      <c r="R63" s="1050"/>
      <c r="S63" s="1050"/>
      <c r="T63" s="1050"/>
      <c r="U63" s="1050"/>
      <c r="V63" s="1050"/>
      <c r="W63" s="1050"/>
      <c r="X63" s="1050"/>
      <c r="Y63" s="1050"/>
      <c r="Z63" s="1050"/>
      <c r="AA63" s="1050"/>
      <c r="AB63" s="1050"/>
      <c r="AC63" s="1050"/>
      <c r="AD63" s="1050"/>
      <c r="AE63" s="1117"/>
      <c r="AF63" s="1118">
        <v>
682</v>
      </c>
      <c r="AG63" s="1048"/>
      <c r="AH63" s="1048"/>
      <c r="AI63" s="1048"/>
      <c r="AJ63" s="1119"/>
      <c r="AK63" s="1120"/>
      <c r="AL63" s="1050"/>
      <c r="AM63" s="1050"/>
      <c r="AN63" s="1050"/>
      <c r="AO63" s="1050"/>
      <c r="AP63" s="1112">
        <f>
+SUM(AP31:AT62)</f>
        <v>
8710</v>
      </c>
      <c r="AQ63" s="1040"/>
      <c r="AR63" s="1040"/>
      <c r="AS63" s="1040"/>
      <c r="AT63" s="1113"/>
      <c r="AU63" s="1112">
        <f>
+SUM(AU31:AY62)</f>
        <v>
3022</v>
      </c>
      <c r="AV63" s="1040"/>
      <c r="AW63" s="1040"/>
      <c r="AX63" s="1040"/>
      <c r="AY63" s="1113"/>
      <c r="AZ63" s="1114"/>
      <c r="BA63" s="1114"/>
      <c r="BB63" s="1114"/>
      <c r="BC63" s="1114"/>
      <c r="BD63" s="1114"/>
      <c r="BE63" s="1112">
        <f>
+SUM(BE31:BI62)</f>
        <v>
0</v>
      </c>
      <c r="BF63" s="1040"/>
      <c r="BG63" s="1040"/>
      <c r="BH63" s="1040"/>
      <c r="BI63" s="1113"/>
      <c r="BJ63" s="1115" t="s">
        <v>
409</v>
      </c>
      <c r="BK63" s="1040"/>
      <c r="BL63" s="1040"/>
      <c r="BM63" s="1040"/>
      <c r="BN63" s="1116"/>
      <c r="BO63" s="265"/>
      <c r="BP63" s="265"/>
      <c r="BQ63" s="262">
        <v>
57</v>
      </c>
      <c r="BR63" s="263"/>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6"/>
    </row>
    <row r="65" spans="1:131" s="247" customFormat="1" ht="26.25" customHeight="1" thickBot="1" x14ac:dyDescent="0.25">
      <c r="A65" s="252" t="s">
        <v>
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6"/>
    </row>
    <row r="66" spans="1:131" s="247" customFormat="1" ht="26.25" customHeight="1" x14ac:dyDescent="0.2">
      <c r="A66" s="1082" t="s">
        <v>
411</v>
      </c>
      <c r="B66" s="1083"/>
      <c r="C66" s="1083"/>
      <c r="D66" s="1083"/>
      <c r="E66" s="1083"/>
      <c r="F66" s="1083"/>
      <c r="G66" s="1083"/>
      <c r="H66" s="1083"/>
      <c r="I66" s="1083"/>
      <c r="J66" s="1083"/>
      <c r="K66" s="1083"/>
      <c r="L66" s="1083"/>
      <c r="M66" s="1083"/>
      <c r="N66" s="1083"/>
      <c r="O66" s="1083"/>
      <c r="P66" s="1084"/>
      <c r="Q66" s="1088" t="s">
        <v>
392</v>
      </c>
      <c r="R66" s="1089"/>
      <c r="S66" s="1089"/>
      <c r="T66" s="1089"/>
      <c r="U66" s="1090"/>
      <c r="V66" s="1088" t="s">
        <v>
412</v>
      </c>
      <c r="W66" s="1089"/>
      <c r="X66" s="1089"/>
      <c r="Y66" s="1089"/>
      <c r="Z66" s="1090"/>
      <c r="AA66" s="1088" t="s">
        <v>
394</v>
      </c>
      <c r="AB66" s="1089"/>
      <c r="AC66" s="1089"/>
      <c r="AD66" s="1089"/>
      <c r="AE66" s="1090"/>
      <c r="AF66" s="1094" t="s">
        <v>
395</v>
      </c>
      <c r="AG66" s="1095"/>
      <c r="AH66" s="1095"/>
      <c r="AI66" s="1095"/>
      <c r="AJ66" s="1096"/>
      <c r="AK66" s="1088" t="s">
        <v>
396</v>
      </c>
      <c r="AL66" s="1083"/>
      <c r="AM66" s="1083"/>
      <c r="AN66" s="1083"/>
      <c r="AO66" s="1084"/>
      <c r="AP66" s="1088" t="s">
        <v>
397</v>
      </c>
      <c r="AQ66" s="1089"/>
      <c r="AR66" s="1089"/>
      <c r="AS66" s="1089"/>
      <c r="AT66" s="1090"/>
      <c r="AU66" s="1088" t="s">
        <v>
413</v>
      </c>
      <c r="AV66" s="1089"/>
      <c r="AW66" s="1089"/>
      <c r="AX66" s="1089"/>
      <c r="AY66" s="1090"/>
      <c r="AZ66" s="1088" t="s">
        <v>
376</v>
      </c>
      <c r="BA66" s="1089"/>
      <c r="BB66" s="1089"/>
      <c r="BC66" s="1089"/>
      <c r="BD66" s="1104"/>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2" t="s">
        <v>
567</v>
      </c>
      <c r="C68" s="1073"/>
      <c r="D68" s="1073"/>
      <c r="E68" s="1073"/>
      <c r="F68" s="1073"/>
      <c r="G68" s="1073"/>
      <c r="H68" s="1073"/>
      <c r="I68" s="1073"/>
      <c r="J68" s="1073"/>
      <c r="K68" s="1073"/>
      <c r="L68" s="1073"/>
      <c r="M68" s="1073"/>
      <c r="N68" s="1073"/>
      <c r="O68" s="1073"/>
      <c r="P68" s="1074"/>
      <c r="Q68" s="1075">
        <v>
119</v>
      </c>
      <c r="R68" s="1069"/>
      <c r="S68" s="1069"/>
      <c r="T68" s="1069"/>
      <c r="U68" s="1069"/>
      <c r="V68" s="1069">
        <v>
107</v>
      </c>
      <c r="W68" s="1069"/>
      <c r="X68" s="1069"/>
      <c r="Y68" s="1069"/>
      <c r="Z68" s="1069"/>
      <c r="AA68" s="1069">
        <v>
12</v>
      </c>
      <c r="AB68" s="1069"/>
      <c r="AC68" s="1069"/>
      <c r="AD68" s="1069"/>
      <c r="AE68" s="1069"/>
      <c r="AF68" s="1069">
        <v>
12</v>
      </c>
      <c r="AG68" s="1069"/>
      <c r="AH68" s="1069"/>
      <c r="AI68" s="1069"/>
      <c r="AJ68" s="1069"/>
      <c r="AK68" s="1069" t="s">
        <v>
566</v>
      </c>
      <c r="AL68" s="1069"/>
      <c r="AM68" s="1069"/>
      <c r="AN68" s="1069"/>
      <c r="AO68" s="1069"/>
      <c r="AP68" s="1069" t="s">
        <v>
566</v>
      </c>
      <c r="AQ68" s="1069"/>
      <c r="AR68" s="1069"/>
      <c r="AS68" s="1069"/>
      <c r="AT68" s="1069"/>
      <c r="AU68" s="1069" t="s">
        <v>
566</v>
      </c>
      <c r="AV68" s="1069"/>
      <c r="AW68" s="1069"/>
      <c r="AX68" s="1069"/>
      <c r="AY68" s="1069"/>
      <c r="AZ68" s="1070"/>
      <c r="BA68" s="1070"/>
      <c r="BB68" s="1070"/>
      <c r="BC68" s="1070"/>
      <c r="BD68" s="1071"/>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1" t="s">
        <v>
568</v>
      </c>
      <c r="C69" s="1062"/>
      <c r="D69" s="1062"/>
      <c r="E69" s="1062"/>
      <c r="F69" s="1062"/>
      <c r="G69" s="1062"/>
      <c r="H69" s="1062"/>
      <c r="I69" s="1062"/>
      <c r="J69" s="1062"/>
      <c r="K69" s="1062"/>
      <c r="L69" s="1062"/>
      <c r="M69" s="1062"/>
      <c r="N69" s="1062"/>
      <c r="O69" s="1062"/>
      <c r="P69" s="1063"/>
      <c r="Q69" s="1064">
        <v>
3727</v>
      </c>
      <c r="R69" s="1058"/>
      <c r="S69" s="1058"/>
      <c r="T69" s="1058"/>
      <c r="U69" s="1058"/>
      <c r="V69" s="1058">
        <v>
3455</v>
      </c>
      <c r="W69" s="1058"/>
      <c r="X69" s="1058"/>
      <c r="Y69" s="1058"/>
      <c r="Z69" s="1058"/>
      <c r="AA69" s="1058">
        <v>
272</v>
      </c>
      <c r="AB69" s="1058"/>
      <c r="AC69" s="1058"/>
      <c r="AD69" s="1058"/>
      <c r="AE69" s="1058"/>
      <c r="AF69" s="1058">
        <v>
80</v>
      </c>
      <c r="AG69" s="1058"/>
      <c r="AH69" s="1058"/>
      <c r="AI69" s="1058"/>
      <c r="AJ69" s="1058"/>
      <c r="AK69" s="1058">
        <v>
241</v>
      </c>
      <c r="AL69" s="1058"/>
      <c r="AM69" s="1058"/>
      <c r="AN69" s="1058"/>
      <c r="AO69" s="1058"/>
      <c r="AP69" s="1058">
        <v>
1784</v>
      </c>
      <c r="AQ69" s="1058"/>
      <c r="AR69" s="1058"/>
      <c r="AS69" s="1058"/>
      <c r="AT69" s="1058"/>
      <c r="AU69" s="1058">
        <v>
423</v>
      </c>
      <c r="AV69" s="1058"/>
      <c r="AW69" s="1058"/>
      <c r="AX69" s="1058"/>
      <c r="AY69" s="1058"/>
      <c r="AZ69" s="1059"/>
      <c r="BA69" s="1059"/>
      <c r="BB69" s="1059"/>
      <c r="BC69" s="1059"/>
      <c r="BD69" s="1060"/>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1" t="s">
        <v>
569</v>
      </c>
      <c r="C70" s="1062"/>
      <c r="D70" s="1062"/>
      <c r="E70" s="1062"/>
      <c r="F70" s="1062"/>
      <c r="G70" s="1062"/>
      <c r="H70" s="1062"/>
      <c r="I70" s="1062"/>
      <c r="J70" s="1062"/>
      <c r="K70" s="1062"/>
      <c r="L70" s="1062"/>
      <c r="M70" s="1062"/>
      <c r="N70" s="1062"/>
      <c r="O70" s="1062"/>
      <c r="P70" s="1063"/>
      <c r="Q70" s="1064">
        <v>
10980</v>
      </c>
      <c r="R70" s="1058"/>
      <c r="S70" s="1058"/>
      <c r="T70" s="1058"/>
      <c r="U70" s="1058"/>
      <c r="V70" s="1058">
        <v>
10267</v>
      </c>
      <c r="W70" s="1058"/>
      <c r="X70" s="1058"/>
      <c r="Y70" s="1058"/>
      <c r="Z70" s="1058"/>
      <c r="AA70" s="1058">
        <v>
713</v>
      </c>
      <c r="AB70" s="1058"/>
      <c r="AC70" s="1058"/>
      <c r="AD70" s="1058"/>
      <c r="AE70" s="1058"/>
      <c r="AF70" s="1058">
        <v>
713</v>
      </c>
      <c r="AG70" s="1058"/>
      <c r="AH70" s="1058"/>
      <c r="AI70" s="1058"/>
      <c r="AJ70" s="1058"/>
      <c r="AK70" s="1058" t="s">
        <v>
566</v>
      </c>
      <c r="AL70" s="1058"/>
      <c r="AM70" s="1058"/>
      <c r="AN70" s="1058"/>
      <c r="AO70" s="1058"/>
      <c r="AP70" s="1058">
        <v>
2124</v>
      </c>
      <c r="AQ70" s="1058"/>
      <c r="AR70" s="1058"/>
      <c r="AS70" s="1058"/>
      <c r="AT70" s="1058"/>
      <c r="AU70" s="1058">
        <v>
51</v>
      </c>
      <c r="AV70" s="1058"/>
      <c r="AW70" s="1058"/>
      <c r="AX70" s="1058"/>
      <c r="AY70" s="1058"/>
      <c r="AZ70" s="1059"/>
      <c r="BA70" s="1059"/>
      <c r="BB70" s="1059"/>
      <c r="BC70" s="1059"/>
      <c r="BD70" s="1060"/>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1" t="s">
        <v>
570</v>
      </c>
      <c r="C71" s="1062"/>
      <c r="D71" s="1062"/>
      <c r="E71" s="1062"/>
      <c r="F71" s="1062"/>
      <c r="G71" s="1062"/>
      <c r="H71" s="1062"/>
      <c r="I71" s="1062"/>
      <c r="J71" s="1062"/>
      <c r="K71" s="1062"/>
      <c r="L71" s="1062"/>
      <c r="M71" s="1062"/>
      <c r="N71" s="1062"/>
      <c r="O71" s="1062"/>
      <c r="P71" s="1063"/>
      <c r="Q71" s="1064">
        <v>
4</v>
      </c>
      <c r="R71" s="1058"/>
      <c r="S71" s="1058"/>
      <c r="T71" s="1058"/>
      <c r="U71" s="1058"/>
      <c r="V71" s="1058">
        <v>
3</v>
      </c>
      <c r="W71" s="1058"/>
      <c r="X71" s="1058"/>
      <c r="Y71" s="1058"/>
      <c r="Z71" s="1058"/>
      <c r="AA71" s="1058">
        <v>
1</v>
      </c>
      <c r="AB71" s="1058"/>
      <c r="AC71" s="1058"/>
      <c r="AD71" s="1058"/>
      <c r="AE71" s="1058"/>
      <c r="AF71" s="1058">
        <v>
1</v>
      </c>
      <c r="AG71" s="1058"/>
      <c r="AH71" s="1058"/>
      <c r="AI71" s="1058"/>
      <c r="AJ71" s="1058"/>
      <c r="AK71" s="1058" t="s">
        <v>
566</v>
      </c>
      <c r="AL71" s="1058"/>
      <c r="AM71" s="1058"/>
      <c r="AN71" s="1058"/>
      <c r="AO71" s="1058"/>
      <c r="AP71" s="1058" t="s">
        <v>
566</v>
      </c>
      <c r="AQ71" s="1058"/>
      <c r="AR71" s="1058"/>
      <c r="AS71" s="1058"/>
      <c r="AT71" s="1058"/>
      <c r="AU71" s="1058" t="s">
        <v>
566</v>
      </c>
      <c r="AV71" s="1058"/>
      <c r="AW71" s="1058"/>
      <c r="AX71" s="1058"/>
      <c r="AY71" s="1058"/>
      <c r="AZ71" s="1059"/>
      <c r="BA71" s="1059"/>
      <c r="BB71" s="1059"/>
      <c r="BC71" s="1059"/>
      <c r="BD71" s="1060"/>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1" t="s">
        <v>
571</v>
      </c>
      <c r="C72" s="1062"/>
      <c r="D72" s="1062"/>
      <c r="E72" s="1062"/>
      <c r="F72" s="1062"/>
      <c r="G72" s="1062"/>
      <c r="H72" s="1062"/>
      <c r="I72" s="1062"/>
      <c r="J72" s="1062"/>
      <c r="K72" s="1062"/>
      <c r="L72" s="1062"/>
      <c r="M72" s="1062"/>
      <c r="N72" s="1062"/>
      <c r="O72" s="1062"/>
      <c r="P72" s="1063"/>
      <c r="Q72" s="1064">
        <v>
5713</v>
      </c>
      <c r="R72" s="1058"/>
      <c r="S72" s="1058"/>
      <c r="T72" s="1058"/>
      <c r="U72" s="1058"/>
      <c r="V72" s="1058">
        <v>
5295</v>
      </c>
      <c r="W72" s="1058"/>
      <c r="X72" s="1058"/>
      <c r="Y72" s="1058"/>
      <c r="Z72" s="1058"/>
      <c r="AA72" s="1058">
        <v>
418</v>
      </c>
      <c r="AB72" s="1058"/>
      <c r="AC72" s="1058"/>
      <c r="AD72" s="1058"/>
      <c r="AE72" s="1058"/>
      <c r="AF72" s="1058">
        <v>
418</v>
      </c>
      <c r="AG72" s="1058"/>
      <c r="AH72" s="1058"/>
      <c r="AI72" s="1058"/>
      <c r="AJ72" s="1058"/>
      <c r="AK72" s="1058">
        <v>
1100</v>
      </c>
      <c r="AL72" s="1058"/>
      <c r="AM72" s="1058"/>
      <c r="AN72" s="1058"/>
      <c r="AO72" s="1058"/>
      <c r="AP72" s="1058" t="s">
        <v>
566</v>
      </c>
      <c r="AQ72" s="1058"/>
      <c r="AR72" s="1058"/>
      <c r="AS72" s="1058"/>
      <c r="AT72" s="1058"/>
      <c r="AU72" s="1058" t="s">
        <v>
566</v>
      </c>
      <c r="AV72" s="1058"/>
      <c r="AW72" s="1058"/>
      <c r="AX72" s="1058"/>
      <c r="AY72" s="1058"/>
      <c r="AZ72" s="1059"/>
      <c r="BA72" s="1059"/>
      <c r="BB72" s="1059"/>
      <c r="BC72" s="1059"/>
      <c r="BD72" s="1060"/>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1" t="s">
        <v>
572</v>
      </c>
      <c r="C73" s="1062"/>
      <c r="D73" s="1062"/>
      <c r="E73" s="1062"/>
      <c r="F73" s="1062"/>
      <c r="G73" s="1062"/>
      <c r="H73" s="1062"/>
      <c r="I73" s="1062"/>
      <c r="J73" s="1062"/>
      <c r="K73" s="1062"/>
      <c r="L73" s="1062"/>
      <c r="M73" s="1062"/>
      <c r="N73" s="1062"/>
      <c r="O73" s="1062"/>
      <c r="P73" s="1063"/>
      <c r="Q73" s="1064">
        <v>
859</v>
      </c>
      <c r="R73" s="1058"/>
      <c r="S73" s="1058"/>
      <c r="T73" s="1058"/>
      <c r="U73" s="1058"/>
      <c r="V73" s="1058">
        <v>
837</v>
      </c>
      <c r="W73" s="1058"/>
      <c r="X73" s="1058"/>
      <c r="Y73" s="1058"/>
      <c r="Z73" s="1058"/>
      <c r="AA73" s="1058">
        <v>
22</v>
      </c>
      <c r="AB73" s="1058"/>
      <c r="AC73" s="1058"/>
      <c r="AD73" s="1058"/>
      <c r="AE73" s="1058"/>
      <c r="AF73" s="1058">
        <v>
22</v>
      </c>
      <c r="AG73" s="1058"/>
      <c r="AH73" s="1058"/>
      <c r="AI73" s="1058"/>
      <c r="AJ73" s="1058"/>
      <c r="AK73" s="1058">
        <v>
23</v>
      </c>
      <c r="AL73" s="1058"/>
      <c r="AM73" s="1058"/>
      <c r="AN73" s="1058"/>
      <c r="AO73" s="1058"/>
      <c r="AP73" s="1058" t="s">
        <v>
566</v>
      </c>
      <c r="AQ73" s="1058"/>
      <c r="AR73" s="1058"/>
      <c r="AS73" s="1058"/>
      <c r="AT73" s="1058"/>
      <c r="AU73" s="1058" t="s">
        <v>
566</v>
      </c>
      <c r="AV73" s="1058"/>
      <c r="AW73" s="1058"/>
      <c r="AX73" s="1058"/>
      <c r="AY73" s="1058"/>
      <c r="AZ73" s="1059"/>
      <c r="BA73" s="1059"/>
      <c r="BB73" s="1059"/>
      <c r="BC73" s="1059"/>
      <c r="BD73" s="1060"/>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1" t="s">
        <v>
573</v>
      </c>
      <c r="C74" s="1062"/>
      <c r="D74" s="1062"/>
      <c r="E74" s="1062"/>
      <c r="F74" s="1062"/>
      <c r="G74" s="1062"/>
      <c r="H74" s="1062"/>
      <c r="I74" s="1062"/>
      <c r="J74" s="1062"/>
      <c r="K74" s="1062"/>
      <c r="L74" s="1062"/>
      <c r="M74" s="1062"/>
      <c r="N74" s="1062"/>
      <c r="O74" s="1062"/>
      <c r="P74" s="1063"/>
      <c r="Q74" s="1064">
        <v>
299</v>
      </c>
      <c r="R74" s="1058"/>
      <c r="S74" s="1058"/>
      <c r="T74" s="1058"/>
      <c r="U74" s="1058"/>
      <c r="V74" s="1058">
        <v>
244</v>
      </c>
      <c r="W74" s="1058"/>
      <c r="X74" s="1058"/>
      <c r="Y74" s="1058"/>
      <c r="Z74" s="1058"/>
      <c r="AA74" s="1058">
        <v>
56</v>
      </c>
      <c r="AB74" s="1058"/>
      <c r="AC74" s="1058"/>
      <c r="AD74" s="1058"/>
      <c r="AE74" s="1058"/>
      <c r="AF74" s="1058">
        <v>
56</v>
      </c>
      <c r="AG74" s="1058"/>
      <c r="AH74" s="1058"/>
      <c r="AI74" s="1058"/>
      <c r="AJ74" s="1058"/>
      <c r="AK74" s="1058" t="s">
        <v>
566</v>
      </c>
      <c r="AL74" s="1058"/>
      <c r="AM74" s="1058"/>
      <c r="AN74" s="1058"/>
      <c r="AO74" s="1058"/>
      <c r="AP74" s="1058" t="s">
        <v>
566</v>
      </c>
      <c r="AQ74" s="1058"/>
      <c r="AR74" s="1058"/>
      <c r="AS74" s="1058"/>
      <c r="AT74" s="1058"/>
      <c r="AU74" s="1058" t="s">
        <v>
566</v>
      </c>
      <c r="AV74" s="1058"/>
      <c r="AW74" s="1058"/>
      <c r="AX74" s="1058"/>
      <c r="AY74" s="1058"/>
      <c r="AZ74" s="1059"/>
      <c r="BA74" s="1059"/>
      <c r="BB74" s="1059"/>
      <c r="BC74" s="1059"/>
      <c r="BD74" s="1060"/>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1" t="s">
        <v>
574</v>
      </c>
      <c r="C75" s="1062"/>
      <c r="D75" s="1062"/>
      <c r="E75" s="1062"/>
      <c r="F75" s="1062"/>
      <c r="G75" s="1062"/>
      <c r="H75" s="1062"/>
      <c r="I75" s="1062"/>
      <c r="J75" s="1062"/>
      <c r="K75" s="1062"/>
      <c r="L75" s="1062"/>
      <c r="M75" s="1062"/>
      <c r="N75" s="1062"/>
      <c r="O75" s="1062"/>
      <c r="P75" s="1063"/>
      <c r="Q75" s="1065">
        <v>
6933</v>
      </c>
      <c r="R75" s="1066"/>
      <c r="S75" s="1066"/>
      <c r="T75" s="1066"/>
      <c r="U75" s="1067"/>
      <c r="V75" s="1068">
        <v>
6850</v>
      </c>
      <c r="W75" s="1066"/>
      <c r="X75" s="1066"/>
      <c r="Y75" s="1066"/>
      <c r="Z75" s="1067"/>
      <c r="AA75" s="1068">
        <v>
82</v>
      </c>
      <c r="AB75" s="1066"/>
      <c r="AC75" s="1066"/>
      <c r="AD75" s="1066"/>
      <c r="AE75" s="1067"/>
      <c r="AF75" s="1068">
        <v>
82</v>
      </c>
      <c r="AG75" s="1066"/>
      <c r="AH75" s="1066"/>
      <c r="AI75" s="1066"/>
      <c r="AJ75" s="1067"/>
      <c r="AK75" s="1068">
        <v>
2485</v>
      </c>
      <c r="AL75" s="1066"/>
      <c r="AM75" s="1066"/>
      <c r="AN75" s="1066"/>
      <c r="AO75" s="1067"/>
      <c r="AP75" s="1068" t="s">
        <v>
566</v>
      </c>
      <c r="AQ75" s="1066"/>
      <c r="AR75" s="1066"/>
      <c r="AS75" s="1066"/>
      <c r="AT75" s="1067"/>
      <c r="AU75" s="1068" t="s">
        <v>
566</v>
      </c>
      <c r="AV75" s="1066"/>
      <c r="AW75" s="1066"/>
      <c r="AX75" s="1066"/>
      <c r="AY75" s="1067"/>
      <c r="AZ75" s="1059"/>
      <c r="BA75" s="1059"/>
      <c r="BB75" s="1059"/>
      <c r="BC75" s="1059"/>
      <c r="BD75" s="1060"/>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1" t="s">
        <v>
575</v>
      </c>
      <c r="C76" s="1062"/>
      <c r="D76" s="1062"/>
      <c r="E76" s="1062"/>
      <c r="F76" s="1062"/>
      <c r="G76" s="1062"/>
      <c r="H76" s="1062"/>
      <c r="I76" s="1062"/>
      <c r="J76" s="1062"/>
      <c r="K76" s="1062"/>
      <c r="L76" s="1062"/>
      <c r="M76" s="1062"/>
      <c r="N76" s="1062"/>
      <c r="O76" s="1062"/>
      <c r="P76" s="1063"/>
      <c r="Q76" s="1065">
        <v>
1385861</v>
      </c>
      <c r="R76" s="1066"/>
      <c r="S76" s="1066"/>
      <c r="T76" s="1066"/>
      <c r="U76" s="1067"/>
      <c r="V76" s="1068">
        <v>
1346246</v>
      </c>
      <c r="W76" s="1066"/>
      <c r="X76" s="1066"/>
      <c r="Y76" s="1066"/>
      <c r="Z76" s="1067"/>
      <c r="AA76" s="1068">
        <v>
39615</v>
      </c>
      <c r="AB76" s="1066"/>
      <c r="AC76" s="1066"/>
      <c r="AD76" s="1066"/>
      <c r="AE76" s="1067"/>
      <c r="AF76" s="1068">
        <v>
39615</v>
      </c>
      <c r="AG76" s="1066"/>
      <c r="AH76" s="1066"/>
      <c r="AI76" s="1066"/>
      <c r="AJ76" s="1067"/>
      <c r="AK76" s="1068">
        <v>
13582</v>
      </c>
      <c r="AL76" s="1066"/>
      <c r="AM76" s="1066"/>
      <c r="AN76" s="1066"/>
      <c r="AO76" s="1067"/>
      <c r="AP76" s="1068" t="s">
        <v>
566</v>
      </c>
      <c r="AQ76" s="1066"/>
      <c r="AR76" s="1066"/>
      <c r="AS76" s="1066"/>
      <c r="AT76" s="1067"/>
      <c r="AU76" s="1068" t="s">
        <v>
566</v>
      </c>
      <c r="AV76" s="1066"/>
      <c r="AW76" s="1066"/>
      <c r="AX76" s="1066"/>
      <c r="AY76" s="1067"/>
      <c r="AZ76" s="1059"/>
      <c r="BA76" s="1059"/>
      <c r="BB76" s="1059"/>
      <c r="BC76" s="1059"/>
      <c r="BD76" s="1060"/>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1" t="s">
        <v>
576</v>
      </c>
      <c r="C77" s="1062"/>
      <c r="D77" s="1062"/>
      <c r="E77" s="1062"/>
      <c r="F77" s="1062"/>
      <c r="G77" s="1062"/>
      <c r="H77" s="1062"/>
      <c r="I77" s="1062"/>
      <c r="J77" s="1062"/>
      <c r="K77" s="1062"/>
      <c r="L77" s="1062"/>
      <c r="M77" s="1062"/>
      <c r="N77" s="1062"/>
      <c r="O77" s="1062"/>
      <c r="P77" s="1063"/>
      <c r="Q77" s="1065">
        <v>
18132</v>
      </c>
      <c r="R77" s="1066"/>
      <c r="S77" s="1066"/>
      <c r="T77" s="1066"/>
      <c r="U77" s="1067"/>
      <c r="V77" s="1068">
        <v>
18250</v>
      </c>
      <c r="W77" s="1066"/>
      <c r="X77" s="1066"/>
      <c r="Y77" s="1066"/>
      <c r="Z77" s="1067"/>
      <c r="AA77" s="1068">
        <v>
-118</v>
      </c>
      <c r="AB77" s="1066"/>
      <c r="AC77" s="1066"/>
      <c r="AD77" s="1066"/>
      <c r="AE77" s="1067"/>
      <c r="AF77" s="1068">
        <v>
5435</v>
      </c>
      <c r="AG77" s="1066"/>
      <c r="AH77" s="1066"/>
      <c r="AI77" s="1066"/>
      <c r="AJ77" s="1067"/>
      <c r="AK77" s="1068">
        <v>
1533</v>
      </c>
      <c r="AL77" s="1066"/>
      <c r="AM77" s="1066"/>
      <c r="AN77" s="1066"/>
      <c r="AO77" s="1067"/>
      <c r="AP77" s="1068">
        <v>
8490</v>
      </c>
      <c r="AQ77" s="1066"/>
      <c r="AR77" s="1066"/>
      <c r="AS77" s="1066"/>
      <c r="AT77" s="1067"/>
      <c r="AU77" s="1068">
        <v>
85</v>
      </c>
      <c r="AV77" s="1066"/>
      <c r="AW77" s="1066"/>
      <c r="AX77" s="1066"/>
      <c r="AY77" s="1067"/>
      <c r="AZ77" s="1059"/>
      <c r="BA77" s="1059"/>
      <c r="BB77" s="1059"/>
      <c r="BC77" s="1059"/>
      <c r="BD77" s="1060"/>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388</v>
      </c>
      <c r="B88" s="1033" t="s">
        <v>
414</v>
      </c>
      <c r="C88" s="1034"/>
      <c r="D88" s="1034"/>
      <c r="E88" s="1034"/>
      <c r="F88" s="1034"/>
      <c r="G88" s="1034"/>
      <c r="H88" s="1034"/>
      <c r="I88" s="1034"/>
      <c r="J88" s="1034"/>
      <c r="K88" s="1034"/>
      <c r="L88" s="1034"/>
      <c r="M88" s="1034"/>
      <c r="N88" s="1034"/>
      <c r="O88" s="1034"/>
      <c r="P88" s="1035"/>
      <c r="Q88" s="1049"/>
      <c r="R88" s="1050"/>
      <c r="S88" s="1050"/>
      <c r="T88" s="1050"/>
      <c r="U88" s="1050"/>
      <c r="V88" s="1050"/>
      <c r="W88" s="1050"/>
      <c r="X88" s="1050"/>
      <c r="Y88" s="1050"/>
      <c r="Z88" s="1050"/>
      <c r="AA88" s="1050"/>
      <c r="AB88" s="1050"/>
      <c r="AC88" s="1050"/>
      <c r="AD88" s="1050"/>
      <c r="AE88" s="1050"/>
      <c r="AF88" s="1048">
        <f>
+SUM(AF68:AJ77)</f>
        <v>
46434</v>
      </c>
      <c r="AG88" s="1048"/>
      <c r="AH88" s="1048"/>
      <c r="AI88" s="1048"/>
      <c r="AJ88" s="1048"/>
      <c r="AK88" s="1050"/>
      <c r="AL88" s="1050"/>
      <c r="AM88" s="1050"/>
      <c r="AN88" s="1050"/>
      <c r="AO88" s="1050"/>
      <c r="AP88" s="1048">
        <f>
+SUM(AP68:AT77)</f>
        <v>
12398</v>
      </c>
      <c r="AQ88" s="1048"/>
      <c r="AR88" s="1048"/>
      <c r="AS88" s="1048"/>
      <c r="AT88" s="1048"/>
      <c r="AU88" s="1048">
        <f>
+SUM(AU68:AY77)</f>
        <v>
559</v>
      </c>
      <c r="AV88" s="1048"/>
      <c r="AW88" s="1048"/>
      <c r="AX88" s="1048"/>
      <c r="AY88" s="1048"/>
      <c r="AZ88" s="1048"/>
      <c r="BA88" s="1048"/>
      <c r="BB88" s="1048"/>
      <c r="BC88" s="1048"/>
      <c r="BD88" s="1048"/>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1033" t="s">
        <v>
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
+SUM(CR7:CV88)</f>
        <v>
336</v>
      </c>
      <c r="CS102" s="1040"/>
      <c r="CT102" s="1040"/>
      <c r="CU102" s="1040"/>
      <c r="CV102" s="1041"/>
      <c r="CW102" s="1039" t="s">
        <v>
580</v>
      </c>
      <c r="CX102" s="1040"/>
      <c r="CY102" s="1040"/>
      <c r="CZ102" s="1040"/>
      <c r="DA102" s="1041"/>
      <c r="DB102" s="1039">
        <f>
+SUM(DB7:DF88)</f>
        <v>
1500</v>
      </c>
      <c r="DC102" s="1040"/>
      <c r="DD102" s="1040"/>
      <c r="DE102" s="1040"/>
      <c r="DF102" s="1041"/>
      <c r="DG102" s="1039" t="s">
        <v>
580</v>
      </c>
      <c r="DH102" s="1040"/>
      <c r="DI102" s="1040"/>
      <c r="DJ102" s="1040"/>
      <c r="DK102" s="1041"/>
      <c r="DL102" s="1039" t="s">
        <v>
580</v>
      </c>
      <c r="DM102" s="1040"/>
      <c r="DN102" s="1040"/>
      <c r="DO102" s="1040"/>
      <c r="DP102" s="1041"/>
      <c r="DQ102" s="1039" t="s">
        <v>
580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423</v>
      </c>
      <c r="AB109" s="983"/>
      <c r="AC109" s="983"/>
      <c r="AD109" s="983"/>
      <c r="AE109" s="984"/>
      <c r="AF109" s="985" t="s">
        <v>
308</v>
      </c>
      <c r="AG109" s="983"/>
      <c r="AH109" s="983"/>
      <c r="AI109" s="983"/>
      <c r="AJ109" s="984"/>
      <c r="AK109" s="985" t="s">
        <v>
307</v>
      </c>
      <c r="AL109" s="983"/>
      <c r="AM109" s="983"/>
      <c r="AN109" s="983"/>
      <c r="AO109" s="984"/>
      <c r="AP109" s="985" t="s">
        <v>
424</v>
      </c>
      <c r="AQ109" s="983"/>
      <c r="AR109" s="983"/>
      <c r="AS109" s="983"/>
      <c r="AT109" s="1014"/>
      <c r="AU109" s="982" t="s">
        <v>
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423</v>
      </c>
      <c r="BR109" s="983"/>
      <c r="BS109" s="983"/>
      <c r="BT109" s="983"/>
      <c r="BU109" s="984"/>
      <c r="BV109" s="985" t="s">
        <v>
308</v>
      </c>
      <c r="BW109" s="983"/>
      <c r="BX109" s="983"/>
      <c r="BY109" s="983"/>
      <c r="BZ109" s="984"/>
      <c r="CA109" s="985" t="s">
        <v>
307</v>
      </c>
      <c r="CB109" s="983"/>
      <c r="CC109" s="983"/>
      <c r="CD109" s="983"/>
      <c r="CE109" s="984"/>
      <c r="CF109" s="1021" t="s">
        <v>
424</v>
      </c>
      <c r="CG109" s="1021"/>
      <c r="CH109" s="1021"/>
      <c r="CI109" s="1021"/>
      <c r="CJ109" s="1021"/>
      <c r="CK109" s="985" t="s">
        <v>
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423</v>
      </c>
      <c r="DH109" s="983"/>
      <c r="DI109" s="983"/>
      <c r="DJ109" s="983"/>
      <c r="DK109" s="984"/>
      <c r="DL109" s="985" t="s">
        <v>
308</v>
      </c>
      <c r="DM109" s="983"/>
      <c r="DN109" s="983"/>
      <c r="DO109" s="983"/>
      <c r="DP109" s="984"/>
      <c r="DQ109" s="985" t="s">
        <v>
307</v>
      </c>
      <c r="DR109" s="983"/>
      <c r="DS109" s="983"/>
      <c r="DT109" s="983"/>
      <c r="DU109" s="984"/>
      <c r="DV109" s="985" t="s">
        <v>
424</v>
      </c>
      <c r="DW109" s="983"/>
      <c r="DX109" s="983"/>
      <c r="DY109" s="983"/>
      <c r="DZ109" s="1014"/>
    </row>
    <row r="110" spans="1:131" s="246" customFormat="1" ht="26.25" customHeight="1" x14ac:dyDescent="0.2">
      <c r="A110" s="885" t="s">
        <v>
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1589516</v>
      </c>
      <c r="AB110" s="976"/>
      <c r="AC110" s="976"/>
      <c r="AD110" s="976"/>
      <c r="AE110" s="977"/>
      <c r="AF110" s="978">
        <v>
1617980</v>
      </c>
      <c r="AG110" s="976"/>
      <c r="AH110" s="976"/>
      <c r="AI110" s="976"/>
      <c r="AJ110" s="977"/>
      <c r="AK110" s="978">
        <v>
1624684</v>
      </c>
      <c r="AL110" s="976"/>
      <c r="AM110" s="976"/>
      <c r="AN110" s="976"/>
      <c r="AO110" s="977"/>
      <c r="AP110" s="979">
        <v>
10.8</v>
      </c>
      <c r="AQ110" s="980"/>
      <c r="AR110" s="980"/>
      <c r="AS110" s="980"/>
      <c r="AT110" s="981"/>
      <c r="AU110" s="1015" t="s">
        <v>
74</v>
      </c>
      <c r="AV110" s="1016"/>
      <c r="AW110" s="1016"/>
      <c r="AX110" s="1016"/>
      <c r="AY110" s="1016"/>
      <c r="AZ110" s="941" t="s">
        <v>
427</v>
      </c>
      <c r="BA110" s="886"/>
      <c r="BB110" s="886"/>
      <c r="BC110" s="886"/>
      <c r="BD110" s="886"/>
      <c r="BE110" s="886"/>
      <c r="BF110" s="886"/>
      <c r="BG110" s="886"/>
      <c r="BH110" s="886"/>
      <c r="BI110" s="886"/>
      <c r="BJ110" s="886"/>
      <c r="BK110" s="886"/>
      <c r="BL110" s="886"/>
      <c r="BM110" s="886"/>
      <c r="BN110" s="886"/>
      <c r="BO110" s="886"/>
      <c r="BP110" s="887"/>
      <c r="BQ110" s="942">
        <v>
20525339</v>
      </c>
      <c r="BR110" s="923"/>
      <c r="BS110" s="923"/>
      <c r="BT110" s="923"/>
      <c r="BU110" s="923"/>
      <c r="BV110" s="923">
        <v>
20524661</v>
      </c>
      <c r="BW110" s="923"/>
      <c r="BX110" s="923"/>
      <c r="BY110" s="923"/>
      <c r="BZ110" s="923"/>
      <c r="CA110" s="923">
        <v>
20590899</v>
      </c>
      <c r="CB110" s="923"/>
      <c r="CC110" s="923"/>
      <c r="CD110" s="923"/>
      <c r="CE110" s="923"/>
      <c r="CF110" s="947">
        <v>
136.69999999999999</v>
      </c>
      <c r="CG110" s="948"/>
      <c r="CH110" s="948"/>
      <c r="CI110" s="948"/>
      <c r="CJ110" s="948"/>
      <c r="CK110" s="1011" t="s">
        <v>
428</v>
      </c>
      <c r="CL110" s="897"/>
      <c r="CM110" s="972" t="s">
        <v>
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430</v>
      </c>
      <c r="DH110" s="923"/>
      <c r="DI110" s="923"/>
      <c r="DJ110" s="923"/>
      <c r="DK110" s="923"/>
      <c r="DL110" s="923" t="s">
        <v>
129</v>
      </c>
      <c r="DM110" s="923"/>
      <c r="DN110" s="923"/>
      <c r="DO110" s="923"/>
      <c r="DP110" s="923"/>
      <c r="DQ110" s="923" t="s">
        <v>
409</v>
      </c>
      <c r="DR110" s="923"/>
      <c r="DS110" s="923"/>
      <c r="DT110" s="923"/>
      <c r="DU110" s="923"/>
      <c r="DV110" s="924" t="s">
        <v>
430</v>
      </c>
      <c r="DW110" s="924"/>
      <c r="DX110" s="924"/>
      <c r="DY110" s="924"/>
      <c r="DZ110" s="925"/>
    </row>
    <row r="111" spans="1:131" s="246" customFormat="1" ht="26.25" customHeight="1" x14ac:dyDescent="0.2">
      <c r="A111" s="852" t="s">
        <v>
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430</v>
      </c>
      <c r="AB111" s="1004"/>
      <c r="AC111" s="1004"/>
      <c r="AD111" s="1004"/>
      <c r="AE111" s="1005"/>
      <c r="AF111" s="1006" t="s">
        <v>
129</v>
      </c>
      <c r="AG111" s="1004"/>
      <c r="AH111" s="1004"/>
      <c r="AI111" s="1004"/>
      <c r="AJ111" s="1005"/>
      <c r="AK111" s="1006" t="s">
        <v>
432</v>
      </c>
      <c r="AL111" s="1004"/>
      <c r="AM111" s="1004"/>
      <c r="AN111" s="1004"/>
      <c r="AO111" s="1005"/>
      <c r="AP111" s="1007" t="s">
        <v>
432</v>
      </c>
      <c r="AQ111" s="1008"/>
      <c r="AR111" s="1008"/>
      <c r="AS111" s="1008"/>
      <c r="AT111" s="1009"/>
      <c r="AU111" s="1017"/>
      <c r="AV111" s="1018"/>
      <c r="AW111" s="1018"/>
      <c r="AX111" s="1018"/>
      <c r="AY111" s="1018"/>
      <c r="AZ111" s="893" t="s">
        <v>
433</v>
      </c>
      <c r="BA111" s="828"/>
      <c r="BB111" s="828"/>
      <c r="BC111" s="828"/>
      <c r="BD111" s="828"/>
      <c r="BE111" s="828"/>
      <c r="BF111" s="828"/>
      <c r="BG111" s="828"/>
      <c r="BH111" s="828"/>
      <c r="BI111" s="828"/>
      <c r="BJ111" s="828"/>
      <c r="BK111" s="828"/>
      <c r="BL111" s="828"/>
      <c r="BM111" s="828"/>
      <c r="BN111" s="828"/>
      <c r="BO111" s="828"/>
      <c r="BP111" s="829"/>
      <c r="BQ111" s="894">
        <v>
168620</v>
      </c>
      <c r="BR111" s="895"/>
      <c r="BS111" s="895"/>
      <c r="BT111" s="895"/>
      <c r="BU111" s="895"/>
      <c r="BV111" s="895">
        <v>
62842</v>
      </c>
      <c r="BW111" s="895"/>
      <c r="BX111" s="895"/>
      <c r="BY111" s="895"/>
      <c r="BZ111" s="895"/>
      <c r="CA111" s="895">
        <v>
42500</v>
      </c>
      <c r="CB111" s="895"/>
      <c r="CC111" s="895"/>
      <c r="CD111" s="895"/>
      <c r="CE111" s="895"/>
      <c r="CF111" s="956">
        <v>
0.3</v>
      </c>
      <c r="CG111" s="957"/>
      <c r="CH111" s="957"/>
      <c r="CI111" s="957"/>
      <c r="CJ111" s="957"/>
      <c r="CK111" s="1012"/>
      <c r="CL111" s="899"/>
      <c r="CM111" s="902" t="s">
        <v>
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432</v>
      </c>
      <c r="DH111" s="895"/>
      <c r="DI111" s="895"/>
      <c r="DJ111" s="895"/>
      <c r="DK111" s="895"/>
      <c r="DL111" s="895" t="s">
        <v>
430</v>
      </c>
      <c r="DM111" s="895"/>
      <c r="DN111" s="895"/>
      <c r="DO111" s="895"/>
      <c r="DP111" s="895"/>
      <c r="DQ111" s="895" t="s">
        <v>
430</v>
      </c>
      <c r="DR111" s="895"/>
      <c r="DS111" s="895"/>
      <c r="DT111" s="895"/>
      <c r="DU111" s="895"/>
      <c r="DV111" s="872" t="s">
        <v>
129</v>
      </c>
      <c r="DW111" s="872"/>
      <c r="DX111" s="872"/>
      <c r="DY111" s="872"/>
      <c r="DZ111" s="873"/>
    </row>
    <row r="112" spans="1:131" s="246" customFormat="1" ht="26.25" customHeight="1" x14ac:dyDescent="0.2">
      <c r="A112" s="997" t="s">
        <v>
435</v>
      </c>
      <c r="B112" s="998"/>
      <c r="C112" s="828" t="s">
        <v>
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430</v>
      </c>
      <c r="AB112" s="858"/>
      <c r="AC112" s="858"/>
      <c r="AD112" s="858"/>
      <c r="AE112" s="859"/>
      <c r="AF112" s="860" t="s">
        <v>
430</v>
      </c>
      <c r="AG112" s="858"/>
      <c r="AH112" s="858"/>
      <c r="AI112" s="858"/>
      <c r="AJ112" s="859"/>
      <c r="AK112" s="860" t="s">
        <v>
432</v>
      </c>
      <c r="AL112" s="858"/>
      <c r="AM112" s="858"/>
      <c r="AN112" s="858"/>
      <c r="AO112" s="859"/>
      <c r="AP112" s="905" t="s">
        <v>
409</v>
      </c>
      <c r="AQ112" s="906"/>
      <c r="AR112" s="906"/>
      <c r="AS112" s="906"/>
      <c r="AT112" s="907"/>
      <c r="AU112" s="1017"/>
      <c r="AV112" s="1018"/>
      <c r="AW112" s="1018"/>
      <c r="AX112" s="1018"/>
      <c r="AY112" s="1018"/>
      <c r="AZ112" s="893" t="s">
        <v>
437</v>
      </c>
      <c r="BA112" s="828"/>
      <c r="BB112" s="828"/>
      <c r="BC112" s="828"/>
      <c r="BD112" s="828"/>
      <c r="BE112" s="828"/>
      <c r="BF112" s="828"/>
      <c r="BG112" s="828"/>
      <c r="BH112" s="828"/>
      <c r="BI112" s="828"/>
      <c r="BJ112" s="828"/>
      <c r="BK112" s="828"/>
      <c r="BL112" s="828"/>
      <c r="BM112" s="828"/>
      <c r="BN112" s="828"/>
      <c r="BO112" s="828"/>
      <c r="BP112" s="829"/>
      <c r="BQ112" s="894">
        <v>
3354169</v>
      </c>
      <c r="BR112" s="895"/>
      <c r="BS112" s="895"/>
      <c r="BT112" s="895"/>
      <c r="BU112" s="895"/>
      <c r="BV112" s="895">
        <v>
3140961</v>
      </c>
      <c r="BW112" s="895"/>
      <c r="BX112" s="895"/>
      <c r="BY112" s="895"/>
      <c r="BZ112" s="895"/>
      <c r="CA112" s="895">
        <v>
3022253</v>
      </c>
      <c r="CB112" s="895"/>
      <c r="CC112" s="895"/>
      <c r="CD112" s="895"/>
      <c r="CE112" s="895"/>
      <c r="CF112" s="956">
        <v>
20.100000000000001</v>
      </c>
      <c r="CG112" s="957"/>
      <c r="CH112" s="957"/>
      <c r="CI112" s="957"/>
      <c r="CJ112" s="957"/>
      <c r="CK112" s="1012"/>
      <c r="CL112" s="899"/>
      <c r="CM112" s="902" t="s">
        <v>
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430</v>
      </c>
      <c r="DH112" s="895"/>
      <c r="DI112" s="895"/>
      <c r="DJ112" s="895"/>
      <c r="DK112" s="895"/>
      <c r="DL112" s="895" t="s">
        <v>
430</v>
      </c>
      <c r="DM112" s="895"/>
      <c r="DN112" s="895"/>
      <c r="DO112" s="895"/>
      <c r="DP112" s="895"/>
      <c r="DQ112" s="895" t="s">
        <v>
430</v>
      </c>
      <c r="DR112" s="895"/>
      <c r="DS112" s="895"/>
      <c r="DT112" s="895"/>
      <c r="DU112" s="895"/>
      <c r="DV112" s="872" t="s">
        <v>
432</v>
      </c>
      <c r="DW112" s="872"/>
      <c r="DX112" s="872"/>
      <c r="DY112" s="872"/>
      <c r="DZ112" s="873"/>
    </row>
    <row r="113" spans="1:130" s="246" customFormat="1" ht="26.25" customHeight="1" x14ac:dyDescent="0.2">
      <c r="A113" s="999"/>
      <c r="B113" s="1000"/>
      <c r="C113" s="828" t="s">
        <v>
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293908</v>
      </c>
      <c r="AB113" s="1004"/>
      <c r="AC113" s="1004"/>
      <c r="AD113" s="1004"/>
      <c r="AE113" s="1005"/>
      <c r="AF113" s="1006">
        <v>
354083</v>
      </c>
      <c r="AG113" s="1004"/>
      <c r="AH113" s="1004"/>
      <c r="AI113" s="1004"/>
      <c r="AJ113" s="1005"/>
      <c r="AK113" s="1006">
        <v>
425667</v>
      </c>
      <c r="AL113" s="1004"/>
      <c r="AM113" s="1004"/>
      <c r="AN113" s="1004"/>
      <c r="AO113" s="1005"/>
      <c r="AP113" s="1007">
        <v>
2.8</v>
      </c>
      <c r="AQ113" s="1008"/>
      <c r="AR113" s="1008"/>
      <c r="AS113" s="1008"/>
      <c r="AT113" s="1009"/>
      <c r="AU113" s="1017"/>
      <c r="AV113" s="1018"/>
      <c r="AW113" s="1018"/>
      <c r="AX113" s="1018"/>
      <c r="AY113" s="1018"/>
      <c r="AZ113" s="893" t="s">
        <v>
440</v>
      </c>
      <c r="BA113" s="828"/>
      <c r="BB113" s="828"/>
      <c r="BC113" s="828"/>
      <c r="BD113" s="828"/>
      <c r="BE113" s="828"/>
      <c r="BF113" s="828"/>
      <c r="BG113" s="828"/>
      <c r="BH113" s="828"/>
      <c r="BI113" s="828"/>
      <c r="BJ113" s="828"/>
      <c r="BK113" s="828"/>
      <c r="BL113" s="828"/>
      <c r="BM113" s="828"/>
      <c r="BN113" s="828"/>
      <c r="BO113" s="828"/>
      <c r="BP113" s="829"/>
      <c r="BQ113" s="894">
        <v>
254366</v>
      </c>
      <c r="BR113" s="895"/>
      <c r="BS113" s="895"/>
      <c r="BT113" s="895"/>
      <c r="BU113" s="895"/>
      <c r="BV113" s="895">
        <v>
359048</v>
      </c>
      <c r="BW113" s="895"/>
      <c r="BX113" s="895"/>
      <c r="BY113" s="895"/>
      <c r="BZ113" s="895"/>
      <c r="CA113" s="895">
        <v>
558717</v>
      </c>
      <c r="CB113" s="895"/>
      <c r="CC113" s="895"/>
      <c r="CD113" s="895"/>
      <c r="CE113" s="895"/>
      <c r="CF113" s="956">
        <v>
3.7</v>
      </c>
      <c r="CG113" s="957"/>
      <c r="CH113" s="957"/>
      <c r="CI113" s="957"/>
      <c r="CJ113" s="957"/>
      <c r="CK113" s="1012"/>
      <c r="CL113" s="899"/>
      <c r="CM113" s="902" t="s">
        <v>
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432</v>
      </c>
      <c r="DH113" s="858"/>
      <c r="DI113" s="858"/>
      <c r="DJ113" s="858"/>
      <c r="DK113" s="859"/>
      <c r="DL113" s="860" t="s">
        <v>
432</v>
      </c>
      <c r="DM113" s="858"/>
      <c r="DN113" s="858"/>
      <c r="DO113" s="858"/>
      <c r="DP113" s="859"/>
      <c r="DQ113" s="860" t="s">
        <v>
432</v>
      </c>
      <c r="DR113" s="858"/>
      <c r="DS113" s="858"/>
      <c r="DT113" s="858"/>
      <c r="DU113" s="859"/>
      <c r="DV113" s="905" t="s">
        <v>
432</v>
      </c>
      <c r="DW113" s="906"/>
      <c r="DX113" s="906"/>
      <c r="DY113" s="906"/>
      <c r="DZ113" s="907"/>
    </row>
    <row r="114" spans="1:130" s="246" customFormat="1" ht="26.25" customHeight="1" x14ac:dyDescent="0.2">
      <c r="A114" s="999"/>
      <c r="B114" s="1000"/>
      <c r="C114" s="828" t="s">
        <v>
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56005</v>
      </c>
      <c r="AB114" s="858"/>
      <c r="AC114" s="858"/>
      <c r="AD114" s="858"/>
      <c r="AE114" s="859"/>
      <c r="AF114" s="860">
        <v>
45879</v>
      </c>
      <c r="AG114" s="858"/>
      <c r="AH114" s="858"/>
      <c r="AI114" s="858"/>
      <c r="AJ114" s="859"/>
      <c r="AK114" s="860">
        <v>
41110</v>
      </c>
      <c r="AL114" s="858"/>
      <c r="AM114" s="858"/>
      <c r="AN114" s="858"/>
      <c r="AO114" s="859"/>
      <c r="AP114" s="905">
        <v>
0.3</v>
      </c>
      <c r="AQ114" s="906"/>
      <c r="AR114" s="906"/>
      <c r="AS114" s="906"/>
      <c r="AT114" s="907"/>
      <c r="AU114" s="1017"/>
      <c r="AV114" s="1018"/>
      <c r="AW114" s="1018"/>
      <c r="AX114" s="1018"/>
      <c r="AY114" s="1018"/>
      <c r="AZ114" s="893" t="s">
        <v>
443</v>
      </c>
      <c r="BA114" s="828"/>
      <c r="BB114" s="828"/>
      <c r="BC114" s="828"/>
      <c r="BD114" s="828"/>
      <c r="BE114" s="828"/>
      <c r="BF114" s="828"/>
      <c r="BG114" s="828"/>
      <c r="BH114" s="828"/>
      <c r="BI114" s="828"/>
      <c r="BJ114" s="828"/>
      <c r="BK114" s="828"/>
      <c r="BL114" s="828"/>
      <c r="BM114" s="828"/>
      <c r="BN114" s="828"/>
      <c r="BO114" s="828"/>
      <c r="BP114" s="829"/>
      <c r="BQ114" s="894">
        <v>
4317200</v>
      </c>
      <c r="BR114" s="895"/>
      <c r="BS114" s="895"/>
      <c r="BT114" s="895"/>
      <c r="BU114" s="895"/>
      <c r="BV114" s="895">
        <v>
3940342</v>
      </c>
      <c r="BW114" s="895"/>
      <c r="BX114" s="895"/>
      <c r="BY114" s="895"/>
      <c r="BZ114" s="895"/>
      <c r="CA114" s="895">
        <v>
3866206</v>
      </c>
      <c r="CB114" s="895"/>
      <c r="CC114" s="895"/>
      <c r="CD114" s="895"/>
      <c r="CE114" s="895"/>
      <c r="CF114" s="956">
        <v>
25.7</v>
      </c>
      <c r="CG114" s="957"/>
      <c r="CH114" s="957"/>
      <c r="CI114" s="957"/>
      <c r="CJ114" s="957"/>
      <c r="CK114" s="1012"/>
      <c r="CL114" s="899"/>
      <c r="CM114" s="902" t="s">
        <v>
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432</v>
      </c>
      <c r="DH114" s="858"/>
      <c r="DI114" s="858"/>
      <c r="DJ114" s="858"/>
      <c r="DK114" s="859"/>
      <c r="DL114" s="860" t="s">
        <v>
409</v>
      </c>
      <c r="DM114" s="858"/>
      <c r="DN114" s="858"/>
      <c r="DO114" s="858"/>
      <c r="DP114" s="859"/>
      <c r="DQ114" s="860" t="s">
        <v>
409</v>
      </c>
      <c r="DR114" s="858"/>
      <c r="DS114" s="858"/>
      <c r="DT114" s="858"/>
      <c r="DU114" s="859"/>
      <c r="DV114" s="905" t="s">
        <v>
129</v>
      </c>
      <c r="DW114" s="906"/>
      <c r="DX114" s="906"/>
      <c r="DY114" s="906"/>
      <c r="DZ114" s="907"/>
    </row>
    <row r="115" spans="1:130" s="246" customFormat="1" ht="26.25" customHeight="1" x14ac:dyDescent="0.2">
      <c r="A115" s="999"/>
      <c r="B115" s="1000"/>
      <c r="C115" s="828" t="s">
        <v>
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40267</v>
      </c>
      <c r="AB115" s="1004"/>
      <c r="AC115" s="1004"/>
      <c r="AD115" s="1004"/>
      <c r="AE115" s="1005"/>
      <c r="AF115" s="1006">
        <v>
22029</v>
      </c>
      <c r="AG115" s="1004"/>
      <c r="AH115" s="1004"/>
      <c r="AI115" s="1004"/>
      <c r="AJ115" s="1005"/>
      <c r="AK115" s="1006">
        <v>
20340</v>
      </c>
      <c r="AL115" s="1004"/>
      <c r="AM115" s="1004"/>
      <c r="AN115" s="1004"/>
      <c r="AO115" s="1005"/>
      <c r="AP115" s="1007">
        <v>
0.1</v>
      </c>
      <c r="AQ115" s="1008"/>
      <c r="AR115" s="1008"/>
      <c r="AS115" s="1008"/>
      <c r="AT115" s="1009"/>
      <c r="AU115" s="1017"/>
      <c r="AV115" s="1018"/>
      <c r="AW115" s="1018"/>
      <c r="AX115" s="1018"/>
      <c r="AY115" s="1018"/>
      <c r="AZ115" s="893" t="s">
        <v>
446</v>
      </c>
      <c r="BA115" s="828"/>
      <c r="BB115" s="828"/>
      <c r="BC115" s="828"/>
      <c r="BD115" s="828"/>
      <c r="BE115" s="828"/>
      <c r="BF115" s="828"/>
      <c r="BG115" s="828"/>
      <c r="BH115" s="828"/>
      <c r="BI115" s="828"/>
      <c r="BJ115" s="828"/>
      <c r="BK115" s="828"/>
      <c r="BL115" s="828"/>
      <c r="BM115" s="828"/>
      <c r="BN115" s="828"/>
      <c r="BO115" s="828"/>
      <c r="BP115" s="829"/>
      <c r="BQ115" s="894" t="s">
        <v>
432</v>
      </c>
      <c r="BR115" s="895"/>
      <c r="BS115" s="895"/>
      <c r="BT115" s="895"/>
      <c r="BU115" s="895"/>
      <c r="BV115" s="895" t="s">
        <v>
129</v>
      </c>
      <c r="BW115" s="895"/>
      <c r="BX115" s="895"/>
      <c r="BY115" s="895"/>
      <c r="BZ115" s="895"/>
      <c r="CA115" s="895" t="s">
        <v>
432</v>
      </c>
      <c r="CB115" s="895"/>
      <c r="CC115" s="895"/>
      <c r="CD115" s="895"/>
      <c r="CE115" s="895"/>
      <c r="CF115" s="956" t="s">
        <v>
430</v>
      </c>
      <c r="CG115" s="957"/>
      <c r="CH115" s="957"/>
      <c r="CI115" s="957"/>
      <c r="CJ115" s="957"/>
      <c r="CK115" s="1012"/>
      <c r="CL115" s="899"/>
      <c r="CM115" s="893" t="s">
        <v>
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83747</v>
      </c>
      <c r="DH115" s="858"/>
      <c r="DI115" s="858"/>
      <c r="DJ115" s="858"/>
      <c r="DK115" s="859"/>
      <c r="DL115" s="860" t="s">
        <v>
430</v>
      </c>
      <c r="DM115" s="858"/>
      <c r="DN115" s="858"/>
      <c r="DO115" s="858"/>
      <c r="DP115" s="859"/>
      <c r="DQ115" s="860" t="s">
        <v>
432</v>
      </c>
      <c r="DR115" s="858"/>
      <c r="DS115" s="858"/>
      <c r="DT115" s="858"/>
      <c r="DU115" s="859"/>
      <c r="DV115" s="905" t="s">
        <v>
432</v>
      </c>
      <c r="DW115" s="906"/>
      <c r="DX115" s="906"/>
      <c r="DY115" s="906"/>
      <c r="DZ115" s="907"/>
    </row>
    <row r="116" spans="1:130" s="246" customFormat="1" ht="26.25" customHeight="1" x14ac:dyDescent="0.2">
      <c r="A116" s="1001"/>
      <c r="B116" s="1002"/>
      <c r="C116" s="961" t="s">
        <v>
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
180</v>
      </c>
      <c r="AB116" s="858"/>
      <c r="AC116" s="858"/>
      <c r="AD116" s="858"/>
      <c r="AE116" s="859"/>
      <c r="AF116" s="860">
        <v>
156</v>
      </c>
      <c r="AG116" s="858"/>
      <c r="AH116" s="858"/>
      <c r="AI116" s="858"/>
      <c r="AJ116" s="859"/>
      <c r="AK116" s="860">
        <v>
101</v>
      </c>
      <c r="AL116" s="858"/>
      <c r="AM116" s="858"/>
      <c r="AN116" s="858"/>
      <c r="AO116" s="859"/>
      <c r="AP116" s="905">
        <v>
0</v>
      </c>
      <c r="AQ116" s="906"/>
      <c r="AR116" s="906"/>
      <c r="AS116" s="906"/>
      <c r="AT116" s="907"/>
      <c r="AU116" s="1017"/>
      <c r="AV116" s="1018"/>
      <c r="AW116" s="1018"/>
      <c r="AX116" s="1018"/>
      <c r="AY116" s="1018"/>
      <c r="AZ116" s="944" t="s">
        <v>
449</v>
      </c>
      <c r="BA116" s="945"/>
      <c r="BB116" s="945"/>
      <c r="BC116" s="945"/>
      <c r="BD116" s="945"/>
      <c r="BE116" s="945"/>
      <c r="BF116" s="945"/>
      <c r="BG116" s="945"/>
      <c r="BH116" s="945"/>
      <c r="BI116" s="945"/>
      <c r="BJ116" s="945"/>
      <c r="BK116" s="945"/>
      <c r="BL116" s="945"/>
      <c r="BM116" s="945"/>
      <c r="BN116" s="945"/>
      <c r="BO116" s="945"/>
      <c r="BP116" s="946"/>
      <c r="BQ116" s="894" t="s">
        <v>
430</v>
      </c>
      <c r="BR116" s="895"/>
      <c r="BS116" s="895"/>
      <c r="BT116" s="895"/>
      <c r="BU116" s="895"/>
      <c r="BV116" s="895" t="s">
        <v>
430</v>
      </c>
      <c r="BW116" s="895"/>
      <c r="BX116" s="895"/>
      <c r="BY116" s="895"/>
      <c r="BZ116" s="895"/>
      <c r="CA116" s="895" t="s">
        <v>
432</v>
      </c>
      <c r="CB116" s="895"/>
      <c r="CC116" s="895"/>
      <c r="CD116" s="895"/>
      <c r="CE116" s="895"/>
      <c r="CF116" s="956" t="s">
        <v>
409</v>
      </c>
      <c r="CG116" s="957"/>
      <c r="CH116" s="957"/>
      <c r="CI116" s="957"/>
      <c r="CJ116" s="957"/>
      <c r="CK116" s="1012"/>
      <c r="CL116" s="899"/>
      <c r="CM116" s="902" t="s">
        <v>
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84873</v>
      </c>
      <c r="DH116" s="858"/>
      <c r="DI116" s="858"/>
      <c r="DJ116" s="858"/>
      <c r="DK116" s="859"/>
      <c r="DL116" s="860">
        <v>
62842</v>
      </c>
      <c r="DM116" s="858"/>
      <c r="DN116" s="858"/>
      <c r="DO116" s="858"/>
      <c r="DP116" s="859"/>
      <c r="DQ116" s="860">
        <v>
42500</v>
      </c>
      <c r="DR116" s="858"/>
      <c r="DS116" s="858"/>
      <c r="DT116" s="858"/>
      <c r="DU116" s="859"/>
      <c r="DV116" s="905">
        <v>
0.3</v>
      </c>
      <c r="DW116" s="906"/>
      <c r="DX116" s="906"/>
      <c r="DY116" s="906"/>
      <c r="DZ116" s="907"/>
    </row>
    <row r="117" spans="1:130" s="246" customFormat="1" ht="26.25" customHeight="1" x14ac:dyDescent="0.2">
      <c r="A117" s="982" t="s">
        <v>
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451</v>
      </c>
      <c r="Z117" s="984"/>
      <c r="AA117" s="989">
        <v>
1979876</v>
      </c>
      <c r="AB117" s="990"/>
      <c r="AC117" s="990"/>
      <c r="AD117" s="990"/>
      <c r="AE117" s="991"/>
      <c r="AF117" s="992">
        <v>
2040127</v>
      </c>
      <c r="AG117" s="990"/>
      <c r="AH117" s="990"/>
      <c r="AI117" s="990"/>
      <c r="AJ117" s="991"/>
      <c r="AK117" s="992">
        <v>
2111902</v>
      </c>
      <c r="AL117" s="990"/>
      <c r="AM117" s="990"/>
      <c r="AN117" s="990"/>
      <c r="AO117" s="991"/>
      <c r="AP117" s="993"/>
      <c r="AQ117" s="994"/>
      <c r="AR117" s="994"/>
      <c r="AS117" s="994"/>
      <c r="AT117" s="995"/>
      <c r="AU117" s="1017"/>
      <c r="AV117" s="1018"/>
      <c r="AW117" s="1018"/>
      <c r="AX117" s="1018"/>
      <c r="AY117" s="1018"/>
      <c r="AZ117" s="944" t="s">
        <v>
452</v>
      </c>
      <c r="BA117" s="945"/>
      <c r="BB117" s="945"/>
      <c r="BC117" s="945"/>
      <c r="BD117" s="945"/>
      <c r="BE117" s="945"/>
      <c r="BF117" s="945"/>
      <c r="BG117" s="945"/>
      <c r="BH117" s="945"/>
      <c r="BI117" s="945"/>
      <c r="BJ117" s="945"/>
      <c r="BK117" s="945"/>
      <c r="BL117" s="945"/>
      <c r="BM117" s="945"/>
      <c r="BN117" s="945"/>
      <c r="BO117" s="945"/>
      <c r="BP117" s="946"/>
      <c r="BQ117" s="894" t="s">
        <v>
432</v>
      </c>
      <c r="BR117" s="895"/>
      <c r="BS117" s="895"/>
      <c r="BT117" s="895"/>
      <c r="BU117" s="895"/>
      <c r="BV117" s="895" t="s">
        <v>
432</v>
      </c>
      <c r="BW117" s="895"/>
      <c r="BX117" s="895"/>
      <c r="BY117" s="895"/>
      <c r="BZ117" s="895"/>
      <c r="CA117" s="895" t="s">
        <v>
432</v>
      </c>
      <c r="CB117" s="895"/>
      <c r="CC117" s="895"/>
      <c r="CD117" s="895"/>
      <c r="CE117" s="895"/>
      <c r="CF117" s="956" t="s">
        <v>
432</v>
      </c>
      <c r="CG117" s="957"/>
      <c r="CH117" s="957"/>
      <c r="CI117" s="957"/>
      <c r="CJ117" s="957"/>
      <c r="CK117" s="1012"/>
      <c r="CL117" s="899"/>
      <c r="CM117" s="902" t="s">
        <v>
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432</v>
      </c>
      <c r="DH117" s="858"/>
      <c r="DI117" s="858"/>
      <c r="DJ117" s="858"/>
      <c r="DK117" s="859"/>
      <c r="DL117" s="860" t="s">
        <v>
432</v>
      </c>
      <c r="DM117" s="858"/>
      <c r="DN117" s="858"/>
      <c r="DO117" s="858"/>
      <c r="DP117" s="859"/>
      <c r="DQ117" s="860" t="s">
        <v>
432</v>
      </c>
      <c r="DR117" s="858"/>
      <c r="DS117" s="858"/>
      <c r="DT117" s="858"/>
      <c r="DU117" s="859"/>
      <c r="DV117" s="905" t="s">
        <v>
430</v>
      </c>
      <c r="DW117" s="906"/>
      <c r="DX117" s="906"/>
      <c r="DY117" s="906"/>
      <c r="DZ117" s="907"/>
    </row>
    <row r="118" spans="1:130" s="246" customFormat="1" ht="26.25" customHeight="1" x14ac:dyDescent="0.2">
      <c r="A118" s="982" t="s">
        <v>
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423</v>
      </c>
      <c r="AB118" s="983"/>
      <c r="AC118" s="983"/>
      <c r="AD118" s="983"/>
      <c r="AE118" s="984"/>
      <c r="AF118" s="985" t="s">
        <v>
308</v>
      </c>
      <c r="AG118" s="983"/>
      <c r="AH118" s="983"/>
      <c r="AI118" s="983"/>
      <c r="AJ118" s="984"/>
      <c r="AK118" s="985" t="s">
        <v>
307</v>
      </c>
      <c r="AL118" s="983"/>
      <c r="AM118" s="983"/>
      <c r="AN118" s="983"/>
      <c r="AO118" s="984"/>
      <c r="AP118" s="986" t="s">
        <v>
424</v>
      </c>
      <c r="AQ118" s="987"/>
      <c r="AR118" s="987"/>
      <c r="AS118" s="987"/>
      <c r="AT118" s="988"/>
      <c r="AU118" s="1017"/>
      <c r="AV118" s="1018"/>
      <c r="AW118" s="1018"/>
      <c r="AX118" s="1018"/>
      <c r="AY118" s="1018"/>
      <c r="AZ118" s="960" t="s">
        <v>
454</v>
      </c>
      <c r="BA118" s="961"/>
      <c r="BB118" s="961"/>
      <c r="BC118" s="961"/>
      <c r="BD118" s="961"/>
      <c r="BE118" s="961"/>
      <c r="BF118" s="961"/>
      <c r="BG118" s="961"/>
      <c r="BH118" s="961"/>
      <c r="BI118" s="961"/>
      <c r="BJ118" s="961"/>
      <c r="BK118" s="961"/>
      <c r="BL118" s="961"/>
      <c r="BM118" s="961"/>
      <c r="BN118" s="961"/>
      <c r="BO118" s="961"/>
      <c r="BP118" s="962"/>
      <c r="BQ118" s="963" t="s">
        <v>
432</v>
      </c>
      <c r="BR118" s="926"/>
      <c r="BS118" s="926"/>
      <c r="BT118" s="926"/>
      <c r="BU118" s="926"/>
      <c r="BV118" s="926" t="s">
        <v>
432</v>
      </c>
      <c r="BW118" s="926"/>
      <c r="BX118" s="926"/>
      <c r="BY118" s="926"/>
      <c r="BZ118" s="926"/>
      <c r="CA118" s="926" t="s">
        <v>
432</v>
      </c>
      <c r="CB118" s="926"/>
      <c r="CC118" s="926"/>
      <c r="CD118" s="926"/>
      <c r="CE118" s="926"/>
      <c r="CF118" s="956" t="s">
        <v>
432</v>
      </c>
      <c r="CG118" s="957"/>
      <c r="CH118" s="957"/>
      <c r="CI118" s="957"/>
      <c r="CJ118" s="957"/>
      <c r="CK118" s="1012"/>
      <c r="CL118" s="899"/>
      <c r="CM118" s="902" t="s">
        <v>
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432</v>
      </c>
      <c r="DH118" s="858"/>
      <c r="DI118" s="858"/>
      <c r="DJ118" s="858"/>
      <c r="DK118" s="859"/>
      <c r="DL118" s="860" t="s">
        <v>
432</v>
      </c>
      <c r="DM118" s="858"/>
      <c r="DN118" s="858"/>
      <c r="DO118" s="858"/>
      <c r="DP118" s="859"/>
      <c r="DQ118" s="860" t="s">
        <v>
432</v>
      </c>
      <c r="DR118" s="858"/>
      <c r="DS118" s="858"/>
      <c r="DT118" s="858"/>
      <c r="DU118" s="859"/>
      <c r="DV118" s="905" t="s">
        <v>
432</v>
      </c>
      <c r="DW118" s="906"/>
      <c r="DX118" s="906"/>
      <c r="DY118" s="906"/>
      <c r="DZ118" s="907"/>
    </row>
    <row r="119" spans="1:130" s="246" customFormat="1" ht="26.25" customHeight="1" x14ac:dyDescent="0.2">
      <c r="A119" s="896" t="s">
        <v>
428</v>
      </c>
      <c r="B119" s="897"/>
      <c r="C119" s="972" t="s">
        <v>
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432</v>
      </c>
      <c r="AB119" s="976"/>
      <c r="AC119" s="976"/>
      <c r="AD119" s="976"/>
      <c r="AE119" s="977"/>
      <c r="AF119" s="978" t="s">
        <v>
432</v>
      </c>
      <c r="AG119" s="976"/>
      <c r="AH119" s="976"/>
      <c r="AI119" s="976"/>
      <c r="AJ119" s="977"/>
      <c r="AK119" s="978" t="s">
        <v>
432</v>
      </c>
      <c r="AL119" s="976"/>
      <c r="AM119" s="976"/>
      <c r="AN119" s="976"/>
      <c r="AO119" s="977"/>
      <c r="AP119" s="979" t="s">
        <v>
432</v>
      </c>
      <c r="AQ119" s="980"/>
      <c r="AR119" s="980"/>
      <c r="AS119" s="980"/>
      <c r="AT119" s="981"/>
      <c r="AU119" s="1019"/>
      <c r="AV119" s="1020"/>
      <c r="AW119" s="1020"/>
      <c r="AX119" s="1020"/>
      <c r="AY119" s="1020"/>
      <c r="AZ119" s="277" t="s">
        <v>
189</v>
      </c>
      <c r="BA119" s="277"/>
      <c r="BB119" s="277"/>
      <c r="BC119" s="277"/>
      <c r="BD119" s="277"/>
      <c r="BE119" s="277"/>
      <c r="BF119" s="277"/>
      <c r="BG119" s="277"/>
      <c r="BH119" s="277"/>
      <c r="BI119" s="277"/>
      <c r="BJ119" s="277"/>
      <c r="BK119" s="277"/>
      <c r="BL119" s="277"/>
      <c r="BM119" s="277"/>
      <c r="BN119" s="277"/>
      <c r="BO119" s="958" t="s">
        <v>
456</v>
      </c>
      <c r="BP119" s="959"/>
      <c r="BQ119" s="963">
        <v>
28619694</v>
      </c>
      <c r="BR119" s="926"/>
      <c r="BS119" s="926"/>
      <c r="BT119" s="926"/>
      <c r="BU119" s="926"/>
      <c r="BV119" s="926">
        <v>
28027854</v>
      </c>
      <c r="BW119" s="926"/>
      <c r="BX119" s="926"/>
      <c r="BY119" s="926"/>
      <c r="BZ119" s="926"/>
      <c r="CA119" s="926">
        <v>
28080575</v>
      </c>
      <c r="CB119" s="926"/>
      <c r="CC119" s="926"/>
      <c r="CD119" s="926"/>
      <c r="CE119" s="926"/>
      <c r="CF119" s="824"/>
      <c r="CG119" s="825"/>
      <c r="CH119" s="825"/>
      <c r="CI119" s="825"/>
      <c r="CJ119" s="915"/>
      <c r="CK119" s="1013"/>
      <c r="CL119" s="901"/>
      <c r="CM119" s="919" t="s">
        <v>
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129</v>
      </c>
      <c r="DH119" s="841"/>
      <c r="DI119" s="841"/>
      <c r="DJ119" s="841"/>
      <c r="DK119" s="842"/>
      <c r="DL119" s="843" t="s">
        <v>
129</v>
      </c>
      <c r="DM119" s="841"/>
      <c r="DN119" s="841"/>
      <c r="DO119" s="841"/>
      <c r="DP119" s="842"/>
      <c r="DQ119" s="843" t="s">
        <v>
129</v>
      </c>
      <c r="DR119" s="841"/>
      <c r="DS119" s="841"/>
      <c r="DT119" s="841"/>
      <c r="DU119" s="842"/>
      <c r="DV119" s="929" t="s">
        <v>
129</v>
      </c>
      <c r="DW119" s="930"/>
      <c r="DX119" s="930"/>
      <c r="DY119" s="930"/>
      <c r="DZ119" s="931"/>
    </row>
    <row r="120" spans="1:130" s="246" customFormat="1" ht="26.25" customHeight="1" x14ac:dyDescent="0.2">
      <c r="A120" s="898"/>
      <c r="B120" s="899"/>
      <c r="C120" s="902" t="s">
        <v>
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129</v>
      </c>
      <c r="AB120" s="858"/>
      <c r="AC120" s="858"/>
      <c r="AD120" s="858"/>
      <c r="AE120" s="859"/>
      <c r="AF120" s="860" t="s">
        <v>
129</v>
      </c>
      <c r="AG120" s="858"/>
      <c r="AH120" s="858"/>
      <c r="AI120" s="858"/>
      <c r="AJ120" s="859"/>
      <c r="AK120" s="860" t="s">
        <v>
129</v>
      </c>
      <c r="AL120" s="858"/>
      <c r="AM120" s="858"/>
      <c r="AN120" s="858"/>
      <c r="AO120" s="859"/>
      <c r="AP120" s="905" t="s">
        <v>
129</v>
      </c>
      <c r="AQ120" s="906"/>
      <c r="AR120" s="906"/>
      <c r="AS120" s="906"/>
      <c r="AT120" s="907"/>
      <c r="AU120" s="964" t="s">
        <v>
458</v>
      </c>
      <c r="AV120" s="965"/>
      <c r="AW120" s="965"/>
      <c r="AX120" s="965"/>
      <c r="AY120" s="966"/>
      <c r="AZ120" s="941" t="s">
        <v>
459</v>
      </c>
      <c r="BA120" s="886"/>
      <c r="BB120" s="886"/>
      <c r="BC120" s="886"/>
      <c r="BD120" s="886"/>
      <c r="BE120" s="886"/>
      <c r="BF120" s="886"/>
      <c r="BG120" s="886"/>
      <c r="BH120" s="886"/>
      <c r="BI120" s="886"/>
      <c r="BJ120" s="886"/>
      <c r="BK120" s="886"/>
      <c r="BL120" s="886"/>
      <c r="BM120" s="886"/>
      <c r="BN120" s="886"/>
      <c r="BO120" s="886"/>
      <c r="BP120" s="887"/>
      <c r="BQ120" s="942">
        <v>
4337394</v>
      </c>
      <c r="BR120" s="923"/>
      <c r="BS120" s="923"/>
      <c r="BT120" s="923"/>
      <c r="BU120" s="923"/>
      <c r="BV120" s="923">
        <v>
5007179</v>
      </c>
      <c r="BW120" s="923"/>
      <c r="BX120" s="923"/>
      <c r="BY120" s="923"/>
      <c r="BZ120" s="923"/>
      <c r="CA120" s="923">
        <v>
6011942</v>
      </c>
      <c r="CB120" s="923"/>
      <c r="CC120" s="923"/>
      <c r="CD120" s="923"/>
      <c r="CE120" s="923"/>
      <c r="CF120" s="947">
        <v>
39.9</v>
      </c>
      <c r="CG120" s="948"/>
      <c r="CH120" s="948"/>
      <c r="CI120" s="948"/>
      <c r="CJ120" s="948"/>
      <c r="CK120" s="949" t="s">
        <v>
460</v>
      </c>
      <c r="CL120" s="933"/>
      <c r="CM120" s="933"/>
      <c r="CN120" s="933"/>
      <c r="CO120" s="934"/>
      <c r="CP120" s="953" t="s">
        <v>
461</v>
      </c>
      <c r="CQ120" s="954"/>
      <c r="CR120" s="954"/>
      <c r="CS120" s="954"/>
      <c r="CT120" s="954"/>
      <c r="CU120" s="954"/>
      <c r="CV120" s="954"/>
      <c r="CW120" s="954"/>
      <c r="CX120" s="954"/>
      <c r="CY120" s="954"/>
      <c r="CZ120" s="954"/>
      <c r="DA120" s="954"/>
      <c r="DB120" s="954"/>
      <c r="DC120" s="954"/>
      <c r="DD120" s="954"/>
      <c r="DE120" s="954"/>
      <c r="DF120" s="955"/>
      <c r="DG120" s="942">
        <v>
3354169</v>
      </c>
      <c r="DH120" s="923"/>
      <c r="DI120" s="923"/>
      <c r="DJ120" s="923"/>
      <c r="DK120" s="923"/>
      <c r="DL120" s="923">
        <v>
3140961</v>
      </c>
      <c r="DM120" s="923"/>
      <c r="DN120" s="923"/>
      <c r="DO120" s="923"/>
      <c r="DP120" s="923"/>
      <c r="DQ120" s="923">
        <v>
3022253</v>
      </c>
      <c r="DR120" s="923"/>
      <c r="DS120" s="923"/>
      <c r="DT120" s="923"/>
      <c r="DU120" s="923"/>
      <c r="DV120" s="924">
        <v>
20.100000000000001</v>
      </c>
      <c r="DW120" s="924"/>
      <c r="DX120" s="924"/>
      <c r="DY120" s="924"/>
      <c r="DZ120" s="925"/>
    </row>
    <row r="121" spans="1:130" s="246" customFormat="1" ht="26.25" customHeight="1" x14ac:dyDescent="0.2">
      <c r="A121" s="898"/>
      <c r="B121" s="899"/>
      <c r="C121" s="944" t="s">
        <v>
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129</v>
      </c>
      <c r="AB121" s="858"/>
      <c r="AC121" s="858"/>
      <c r="AD121" s="858"/>
      <c r="AE121" s="859"/>
      <c r="AF121" s="860" t="s">
        <v>
129</v>
      </c>
      <c r="AG121" s="858"/>
      <c r="AH121" s="858"/>
      <c r="AI121" s="858"/>
      <c r="AJ121" s="859"/>
      <c r="AK121" s="860" t="s">
        <v>
129</v>
      </c>
      <c r="AL121" s="858"/>
      <c r="AM121" s="858"/>
      <c r="AN121" s="858"/>
      <c r="AO121" s="859"/>
      <c r="AP121" s="905" t="s">
        <v>
129</v>
      </c>
      <c r="AQ121" s="906"/>
      <c r="AR121" s="906"/>
      <c r="AS121" s="906"/>
      <c r="AT121" s="907"/>
      <c r="AU121" s="967"/>
      <c r="AV121" s="968"/>
      <c r="AW121" s="968"/>
      <c r="AX121" s="968"/>
      <c r="AY121" s="969"/>
      <c r="AZ121" s="893" t="s">
        <v>
463</v>
      </c>
      <c r="BA121" s="828"/>
      <c r="BB121" s="828"/>
      <c r="BC121" s="828"/>
      <c r="BD121" s="828"/>
      <c r="BE121" s="828"/>
      <c r="BF121" s="828"/>
      <c r="BG121" s="828"/>
      <c r="BH121" s="828"/>
      <c r="BI121" s="828"/>
      <c r="BJ121" s="828"/>
      <c r="BK121" s="828"/>
      <c r="BL121" s="828"/>
      <c r="BM121" s="828"/>
      <c r="BN121" s="828"/>
      <c r="BO121" s="828"/>
      <c r="BP121" s="829"/>
      <c r="BQ121" s="894">
        <v>
5131854</v>
      </c>
      <c r="BR121" s="895"/>
      <c r="BS121" s="895"/>
      <c r="BT121" s="895"/>
      <c r="BU121" s="895"/>
      <c r="BV121" s="895">
        <v>
3695075</v>
      </c>
      <c r="BW121" s="895"/>
      <c r="BX121" s="895"/>
      <c r="BY121" s="895"/>
      <c r="BZ121" s="895"/>
      <c r="CA121" s="895">
        <v>
3684890</v>
      </c>
      <c r="CB121" s="895"/>
      <c r="CC121" s="895"/>
      <c r="CD121" s="895"/>
      <c r="CE121" s="895"/>
      <c r="CF121" s="956">
        <v>
24.5</v>
      </c>
      <c r="CG121" s="957"/>
      <c r="CH121" s="957"/>
      <c r="CI121" s="957"/>
      <c r="CJ121" s="957"/>
      <c r="CK121" s="950"/>
      <c r="CL121" s="936"/>
      <c r="CM121" s="936"/>
      <c r="CN121" s="936"/>
      <c r="CO121" s="937"/>
      <c r="CP121" s="916" t="s">
        <v>
401</v>
      </c>
      <c r="CQ121" s="917"/>
      <c r="CR121" s="917"/>
      <c r="CS121" s="917"/>
      <c r="CT121" s="917"/>
      <c r="CU121" s="917"/>
      <c r="CV121" s="917"/>
      <c r="CW121" s="917"/>
      <c r="CX121" s="917"/>
      <c r="CY121" s="917"/>
      <c r="CZ121" s="917"/>
      <c r="DA121" s="917"/>
      <c r="DB121" s="917"/>
      <c r="DC121" s="917"/>
      <c r="DD121" s="917"/>
      <c r="DE121" s="917"/>
      <c r="DF121" s="918"/>
      <c r="DG121" s="894" t="s">
        <v>
129</v>
      </c>
      <c r="DH121" s="895"/>
      <c r="DI121" s="895"/>
      <c r="DJ121" s="895"/>
      <c r="DK121" s="895"/>
      <c r="DL121" s="895" t="s">
        <v>
129</v>
      </c>
      <c r="DM121" s="895"/>
      <c r="DN121" s="895"/>
      <c r="DO121" s="895"/>
      <c r="DP121" s="895"/>
      <c r="DQ121" s="895" t="s">
        <v>
129</v>
      </c>
      <c r="DR121" s="895"/>
      <c r="DS121" s="895"/>
      <c r="DT121" s="895"/>
      <c r="DU121" s="895"/>
      <c r="DV121" s="872" t="s">
        <v>
129</v>
      </c>
      <c r="DW121" s="872"/>
      <c r="DX121" s="872"/>
      <c r="DY121" s="872"/>
      <c r="DZ121" s="873"/>
    </row>
    <row r="122" spans="1:130" s="246" customFormat="1" ht="26.25" customHeight="1" x14ac:dyDescent="0.2">
      <c r="A122" s="898"/>
      <c r="B122" s="899"/>
      <c r="C122" s="902" t="s">
        <v>
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129</v>
      </c>
      <c r="AB122" s="858"/>
      <c r="AC122" s="858"/>
      <c r="AD122" s="858"/>
      <c r="AE122" s="859"/>
      <c r="AF122" s="860" t="s">
        <v>
129</v>
      </c>
      <c r="AG122" s="858"/>
      <c r="AH122" s="858"/>
      <c r="AI122" s="858"/>
      <c r="AJ122" s="859"/>
      <c r="AK122" s="860" t="s">
        <v>
129</v>
      </c>
      <c r="AL122" s="858"/>
      <c r="AM122" s="858"/>
      <c r="AN122" s="858"/>
      <c r="AO122" s="859"/>
      <c r="AP122" s="905" t="s">
        <v>
129</v>
      </c>
      <c r="AQ122" s="906"/>
      <c r="AR122" s="906"/>
      <c r="AS122" s="906"/>
      <c r="AT122" s="907"/>
      <c r="AU122" s="967"/>
      <c r="AV122" s="968"/>
      <c r="AW122" s="968"/>
      <c r="AX122" s="968"/>
      <c r="AY122" s="969"/>
      <c r="AZ122" s="960" t="s">
        <v>
464</v>
      </c>
      <c r="BA122" s="961"/>
      <c r="BB122" s="961"/>
      <c r="BC122" s="961"/>
      <c r="BD122" s="961"/>
      <c r="BE122" s="961"/>
      <c r="BF122" s="961"/>
      <c r="BG122" s="961"/>
      <c r="BH122" s="961"/>
      <c r="BI122" s="961"/>
      <c r="BJ122" s="961"/>
      <c r="BK122" s="961"/>
      <c r="BL122" s="961"/>
      <c r="BM122" s="961"/>
      <c r="BN122" s="961"/>
      <c r="BO122" s="961"/>
      <c r="BP122" s="962"/>
      <c r="BQ122" s="963">
        <v>
20444510</v>
      </c>
      <c r="BR122" s="926"/>
      <c r="BS122" s="926"/>
      <c r="BT122" s="926"/>
      <c r="BU122" s="926"/>
      <c r="BV122" s="926">
        <v>
20294603</v>
      </c>
      <c r="BW122" s="926"/>
      <c r="BX122" s="926"/>
      <c r="BY122" s="926"/>
      <c r="BZ122" s="926"/>
      <c r="CA122" s="926">
        <v>
20214156</v>
      </c>
      <c r="CB122" s="926"/>
      <c r="CC122" s="926"/>
      <c r="CD122" s="926"/>
      <c r="CE122" s="926"/>
      <c r="CF122" s="927">
        <v>
134.19999999999999</v>
      </c>
      <c r="CG122" s="928"/>
      <c r="CH122" s="928"/>
      <c r="CI122" s="928"/>
      <c r="CJ122" s="928"/>
      <c r="CK122" s="950"/>
      <c r="CL122" s="936"/>
      <c r="CM122" s="936"/>
      <c r="CN122" s="936"/>
      <c r="CO122" s="937"/>
      <c r="CP122" s="916" t="s">
        <v>
465</v>
      </c>
      <c r="CQ122" s="917"/>
      <c r="CR122" s="917"/>
      <c r="CS122" s="917"/>
      <c r="CT122" s="917"/>
      <c r="CU122" s="917"/>
      <c r="CV122" s="917"/>
      <c r="CW122" s="917"/>
      <c r="CX122" s="917"/>
      <c r="CY122" s="917"/>
      <c r="CZ122" s="917"/>
      <c r="DA122" s="917"/>
      <c r="DB122" s="917"/>
      <c r="DC122" s="917"/>
      <c r="DD122" s="917"/>
      <c r="DE122" s="917"/>
      <c r="DF122" s="918"/>
      <c r="DG122" s="894" t="s">
        <v>
129</v>
      </c>
      <c r="DH122" s="895"/>
      <c r="DI122" s="895"/>
      <c r="DJ122" s="895"/>
      <c r="DK122" s="895"/>
      <c r="DL122" s="895" t="s">
        <v>
129</v>
      </c>
      <c r="DM122" s="895"/>
      <c r="DN122" s="895"/>
      <c r="DO122" s="895"/>
      <c r="DP122" s="895"/>
      <c r="DQ122" s="895" t="s">
        <v>
129</v>
      </c>
      <c r="DR122" s="895"/>
      <c r="DS122" s="895"/>
      <c r="DT122" s="895"/>
      <c r="DU122" s="895"/>
      <c r="DV122" s="872" t="s">
        <v>
129</v>
      </c>
      <c r="DW122" s="872"/>
      <c r="DX122" s="872"/>
      <c r="DY122" s="872"/>
      <c r="DZ122" s="873"/>
    </row>
    <row r="123" spans="1:130" s="246" customFormat="1" ht="26.25" customHeight="1" x14ac:dyDescent="0.2">
      <c r="A123" s="898"/>
      <c r="B123" s="899"/>
      <c r="C123" s="902" t="s">
        <v>
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
26559</v>
      </c>
      <c r="AB123" s="858"/>
      <c r="AC123" s="858"/>
      <c r="AD123" s="858"/>
      <c r="AE123" s="859"/>
      <c r="AF123" s="860">
        <v>
8537</v>
      </c>
      <c r="AG123" s="858"/>
      <c r="AH123" s="858"/>
      <c r="AI123" s="858"/>
      <c r="AJ123" s="859"/>
      <c r="AK123" s="860">
        <v>
7065</v>
      </c>
      <c r="AL123" s="858"/>
      <c r="AM123" s="858"/>
      <c r="AN123" s="858"/>
      <c r="AO123" s="859"/>
      <c r="AP123" s="905">
        <v>
0</v>
      </c>
      <c r="AQ123" s="906"/>
      <c r="AR123" s="906"/>
      <c r="AS123" s="906"/>
      <c r="AT123" s="907"/>
      <c r="AU123" s="970"/>
      <c r="AV123" s="971"/>
      <c r="AW123" s="971"/>
      <c r="AX123" s="971"/>
      <c r="AY123" s="971"/>
      <c r="AZ123" s="277" t="s">
        <v>
189</v>
      </c>
      <c r="BA123" s="277"/>
      <c r="BB123" s="277"/>
      <c r="BC123" s="277"/>
      <c r="BD123" s="277"/>
      <c r="BE123" s="277"/>
      <c r="BF123" s="277"/>
      <c r="BG123" s="277"/>
      <c r="BH123" s="277"/>
      <c r="BI123" s="277"/>
      <c r="BJ123" s="277"/>
      <c r="BK123" s="277"/>
      <c r="BL123" s="277"/>
      <c r="BM123" s="277"/>
      <c r="BN123" s="277"/>
      <c r="BO123" s="958" t="s">
        <v>
466</v>
      </c>
      <c r="BP123" s="959"/>
      <c r="BQ123" s="913">
        <v>
29913758</v>
      </c>
      <c r="BR123" s="914"/>
      <c r="BS123" s="914"/>
      <c r="BT123" s="914"/>
      <c r="BU123" s="914"/>
      <c r="BV123" s="914">
        <v>
28996857</v>
      </c>
      <c r="BW123" s="914"/>
      <c r="BX123" s="914"/>
      <c r="BY123" s="914"/>
      <c r="BZ123" s="914"/>
      <c r="CA123" s="914">
        <v>
29910988</v>
      </c>
      <c r="CB123" s="914"/>
      <c r="CC123" s="914"/>
      <c r="CD123" s="914"/>
      <c r="CE123" s="914"/>
      <c r="CF123" s="824"/>
      <c r="CG123" s="825"/>
      <c r="CH123" s="825"/>
      <c r="CI123" s="825"/>
      <c r="CJ123" s="915"/>
      <c r="CK123" s="950"/>
      <c r="CL123" s="936"/>
      <c r="CM123" s="936"/>
      <c r="CN123" s="936"/>
      <c r="CO123" s="937"/>
      <c r="CP123" s="916" t="s">
        <v>
400</v>
      </c>
      <c r="CQ123" s="917"/>
      <c r="CR123" s="917"/>
      <c r="CS123" s="917"/>
      <c r="CT123" s="917"/>
      <c r="CU123" s="917"/>
      <c r="CV123" s="917"/>
      <c r="CW123" s="917"/>
      <c r="CX123" s="917"/>
      <c r="CY123" s="917"/>
      <c r="CZ123" s="917"/>
      <c r="DA123" s="917"/>
      <c r="DB123" s="917"/>
      <c r="DC123" s="917"/>
      <c r="DD123" s="917"/>
      <c r="DE123" s="917"/>
      <c r="DF123" s="918"/>
      <c r="DG123" s="857" t="s">
        <v>
129</v>
      </c>
      <c r="DH123" s="858"/>
      <c r="DI123" s="858"/>
      <c r="DJ123" s="858"/>
      <c r="DK123" s="859"/>
      <c r="DL123" s="860" t="s">
        <v>
129</v>
      </c>
      <c r="DM123" s="858"/>
      <c r="DN123" s="858"/>
      <c r="DO123" s="858"/>
      <c r="DP123" s="859"/>
      <c r="DQ123" s="860" t="s">
        <v>
129</v>
      </c>
      <c r="DR123" s="858"/>
      <c r="DS123" s="858"/>
      <c r="DT123" s="858"/>
      <c r="DU123" s="859"/>
      <c r="DV123" s="905" t="s">
        <v>
129</v>
      </c>
      <c r="DW123" s="906"/>
      <c r="DX123" s="906"/>
      <c r="DY123" s="906"/>
      <c r="DZ123" s="907"/>
    </row>
    <row r="124" spans="1:130" s="246" customFormat="1" ht="26.25" customHeight="1" thickBot="1" x14ac:dyDescent="0.25">
      <c r="A124" s="898"/>
      <c r="B124" s="899"/>
      <c r="C124" s="902" t="s">
        <v>
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129</v>
      </c>
      <c r="AB124" s="858"/>
      <c r="AC124" s="858"/>
      <c r="AD124" s="858"/>
      <c r="AE124" s="859"/>
      <c r="AF124" s="860" t="s">
        <v>
129</v>
      </c>
      <c r="AG124" s="858"/>
      <c r="AH124" s="858"/>
      <c r="AI124" s="858"/>
      <c r="AJ124" s="859"/>
      <c r="AK124" s="860" t="s">
        <v>
129</v>
      </c>
      <c r="AL124" s="858"/>
      <c r="AM124" s="858"/>
      <c r="AN124" s="858"/>
      <c r="AO124" s="859"/>
      <c r="AP124" s="905" t="s">
        <v>
129</v>
      </c>
      <c r="AQ124" s="906"/>
      <c r="AR124" s="906"/>
      <c r="AS124" s="906"/>
      <c r="AT124" s="907"/>
      <c r="AU124" s="908" t="s">
        <v>
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129</v>
      </c>
      <c r="BR124" s="912"/>
      <c r="BS124" s="912"/>
      <c r="BT124" s="912"/>
      <c r="BU124" s="912"/>
      <c r="BV124" s="912" t="s">
        <v>
129</v>
      </c>
      <c r="BW124" s="912"/>
      <c r="BX124" s="912"/>
      <c r="BY124" s="912"/>
      <c r="BZ124" s="912"/>
      <c r="CA124" s="912" t="s">
        <v>
129</v>
      </c>
      <c r="CB124" s="912"/>
      <c r="CC124" s="912"/>
      <c r="CD124" s="912"/>
      <c r="CE124" s="912"/>
      <c r="CF124" s="802"/>
      <c r="CG124" s="803"/>
      <c r="CH124" s="803"/>
      <c r="CI124" s="803"/>
      <c r="CJ124" s="943"/>
      <c r="CK124" s="951"/>
      <c r="CL124" s="951"/>
      <c r="CM124" s="951"/>
      <c r="CN124" s="951"/>
      <c r="CO124" s="952"/>
      <c r="CP124" s="916" t="s">
        <v>
468</v>
      </c>
      <c r="CQ124" s="917"/>
      <c r="CR124" s="917"/>
      <c r="CS124" s="917"/>
      <c r="CT124" s="917"/>
      <c r="CU124" s="917"/>
      <c r="CV124" s="917"/>
      <c r="CW124" s="917"/>
      <c r="CX124" s="917"/>
      <c r="CY124" s="917"/>
      <c r="CZ124" s="917"/>
      <c r="DA124" s="917"/>
      <c r="DB124" s="917"/>
      <c r="DC124" s="917"/>
      <c r="DD124" s="917"/>
      <c r="DE124" s="917"/>
      <c r="DF124" s="918"/>
      <c r="DG124" s="840" t="s">
        <v>
129</v>
      </c>
      <c r="DH124" s="841"/>
      <c r="DI124" s="841"/>
      <c r="DJ124" s="841"/>
      <c r="DK124" s="842"/>
      <c r="DL124" s="843" t="s">
        <v>
129</v>
      </c>
      <c r="DM124" s="841"/>
      <c r="DN124" s="841"/>
      <c r="DO124" s="841"/>
      <c r="DP124" s="842"/>
      <c r="DQ124" s="843" t="s">
        <v>
129</v>
      </c>
      <c r="DR124" s="841"/>
      <c r="DS124" s="841"/>
      <c r="DT124" s="841"/>
      <c r="DU124" s="842"/>
      <c r="DV124" s="929" t="s">
        <v>
129</v>
      </c>
      <c r="DW124" s="930"/>
      <c r="DX124" s="930"/>
      <c r="DY124" s="930"/>
      <c r="DZ124" s="931"/>
    </row>
    <row r="125" spans="1:130" s="246" customFormat="1" ht="26.25" customHeight="1" x14ac:dyDescent="0.2">
      <c r="A125" s="898"/>
      <c r="B125" s="899"/>
      <c r="C125" s="902" t="s">
        <v>
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432</v>
      </c>
      <c r="AB125" s="858"/>
      <c r="AC125" s="858"/>
      <c r="AD125" s="858"/>
      <c r="AE125" s="859"/>
      <c r="AF125" s="860" t="s">
        <v>
129</v>
      </c>
      <c r="AG125" s="858"/>
      <c r="AH125" s="858"/>
      <c r="AI125" s="858"/>
      <c r="AJ125" s="859"/>
      <c r="AK125" s="860" t="s">
        <v>
129</v>
      </c>
      <c r="AL125" s="858"/>
      <c r="AM125" s="858"/>
      <c r="AN125" s="858"/>
      <c r="AO125" s="859"/>
      <c r="AP125" s="905" t="s">
        <v>
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469</v>
      </c>
      <c r="CL125" s="933"/>
      <c r="CM125" s="933"/>
      <c r="CN125" s="933"/>
      <c r="CO125" s="934"/>
      <c r="CP125" s="941" t="s">
        <v>
470</v>
      </c>
      <c r="CQ125" s="886"/>
      <c r="CR125" s="886"/>
      <c r="CS125" s="886"/>
      <c r="CT125" s="886"/>
      <c r="CU125" s="886"/>
      <c r="CV125" s="886"/>
      <c r="CW125" s="886"/>
      <c r="CX125" s="886"/>
      <c r="CY125" s="886"/>
      <c r="CZ125" s="886"/>
      <c r="DA125" s="886"/>
      <c r="DB125" s="886"/>
      <c r="DC125" s="886"/>
      <c r="DD125" s="886"/>
      <c r="DE125" s="886"/>
      <c r="DF125" s="887"/>
      <c r="DG125" s="942" t="s">
        <v>
129</v>
      </c>
      <c r="DH125" s="923"/>
      <c r="DI125" s="923"/>
      <c r="DJ125" s="923"/>
      <c r="DK125" s="923"/>
      <c r="DL125" s="923" t="s">
        <v>
129</v>
      </c>
      <c r="DM125" s="923"/>
      <c r="DN125" s="923"/>
      <c r="DO125" s="923"/>
      <c r="DP125" s="923"/>
      <c r="DQ125" s="923" t="s">
        <v>
129</v>
      </c>
      <c r="DR125" s="923"/>
      <c r="DS125" s="923"/>
      <c r="DT125" s="923"/>
      <c r="DU125" s="923"/>
      <c r="DV125" s="924" t="s">
        <v>
129</v>
      </c>
      <c r="DW125" s="924"/>
      <c r="DX125" s="924"/>
      <c r="DY125" s="924"/>
      <c r="DZ125" s="925"/>
    </row>
    <row r="126" spans="1:130" s="246" customFormat="1" ht="26.25" customHeight="1" thickBot="1" x14ac:dyDescent="0.25">
      <c r="A126" s="898"/>
      <c r="B126" s="899"/>
      <c r="C126" s="902" t="s">
        <v>
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12580</v>
      </c>
      <c r="AB126" s="858"/>
      <c r="AC126" s="858"/>
      <c r="AD126" s="858"/>
      <c r="AE126" s="859"/>
      <c r="AF126" s="860">
        <v>
12580</v>
      </c>
      <c r="AG126" s="858"/>
      <c r="AH126" s="858"/>
      <c r="AI126" s="858"/>
      <c r="AJ126" s="859"/>
      <c r="AK126" s="860">
        <v>
12580</v>
      </c>
      <c r="AL126" s="858"/>
      <c r="AM126" s="858"/>
      <c r="AN126" s="858"/>
      <c r="AO126" s="859"/>
      <c r="AP126" s="905">
        <v>
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471</v>
      </c>
      <c r="CQ126" s="828"/>
      <c r="CR126" s="828"/>
      <c r="CS126" s="828"/>
      <c r="CT126" s="828"/>
      <c r="CU126" s="828"/>
      <c r="CV126" s="828"/>
      <c r="CW126" s="828"/>
      <c r="CX126" s="828"/>
      <c r="CY126" s="828"/>
      <c r="CZ126" s="828"/>
      <c r="DA126" s="828"/>
      <c r="DB126" s="828"/>
      <c r="DC126" s="828"/>
      <c r="DD126" s="828"/>
      <c r="DE126" s="828"/>
      <c r="DF126" s="829"/>
      <c r="DG126" s="894" t="s">
        <v>
129</v>
      </c>
      <c r="DH126" s="895"/>
      <c r="DI126" s="895"/>
      <c r="DJ126" s="895"/>
      <c r="DK126" s="895"/>
      <c r="DL126" s="895" t="s">
        <v>
129</v>
      </c>
      <c r="DM126" s="895"/>
      <c r="DN126" s="895"/>
      <c r="DO126" s="895"/>
      <c r="DP126" s="895"/>
      <c r="DQ126" s="895" t="s">
        <v>
129</v>
      </c>
      <c r="DR126" s="895"/>
      <c r="DS126" s="895"/>
      <c r="DT126" s="895"/>
      <c r="DU126" s="895"/>
      <c r="DV126" s="872" t="s">
        <v>
129</v>
      </c>
      <c r="DW126" s="872"/>
      <c r="DX126" s="872"/>
      <c r="DY126" s="872"/>
      <c r="DZ126" s="873"/>
    </row>
    <row r="127" spans="1:130" s="246" customFormat="1" ht="26.25" customHeight="1" x14ac:dyDescent="0.2">
      <c r="A127" s="900"/>
      <c r="B127" s="901"/>
      <c r="C127" s="919" t="s">
        <v>
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
1128</v>
      </c>
      <c r="AB127" s="858"/>
      <c r="AC127" s="858"/>
      <c r="AD127" s="858"/>
      <c r="AE127" s="859"/>
      <c r="AF127" s="860">
        <v>
912</v>
      </c>
      <c r="AG127" s="858"/>
      <c r="AH127" s="858"/>
      <c r="AI127" s="858"/>
      <c r="AJ127" s="859"/>
      <c r="AK127" s="860">
        <v>
695</v>
      </c>
      <c r="AL127" s="858"/>
      <c r="AM127" s="858"/>
      <c r="AN127" s="858"/>
      <c r="AO127" s="859"/>
      <c r="AP127" s="905">
        <v>
0</v>
      </c>
      <c r="AQ127" s="906"/>
      <c r="AR127" s="906"/>
      <c r="AS127" s="906"/>
      <c r="AT127" s="907"/>
      <c r="AU127" s="282"/>
      <c r="AV127" s="282"/>
      <c r="AW127" s="282"/>
      <c r="AX127" s="922" t="s">
        <v>
473</v>
      </c>
      <c r="AY127" s="890"/>
      <c r="AZ127" s="890"/>
      <c r="BA127" s="890"/>
      <c r="BB127" s="890"/>
      <c r="BC127" s="890"/>
      <c r="BD127" s="890"/>
      <c r="BE127" s="891"/>
      <c r="BF127" s="889" t="s">
        <v>
474</v>
      </c>
      <c r="BG127" s="890"/>
      <c r="BH127" s="890"/>
      <c r="BI127" s="890"/>
      <c r="BJ127" s="890"/>
      <c r="BK127" s="890"/>
      <c r="BL127" s="891"/>
      <c r="BM127" s="889" t="s">
        <v>
475</v>
      </c>
      <c r="BN127" s="890"/>
      <c r="BO127" s="890"/>
      <c r="BP127" s="890"/>
      <c r="BQ127" s="890"/>
      <c r="BR127" s="890"/>
      <c r="BS127" s="891"/>
      <c r="BT127" s="889" t="s">
        <v>
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477</v>
      </c>
      <c r="CQ127" s="828"/>
      <c r="CR127" s="828"/>
      <c r="CS127" s="828"/>
      <c r="CT127" s="828"/>
      <c r="CU127" s="828"/>
      <c r="CV127" s="828"/>
      <c r="CW127" s="828"/>
      <c r="CX127" s="828"/>
      <c r="CY127" s="828"/>
      <c r="CZ127" s="828"/>
      <c r="DA127" s="828"/>
      <c r="DB127" s="828"/>
      <c r="DC127" s="828"/>
      <c r="DD127" s="828"/>
      <c r="DE127" s="828"/>
      <c r="DF127" s="829"/>
      <c r="DG127" s="894" t="s">
        <v>
129</v>
      </c>
      <c r="DH127" s="895"/>
      <c r="DI127" s="895"/>
      <c r="DJ127" s="895"/>
      <c r="DK127" s="895"/>
      <c r="DL127" s="895" t="s">
        <v>
129</v>
      </c>
      <c r="DM127" s="895"/>
      <c r="DN127" s="895"/>
      <c r="DO127" s="895"/>
      <c r="DP127" s="895"/>
      <c r="DQ127" s="895" t="s">
        <v>
129</v>
      </c>
      <c r="DR127" s="895"/>
      <c r="DS127" s="895"/>
      <c r="DT127" s="895"/>
      <c r="DU127" s="895"/>
      <c r="DV127" s="872" t="s">
        <v>
129</v>
      </c>
      <c r="DW127" s="872"/>
      <c r="DX127" s="872"/>
      <c r="DY127" s="872"/>
      <c r="DZ127" s="873"/>
    </row>
    <row r="128" spans="1:130" s="246" customFormat="1" ht="26.25" customHeight="1" thickBot="1" x14ac:dyDescent="0.25">
      <c r="A128" s="874" t="s">
        <v>
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479</v>
      </c>
      <c r="X128" s="876"/>
      <c r="Y128" s="876"/>
      <c r="Z128" s="877"/>
      <c r="AA128" s="878">
        <v>
687660</v>
      </c>
      <c r="AB128" s="879"/>
      <c r="AC128" s="879"/>
      <c r="AD128" s="879"/>
      <c r="AE128" s="880"/>
      <c r="AF128" s="881">
        <v>
725197</v>
      </c>
      <c r="AG128" s="879"/>
      <c r="AH128" s="879"/>
      <c r="AI128" s="879"/>
      <c r="AJ128" s="880"/>
      <c r="AK128" s="881">
        <v>
758738</v>
      </c>
      <c r="AL128" s="879"/>
      <c r="AM128" s="879"/>
      <c r="AN128" s="879"/>
      <c r="AO128" s="880"/>
      <c r="AP128" s="882"/>
      <c r="AQ128" s="883"/>
      <c r="AR128" s="883"/>
      <c r="AS128" s="883"/>
      <c r="AT128" s="884"/>
      <c r="AU128" s="282"/>
      <c r="AV128" s="282"/>
      <c r="AW128" s="282"/>
      <c r="AX128" s="885" t="s">
        <v>
480</v>
      </c>
      <c r="AY128" s="886"/>
      <c r="AZ128" s="886"/>
      <c r="BA128" s="886"/>
      <c r="BB128" s="886"/>
      <c r="BC128" s="886"/>
      <c r="BD128" s="886"/>
      <c r="BE128" s="887"/>
      <c r="BF128" s="864" t="s">
        <v>
129</v>
      </c>
      <c r="BG128" s="865"/>
      <c r="BH128" s="865"/>
      <c r="BI128" s="865"/>
      <c r="BJ128" s="865"/>
      <c r="BK128" s="865"/>
      <c r="BL128" s="888"/>
      <c r="BM128" s="864">
        <v>
12.66</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481</v>
      </c>
      <c r="CQ128" s="806"/>
      <c r="CR128" s="806"/>
      <c r="CS128" s="806"/>
      <c r="CT128" s="806"/>
      <c r="CU128" s="806"/>
      <c r="CV128" s="806"/>
      <c r="CW128" s="806"/>
      <c r="CX128" s="806"/>
      <c r="CY128" s="806"/>
      <c r="CZ128" s="806"/>
      <c r="DA128" s="806"/>
      <c r="DB128" s="806"/>
      <c r="DC128" s="806"/>
      <c r="DD128" s="806"/>
      <c r="DE128" s="806"/>
      <c r="DF128" s="807"/>
      <c r="DG128" s="868" t="s">
        <v>
129</v>
      </c>
      <c r="DH128" s="869"/>
      <c r="DI128" s="869"/>
      <c r="DJ128" s="869"/>
      <c r="DK128" s="869"/>
      <c r="DL128" s="869" t="s">
        <v>
129</v>
      </c>
      <c r="DM128" s="869"/>
      <c r="DN128" s="869"/>
      <c r="DO128" s="869"/>
      <c r="DP128" s="869"/>
      <c r="DQ128" s="869" t="s">
        <v>
129</v>
      </c>
      <c r="DR128" s="869"/>
      <c r="DS128" s="869"/>
      <c r="DT128" s="869"/>
      <c r="DU128" s="869"/>
      <c r="DV128" s="870" t="s">
        <v>
129</v>
      </c>
      <c r="DW128" s="870"/>
      <c r="DX128" s="870"/>
      <c r="DY128" s="870"/>
      <c r="DZ128" s="871"/>
    </row>
    <row r="129" spans="1:131" s="246" customFormat="1" ht="26.25" customHeight="1" x14ac:dyDescent="0.2">
      <c r="A129" s="852" t="s">
        <v>
109</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482</v>
      </c>
      <c r="X129" s="855"/>
      <c r="Y129" s="855"/>
      <c r="Z129" s="856"/>
      <c r="AA129" s="857">
        <v>
16521125</v>
      </c>
      <c r="AB129" s="858"/>
      <c r="AC129" s="858"/>
      <c r="AD129" s="858"/>
      <c r="AE129" s="859"/>
      <c r="AF129" s="860">
        <v>
16717113</v>
      </c>
      <c r="AG129" s="858"/>
      <c r="AH129" s="858"/>
      <c r="AI129" s="858"/>
      <c r="AJ129" s="859"/>
      <c r="AK129" s="860">
        <v>
16862482</v>
      </c>
      <c r="AL129" s="858"/>
      <c r="AM129" s="858"/>
      <c r="AN129" s="858"/>
      <c r="AO129" s="859"/>
      <c r="AP129" s="861"/>
      <c r="AQ129" s="862"/>
      <c r="AR129" s="862"/>
      <c r="AS129" s="862"/>
      <c r="AT129" s="863"/>
      <c r="AU129" s="284"/>
      <c r="AV129" s="284"/>
      <c r="AW129" s="284"/>
      <c r="AX129" s="827" t="s">
        <v>
483</v>
      </c>
      <c r="AY129" s="828"/>
      <c r="AZ129" s="828"/>
      <c r="BA129" s="828"/>
      <c r="BB129" s="828"/>
      <c r="BC129" s="828"/>
      <c r="BD129" s="828"/>
      <c r="BE129" s="829"/>
      <c r="BF129" s="847" t="s">
        <v>
432</v>
      </c>
      <c r="BG129" s="848"/>
      <c r="BH129" s="848"/>
      <c r="BI129" s="848"/>
      <c r="BJ129" s="848"/>
      <c r="BK129" s="848"/>
      <c r="BL129" s="849"/>
      <c r="BM129" s="847">
        <v>
17.66</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485</v>
      </c>
      <c r="X130" s="855"/>
      <c r="Y130" s="855"/>
      <c r="Z130" s="856"/>
      <c r="AA130" s="857">
        <v>
1663111</v>
      </c>
      <c r="AB130" s="858"/>
      <c r="AC130" s="858"/>
      <c r="AD130" s="858"/>
      <c r="AE130" s="859"/>
      <c r="AF130" s="860">
        <v>
1748857</v>
      </c>
      <c r="AG130" s="858"/>
      <c r="AH130" s="858"/>
      <c r="AI130" s="858"/>
      <c r="AJ130" s="859"/>
      <c r="AK130" s="860">
        <v>
1797393</v>
      </c>
      <c r="AL130" s="858"/>
      <c r="AM130" s="858"/>
      <c r="AN130" s="858"/>
      <c r="AO130" s="859"/>
      <c r="AP130" s="861"/>
      <c r="AQ130" s="862"/>
      <c r="AR130" s="862"/>
      <c r="AS130" s="862"/>
      <c r="AT130" s="863"/>
      <c r="AU130" s="284"/>
      <c r="AV130" s="284"/>
      <c r="AW130" s="284"/>
      <c r="AX130" s="827" t="s">
        <v>
486</v>
      </c>
      <c r="AY130" s="828"/>
      <c r="AZ130" s="828"/>
      <c r="BA130" s="828"/>
      <c r="BB130" s="828"/>
      <c r="BC130" s="828"/>
      <c r="BD130" s="828"/>
      <c r="BE130" s="829"/>
      <c r="BF130" s="830">
        <v>
-2.7</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487</v>
      </c>
      <c r="X131" s="838"/>
      <c r="Y131" s="838"/>
      <c r="Z131" s="839"/>
      <c r="AA131" s="840">
        <v>
14858014</v>
      </c>
      <c r="AB131" s="841"/>
      <c r="AC131" s="841"/>
      <c r="AD131" s="841"/>
      <c r="AE131" s="842"/>
      <c r="AF131" s="843">
        <v>
14968256</v>
      </c>
      <c r="AG131" s="841"/>
      <c r="AH131" s="841"/>
      <c r="AI131" s="841"/>
      <c r="AJ131" s="842"/>
      <c r="AK131" s="843">
        <v>
15065089</v>
      </c>
      <c r="AL131" s="841"/>
      <c r="AM131" s="841"/>
      <c r="AN131" s="841"/>
      <c r="AO131" s="842"/>
      <c r="AP131" s="844"/>
      <c r="AQ131" s="845"/>
      <c r="AR131" s="845"/>
      <c r="AS131" s="845"/>
      <c r="AT131" s="846"/>
      <c r="AU131" s="284"/>
      <c r="AV131" s="284"/>
      <c r="AW131" s="284"/>
      <c r="AX131" s="805" t="s">
        <v>
488</v>
      </c>
      <c r="AY131" s="806"/>
      <c r="AZ131" s="806"/>
      <c r="BA131" s="806"/>
      <c r="BB131" s="806"/>
      <c r="BC131" s="806"/>
      <c r="BD131" s="806"/>
      <c r="BE131" s="807"/>
      <c r="BF131" s="808" t="s">
        <v>
129</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490</v>
      </c>
      <c r="W132" s="818"/>
      <c r="X132" s="818"/>
      <c r="Y132" s="818"/>
      <c r="Z132" s="819"/>
      <c r="AA132" s="820">
        <v>
-2.4962622859999999</v>
      </c>
      <c r="AB132" s="821"/>
      <c r="AC132" s="821"/>
      <c r="AD132" s="821"/>
      <c r="AE132" s="822"/>
      <c r="AF132" s="823">
        <v>
-2.8989816849999999</v>
      </c>
      <c r="AG132" s="821"/>
      <c r="AH132" s="821"/>
      <c r="AI132" s="821"/>
      <c r="AJ132" s="822"/>
      <c r="AK132" s="823">
        <v>
-2.9487313350000002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491</v>
      </c>
      <c r="W133" s="797"/>
      <c r="X133" s="797"/>
      <c r="Y133" s="797"/>
      <c r="Z133" s="798"/>
      <c r="AA133" s="799">
        <v>
-2.6</v>
      </c>
      <c r="AB133" s="800"/>
      <c r="AC133" s="800"/>
      <c r="AD133" s="800"/>
      <c r="AE133" s="801"/>
      <c r="AF133" s="799">
        <v>
-2.6</v>
      </c>
      <c r="AG133" s="800"/>
      <c r="AH133" s="800"/>
      <c r="AI133" s="800"/>
      <c r="AJ133" s="801"/>
      <c r="AK133" s="799">
        <v>
-2.7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1n+wXJxKNJBBEoZSqah2zRiDntuPa5D5KCYqsWwu4ERcOum5gRNE5l5g95kTqjXoM7Y5xJbPdnPwi6Zfwt0lAw==" saltValue="baJMUd2SswakgkG7I/ZO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30" zoomScaleNormal="85" zoomScaleSheetLayoutView="13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5BSVvs6aqPvZ7HF0mBA9TJ0nG6prPL+FusHxpRviVn5ij1agtRAlxfUlMqXkCpWURJw1v/rEftVFFyz2CKPejw==" saltValue="7WxbZCOni1iTDbdknJRMa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JfysLGcrzpJAAXW5CxZbmA8P9dOue6PqCFOgqy+/mFglxcYUuX4cdOQPgIHufh5gzVClqpuF8k4bihCdyaPaw==" saltValue="akgA40CF2M5cw4U8jj2Zz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495</v>
      </c>
      <c r="AP7" s="303"/>
      <c r="AQ7" s="304" t="s">
        <v>
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497</v>
      </c>
      <c r="AQ8" s="310" t="s">
        <v>
498</v>
      </c>
      <c r="AR8" s="311" t="s">
        <v>
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500</v>
      </c>
      <c r="AL9" s="1227"/>
      <c r="AM9" s="1227"/>
      <c r="AN9" s="1228"/>
      <c r="AO9" s="312">
        <v>
4283322</v>
      </c>
      <c r="AP9" s="312">
        <v>
50059</v>
      </c>
      <c r="AQ9" s="313">
        <v>
57145</v>
      </c>
      <c r="AR9" s="314">
        <v>
-12.4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501</v>
      </c>
      <c r="AL10" s="1227"/>
      <c r="AM10" s="1227"/>
      <c r="AN10" s="1228"/>
      <c r="AO10" s="315">
        <v>
400380</v>
      </c>
      <c r="AP10" s="315">
        <v>
4679</v>
      </c>
      <c r="AQ10" s="316">
        <v>
3801</v>
      </c>
      <c r="AR10" s="317">
        <v>
23.1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502</v>
      </c>
      <c r="AL11" s="1227"/>
      <c r="AM11" s="1227"/>
      <c r="AN11" s="1228"/>
      <c r="AO11" s="315">
        <v>
65494</v>
      </c>
      <c r="AP11" s="315">
        <v>
765</v>
      </c>
      <c r="AQ11" s="316">
        <v>
6723</v>
      </c>
      <c r="AR11" s="317">
        <v>
-88.6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503</v>
      </c>
      <c r="AL12" s="1227"/>
      <c r="AM12" s="1227"/>
      <c r="AN12" s="1228"/>
      <c r="AO12" s="315">
        <v>
60882</v>
      </c>
      <c r="AP12" s="315">
        <v>
712</v>
      </c>
      <c r="AQ12" s="316">
        <v>
959</v>
      </c>
      <c r="AR12" s="317">
        <v>
-25.8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504</v>
      </c>
      <c r="AL13" s="1227"/>
      <c r="AM13" s="1227"/>
      <c r="AN13" s="1228"/>
      <c r="AO13" s="315" t="s">
        <v>
505</v>
      </c>
      <c r="AP13" s="315" t="s">
        <v>
505</v>
      </c>
      <c r="AQ13" s="316">
        <v>
1</v>
      </c>
      <c r="AR13" s="317" t="s">
        <v>
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506</v>
      </c>
      <c r="AL14" s="1227"/>
      <c r="AM14" s="1227"/>
      <c r="AN14" s="1228"/>
      <c r="AO14" s="315">
        <v>
347550</v>
      </c>
      <c r="AP14" s="315">
        <v>
4062</v>
      </c>
      <c r="AQ14" s="316">
        <v>
2728</v>
      </c>
      <c r="AR14" s="317">
        <v>
48.9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507</v>
      </c>
      <c r="AL15" s="1227"/>
      <c r="AM15" s="1227"/>
      <c r="AN15" s="1228"/>
      <c r="AO15" s="315">
        <v>
35726</v>
      </c>
      <c r="AP15" s="315">
        <v>
418</v>
      </c>
      <c r="AQ15" s="316">
        <v>
1349</v>
      </c>
      <c r="AR15" s="317">
        <v>
-69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508</v>
      </c>
      <c r="AL16" s="1230"/>
      <c r="AM16" s="1230"/>
      <c r="AN16" s="1231"/>
      <c r="AO16" s="315">
        <v>
-287978</v>
      </c>
      <c r="AP16" s="315">
        <v>
-3366</v>
      </c>
      <c r="AQ16" s="316">
        <v>
-4270</v>
      </c>
      <c r="AR16" s="317">
        <v>
-21.2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189</v>
      </c>
      <c r="AL17" s="1230"/>
      <c r="AM17" s="1230"/>
      <c r="AN17" s="1231"/>
      <c r="AO17" s="315">
        <v>
4905376</v>
      </c>
      <c r="AP17" s="315">
        <v>
57329</v>
      </c>
      <c r="AQ17" s="316">
        <v>
68438</v>
      </c>
      <c r="AR17" s="317">
        <v>
-16.2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510</v>
      </c>
      <c r="AP20" s="323" t="s">
        <v>
511</v>
      </c>
      <c r="AQ20" s="324" t="s">
        <v>
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513</v>
      </c>
      <c r="AL21" s="1224"/>
      <c r="AM21" s="1224"/>
      <c r="AN21" s="1225"/>
      <c r="AO21" s="327">
        <v>
5.01</v>
      </c>
      <c r="AP21" s="328">
        <v>
6.23</v>
      </c>
      <c r="AQ21" s="329">
        <v>
-1.22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514</v>
      </c>
      <c r="AL22" s="1224"/>
      <c r="AM22" s="1224"/>
      <c r="AN22" s="1225"/>
      <c r="AO22" s="332">
        <v>
100.6</v>
      </c>
      <c r="AP22" s="333">
        <v>
98.5</v>
      </c>
      <c r="AQ22" s="334">
        <v>
2.1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495</v>
      </c>
      <c r="AP30" s="303"/>
      <c r="AQ30" s="304" t="s">
        <v>
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497</v>
      </c>
      <c r="AQ31" s="310" t="s">
        <v>
498</v>
      </c>
      <c r="AR31" s="311" t="s">
        <v>
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518</v>
      </c>
      <c r="AL32" s="1215"/>
      <c r="AM32" s="1215"/>
      <c r="AN32" s="1216"/>
      <c r="AO32" s="342">
        <v>
1624684</v>
      </c>
      <c r="AP32" s="342">
        <v>
18988</v>
      </c>
      <c r="AQ32" s="343">
        <v>
33979</v>
      </c>
      <c r="AR32" s="344">
        <v>
-44.1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519</v>
      </c>
      <c r="AL33" s="1215"/>
      <c r="AM33" s="1215"/>
      <c r="AN33" s="1216"/>
      <c r="AO33" s="342" t="s">
        <v>
505</v>
      </c>
      <c r="AP33" s="342" t="s">
        <v>
505</v>
      </c>
      <c r="AQ33" s="343" t="s">
        <v>
505</v>
      </c>
      <c r="AR33" s="344" t="s">
        <v>
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520</v>
      </c>
      <c r="AL34" s="1215"/>
      <c r="AM34" s="1215"/>
      <c r="AN34" s="1216"/>
      <c r="AO34" s="342" t="s">
        <v>
505</v>
      </c>
      <c r="AP34" s="342" t="s">
        <v>
505</v>
      </c>
      <c r="AQ34" s="343">
        <v>
15</v>
      </c>
      <c r="AR34" s="344" t="s">
        <v>
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521</v>
      </c>
      <c r="AL35" s="1215"/>
      <c r="AM35" s="1215"/>
      <c r="AN35" s="1216"/>
      <c r="AO35" s="342">
        <v>
425667</v>
      </c>
      <c r="AP35" s="342">
        <v>
4975</v>
      </c>
      <c r="AQ35" s="343">
        <v>
9031</v>
      </c>
      <c r="AR35" s="344">
        <v>
-44.9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522</v>
      </c>
      <c r="AL36" s="1215"/>
      <c r="AM36" s="1215"/>
      <c r="AN36" s="1216"/>
      <c r="AO36" s="342">
        <v>
41110</v>
      </c>
      <c r="AP36" s="342">
        <v>
480</v>
      </c>
      <c r="AQ36" s="343">
        <v>
1893</v>
      </c>
      <c r="AR36" s="344">
        <v>
-74.599999999999994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523</v>
      </c>
      <c r="AL37" s="1215"/>
      <c r="AM37" s="1215"/>
      <c r="AN37" s="1216"/>
      <c r="AO37" s="342">
        <v>
20340</v>
      </c>
      <c r="AP37" s="342">
        <v>
238</v>
      </c>
      <c r="AQ37" s="343">
        <v>
1352</v>
      </c>
      <c r="AR37" s="344">
        <v>
-82.4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524</v>
      </c>
      <c r="AL38" s="1218"/>
      <c r="AM38" s="1218"/>
      <c r="AN38" s="1219"/>
      <c r="AO38" s="345">
        <v>
101</v>
      </c>
      <c r="AP38" s="345">
        <v>
1</v>
      </c>
      <c r="AQ38" s="346">
        <v>
1</v>
      </c>
      <c r="AR38" s="334">
        <v>
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525</v>
      </c>
      <c r="AL39" s="1218"/>
      <c r="AM39" s="1218"/>
      <c r="AN39" s="1219"/>
      <c r="AO39" s="342">
        <v>
-758738</v>
      </c>
      <c r="AP39" s="342">
        <v>
-8867</v>
      </c>
      <c r="AQ39" s="343">
        <v>
-6634</v>
      </c>
      <c r="AR39" s="344">
        <v>
33.700000000000003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526</v>
      </c>
      <c r="AL40" s="1215"/>
      <c r="AM40" s="1215"/>
      <c r="AN40" s="1216"/>
      <c r="AO40" s="342">
        <v>
-1797393</v>
      </c>
      <c r="AP40" s="342">
        <v>
-21006</v>
      </c>
      <c r="AQ40" s="343">
        <v>
-28305</v>
      </c>
      <c r="AR40" s="344">
        <v>
-25.8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302</v>
      </c>
      <c r="AL41" s="1221"/>
      <c r="AM41" s="1221"/>
      <c r="AN41" s="1222"/>
      <c r="AO41" s="342">
        <v>
-444229</v>
      </c>
      <c r="AP41" s="342">
        <v>
-5192</v>
      </c>
      <c r="AQ41" s="343">
        <v>
11332</v>
      </c>
      <c r="AR41" s="344">
        <v>
-145.80000000000001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495</v>
      </c>
      <c r="AN49" s="1209" t="s">
        <v>
530</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531</v>
      </c>
      <c r="AO50" s="359" t="s">
        <v>
532</v>
      </c>
      <c r="AP50" s="360" t="s">
        <v>
533</v>
      </c>
      <c r="AQ50" s="361" t="s">
        <v>
534</v>
      </c>
      <c r="AR50" s="362" t="s">
        <v>
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536</v>
      </c>
      <c r="AL51" s="355"/>
      <c r="AM51" s="363">
        <v>
1352479</v>
      </c>
      <c r="AN51" s="364">
        <v>
15697</v>
      </c>
      <c r="AO51" s="365">
        <v>
-12.1</v>
      </c>
      <c r="AP51" s="366">
        <v>
66255</v>
      </c>
      <c r="AQ51" s="367">
        <v>
3.6</v>
      </c>
      <c r="AR51" s="368">
        <v>
-15.7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537</v>
      </c>
      <c r="AM52" s="371">
        <v>
830862</v>
      </c>
      <c r="AN52" s="372">
        <v>
9643</v>
      </c>
      <c r="AO52" s="373">
        <v>
-20.399999999999999</v>
      </c>
      <c r="AP52" s="374">
        <v>
31822</v>
      </c>
      <c r="AQ52" s="375">
        <v>
8.8000000000000007</v>
      </c>
      <c r="AR52" s="376">
        <v>
-29.2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538</v>
      </c>
      <c r="AL53" s="355"/>
      <c r="AM53" s="363">
        <v>
2004251</v>
      </c>
      <c r="AN53" s="364">
        <v>
23278</v>
      </c>
      <c r="AO53" s="365">
        <v>
48.3</v>
      </c>
      <c r="AP53" s="366">
        <v>
47278</v>
      </c>
      <c r="AQ53" s="367">
        <v>
-28.6</v>
      </c>
      <c r="AR53" s="368">
        <v>
76.900000000000006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537</v>
      </c>
      <c r="AM54" s="371">
        <v>
1319850</v>
      </c>
      <c r="AN54" s="372">
        <v>
15329</v>
      </c>
      <c r="AO54" s="373">
        <v>
59</v>
      </c>
      <c r="AP54" s="374">
        <v>
24096</v>
      </c>
      <c r="AQ54" s="375">
        <v>
-24.3</v>
      </c>
      <c r="AR54" s="376">
        <v>
83.3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539</v>
      </c>
      <c r="AL55" s="355"/>
      <c r="AM55" s="363">
        <v>
3747669</v>
      </c>
      <c r="AN55" s="364">
        <v>
43605</v>
      </c>
      <c r="AO55" s="365">
        <v>
87.3</v>
      </c>
      <c r="AP55" s="366">
        <v>
44504</v>
      </c>
      <c r="AQ55" s="367">
        <v>
-5.9</v>
      </c>
      <c r="AR55" s="368">
        <v>
93.2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537</v>
      </c>
      <c r="AM56" s="371">
        <v>
3588784</v>
      </c>
      <c r="AN56" s="372">
        <v>
41757</v>
      </c>
      <c r="AO56" s="373">
        <v>
172.4</v>
      </c>
      <c r="AP56" s="374">
        <v>
25876</v>
      </c>
      <c r="AQ56" s="375">
        <v>
7.4</v>
      </c>
      <c r="AR56" s="376">
        <v>
165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540</v>
      </c>
      <c r="AL57" s="355"/>
      <c r="AM57" s="363">
        <v>
1833808</v>
      </c>
      <c r="AN57" s="364">
        <v>
21393</v>
      </c>
      <c r="AO57" s="365">
        <v>
-50.9</v>
      </c>
      <c r="AP57" s="366">
        <v>
47820</v>
      </c>
      <c r="AQ57" s="367">
        <v>
7.5</v>
      </c>
      <c r="AR57" s="368">
        <v>
-58.4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537</v>
      </c>
      <c r="AM58" s="371">
        <v>
523298</v>
      </c>
      <c r="AN58" s="372">
        <v>
6105</v>
      </c>
      <c r="AO58" s="373">
        <v>
-85.4</v>
      </c>
      <c r="AP58" s="374">
        <v>
25855</v>
      </c>
      <c r="AQ58" s="375">
        <v>
-0.1</v>
      </c>
      <c r="AR58" s="376">
        <v>
-85.3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541</v>
      </c>
      <c r="AL59" s="355"/>
      <c r="AM59" s="363">
        <v>
1002781</v>
      </c>
      <c r="AN59" s="364">
        <v>
11720</v>
      </c>
      <c r="AO59" s="365">
        <v>
-45.2</v>
      </c>
      <c r="AP59" s="366">
        <v>
41934</v>
      </c>
      <c r="AQ59" s="367">
        <v>
-12.3</v>
      </c>
      <c r="AR59" s="368">
        <v>
-32.9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537</v>
      </c>
      <c r="AM60" s="371">
        <v>
576930</v>
      </c>
      <c r="AN60" s="372">
        <v>
6743</v>
      </c>
      <c r="AO60" s="373">
        <v>
10.5</v>
      </c>
      <c r="AP60" s="374">
        <v>
23352</v>
      </c>
      <c r="AQ60" s="375">
        <v>
-9.6999999999999993</v>
      </c>
      <c r="AR60" s="376">
        <v>
20.2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542</v>
      </c>
      <c r="AL61" s="377"/>
      <c r="AM61" s="378">
        <v>
1988198</v>
      </c>
      <c r="AN61" s="379">
        <v>
23139</v>
      </c>
      <c r="AO61" s="380">
        <v>
5.5</v>
      </c>
      <c r="AP61" s="381">
        <v>
49558</v>
      </c>
      <c r="AQ61" s="382">
        <v>
-7.1</v>
      </c>
      <c r="AR61" s="368">
        <v>
12.6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537</v>
      </c>
      <c r="AM62" s="371">
        <v>
1367945</v>
      </c>
      <c r="AN62" s="372">
        <v>
15915</v>
      </c>
      <c r="AO62" s="373">
        <v>
27.2</v>
      </c>
      <c r="AP62" s="374">
        <v>
26200</v>
      </c>
      <c r="AQ62" s="375">
        <v>
-3.6</v>
      </c>
      <c r="AR62" s="376">
        <v>
30.8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dgpRNL2RU8iMdWBjvfXIc6BUETxK8/KUjRvJpMtvpCNPmGpRnpzpsbT4LdTipRFIZFZLOk2G/q1m1/WMmesUow==" saltValue="btnI9PaAlUd/+r1GMJBl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5oKpYcPhA9a0l4eFWFAAXUzSCSenyPcLaDBqUBaECHoB3tuT7abTWMoGiBwOl8giB031+TULMB8unmqNGqvug==" saltValue="FwsipVuHt1tXa4X/RjwV8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0d1dBGOWkNNVwgxddUDqoE4yuB6hQ8q0jvamZBYN2O1i5xL+DKSH72/YigpSkWnICW6oHzHhkAIH6LzbTNRlg==" saltValue="VD/jzxQ47E813XA+W8zB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32" t="s">
        <v>
3</v>
      </c>
      <c r="D47" s="1232"/>
      <c r="E47" s="1233"/>
      <c r="F47" s="11">
        <v>
13.62</v>
      </c>
      <c r="G47" s="12">
        <v>
13.72</v>
      </c>
      <c r="H47" s="12">
        <v>
12.6</v>
      </c>
      <c r="I47" s="12">
        <v>
13.58</v>
      </c>
      <c r="J47" s="13">
        <v>
14.6</v>
      </c>
    </row>
    <row r="48" spans="2:10" ht="57.75" customHeight="1" x14ac:dyDescent="0.2">
      <c r="B48" s="14"/>
      <c r="C48" s="1234" t="s">
        <v>
4</v>
      </c>
      <c r="D48" s="1234"/>
      <c r="E48" s="1235"/>
      <c r="F48" s="15">
        <v>
7.54</v>
      </c>
      <c r="G48" s="16">
        <v>
7.85</v>
      </c>
      <c r="H48" s="16">
        <v>
9.0500000000000007</v>
      </c>
      <c r="I48" s="16">
        <v>
8.5</v>
      </c>
      <c r="J48" s="17">
        <v>
8.74</v>
      </c>
    </row>
    <row r="49" spans="2:10" ht="57.75" customHeight="1" thickBot="1" x14ac:dyDescent="0.25">
      <c r="B49" s="18"/>
      <c r="C49" s="1236" t="s">
        <v>
5</v>
      </c>
      <c r="D49" s="1236"/>
      <c r="E49" s="1237"/>
      <c r="F49" s="19" t="s">
        <v>
551</v>
      </c>
      <c r="G49" s="20">
        <v>
0.81</v>
      </c>
      <c r="H49" s="20">
        <v>
0.45</v>
      </c>
      <c r="I49" s="20">
        <v>
0.69</v>
      </c>
      <c r="J49" s="21">
        <v>
1.45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EXhcKAdkXyPIQU4NVknm81BelMpsf/m0Xbrp0gZLFAqqupxmYV3px4jjYBb+WEG36kuGGZuUODWoo5x76YEXg==" saltValue="n5r2uXMuuPreGFkbFzyn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2020-08-27T02:54:06Z</cp:lastPrinted>
  <dcterms:created xsi:type="dcterms:W3CDTF">2020-02-10T03:24:40Z</dcterms:created>
  <dcterms:modified xsi:type="dcterms:W3CDTF">2020-09-28T06:50:57Z</dcterms:modified>
  <cp:category/>
</cp:coreProperties>
</file>