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63" i="12"/>
  <c r="CR102" i="12" l="1"/>
  <c r="AA23" i="12"/>
  <c r="V23" i="12"/>
  <c r="Q23" i="12"/>
  <c r="AU63" i="12"/>
  <c r="AP63" i="12"/>
  <c r="AP23"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AM34" i="10"/>
  <c r="U34" i="10"/>
  <c r="C34" i="10"/>
  <c r="BE34" i="10" l="1"/>
  <c r="BE35"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<sst xmlns="http://schemas.openxmlformats.org/spreadsheetml/2006/main" count="1176" uniqueCount="589">
  <si>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</si>
  <si>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</si>
  <si>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</si>
  <si>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</si>
  <si>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</si>
  <si>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</si>
  <si>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</si>
  <si>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</si>
  <si>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</si>
  <si>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</si>
  <si>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</si>
  <si>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</si>
  <si>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</si>
  <si>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</si>
  <si>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</si>
  <si>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</si>
  <si>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</si>
  <si>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</si>
  <si>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</si>
  <si>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</si>
  <si>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</si>
  <si>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</si>
  <si>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</si>
  <si>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</si>
  <si>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</si>
  <si>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</si>
  <si>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</si>
  <si>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</si>
  <si>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</si>
  <si>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</si>
  <si>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</si>
  <si>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</si>
  <si>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</si>
  <si>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</si>
  <si>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</si>
  <si>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</si>
  <si>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</si>
  <si>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</si>
  <si>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</si>
  <si>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</si>
  <si>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</si>
  <si>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</si>
  <si>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</si>
  <si>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</si>
  <si>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</si>
  <si>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</si>
  <si>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</si>
  <si>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</si>
  <si>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</si>
  <si>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</si>
  <si>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</si>
  <si>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</si>
  <si>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</si>
  <si>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</si>
  <si>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</si>
  <si>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</si>
  <si>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</si>
  <si>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</si>
  <si>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</si>
  <si>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</si>
  <si>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</si>
  <si>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</si>
  <si>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</si>
  <si>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</si>
  <si>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</si>
  <si>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</si>
  <si>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</si>
  <si>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</si>
  <si>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</si>
  <si>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</si>
  <si>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</si>
  <si>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</si>
  <si>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</si>
  <si>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</si>
  <si>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</si>
  <si>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</si>
  <si>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</si>
  <si>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</si>
  <si>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</si>
  <si>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</si>
  <si>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</si>
  <si>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</si>
  <si>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</si>
  <si>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</si>
  <si>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</si>
  <si>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</si>
  <si>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</si>
  <si>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</si>
  <si>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</si>
  <si>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</si>
  <si>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</si>
  <si>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</si>
  <si>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</si>
  <si>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</si>
  <si>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</si>
  <si>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</si>
  <si>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</si>
  <si>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</si>
  <si>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利島村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</si>
  <si>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</si>
  <si>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</si>
  <si>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</si>
  <si>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</si>
  <si>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</si>
  <si>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</si>
  <si>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</si>
  <si>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</si>
  <si>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</si>
  <si>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</si>
  <si>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</si>
  <si>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</si>
  <si>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</si>
  <si>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</si>
  <si>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</si>
  <si>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</si>
  <si>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</si>
  <si>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</si>
  <si>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</si>
  <si>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</si>
  <si>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</si>
  <si>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</si>
  <si>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</si>
  <si>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</si>
  <si>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</si>
  <si>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</si>
  <si>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</si>
  <si>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</si>
  <si>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</si>
  <si>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</si>
  <si>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</si>
  <si>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</si>
  <si>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</si>
  <si>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</si>
  <si>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</si>
  <si>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</si>
  <si>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</si>
  <si>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</si>
  <si>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</si>
  <si>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</si>
  <si>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</si>
  <si>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</si>
  <si>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</si>
  <si>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</si>
  <si>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</si>
  <si>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</si>
  <si>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</si>
  <si>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</si>
  <si>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</si>
  <si>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</si>
  <si>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</si>
  <si>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</si>
  <si>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</si>
  <si>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</si>
  <si>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</si>
  <si>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</si>
  <si>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</si>
  <si>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</si>
  <si>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</si>
  <si>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</si>
  <si>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</si>
  <si>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</si>
  <si>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</si>
  <si>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</si>
  <si>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</si>
  <si>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</si>
  <si>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</si>
  <si>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</si>
  <si>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</si>
  <si>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</si>
  <si>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</si>
  <si>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</si>
  <si>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</si>
  <si>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</si>
  <si>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</si>
  <si>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</si>
  <si>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</si>
  <si>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</si>
  <si>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</si>
  <si>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</si>
  <si>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</si>
  <si>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</si>
  <si>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</si>
  <si>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</si>
  <si>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</si>
  <si>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</si>
  <si>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</si>
  <si>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</si>
  <si>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</si>
  <si>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</si>
  <si>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</si>
  <si>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</si>
  <si>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</si>
  <si>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</si>
  <si>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</si>
  <si>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</si>
  <si>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</si>
  <si>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</si>
  <si>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</si>
  <si>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</si>
  <si>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</si>
  <si>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</si>
  <si>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</si>
  <si>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</si>
  <si>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</si>
  <si>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</si>
  <si>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</si>
  <si>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</si>
  <si>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</si>
  <si>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</si>
  <si>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</si>
  <si>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</si>
  <si>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</si>
  <si>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</si>
  <si>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</si>
  <si>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</si>
  <si>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東京都利島村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</si>
  <si>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</si>
  <si>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</si>
  <si>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</si>
  <si>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</si>
  <si>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</si>
  <si>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</si>
  <si>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</si>
  <si>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</si>
  <si>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</si>
  <si>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</si>
  <si>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</si>
  <si>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</si>
  <si>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</si>
  <si>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</si>
  <si>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</si>
  <si>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</si>
  <si>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</si>
  <si>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</si>
  <si>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</si>
  <si>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</si>
  <si>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</si>
  <si>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</si>
  <si>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</si>
  <si>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</si>
  <si>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</si>
  <si>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</si>
  <si>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</si>
  <si>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</si>
  <si>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</si>
  <si>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</si>
  <si>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</si>
  <si>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</si>
  <si>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</si>
  <si>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</si>
  <si>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</si>
  <si>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</si>
  <si>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</si>
  <si>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</si>
  <si>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</si>
  <si>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</si>
  <si>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</si>
  <si>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</si>
  <si>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</si>
  <si>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</si>
  <si>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</si>
  <si>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</si>
  <si>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</si>
  <si>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</si>
  <si>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</si>
  <si>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</si>
  <si>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</si>
  <si>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</si>
  <si>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</si>
  <si>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</si>
  <si>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</si>
  <si>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</si>
  <si>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</si>
  <si>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</si>
  <si>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</si>
  <si>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</si>
  <si>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</si>
  <si>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</si>
  <si>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</si>
  <si>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</si>
  <si>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</si>
  <si>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</si>
  <si>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</si>
  <si>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</si>
  <si>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</si>
  <si>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</si>
  <si>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</si>
  <si>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</si>
  <si>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</si>
  <si>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</si>
  <si>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</si>
  <si>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</si>
  <si>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</si>
  <si>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</si>
  <si>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</si>
  <si>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</si>
  <si>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</si>
  <si>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</si>
  <si>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</si>
  <si>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</si>
  <si>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</si>
  <si>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</si>
  <si>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</si>
  <si>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</si>
  <si>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</si>
  <si>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</si>
  <si>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</si>
  <si>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</si>
  <si>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</si>
  <si>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</si>
  <si>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</si>
  <si>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</si>
  <si>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</si>
  <si>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</si>
  <si>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</si>
  <si>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</si>
  <si>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</si>
  <si>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</si>
  <si>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</si>
  <si>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</si>
  <si>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</si>
  <si>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</si>
  <si>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</si>
  <si>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</si>
  <si>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</si>
  <si>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</si>
  <si>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</si>
  <si>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</si>
  <si>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</si>
  <si>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</si>
  <si>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</si>
  <si>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</si>
  <si>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</si>
  <si>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</si>
  <si>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</si>
  <si>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</si>
  <si>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</si>
  <si>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</si>
  <si>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</si>
  <si>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</si>
  <si>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</si>
  <si>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</si>
  <si>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</si>
  <si>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</si>
  <si>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</si>
  <si>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</si>
  <si>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</si>
  <si>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</si>
  <si>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</si>
  <si>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</si>
  <si>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</si>
  <si>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</si>
  <si>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</si>
  <si>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</si>
  <si>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</si>
  <si>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</si>
  <si>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</si>
  <si>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</si>
  <si>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</si>
  <si>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</si>
  <si>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</si>
  <si>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</si>
  <si>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</si>
  <si>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</si>
  <si>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</si>
  <si>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</si>
  <si>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東京都利島村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</si>
  <si>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</si>
  <si>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</si>
  <si>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</si>
  <si>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</si>
  <si>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</si>
  <si>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</si>
  <si>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</si>
  <si>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</si>
  <si>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</si>
  <si>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</si>
  <si>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</si>
  <si>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</si>
  <si>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</si>
  <si>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</si>
  <si>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</si>
  <si>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</si>
  <si>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</si>
  <si>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</si>
  <si>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</si>
  <si>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</si>
  <si>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</si>
  <si>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</si>
  <si>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</si>
  <si>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</si>
  <si>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</si>
  <si>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</si>
  <si>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</si>
  <si>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</si>
  <si>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</si>
  <si>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</si>
  <si>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</si>
  <si>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</si>
  <si>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</si>
  <si>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</si>
  <si>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</si>
  <si>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介護保険事業特別会計（事業勘定）</t>
    <phoneticPr fontId="5"/>
  </si>
  <si>
    <t>後期高齢者医療事業特別会計</t>
    <phoneticPr fontId="5"/>
  </si>
  <si>
    <t>簡易水道事業特別会計</t>
    <phoneticPr fontId="5"/>
  </si>
  <si>
    <t>法非適用企業</t>
    <phoneticPr fontId="5"/>
  </si>
  <si>
    <t>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</si>
  <si>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</si>
  <si>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</si>
  <si>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</si>
  <si>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</si>
  <si>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</si>
  <si>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</si>
  <si>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</si>
  <si>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</si>
  <si>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</si>
  <si>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</si>
  <si>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</si>
  <si>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</si>
  <si>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</si>
  <si>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</si>
  <si>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</si>
  <si>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</si>
  <si>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</si>
  <si>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</si>
  <si>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</si>
  <si>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</si>
  <si>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</si>
  <si>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</si>
  <si>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</si>
  <si>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</si>
  <si>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</si>
  <si>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</si>
  <si>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</si>
  <si>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</si>
  <si>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</si>
  <si>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</si>
  <si>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</si>
  <si>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</si>
  <si>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</si>
  <si>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</si>
  <si>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</si>
  <si>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</si>
  <si>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</si>
  <si>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</si>
  <si>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</si>
  <si>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</si>
  <si>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</si>
  <si>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</si>
  <si>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</si>
  <si>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</si>
  <si>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</si>
  <si>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</si>
  <si>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</si>
  <si>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</si>
  <si>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</si>
  <si>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</si>
  <si>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</si>
  <si>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</si>
  <si>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</si>
  <si>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</si>
  <si>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</si>
  <si>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</si>
  <si>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</si>
  <si>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</si>
  <si>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</si>
  <si>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</si>
  <si>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</si>
  <si>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</si>
  <si>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</si>
  <si>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</si>
  <si>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</si>
  <si>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</si>
  <si>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</si>
  <si>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</si>
  <si>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</si>
  <si>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</si>
  <si>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</si>
  <si>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</si>
  <si>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</si>
  <si>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</si>
  <si>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</si>
  <si>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</si>
  <si>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</si>
  <si>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</si>
  <si>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</si>
  <si>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</si>
  <si>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</si>
  <si>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</si>
  <si>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</si>
  <si>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</si>
  <si>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</si>
  <si>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</si>
  <si>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</si>
  <si>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</si>
  <si>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</si>
  <si>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</si>
  <si>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</si>
  <si>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</si>
  <si>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</si>
  <si>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</si>
  <si>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</si>
  <si>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</si>
  <si>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</si>
  <si>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</si>
  <si>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</si>
  <si>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</si>
  <si>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</si>
  <si>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</si>
  <si>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</si>
  <si>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</si>
  <si>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</si>
  <si>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</si>
  <si>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</si>
  <si>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</si>
  <si>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</si>
  <si>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</si>
  <si>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</si>
  <si>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</si>
  <si>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</si>
  <si>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</si>
  <si>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</si>
  <si>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</si>
  <si>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</si>
  <si>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</si>
  <si>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</si>
  <si>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</si>
  <si>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</si>
  <si>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</si>
  <si>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</si>
  <si>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</si>
  <si>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</si>
  <si>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</si>
  <si>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</si>
  <si>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</si>
  <si>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</si>
  <si>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</si>
  <si>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</si>
  <si>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</si>
  <si>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</si>
  <si>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</si>
  <si>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</si>
  <si>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</si>
  <si>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</si>
  <si>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</si>
  <si>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</si>
  <si>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</si>
  <si>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</si>
  <si>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</si>
  <si>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</si>
  <si>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</si>
  <si>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22.92</t>
  </si>
  <si>
    <t>一般会計</t>
  </si>
  <si>
    <t>国民健康保険事業特別会計（事業勘定）</t>
  </si>
  <si>
    <t>国民健康保険事業特別会計（直診勘定）</t>
  </si>
  <si>
    <t>介護保険事業特別会計（事業勘定）</t>
  </si>
  <si>
    <t>合併処理浄化槽事業特別会計</t>
  </si>
  <si>
    <t>簡易水道事業特別会計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</si>
  <si>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</si>
  <si>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</si>
  <si>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</si>
  <si>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</si>
  <si>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</si>
  <si>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</si>
  <si>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</si>
  <si>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</si>
  <si>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</si>
  <si>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東京都後期高齢者医療広域連合（一般会計）</t>
  </si>
  <si>
    <t>東京都後期高齢者医療広域連合（後期高齢者医療特別会計）</t>
  </si>
  <si>
    <t>東京都島嶼町村一部事務組合</t>
  </si>
  <si>
    <t>東京市町村総合事務組合（一般会計）</t>
  </si>
  <si>
    <t>東京市町村総合事務組合（東京都市町村民交通災害共済事業特別会計）</t>
  </si>
  <si>
    <t>東京都町村議会議員公務災害補償組合</t>
  </si>
  <si>
    <t>東京都市町村職員退職手当組合</t>
  </si>
  <si>
    <t>株式会社TOSHIMA</t>
  </si>
  <si>
    <t>庁舎建設基金</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</si>
  <si>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</si>
  <si>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</si>
  <si>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</si>
  <si>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</si>
  <si>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</si>
  <si>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</si>
  <si>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内平均値と比較し、将来負担比率が算定されず、実質公債費率の数値が低くなっている。これは平成10～20年度前半において、施設整備を行っていないことの裏返しとなっている。本村の施設が老朽化していることが、当指標により示されている。平成27年度から起債を行う大型施設整備が続くことから、起債を抑制しながら事業を進めていく必要がある。</t>
    <rPh sb="26" eb="28">
      <t>ジッシツ</t>
    </rPh>
    <rPh sb="28" eb="31">
      <t>コウサイヒ</t>
    </rPh>
    <rPh sb="31" eb="32">
      <t>リツ</t>
    </rPh>
    <rPh sb="36" eb="37">
      <t>ヒク</t>
    </rPh>
    <rPh sb="125" eb="127">
      <t>キサイ</t>
    </rPh>
    <rPh sb="128" eb="129">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</si>
  <si>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</si>
  <si>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</si>
  <si>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</si>
  <si>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と比較し、将来負担比率が算定されず、有形固定資産減価償却率の数値が高くなっている。これは平成10～20年度前半において、施設整備を行っていないことの裏返しとなっている。本村の施設が老朽化していることが、当指標により示されている。。平成27年度からの大型施設整備が続くことから、起債を抑制しながら事業を進めていく必要がある。</t>
    <rPh sb="0" eb="2">
      <t>ルイジ</t>
    </rPh>
    <rPh sb="2" eb="4">
      <t>ダンタイ</t>
    </rPh>
    <rPh sb="4" eb="5">
      <t>ナイ</t>
    </rPh>
    <rPh sb="5" eb="8">
      <t>ヘイキンチ</t>
    </rPh>
    <rPh sb="9" eb="11">
      <t>ヒカク</t>
    </rPh>
    <rPh sb="13" eb="15">
      <t>ショウライ</t>
    </rPh>
    <rPh sb="15" eb="17">
      <t>フタン</t>
    </rPh>
    <rPh sb="17" eb="19">
      <t>ヒリツ</t>
    </rPh>
    <rPh sb="20" eb="22">
      <t>サンテイ</t>
    </rPh>
    <rPh sb="26" eb="28">
      <t>ユウケイ</t>
    </rPh>
    <rPh sb="28" eb="30">
      <t>コテイ</t>
    </rPh>
    <rPh sb="30" eb="32">
      <t>シサン</t>
    </rPh>
    <rPh sb="32" eb="34">
      <t>ゲンカ</t>
    </rPh>
    <rPh sb="34" eb="36">
      <t>ショウキャク</t>
    </rPh>
    <rPh sb="36" eb="37">
      <t>リツ</t>
    </rPh>
    <rPh sb="38" eb="40">
      <t>スウチ</t>
    </rPh>
    <rPh sb="41" eb="42">
      <t>タカ</t>
    </rPh>
    <rPh sb="149" eb="151">
      <t>ヨクセイ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</si>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</sst>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310300</c:v>
                </c:pt>
                <c:pt idx="3">
                  <c:v>317319</c:v>
                </c:pt>
                <c:pt idx="4">
                  <c:v>289738</c:v>
                </c:pt>
              </c:numCache>
            </c:numRef>
          </c:val>
          <c:smooth val="0"/>
          <c:extLst>
            <c:ext xmlns:c16="http://schemas.microsoft.com/office/drawing/2014/chart" uri="{C3380CC4-5D6E-409C-BE32-E72D297353CC}">
              <c16:uniqueId val="{00000000-0E92-497E-8478-45006C6191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638166</c:v>
                </c:pt>
                <c:pt idx="1">
                  <c:v>428860</c:v>
                </c:pt>
                <c:pt idx="2">
                  <c:v>809054</c:v>
                </c:pt>
                <c:pt idx="3">
                  <c:v>1130548</c:v>
                </c:pt>
                <c:pt idx="4">
                  <c:v>1831861</c:v>
                </c:pt>
              </c:numCache>
            </c:numRef>
          </c:val>
          <c:smooth val="0"/>
          <c:extLst>
            <c:ext xmlns:c16="http://schemas.microsoft.com/office/drawing/2014/chart" uri="{C3380CC4-5D6E-409C-BE32-E72D297353CC}">
              <c16:uniqueId val="{00000001-0E92-497E-8478-45006C6191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13.53</c:v>
                </c:pt>
                <c:pt idx="1">
                  <c:v>19.46</c:v>
                </c:pt>
                <c:pt idx="2">
                  <c:v>4.2</c:v>
                </c:pt>
                <c:pt idx="3">
                  <c:v>8.74</c:v>
                </c:pt>
                <c:pt idx="4">
                  <c:v>17.649999999999999</c:v>
                </c:pt>
              </c:numCache>
            </c:numRef>
          </c:val>
          <c:extLst>
            <c:ext xmlns:c16="http://schemas.microsoft.com/office/drawing/2014/chart" uri="{C3380CC4-5D6E-409C-BE32-E72D297353CC}">
              <c16:uniqueId val="{00000000-F015-410C-A7F0-992F857C5E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37.5</c:v>
                </c:pt>
                <c:pt idx="1">
                  <c:v>35.64</c:v>
                </c:pt>
                <c:pt idx="2">
                  <c:v>27.4</c:v>
                </c:pt>
                <c:pt idx="3">
                  <c:v>192.61</c:v>
                </c:pt>
                <c:pt idx="4">
                  <c:v>220.84</c:v>
                </c:pt>
              </c:numCache>
            </c:numRef>
          </c:val>
          <c:extLst>
            <c:ext xmlns:c16="http://schemas.microsoft.com/office/drawing/2014/chart" uri="{C3380CC4-5D6E-409C-BE32-E72D297353CC}">
              <c16:uniqueId val="{00000001-F015-410C-A7F0-992F857C5E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7.29</c:v>
                </c:pt>
                <c:pt idx="1">
                  <c:v>6.63</c:v>
                </c:pt>
                <c:pt idx="2">
                  <c:v>-22.92</c:v>
                </c:pt>
                <c:pt idx="3">
                  <c:v>169.27</c:v>
                </c:pt>
                <c:pt idx="4">
                  <c:v>32.94</c:v>
                </c:pt>
              </c:numCache>
            </c:numRef>
          </c:val>
          <c:smooth val="0"/>
          <c:extLst>
            <c:ext xmlns:c16="http://schemas.microsoft.com/office/drawing/2014/chart" uri="{C3380CC4-5D6E-409C-BE32-E72D297353CC}">
              <c16:uniqueId val="{00000002-F015-410C-A7F0-992F857C5E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7263-4E5E-A433-5D3F206579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63-4E5E-A433-5D3F206579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63-4E5E-A433-5D3F2065795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0.09</c:v>
                </c:pt>
                <c:pt idx="4">
                  <c:v>#N/A</c:v>
                </c:pt>
                <c:pt idx="5">
                  <c:v>0.08</c:v>
                </c:pt>
                <c:pt idx="6">
                  <c:v>#N/A</c:v>
                </c:pt>
                <c:pt idx="7">
                  <c:v>0</c:v>
                </c:pt>
                <c:pt idx="8">
                  <c:v>#N/A</c:v>
                </c:pt>
                <c:pt idx="9">
                  <c:v>0.04</c:v>
                </c:pt>
              </c:numCache>
            </c:numRef>
          </c:val>
          <c:extLst>
            <c:ext xmlns:c16="http://schemas.microsoft.com/office/drawing/2014/chart" uri="{C3380CC4-5D6E-409C-BE32-E72D297353CC}">
              <c16:uniqueId val="{00000003-7263-4E5E-A433-5D3F2065795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4-7263-4E5E-A433-5D3F2065795E}"/>
            </c:ext>
          </c:extLst>
        </c:ser>
        <c:ser>
          <c:idx val="5"/>
          <c:order val="5"/>
          <c:tx>
            <c:strRef>
              <c:f>データシート!$A$32</c:f>
              <c:strCache>
                <c:ptCount val="1"/>
                <c:pt idx="0">
                  <c:v>合併処理浄化槽事業特別会計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0.18</c:v>
                </c:pt>
              </c:numCache>
            </c:numRef>
          </c:val>
          <c:extLst>
            <c:ext xmlns:c16="http://schemas.microsoft.com/office/drawing/2014/chart" uri="{C3380CC4-5D6E-409C-BE32-E72D297353CC}">
              <c16:uniqueId val="{00000005-7263-4E5E-A433-5D3F2065795E}"/>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0.28000000000000003</c:v>
                </c:pt>
                <c:pt idx="4">
                  <c:v>#N/A</c:v>
                </c:pt>
                <c:pt idx="5">
                  <c:v>0.35</c:v>
                </c:pt>
                <c:pt idx="6">
                  <c:v>#N/A</c:v>
                </c:pt>
                <c:pt idx="7">
                  <c:v>0.06</c:v>
                </c:pt>
                <c:pt idx="8">
                  <c:v>#N/A</c:v>
                </c:pt>
                <c:pt idx="9">
                  <c:v>0.41</c:v>
                </c:pt>
              </c:numCache>
            </c:numRef>
          </c:val>
          <c:extLst>
            <c:ext xmlns:c16="http://schemas.microsoft.com/office/drawing/2014/chart" uri="{C3380CC4-5D6E-409C-BE32-E72D297353CC}">
              <c16:uniqueId val="{00000006-7263-4E5E-A433-5D3F2065795E}"/>
            </c:ext>
          </c:extLst>
        </c:ser>
        <c:ser>
          <c:idx val="7"/>
          <c:order val="7"/>
          <c:tx>
            <c:strRef>
              <c:f>データシート!$A$34</c:f>
              <c:strCache>
                <c:ptCount val="1"/>
                <c:pt idx="0">
                  <c:v>国民健康保険事業特別会計（直診勘定）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0.35</c:v>
                </c:pt>
                <c:pt idx="4">
                  <c:v>#N/A</c:v>
                </c:pt>
                <c:pt idx="5">
                  <c:v>0</c:v>
                </c:pt>
                <c:pt idx="6">
                  <c:v>#N/A</c:v>
                </c:pt>
                <c:pt idx="7">
                  <c:v>0.02</c:v>
                </c:pt>
                <c:pt idx="8">
                  <c:v>#N/A</c:v>
                </c:pt>
                <c:pt idx="9">
                  <c:v>0.53</c:v>
                </c:pt>
              </c:numCache>
            </c:numRef>
          </c:val>
          <c:extLst>
            <c:ext xmlns:c16="http://schemas.microsoft.com/office/drawing/2014/chart" uri="{C3380CC4-5D6E-409C-BE32-E72D297353CC}">
              <c16:uniqueId val="{00000007-7263-4E5E-A433-5D3F2065795E}"/>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0.17</c:v>
                </c:pt>
                <c:pt idx="2">
                  <c:v>#N/A</c:v>
                </c:pt>
                <c:pt idx="3">
                  <c:v>2.83</c:v>
                </c:pt>
                <c:pt idx="4">
                  <c:v>#N/A</c:v>
                </c:pt>
                <c:pt idx="5">
                  <c:v>2.36</c:v>
                </c:pt>
                <c:pt idx="6">
                  <c:v>#N/A</c:v>
                </c:pt>
                <c:pt idx="7">
                  <c:v>2.17</c:v>
                </c:pt>
                <c:pt idx="8">
                  <c:v>#N/A</c:v>
                </c:pt>
                <c:pt idx="9">
                  <c:v>2.98</c:v>
                </c:pt>
              </c:numCache>
            </c:numRef>
          </c:val>
          <c:extLst>
            <c:ext xmlns:c16="http://schemas.microsoft.com/office/drawing/2014/chart" uri="{C3380CC4-5D6E-409C-BE32-E72D297353CC}">
              <c16:uniqueId val="{00000008-7263-4E5E-A433-5D3F206579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13.52</c:v>
                </c:pt>
                <c:pt idx="2">
                  <c:v>#N/A</c:v>
                </c:pt>
                <c:pt idx="3">
                  <c:v>19.46</c:v>
                </c:pt>
                <c:pt idx="4">
                  <c:v>#N/A</c:v>
                </c:pt>
                <c:pt idx="5">
                  <c:v>4.2</c:v>
                </c:pt>
                <c:pt idx="6">
                  <c:v>#N/A</c:v>
                </c:pt>
                <c:pt idx="7">
                  <c:v>8.73</c:v>
                </c:pt>
                <c:pt idx="8">
                  <c:v>#N/A</c:v>
                </c:pt>
                <c:pt idx="9">
                  <c:v>17.649999999999999</c:v>
                </c:pt>
              </c:numCache>
            </c:numRef>
          </c:val>
          <c:extLst>
            <c:ext xmlns:c16="http://schemas.microsoft.com/office/drawing/2014/chart" uri="{C3380CC4-5D6E-409C-BE32-E72D297353CC}">
              <c16:uniqueId val="{00000009-7263-4E5E-A433-5D3F206579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c:v>
                </c:pt>
                <c:pt idx="5">
                  <c:v>47</c:v>
                </c:pt>
                <c:pt idx="8">
                  <c:v>47</c:v>
                </c:pt>
                <c:pt idx="11">
                  <c:v>44</c:v>
                </c:pt>
                <c:pt idx="14">
                  <c:v>41</c:v>
                </c:pt>
              </c:numCache>
            </c:numRef>
          </c:val>
          <c:extLst>
            <c:ext xmlns:c16="http://schemas.microsoft.com/office/drawing/2014/chart" uri="{C3380CC4-5D6E-409C-BE32-E72D297353CC}">
              <c16:uniqueId val="{00000000-2513-48A9-99D5-ECFCD797BF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13-48A9-99D5-ECFCD797BF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13-48A9-99D5-ECFCD797BF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6</c:v>
                </c:pt>
                <c:pt idx="6">
                  <c:v>7</c:v>
                </c:pt>
                <c:pt idx="9">
                  <c:v>7</c:v>
                </c:pt>
                <c:pt idx="12">
                  <c:v>7</c:v>
                </c:pt>
              </c:numCache>
            </c:numRef>
          </c:val>
          <c:extLst>
            <c:ext xmlns:c16="http://schemas.microsoft.com/office/drawing/2014/chart" uri="{C3380CC4-5D6E-409C-BE32-E72D297353CC}">
              <c16:uniqueId val="{00000003-2513-48A9-99D5-ECFCD797BF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c:v>
                </c:pt>
                <c:pt idx="3">
                  <c:v>10</c:v>
                </c:pt>
                <c:pt idx="6">
                  <c:v>10</c:v>
                </c:pt>
                <c:pt idx="9">
                  <c:v>9</c:v>
                </c:pt>
                <c:pt idx="12">
                  <c:v>9</c:v>
                </c:pt>
              </c:numCache>
            </c:numRef>
          </c:val>
          <c:extLst>
            <c:ext xmlns:c16="http://schemas.microsoft.com/office/drawing/2014/chart" uri="{C3380CC4-5D6E-409C-BE32-E72D297353CC}">
              <c16:uniqueId val="{00000004-2513-48A9-99D5-ECFCD797BF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13-48A9-99D5-ECFCD797BF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13-48A9-99D5-ECFCD797BF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c:v>
                </c:pt>
                <c:pt idx="3">
                  <c:v>39</c:v>
                </c:pt>
                <c:pt idx="6">
                  <c:v>38</c:v>
                </c:pt>
                <c:pt idx="9">
                  <c:v>37</c:v>
                </c:pt>
                <c:pt idx="12">
                  <c:v>31</c:v>
                </c:pt>
              </c:numCache>
            </c:numRef>
          </c:val>
          <c:extLst>
            <c:ext xmlns:c16="http://schemas.microsoft.com/office/drawing/2014/chart" uri="{C3380CC4-5D6E-409C-BE32-E72D297353CC}">
              <c16:uniqueId val="{00000007-2513-48A9-99D5-ECFCD797BF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c:v>
                </c:pt>
                <c:pt idx="2">
                  <c:v>#N/A</c:v>
                </c:pt>
                <c:pt idx="3">
                  <c:v>#N/A</c:v>
                </c:pt>
                <c:pt idx="4">
                  <c:v>8</c:v>
                </c:pt>
                <c:pt idx="5">
                  <c:v>#N/A</c:v>
                </c:pt>
                <c:pt idx="6">
                  <c:v>#N/A</c:v>
                </c:pt>
                <c:pt idx="7">
                  <c:v>8</c:v>
                </c:pt>
                <c:pt idx="8">
                  <c:v>#N/A</c:v>
                </c:pt>
                <c:pt idx="9">
                  <c:v>#N/A</c:v>
                </c:pt>
                <c:pt idx="10">
                  <c:v>9</c:v>
                </c:pt>
                <c:pt idx="11">
                  <c:v>#N/A</c:v>
                </c:pt>
                <c:pt idx="12">
                  <c:v>#N/A</c:v>
                </c:pt>
                <c:pt idx="13">
                  <c:v>6</c:v>
                </c:pt>
                <c:pt idx="14">
                  <c:v>#N/A</c:v>
                </c:pt>
              </c:numCache>
            </c:numRef>
          </c:val>
          <c:smooth val="0"/>
          <c:extLst>
            <c:ext xmlns:c16="http://schemas.microsoft.com/office/drawing/2014/chart" uri="{C3380CC4-5D6E-409C-BE32-E72D297353CC}">
              <c16:uniqueId val="{00000008-2513-48A9-99D5-ECFCD797BF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375</c:v>
                </c:pt>
                <c:pt idx="5">
                  <c:v>362</c:v>
                </c:pt>
                <c:pt idx="8">
                  <c:v>344</c:v>
                </c:pt>
                <c:pt idx="11">
                  <c:v>370</c:v>
                </c:pt>
                <c:pt idx="14">
                  <c:v>473</c:v>
                </c:pt>
              </c:numCache>
            </c:numRef>
          </c:val>
          <c:extLst>
            <c:ext xmlns:c16="http://schemas.microsoft.com/office/drawing/2014/chart" uri="{C3380CC4-5D6E-409C-BE32-E72D297353CC}">
              <c16:uniqueId val="{00000000-AEB1-48E0-8B75-9FF1D73FDF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c:v>
                </c:pt>
                <c:pt idx="5">
                  <c:v>54</c:v>
                </c:pt>
                <c:pt idx="8">
                  <c:v>49</c:v>
                </c:pt>
                <c:pt idx="11">
                  <c:v>36</c:v>
                </c:pt>
                <c:pt idx="14">
                  <c:v>30</c:v>
                </c:pt>
              </c:numCache>
            </c:numRef>
          </c:val>
          <c:extLst>
            <c:ext xmlns:c16="http://schemas.microsoft.com/office/drawing/2014/chart" uri="{C3380CC4-5D6E-409C-BE32-E72D297353CC}">
              <c16:uniqueId val="{00000001-AEB1-48E0-8B75-9FF1D73FDF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1132</c:v>
                </c:pt>
                <c:pt idx="5">
                  <c:v>1177</c:v>
                </c:pt>
                <c:pt idx="8">
                  <c:v>1026</c:v>
                </c:pt>
                <c:pt idx="11">
                  <c:v>1105</c:v>
                </c:pt>
                <c:pt idx="14">
                  <c:v>1200</c:v>
                </c:pt>
              </c:numCache>
            </c:numRef>
          </c:val>
          <c:extLst>
            <c:ext xmlns:c16="http://schemas.microsoft.com/office/drawing/2014/chart" uri="{C3380CC4-5D6E-409C-BE32-E72D297353CC}">
              <c16:uniqueId val="{00000002-AEB1-48E0-8B75-9FF1D73FDF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B1-48E0-8B75-9FF1D73FDF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B1-48E0-8B75-9FF1D73FDF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B1-48E0-8B75-9FF1D73FDF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c:v>
                </c:pt>
                <c:pt idx="3">
                  <c:v>63</c:v>
                </c:pt>
                <c:pt idx="6">
                  <c:v>57</c:v>
                </c:pt>
                <c:pt idx="9">
                  <c:v>73</c:v>
                </c:pt>
                <c:pt idx="12">
                  <c:v>74</c:v>
                </c:pt>
              </c:numCache>
            </c:numRef>
          </c:val>
          <c:extLst>
            <c:ext xmlns:c16="http://schemas.microsoft.com/office/drawing/2014/chart" uri="{C3380CC4-5D6E-409C-BE32-E72D297353CC}">
              <c16:uniqueId val="{00000006-AEB1-48E0-8B75-9FF1D73FDF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c:v>
                </c:pt>
                <c:pt idx="3">
                  <c:v>56</c:v>
                </c:pt>
                <c:pt idx="6">
                  <c:v>50</c:v>
                </c:pt>
                <c:pt idx="9">
                  <c:v>44</c:v>
                </c:pt>
                <c:pt idx="12">
                  <c:v>38</c:v>
                </c:pt>
              </c:numCache>
            </c:numRef>
          </c:val>
          <c:extLst>
            <c:ext xmlns:c16="http://schemas.microsoft.com/office/drawing/2014/chart" uri="{C3380CC4-5D6E-409C-BE32-E72D297353CC}">
              <c16:uniqueId val="{00000007-AEB1-48E0-8B75-9FF1D73FDF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117</c:v>
                </c:pt>
                <c:pt idx="3">
                  <c:v>110</c:v>
                </c:pt>
                <c:pt idx="6">
                  <c:v>103</c:v>
                </c:pt>
                <c:pt idx="9">
                  <c:v>95</c:v>
                </c:pt>
                <c:pt idx="12">
                  <c:v>115</c:v>
                </c:pt>
              </c:numCache>
            </c:numRef>
          </c:val>
          <c:extLst>
            <c:ext xmlns:c16="http://schemas.microsoft.com/office/drawing/2014/chart" uri="{C3380CC4-5D6E-409C-BE32-E72D297353CC}">
              <c16:uniqueId val="{00000008-AEB1-48E0-8B75-9FF1D73FDF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B1-48E0-8B75-9FF1D73FDF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360</c:v>
                </c:pt>
                <c:pt idx="3">
                  <c:v>341</c:v>
                </c:pt>
                <c:pt idx="6">
                  <c:v>319</c:v>
                </c:pt>
                <c:pt idx="9">
                  <c:v>333</c:v>
                </c:pt>
                <c:pt idx="12">
                  <c:v>522</c:v>
                </c:pt>
              </c:numCache>
            </c:numRef>
          </c:val>
          <c:extLst>
            <c:ext xmlns:c16="http://schemas.microsoft.com/office/drawing/2014/chart" uri="{C3380CC4-5D6E-409C-BE32-E72D297353CC}">
              <c16:uniqueId val="{0000000A-AEB1-48E0-8B75-9FF1D73FDF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B1-48E0-8B75-9FF1D73FDF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c:v>
                </c:pt>
                <c:pt idx="1">
                  <c:v>668</c:v>
                </c:pt>
                <c:pt idx="2">
                  <c:v>751</c:v>
                </c:pt>
              </c:numCache>
            </c:numRef>
          </c:val>
          <c:extLst>
            <c:ext xmlns:c16="http://schemas.microsoft.com/office/drawing/2014/chart" uri="{C3380CC4-5D6E-409C-BE32-E72D297353CC}">
              <c16:uniqueId val="{00000000-83A2-4FD2-B781-001B48B174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c:v>
                </c:pt>
                <c:pt idx="1">
                  <c:v>95</c:v>
                </c:pt>
                <c:pt idx="2">
                  <c:v>95</c:v>
                </c:pt>
              </c:numCache>
            </c:numRef>
          </c:val>
          <c:extLst>
            <c:ext xmlns:c16="http://schemas.microsoft.com/office/drawing/2014/chart" uri="{C3380CC4-5D6E-409C-BE32-E72D297353CC}">
              <c16:uniqueId val="{00000001-83A2-4FD2-B781-001B48B174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554</c:v>
                </c:pt>
                <c:pt idx="1">
                  <c:v>65</c:v>
                </c:pt>
                <c:pt idx="2">
                  <c:v>80</c:v>
                </c:pt>
              </c:numCache>
            </c:numRef>
          </c:val>
          <c:extLst>
            <c:ext xmlns:c16="http://schemas.microsoft.com/office/drawing/2014/chart" uri="{C3380CC4-5D6E-409C-BE32-E72D297353CC}">
              <c16:uniqueId val="{00000002-83A2-4FD2-B781-001B48B174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{EC31CDA0-F2CB-45D5-B62E-9AF2C6F3798E}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4D-40EB-AFEE-586D9F2D83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{A9610457-C24C-46AB-8451-FE97CC8152F6}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4D-40EB-AFEE-586D9F2D83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{7A80C256-D6E2-4BBA-BDE9-0FB63A97A60A}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4D-40EB-AFEE-586D9F2D83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{BD5AE1DC-CB96-434A-8BF1-58827848F84D}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4D-40EB-AFEE-586D9F2D83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{341C7110-0C6A-475D-BE8C-94FBF22DB15D}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4D-40EB-AFEE-586D9F2D83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{31C3A128-AF58-464A-B103-300C4A0E330C}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4D-40EB-AFEE-586D9F2D83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{DE3ED179-F610-4734-A289-5A0B10BB71A4}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4D-40EB-AFEE-586D9F2D83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{519C2DCC-E4E1-40EF-A31C-E558041D74C0}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4D-40EB-AFEE-586D9F2D83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{C4F46FD0-27EC-4D72-B127-4AAF37723CA0}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4D-40EB-AFEE-586D9F2D83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76.900000000000006</c:v>
                </c:pt>
                <c:pt idx="24">
                  <c:v>74.7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4D-40EB-AFEE-586D9F2D83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{DE687305-01CE-4993-B3B9-C04B2F68FB84}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4D-40EB-AFEE-586D9F2D83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{3EEB7D7C-8BC4-49AF-AD85-A9CCEC774E95}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4D-40EB-AFEE-586D9F2D83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{9AC23C78-2DE4-4EDB-8A61-F67A070DB7B2}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4D-40EB-AFEE-586D9F2D83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{41038867-8B6A-4975-9A49-F8D7DDDBE302}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4D-40EB-AFEE-586D9F2D83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{3882CC83-D931-4EA2-B5CF-48993242EA78}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4D-40EB-AFEE-586D9F2D83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{6A19BA47-5C6E-4D4D-898B-AFF96E51A84D}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4D-40EB-AFEE-586D9F2D83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{40B27165-752D-453D-B94F-FB4AFD2344E7}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4D-40EB-AFEE-586D9F2D83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{837D2E8F-F61E-45AD-B9B5-8648FD624916}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4D-40EB-AFEE-586D9F2D83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{F575C6D0-1CBE-42B0-AA19-6B03BFA68117}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4D-40EB-AFEE-586D9F2D83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7B4D-40EB-AFEE-586D9F2D8387}"/>
            </c:ext>
          </c:extLst>
        </c:ser>
        <c:dLbls>
          <c:showLegendKey val="0"/>
          <c:showVal val="1"/>
          <c:showCatName val="0"/>
          <c:showSerName val="0"/>
          <c:showPercent val="0"/>
          <c:showBubbleSize val="0"/>
        </c:dLbls>
        <c:axId val="46179840"/>
        <c:axId val="46181760"/>
      </c:scatterChart>
      <c:valAx>
        <c:axId val="46179840"/>
        <c:scaling>
          <c:orientation val="minMax"/>
          <c:max val="58.3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{111ECFDB-7F76-4A09-9F4D-2BCB1A871A88}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638-4AD0-9F3C-A7C788FBD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{E6C0D781-D935-4120-BEB3-C2B6E017431A}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38-4AD0-9F3C-A7C788FBD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{973B427C-0469-4F9D-877B-AE80B0660D64}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38-4AD0-9F3C-A7C788FBD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{3B8EF505-02D4-4543-80FA-019219B9429E}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38-4AD0-9F3C-A7C788FBD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{266C94AA-20CE-40A7-973D-8BCB54C7913F}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38-4AD0-9F3C-A7C788FBD98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{AE2498BB-A3B3-414F-BEEE-94EDCFDD2B2E}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638-4AD0-9F3C-A7C788FBD98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{2B19AFDC-5409-48E1-AB90-AC19A2B48896}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638-4AD0-9F3C-A7C788FBD98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{EC984AF8-A358-434D-82C6-A404555A44DF}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638-4AD0-9F3C-A7C788FBD98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{7CE13CB1-57EC-4EA8-A59B-F7BC985495AA}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638-4AD0-9F3C-A7C788FBD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3.5</c:v>
                </c:pt>
                <c:pt idx="16">
                  <c:v>2.7</c:v>
                </c:pt>
                <c:pt idx="24">
                  <c:v>2.8</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38-4AD0-9F3C-A7C788FBD9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{00976FA8-3138-4E2C-A5D2-0F7B68D3B684}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638-4AD0-9F3C-A7C788FBD9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{F321401F-029D-41E3-B698-750FE8481AA2}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38-4AD0-9F3C-A7C788FBD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{DDD91F50-5684-4FEF-98D5-51752669060D}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38-4AD0-9F3C-A7C788FBD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{3CC20CB4-8879-445F-914E-C6110205947A}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38-4AD0-9F3C-A7C788FBD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{93B5754B-8976-43ED-8B9C-DD131EEA84D0}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38-4AD0-9F3C-A7C788FBD98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{CF9D278D-B9A9-477E-B59A-0E21591557D6}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638-4AD0-9F3C-A7C788FBD98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{8EFAFB1D-C427-4487-A545-93789533E44B}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638-4AD0-9F3C-A7C788FBD98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{175BAEBA-B1DF-4F72-B1C6-78E445C749BC}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638-4AD0-9F3C-A7C788FBD98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{479888DB-F661-47AE-86A1-EE65105CC4A0}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638-4AD0-9F3C-A7C788FBD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38-4AD0-9F3C-A7C788FBD98B}"/>
            </c:ext>
          </c:extLst>
        </c:ser>
        <c:dLbls>
          <c:showLegendKey val="0"/>
          <c:showVal val="1"/>
          <c:showCatName val="0"/>
          <c:showSerName val="0"/>
          <c:showPercent val="0"/>
          <c:showBubbleSize val="0"/>
        </c:dLbls>
        <c:axId val="84219776"/>
        <c:axId val="84234240"/>
      </c:scatterChart>
      <c:valAx>
        <c:axId val="84219776"/>
        <c:scaling>
          <c:orientation val="minMax"/>
          <c:max val="7.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a:t>
          </a:r>
          <a:r>
            <a:rPr kumimoji="1" lang="ja-JP" altLang="en-US" sz="1100">
              <a:solidFill>
                <a:schemeClr val="dk1"/>
              </a:solidFill>
              <a:effectLst/>
              <a:latin typeface="+mn-lt"/>
              <a:ea typeface="+mn-ea"/>
              <a:cs typeface="+mn-cs"/>
            </a:rPr>
            <a:t>表示</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年間で減方向となっているが、今後は平成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年度以降村の財政規模からみて一般会計、簡水会計ともに大型の普通建設事業が行われているため、増傾向となる。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組合等が起こした地方債の元利償還金に対する負担金等については、東京都島嶼町村一部事務組合の最終処分場施設整備に係る負担金で、最大で約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百万円の負担となる見込みである（平成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ここ数年大きな普通建設事業が見込まれており、起債に頼らざるを得ないことから、元利償還金の増が見込まれる。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算入公債費については、元利償還金の増減に連動する。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満期一括償還の地方債の借り入れを行っていない。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一般会計等に係る地方債の現在高については、平成</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年度の繰上償還や起債の抑制（臨時財政対策債のみの起債）により毎年減少してい</a:t>
          </a:r>
          <a:r>
            <a:rPr kumimoji="1" lang="ja-JP" altLang="en-US" sz="900">
              <a:solidFill>
                <a:schemeClr val="dk1"/>
              </a:solidFill>
              <a:effectLst/>
              <a:latin typeface="+mn-lt"/>
              <a:ea typeface="+mn-ea"/>
              <a:cs typeface="+mn-cs"/>
            </a:rPr>
            <a:t>たが、現在村の財政規模からみて</a:t>
          </a:r>
          <a:r>
            <a:rPr kumimoji="1" lang="ja-JP" altLang="ja-JP" sz="900">
              <a:solidFill>
                <a:schemeClr val="dk1"/>
              </a:solidFill>
              <a:effectLst/>
              <a:latin typeface="+mn-lt"/>
              <a:ea typeface="+mn-ea"/>
              <a:cs typeface="+mn-cs"/>
            </a:rPr>
            <a:t>大型</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事業</a:t>
          </a:r>
          <a:r>
            <a:rPr kumimoji="1" lang="ja-JP" altLang="en-US" sz="900">
              <a:solidFill>
                <a:schemeClr val="dk1"/>
              </a:solidFill>
              <a:effectLst/>
              <a:latin typeface="+mn-lt"/>
              <a:ea typeface="+mn-ea"/>
              <a:cs typeface="+mn-cs"/>
            </a:rPr>
            <a:t>を実施しており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地方債残高が増大している。なるべく</a:t>
          </a:r>
          <a:r>
            <a:rPr kumimoji="1" lang="ja-JP" altLang="ja-JP" sz="900">
              <a:solidFill>
                <a:schemeClr val="dk1"/>
              </a:solidFill>
              <a:effectLst/>
              <a:latin typeface="+mn-lt"/>
              <a:ea typeface="+mn-ea"/>
              <a:cs typeface="+mn-cs"/>
            </a:rPr>
            <a:t>起債を必要最小限とすることで地方債残高の増加を抑制する。公営企業債等繰入見込額については利用者数（＝人口）が少ないため使用料の増加が見込めないため一般会計からの繰入金が多額となっている。今後使用料・手数料の見直しなどにより一般会計からの繰入額の抑制を図る。充当可能基金については、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年度に減債基金を</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百万円、平成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年度に公共施設整備基金を</a:t>
          </a:r>
          <a:r>
            <a:rPr kumimoji="1" lang="en-US" altLang="ja-JP" sz="900">
              <a:solidFill>
                <a:schemeClr val="dk1"/>
              </a:solidFill>
              <a:effectLst/>
              <a:latin typeface="+mn-lt"/>
              <a:ea typeface="+mn-ea"/>
              <a:cs typeface="+mn-cs"/>
            </a:rPr>
            <a:t>127,980</a:t>
          </a:r>
          <a:r>
            <a:rPr kumimoji="1" lang="ja-JP" altLang="ja-JP" sz="900">
              <a:solidFill>
                <a:schemeClr val="dk1"/>
              </a:solidFill>
              <a:effectLst/>
              <a:latin typeface="+mn-lt"/>
              <a:ea typeface="+mn-ea"/>
              <a:cs typeface="+mn-cs"/>
            </a:rPr>
            <a:t>千円、平成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年度に財政調整基金を</a:t>
          </a:r>
          <a:r>
            <a:rPr kumimoji="1" lang="en-US" altLang="ja-JP" sz="900">
              <a:solidFill>
                <a:schemeClr val="dk1"/>
              </a:solidFill>
              <a:effectLst/>
              <a:latin typeface="+mn-lt"/>
              <a:ea typeface="+mn-ea"/>
              <a:cs typeface="+mn-cs"/>
            </a:rPr>
            <a:t>30,000</a:t>
          </a:r>
          <a:r>
            <a:rPr kumimoji="1" lang="ja-JP" altLang="ja-JP" sz="900">
              <a:solidFill>
                <a:schemeClr val="dk1"/>
              </a:solidFill>
              <a:effectLst/>
              <a:latin typeface="+mn-lt"/>
              <a:ea typeface="+mn-ea"/>
              <a:cs typeface="+mn-cs"/>
            </a:rPr>
            <a:t>千円、公共施設整備基金を</a:t>
          </a:r>
          <a:r>
            <a:rPr kumimoji="1" lang="en-US" altLang="ja-JP" sz="900">
              <a:solidFill>
                <a:schemeClr val="dk1"/>
              </a:solidFill>
              <a:effectLst/>
              <a:latin typeface="+mn-lt"/>
              <a:ea typeface="+mn-ea"/>
              <a:cs typeface="+mn-cs"/>
            </a:rPr>
            <a:t>150,000</a:t>
          </a:r>
          <a:r>
            <a:rPr kumimoji="1" lang="ja-JP" altLang="ja-JP" sz="900">
              <a:solidFill>
                <a:schemeClr val="dk1"/>
              </a:solidFill>
              <a:effectLst/>
              <a:latin typeface="+mn-lt"/>
              <a:ea typeface="+mn-ea"/>
              <a:cs typeface="+mn-cs"/>
            </a:rPr>
            <a:t>千円取り崩した。充当可能特定歳入は、村営住宅使用料であり、平成</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年度以降大規模修繕がないことにより公債費に充当できる額が多額となっていたが、今後大規模修繕が行われると思われる。基準財政需要額見込については、過去の地方債が償還期限を迎えているので徐々に少額になってきている</a:t>
          </a:r>
          <a:r>
            <a:rPr kumimoji="1" lang="ja-JP" altLang="en-US" sz="900">
              <a:solidFill>
                <a:schemeClr val="dk1"/>
              </a:solidFill>
              <a:effectLst/>
              <a:latin typeface="+mn-lt"/>
              <a:ea typeface="+mn-ea"/>
              <a:cs typeface="+mn-cs"/>
            </a:rPr>
            <a:t>が、現在実施している事業により増大すると考えられる</a:t>
          </a:r>
          <a:r>
            <a:rPr kumimoji="1" lang="ja-JP" altLang="ja-JP" sz="900">
              <a:solidFill>
                <a:schemeClr val="dk1"/>
              </a:solidFill>
              <a:effectLst/>
              <a:latin typeface="+mn-lt"/>
              <a:ea typeface="+mn-ea"/>
              <a:cs typeface="+mn-cs"/>
            </a:rPr>
            <a:t>。充当可能基金・充当可能特定歳入については、今後見込まれている施設整備や村営住宅大規模修繕などにより大きく減少する。今後においては、地方債残高を大きく増加させないために起債を最小限とすることで将来負担を小さくす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東京都利島村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年度に特別交付税等の伸びがあり、基金の積み立てを行った。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本村は孤立離島であり、施設は塩害等により老朽化しやすい。施設の老朽化に伴い基金の取り崩しにより維持補修及び改修をせざるを得なく、時に唐突に機器が破損することもある。事業量の圧縮を図ることで歳出の抑制を図り、最大限の歳入努力をはかることで、最低限基金取り崩し額を抑え、基金積上げ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庁舎建設基金：庁舎建設の実施に必要な資金を積み立てる。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一般会計の歳計剰余額の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を庁舎建設基金に積み上げているため、増えている。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億円取り崩し、住宅整備を実施した。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年度に少ない基金をより効果的に運用するため、ふるさと振興基金、公共施設整備基金、福祉振興基金を廃止し、財政調整基金へ積替えを行った。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庁舎建設基金に関し、庁舎建設の際、施設複合化を行う必要がある。平成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年で３億円を積むことを目指している。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年度に、少ない基金をより効果的に運用するため、その他特目基金を廃止し、財政調整基金への一本化を図った。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年度に特別交付税等の伸びがあり、基金の積み立てを行った。</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村は孤立離島であり、施設は塩害等により老朽化しやすい。施設の老朽化に伴い基金の取り崩しにより維持補修及び改修をせざるを得なく、時に唐突に機器が破損することもある。事業量の圧縮を図ることで歳出の抑制を図り、最大限の歳入努力をはかることで、最低限基金取り崩し額を抑え、基金積上げ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ここ３年間は取崩しはなかったが、定額預金利子以外の積み立てはなかった。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の事業実施に伴う起債額増大に伴い、今後元利償還金額が増大する。なるべく低利率での借入を行い歳出の抑制を図り、最大限の歳入努力をはかることで、最低限基金取り崩し額を抑え、基金積上げ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938ADF-1FE5-41A1-BB2F-CBB009784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8C85233-C799-4F1C-86D7-C4AFC9449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5496AC6-7D4F-4CDF-96A5-2C6CAE04902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6743F11-5B2F-41A9-97D8-4BB8434E0249}"/>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D48A438A-C9FB-4FEE-9843-B3FCC034818F}"/>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7095BEA-F5A3-43C2-A2E4-7DAABC0C575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D846B5BF-07DD-412C-A0C5-07E1225C9E4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175C3315-C6FD-4FAF-813E-7916CF6CD23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86A00E83-9EF2-4B3E-8A24-09FE50340654}"/>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8DD94349-16B9-4010-8525-4E40E0EC91B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6C49B35D-427E-445D-8B0F-C0D5AB935F6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42273DB0-A637-44D6-B3DD-030A1A3FD14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3A5C1A2F-58C0-4FBA-951A-3C24A04CD73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BB251C78-10BD-486B-8ADB-7271D3F5833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5E40ADAD-33BE-4666-B3A6-3BECE275D5F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AE18D0BE-27FB-4951-8BCE-66380F88E65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7A15D0F2-EC0E-43EF-BCC7-0A57665DE47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EBC750CE-9058-47A4-9171-A5C21CD0817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999ADF0E-2841-4611-A41C-270E46BD06C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
322
4.12
1,673,071
1,613,061
60,010
339,925
522,144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612538BE-648B-437C-99B2-4400000E8F6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406C44A-D1F4-483B-805E-B5941355964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23D0BDE8-9693-485C-A8D1-BC2C482DBEC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2C95ED7C-4BD3-4431-864F-B7E47AAABAF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288F9057-E8BF-4789-8389-9CFC0C50465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330793B2-7CA7-44FA-9869-4C96C161C4D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E20D7BCF-43C2-45D9-B0C5-F63BCB1F444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BCA4EDFA-885F-46C8-B502-5DA5C9FC41C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F32B7546-533D-4FDC-A00C-CF3A5378C32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46787D2A-99FA-435D-A4B8-04C6CE40773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42F8831D-8490-492B-95C7-7F43FBD6A69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41E05898-F645-4C0B-A189-9C0F4B6E8CC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17ABBC20-B974-4AED-9E5A-206D92985CD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67F48D1-E394-47A6-8C12-CB8D88301A7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1034680-9E55-4559-9C89-E90714A04D0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918C7F52-6823-42D0-B874-65CB7CB8A07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885F1275-5EED-4562-B284-91421D2994F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DBF8E164-7406-4593-980E-6793B5B98A83}"/>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E8D7EE07-3179-47B9-8261-111C06993D1C}"/>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105F3AED-4FC0-4EED-8EBC-70AC4217EB5F}"/>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327BC613-DB09-4FE3-B84F-C358EE53A9A1}"/>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46783F80-A483-4186-802F-4FAA2657165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205FCFAD-4AAC-4446-BA0E-06FA448414B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85EA0CE-FE65-4D81-BA8D-6F81F4E901F8}"/>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DE9670F-E416-4298-BA9F-F0320FE6552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E538B387-2C4C-4FD1-B864-C2900C69637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79B6C04-44C0-468F-A8D9-ED215323579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BE793662-F441-4D5E-B4A7-969C677A6C4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86518AC5-B23A-4235-ABF3-33C79EA437E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5160AA98-4D0B-49A2-BD4F-D9AB9049056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6A10261F-398D-45A4-BF4D-099FB4B36DD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B1614BA-5B1B-4628-9A3F-6D1D731654E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6E5B55EF-9361-4699-B178-7D9C6FDF792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DA91BB7A-525D-41BC-B60D-388129E1AA0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有形資産について、減価償却率が類似団体と比較し高くなっている。これは、平成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年度前半において、施設整備を行っていないことの裏返しとなっている。本村の施設が老朽化していることが、当指標により示されている。なお、平成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年度より、大型の施設整備が続くため、今後減価償却率が下がっていくことが見込まれる。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727796B-C370-445F-A29C-5BDBDA5EC1D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501FEB8B-2067-48FD-9608-4C5FE997EE3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11743BDB-08AC-4846-8F44-E76DCC89E78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D78BAD11-04E8-421D-9729-475369583CDC}"/>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D1F72B7B-A2E3-4753-8EA4-225900B14CCE}"/>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5342B9DC-6755-44EA-AEFE-2BB078051BB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B34B5DA1-9773-4237-8434-4352C104DC12}"/>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C878EF77-E9CC-447F-8928-8F8B7EA90E0F}"/>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E2A1F3EB-827F-4669-AA2C-4BFB66B4856F}"/>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4D4F971-D042-408B-86D7-CA16BD27C0EB}"/>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60730712-6D85-4003-8856-894E6B7A7724}"/>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C2C75D02-B9ED-4ADE-854C-A9068742EAC4}"/>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37DFF4C8-1E1F-4EFB-9771-9481AD67402C}"/>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191A4850-499F-489F-A8FB-F07E2AE4DBA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6E83084A-A4CD-4D5F-8273-8300B016819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C170B383-A7D3-47F3-9BFC-8AB04EEF6C5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1" name="直線コネクタ 70">
          <a:extLst>
            <a:ext uri="{FF2B5EF4-FFF2-40B4-BE49-F238E27FC236}">
              <a16:creationId xmlns:a16="http://schemas.microsoft.com/office/drawing/2014/main" id="{B6848688-BF46-4DA2-A4EC-AD1CB7667A58}"/>
            </a:ext>
          </a:extLst>
        </xdr:cNvPr>
        <xdr:cNvCxnSpPr/>
      </xdr:nvCxnSpPr>
      <xdr:spPr>
        <a:xfrm flipV="1">
          <a:off x="4760595" y="468884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2" name="有形固定資産減価償却率最小値テキスト">
          <a:extLst>
            <a:ext uri="{FF2B5EF4-FFF2-40B4-BE49-F238E27FC236}">
              <a16:creationId xmlns:a16="http://schemas.microsoft.com/office/drawing/2014/main" id="{32FFB08A-AE38-477A-9FA1-EBB42CAB8763}"/>
            </a:ext>
          </a:extLst>
        </xdr:cNvPr>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3" name="直線コネクタ 72">
          <a:extLst>
            <a:ext uri="{FF2B5EF4-FFF2-40B4-BE49-F238E27FC236}">
              <a16:creationId xmlns:a16="http://schemas.microsoft.com/office/drawing/2014/main" id="{76056791-876F-404C-A540-17B7DE09B40D}"/>
            </a:ext>
          </a:extLst>
        </xdr:cNvPr>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3D014F6A-AC12-4CB3-ADC7-7D5B05D13901}"/>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288F642E-3F1A-4ED0-9BF3-1323F98A4A8B}"/>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6" name="有形固定資産減価償却率平均値テキスト">
          <a:extLst>
            <a:ext uri="{FF2B5EF4-FFF2-40B4-BE49-F238E27FC236}">
              <a16:creationId xmlns:a16="http://schemas.microsoft.com/office/drawing/2014/main" id="{804094C7-99CD-43A3-A847-3812EE3D68D0}"/>
            </a:ext>
          </a:extLst>
        </xdr:cNvPr>
        <xdr:cNvSpPr txBox="1"/>
      </xdr:nvSpPr>
      <xdr:spPr>
        <a:xfrm>
          <a:off x="4813300" y="5235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7" name="フローチャート: 判断 76">
          <a:extLst>
            <a:ext uri="{FF2B5EF4-FFF2-40B4-BE49-F238E27FC236}">
              <a16:creationId xmlns:a16="http://schemas.microsoft.com/office/drawing/2014/main" id="{DC7B663B-7351-472D-A4C2-E35F7050A266}"/>
            </a:ext>
          </a:extLst>
        </xdr:cNvPr>
        <xdr:cNvSpPr/>
      </xdr:nvSpPr>
      <xdr:spPr>
        <a:xfrm>
          <a:off x="47117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8" name="フローチャート: 判断 77">
          <a:extLst>
            <a:ext uri="{FF2B5EF4-FFF2-40B4-BE49-F238E27FC236}">
              <a16:creationId xmlns:a16="http://schemas.microsoft.com/office/drawing/2014/main" id="{DE6F653C-DCD4-4386-85CC-8B548A7B16C7}"/>
            </a:ext>
          </a:extLst>
        </xdr:cNvPr>
        <xdr:cNvSpPr/>
      </xdr:nvSpPr>
      <xdr:spPr>
        <a:xfrm>
          <a:off x="4000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9" name="フローチャート: 判断 78">
          <a:extLst>
            <a:ext uri="{FF2B5EF4-FFF2-40B4-BE49-F238E27FC236}">
              <a16:creationId xmlns:a16="http://schemas.microsoft.com/office/drawing/2014/main" id="{A29E8BA6-C6E1-4B29-99C4-B870159642CD}"/>
            </a:ext>
          </a:extLst>
        </xdr:cNvPr>
        <xdr:cNvSpPr/>
      </xdr:nvSpPr>
      <xdr:spPr>
        <a:xfrm>
          <a:off x="3238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80" name="フローチャート: 判断 79">
          <a:extLst>
            <a:ext uri="{FF2B5EF4-FFF2-40B4-BE49-F238E27FC236}">
              <a16:creationId xmlns:a16="http://schemas.microsoft.com/office/drawing/2014/main" id="{233C61D9-7F09-4097-A9E8-C4FD22F3B9D5}"/>
            </a:ext>
          </a:extLst>
        </xdr:cNvPr>
        <xdr:cNvSpPr/>
      </xdr:nvSpPr>
      <xdr:spPr>
        <a:xfrm>
          <a:off x="2476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BD6D31E-AF4D-4777-94D5-872DE681B93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279E66A-D1E9-4DDA-AAAA-9F1A1FA6046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F89D5F0-4CE5-4701-B403-6ECB683D9F8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CCE3391-14C9-4DA6-85AE-DBEBAAFA907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7302A87-0D4F-42E2-8D34-F47F3DCBA87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52070</xdr:rowOff>
    </xdr:from>
    <xdr:to>
      <xdr:col>19</xdr:col>
      <xdr:colOff>187325</xdr:colOff>
      <xdr:row>27</xdr:row>
      <xdr:rowOff>153670</xdr:rowOff>
    </xdr:to>
    <xdr:sp macro="" textlink="">
      <xdr:nvSpPr>
        <xdr:cNvPr id="86" name="楕円 85">
          <a:extLst>
            <a:ext uri="{FF2B5EF4-FFF2-40B4-BE49-F238E27FC236}">
              <a16:creationId xmlns:a16="http://schemas.microsoft.com/office/drawing/2014/main" id="{0B78857C-114B-43ED-B92C-418A2176D45E}"/>
            </a:ext>
          </a:extLst>
        </xdr:cNvPr>
        <xdr:cNvSpPr/>
      </xdr:nvSpPr>
      <xdr:spPr>
        <a:xfrm>
          <a:off x="4000500" y="46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144357</xdr:rowOff>
    </xdr:from>
    <xdr:to>
      <xdr:col>15</xdr:col>
      <xdr:colOff>187325</xdr:colOff>
      <xdr:row>27</xdr:row>
      <xdr:rowOff>74507</xdr:rowOff>
    </xdr:to>
    <xdr:sp macro="" textlink="">
      <xdr:nvSpPr>
        <xdr:cNvPr id="87" name="楕円 86">
          <a:extLst>
            <a:ext uri="{FF2B5EF4-FFF2-40B4-BE49-F238E27FC236}">
              <a16:creationId xmlns:a16="http://schemas.microsoft.com/office/drawing/2014/main" id="{85532AD5-77A9-406C-9226-8343036A7ACA}"/>
            </a:ext>
          </a:extLst>
        </xdr:cNvPr>
        <xdr:cNvSpPr/>
      </xdr:nvSpPr>
      <xdr:spPr>
        <a:xfrm>
          <a:off x="3238500" y="4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23707</xdr:rowOff>
    </xdr:from>
    <xdr:to>
      <xdr:col>19</xdr:col>
      <xdr:colOff>136525</xdr:colOff>
      <xdr:row>27</xdr:row>
      <xdr:rowOff>102870</xdr:rowOff>
    </xdr:to>
    <xdr:cxnSp macro="">
      <xdr:nvCxnSpPr>
        <xdr:cNvPr id="88" name="直線コネクタ 87">
          <a:extLst>
            <a:ext uri="{FF2B5EF4-FFF2-40B4-BE49-F238E27FC236}">
              <a16:creationId xmlns:a16="http://schemas.microsoft.com/office/drawing/2014/main" id="{1AEE7E95-A2AB-4D6B-B9AC-C351EAC38C8F}"/>
            </a:ext>
          </a:extLst>
        </xdr:cNvPr>
        <xdr:cNvCxnSpPr/>
      </xdr:nvCxnSpPr>
      <xdr:spPr>
        <a:xfrm>
          <a:off x="3289300" y="465285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89" name="n_1aveValue有形固定資産減価償却率">
          <a:extLst>
            <a:ext uri="{FF2B5EF4-FFF2-40B4-BE49-F238E27FC236}">
              <a16:creationId xmlns:a16="http://schemas.microsoft.com/office/drawing/2014/main" id="{2B8AA99E-3111-464A-A0A0-BB0DDA55DDC4}"/>
            </a:ext>
          </a:extLst>
        </xdr:cNvPr>
        <xdr:cNvSpPr txBox="1"/>
      </xdr:nvSpPr>
      <xdr:spPr>
        <a:xfrm>
          <a:off x="38360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0" name="n_2aveValue有形固定資産減価償却率">
          <a:extLst>
            <a:ext uri="{FF2B5EF4-FFF2-40B4-BE49-F238E27FC236}">
              <a16:creationId xmlns:a16="http://schemas.microsoft.com/office/drawing/2014/main" id="{3874FA5E-3E77-4C43-983D-BDF6E077B17C}"/>
            </a:ext>
          </a:extLst>
        </xdr:cNvPr>
        <xdr:cNvSpPr txBox="1"/>
      </xdr:nvSpPr>
      <xdr:spPr>
        <a:xfrm>
          <a:off x="3086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91" name="n_3aveValue有形固定資産減価償却率">
          <a:extLst>
            <a:ext uri="{FF2B5EF4-FFF2-40B4-BE49-F238E27FC236}">
              <a16:creationId xmlns:a16="http://schemas.microsoft.com/office/drawing/2014/main" id="{DD4C06DE-9F19-4DEE-A68B-33BBD64BDA1C}"/>
            </a:ext>
          </a:extLst>
        </xdr:cNvPr>
        <xdr:cNvSpPr txBox="1"/>
      </xdr:nvSpPr>
      <xdr:spPr>
        <a:xfrm>
          <a:off x="2324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170197</xdr:rowOff>
    </xdr:from>
    <xdr:ext cx="405111" cy="259045"/>
    <xdr:sp macro="" textlink="">
      <xdr:nvSpPr>
        <xdr:cNvPr id="92" name="n_1mainValue有形固定資産減価償却率">
          <a:extLst>
            <a:ext uri="{FF2B5EF4-FFF2-40B4-BE49-F238E27FC236}">
              <a16:creationId xmlns:a16="http://schemas.microsoft.com/office/drawing/2014/main" id="{9089CAFC-D161-4D4C-8B90-6CEB662342B6}"/>
            </a:ext>
          </a:extLst>
        </xdr:cNvPr>
        <xdr:cNvSpPr txBox="1"/>
      </xdr:nvSpPr>
      <xdr:spPr>
        <a:xfrm>
          <a:off x="3836044" y="44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91034</xdr:rowOff>
    </xdr:from>
    <xdr:ext cx="405111" cy="259045"/>
    <xdr:sp macro="" textlink="">
      <xdr:nvSpPr>
        <xdr:cNvPr id="93" name="n_2mainValue有形固定資産減価償却率">
          <a:extLst>
            <a:ext uri="{FF2B5EF4-FFF2-40B4-BE49-F238E27FC236}">
              <a16:creationId xmlns:a16="http://schemas.microsoft.com/office/drawing/2014/main" id="{A70FFA89-7801-4E81-BAFA-1D6A637D1C07}"/>
            </a:ext>
          </a:extLst>
        </xdr:cNvPr>
        <xdr:cNvSpPr txBox="1"/>
      </xdr:nvSpPr>
      <xdr:spPr>
        <a:xfrm>
          <a:off x="3086744" y="437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E8431D62-11AB-4B51-B17C-06749203E15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DC3C971C-BB3C-48F3-A0E0-FD6F0F41CC1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a:extLst>
            <a:ext uri="{FF2B5EF4-FFF2-40B4-BE49-F238E27FC236}">
              <a16:creationId xmlns:a16="http://schemas.microsoft.com/office/drawing/2014/main" id="{314CBFC3-406B-45F7-882D-72C66E4050D0}"/>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6CA02C0A-1E8F-44D5-8FCE-EFDEC5AD9A4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31B900C5-E7EE-42EC-A7DA-BB73FCA3647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C92C991C-AD60-40E4-94EB-A88BCF575C4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B4098842-AFDA-4C43-ACAC-937D2B7C68B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635093FD-CC0C-41D8-8314-FB13E23B541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41D13B2D-5BAD-4FBA-8CC4-9D394211498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0A93A4F-B632-4333-8E4E-FB44A479F36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9098BF3F-78EF-4004-8DB2-3D1204B7ACA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CF20BFE6-39BA-40B7-8D88-D1D63D3C8A4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D5292036-1113-48F3-9BDA-06A69B8DAB7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地方公共団体健全化法上の将来負担比率が算定されていないことから、現段階において債務償還比率も算定されていない。平成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年度からの大型施設整備が続くことから、起債を抑制しながら事業を進めていく必要がある。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71F5ACFC-48AD-49E6-BDE9-E25C3684E9A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34E386F6-2089-47D0-90D5-55DFCF79934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6C1B1B73-7FB2-4152-9F63-CB843D43556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5819C80B-7B13-4B78-9CE8-676B308BE08A}"/>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C3C3B5CF-9551-4F41-BD27-A81B0881C9BC}"/>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AC3D6A14-B5B0-4238-A184-C863476D5A61}"/>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3192016-3A96-448F-81AF-ADC97154DF1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A5708305-6F14-4F15-8454-8726DC040535}"/>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F60B605-4A21-4801-88B8-C90F1C875B7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335A950B-CBF3-4217-91A6-BA6E4C8996EF}"/>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CCF0BB83-DD79-4FA6-AA88-8F43075532E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93E7D256-EA46-4C5D-BD18-FC7758684511}"/>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5234677B-E4AA-44A4-87E9-454C3E79F90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1CB40CFD-76E4-4DD2-9D9D-8EA675E9B9CD}"/>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FAED9470-7D2A-4BE4-BE0B-F9053E6287A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0ED17F28-B4A5-4FF1-B477-A21EE2BFABBC}"/>
            </a:ext>
          </a:extLst>
        </xdr:cNvPr>
        <xdr:cNvCxnSpPr/>
      </xdr:nvCxnSpPr>
      <xdr:spPr>
        <a:xfrm flipV="1">
          <a:off x="14793595" y="4578371"/>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a:extLst>
            <a:ext uri="{FF2B5EF4-FFF2-40B4-BE49-F238E27FC236}">
              <a16:creationId xmlns:a16="http://schemas.microsoft.com/office/drawing/2014/main" id="{2B371527-84BB-4C95-9CC9-12565316B2D1}"/>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4ACC6A61-220C-45EC-8DF2-78FD9E50E84E}"/>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5" name="債務償還比率最大値テキスト">
          <a:extLst>
            <a:ext uri="{FF2B5EF4-FFF2-40B4-BE49-F238E27FC236}">
              <a16:creationId xmlns:a16="http://schemas.microsoft.com/office/drawing/2014/main" id="{58EFF203-B419-4227-93DC-F58069C9ECDB}"/>
            </a:ext>
          </a:extLst>
        </xdr:cNvPr>
        <xdr:cNvSpPr txBox="1"/>
      </xdr:nvSpPr>
      <xdr:spPr>
        <a:xfrm>
          <a:off x="14846300" y="435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6" name="直線コネクタ 125">
          <a:extLst>
            <a:ext uri="{FF2B5EF4-FFF2-40B4-BE49-F238E27FC236}">
              <a16:creationId xmlns:a16="http://schemas.microsoft.com/office/drawing/2014/main" id="{6626E3D0-9A00-4499-879E-9239294F16B6}"/>
            </a:ext>
          </a:extLst>
        </xdr:cNvPr>
        <xdr:cNvCxnSpPr/>
      </xdr:nvCxnSpPr>
      <xdr:spPr>
        <a:xfrm>
          <a:off x="14706600" y="4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7" name="債務償還比率平均値テキスト">
          <a:extLst>
            <a:ext uri="{FF2B5EF4-FFF2-40B4-BE49-F238E27FC236}">
              <a16:creationId xmlns:a16="http://schemas.microsoft.com/office/drawing/2014/main" id="{DEED0F46-9287-45A4-89A4-447AD612533E}"/>
            </a:ext>
          </a:extLst>
        </xdr:cNvPr>
        <xdr:cNvSpPr txBox="1"/>
      </xdr:nvSpPr>
      <xdr:spPr>
        <a:xfrm>
          <a:off x="14846300" y="529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8" name="フローチャート: 判断 127">
          <a:extLst>
            <a:ext uri="{FF2B5EF4-FFF2-40B4-BE49-F238E27FC236}">
              <a16:creationId xmlns:a16="http://schemas.microsoft.com/office/drawing/2014/main" id="{B30819D3-3E31-4C55-A3A8-A791CAE71648}"/>
            </a:ext>
          </a:extLst>
        </xdr:cNvPr>
        <xdr:cNvSpPr/>
      </xdr:nvSpPr>
      <xdr:spPr>
        <a:xfrm>
          <a:off x="14744700" y="5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9" name="フローチャート: 判断 128">
          <a:extLst>
            <a:ext uri="{FF2B5EF4-FFF2-40B4-BE49-F238E27FC236}">
              <a16:creationId xmlns:a16="http://schemas.microsoft.com/office/drawing/2014/main" id="{11805DB1-1FDD-403E-98A0-CE6C2EE8C355}"/>
            </a:ext>
          </a:extLst>
        </xdr:cNvPr>
        <xdr:cNvSpPr/>
      </xdr:nvSpPr>
      <xdr:spPr>
        <a:xfrm>
          <a:off x="14033500" y="54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1302DF2-0E48-4EA3-A780-ADAFE901F86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5C263A7-CFC0-4A44-BCF1-57FC7BD7FF3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A3C68B4-039E-4B9E-BA67-0DBFAB5364F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BF12599C-4B50-46BD-8142-81B32FE918B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5FB56E3-9CF7-491C-8385-73B49F684B1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5" name="n_1aveValue債務償還比率">
          <a:extLst>
            <a:ext uri="{FF2B5EF4-FFF2-40B4-BE49-F238E27FC236}">
              <a16:creationId xmlns:a16="http://schemas.microsoft.com/office/drawing/2014/main" id="{534AC5F2-E874-4A31-8285-8A5F8A576C31}"/>
            </a:ext>
          </a:extLst>
        </xdr:cNvPr>
        <xdr:cNvSpPr txBox="1"/>
      </xdr:nvSpPr>
      <xdr:spPr>
        <a:xfrm>
          <a:off x="13836727" y="520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9F8A1734-7C82-46C9-AD91-BA3223ED1D2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805E5280-3FA9-4C98-8EF0-6599679849A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5F68046F-693B-4F01-A8D8-5CB556FCDF0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7AA1CF5C-2F29-4B05-9F07-53FDF646B1E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9DB61490-FC35-42D2-80B6-85FB2662FAF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FF0A04C5-E9A5-40AE-9DF0-6267780F95D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1544AE-0FF3-4167-AB7B-CDB1F2A639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C9FFCB-0D48-47D6-8B96-54274EA424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302086-55D1-4242-9447-DF346A559B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044AA8-EA57-42E0-809A-7557B041CE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DD28C9-B3C6-4941-92C5-8CC66E5682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BEBD0F-57F8-4731-A275-B392EB477F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E287DF-DB6F-4BD3-A6E3-559985E257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A82D11-A2A3-443D-84AD-B1A2754382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A0F185-C933-4B17-8F3E-214BE23F78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CED1FA-C0ED-428F-93E6-D2567A907C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
322
4.12
1,673,071
1,613,061
60,010
339,925
522,144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FEFB30-BD46-4006-A9F7-891DF55853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36F347-7AB8-45FA-85A1-9768185B36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B00E20-A8F2-4D83-9049-B4FFA61D5A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DAC936-4FDD-4251-BDD2-884FEA159D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E8A213-9D24-4E13-966C-5FED99083B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794BF54-2ABB-4D17-B4C0-F05024F960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27CA98-D7B3-4C14-A1AA-0A9CC33480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456431-D581-406C-817D-6AD842AED2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611CFC-580B-4BBC-AA7C-9DE9A077D5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B108B9-119A-4A75-AA1B-9F48C19437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DE3BF3-0F21-4112-A9DB-C303925568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966E1F-C319-4A26-99CC-3BCCA3D875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9A566C4-DCE4-454E-B762-5C2F151FFA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A6B203-E2A9-43A2-9B0F-75186CD7C5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D2F360-C7BE-4680-8AC2-B96D1835A9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1ED243-8815-4C44-878B-8B02A1683B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2C626A-E2C9-4939-8DFC-C72EC6EEC8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BA55E7-EC69-4226-90D4-16517E0E95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2B76CE-FC23-4BE7-94D8-BECC4AAB21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6964B2-7119-4E8A-9E68-7428BB0902E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D3DD9C1-944E-4402-AB38-E02B1471B7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C072A6F-0C26-4B88-A33D-3232D6B0F6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298490E-9BF8-492D-BCDE-84338D6C10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5FA91D1-DAE9-4B67-9A68-90739C5048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7C26F03-7ABD-44DB-8020-A9DC685A1F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0D8D6DB-6535-4B71-BB6D-5D55C2DC92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A3E2D21-B775-481C-A1C5-222F5F65BB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71B66C6-D56B-44A9-BE70-17220803C86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7401717-04F3-4FC4-9E30-2FCEEFCB0C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0C5EBCA-789D-4C04-842C-A2E0E71754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A7705CE-6860-43A3-ADE0-3BF327FDEE1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6BC7BC9B-EBCB-4DC4-A8A7-E3778D71A0D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48E347C2-5C4C-4187-9AD8-16DD499837A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CECF6160-5178-455A-B1D4-BF00DFA5993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2A6683FA-FC8E-4DEA-99B2-C04EE94811B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15AA483F-0091-4062-8CE1-489309CA983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56CE49E1-A657-4436-81C7-CF5735307A1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DE948BD-46B9-4B11-9110-ADC5E3F7E07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1186610B-8EC2-4FBE-ADB0-25448B9895E4}"/>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637E1E07-F672-41E0-B51F-28D0C5DEEC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AE396F6E-82BD-4958-8541-2967D0AE7C1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EE30951C-709E-4E05-AB52-8204225E4D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F71B9214-F019-4C6A-80E1-8280C52E5199}"/>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9AD43706-6AC6-4E22-8344-8B12E939C4B5}"/>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0E175E88-3549-423B-9BB0-31B52121E6AB}"/>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FD4F0ED0-A5D9-47A8-BCCF-36882FEC82A2}"/>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F36AD65C-C45C-4F30-9573-EDB30DFB096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3E1A7BDC-AD19-439F-BD17-F9FB09297E94}"/>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CD3158C2-E813-48F8-9F49-75F93D82F826}"/>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8B7AF0D9-7658-4375-AC8B-2EF7C23FB0FE}"/>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E0E9303C-8CAA-466E-B32F-CAD760829105}"/>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57404</xdr:rowOff>
    </xdr:from>
    <xdr:to>
      <xdr:col>10</xdr:col>
      <xdr:colOff>165100</xdr:colOff>
      <xdr:row>39</xdr:row>
      <xdr:rowOff>159004</xdr:rowOff>
    </xdr:to>
    <xdr:sp macro="" textlink="">
      <xdr:nvSpPr>
        <xdr:cNvPr id="63" name="フローチャート: 判断 62">
          <a:extLst>
            <a:ext uri="{FF2B5EF4-FFF2-40B4-BE49-F238E27FC236}">
              <a16:creationId xmlns:a16="http://schemas.microsoft.com/office/drawing/2014/main" id="{A068045F-7700-4932-84C2-EEB80E3EEA86}"/>
            </a:ext>
          </a:extLst>
        </xdr:cNvPr>
        <xdr:cNvSpPr/>
      </xdr:nvSpPr>
      <xdr:spPr>
        <a:xfrm>
          <a:off x="1968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57DD1DEA-D218-4B0E-B606-146E194C29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E326E9C-B7AE-426F-B8AC-CD21C97176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0018894-8EB2-4C4D-B256-EFCDAA90D9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875928D-876A-49AE-836E-F6296C5730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1E897D6-F378-408F-8258-5C1299170A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69" name="楕円 68">
          <a:extLst>
            <a:ext uri="{FF2B5EF4-FFF2-40B4-BE49-F238E27FC236}">
              <a16:creationId xmlns:a16="http://schemas.microsoft.com/office/drawing/2014/main" id="{B5A37728-6540-4328-A4F8-FD48329DF3F1}"/>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70" name="楕円 69">
          <a:extLst>
            <a:ext uri="{FF2B5EF4-FFF2-40B4-BE49-F238E27FC236}">
              <a16:creationId xmlns:a16="http://schemas.microsoft.com/office/drawing/2014/main" id="{C4CB1336-37F9-455E-9E6A-B8F0EE812F44}"/>
            </a:ext>
          </a:extLst>
        </xdr:cNvPr>
        <xdr:cNvSpPr/>
      </xdr:nvSpPr>
      <xdr:spPr>
        <a:xfrm>
          <a:off x="2857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153924</xdr:rowOff>
    </xdr:from>
    <xdr:to>
      <xdr:col>19</xdr:col>
      <xdr:colOff>177800</xdr:colOff>
      <xdr:row>36</xdr:row>
      <xdr:rowOff>156210</xdr:rowOff>
    </xdr:to>
    <xdr:cxnSp macro="">
      <xdr:nvCxnSpPr>
        <xdr:cNvPr id="71" name="直線コネクタ 70">
          <a:extLst>
            <a:ext uri="{FF2B5EF4-FFF2-40B4-BE49-F238E27FC236}">
              <a16:creationId xmlns:a16="http://schemas.microsoft.com/office/drawing/2014/main" id="{6EB96696-8849-44B0-B47C-6B578E8E9D26}"/>
            </a:ext>
          </a:extLst>
        </xdr:cNvPr>
        <xdr:cNvCxnSpPr/>
      </xdr:nvCxnSpPr>
      <xdr:spPr>
        <a:xfrm>
          <a:off x="2908300" y="63261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2" name="n_1aveValue【道路】&#10;有形固定資産減価償却率">
          <a:extLst>
            <a:ext uri="{FF2B5EF4-FFF2-40B4-BE49-F238E27FC236}">
              <a16:creationId xmlns:a16="http://schemas.microsoft.com/office/drawing/2014/main" id="{793A02C8-9516-4E0E-B6CE-C7C4DD64AFAF}"/>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3" name="n_2aveValue【道路】&#10;有形固定資産減価償却率">
          <a:extLst>
            <a:ext uri="{FF2B5EF4-FFF2-40B4-BE49-F238E27FC236}">
              <a16:creationId xmlns:a16="http://schemas.microsoft.com/office/drawing/2014/main" id="{C8629B01-6B2B-43DE-A6AD-3721BBAD87B3}"/>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4081</xdr:rowOff>
    </xdr:from>
    <xdr:ext cx="405111" cy="259045"/>
    <xdr:sp macro="" textlink="">
      <xdr:nvSpPr>
        <xdr:cNvPr id="74" name="n_3aveValue【道路】&#10;有形固定資産減価償却率">
          <a:extLst>
            <a:ext uri="{FF2B5EF4-FFF2-40B4-BE49-F238E27FC236}">
              <a16:creationId xmlns:a16="http://schemas.microsoft.com/office/drawing/2014/main" id="{9F01ED79-34C8-4EF3-87B9-B846B8423C67}"/>
            </a:ext>
          </a:extLst>
        </xdr:cNvPr>
        <xdr:cNvSpPr txBox="1"/>
      </xdr:nvSpPr>
      <xdr:spPr>
        <a:xfrm>
          <a:off x="18167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75" name="n_1mainValue【道路】&#10;有形固定資産減価償却率">
          <a:extLst>
            <a:ext uri="{FF2B5EF4-FFF2-40B4-BE49-F238E27FC236}">
              <a16:creationId xmlns:a16="http://schemas.microsoft.com/office/drawing/2014/main" id="{8D9F76E3-AAC0-47C4-A8BD-BD886045CFA8}"/>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76" name="n_2mainValue【道路】&#10;有形固定資産減価償却率">
          <a:extLst>
            <a:ext uri="{FF2B5EF4-FFF2-40B4-BE49-F238E27FC236}">
              <a16:creationId xmlns:a16="http://schemas.microsoft.com/office/drawing/2014/main" id="{605D038C-D851-48F4-8D09-B4EED32A2B48}"/>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688EC427-0864-4375-896E-228A5894C9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B8C42DCB-460C-4969-854E-02E1E01E1C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B165CAF-A474-428A-AB77-979DAD00E3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60CDF23A-A075-4EFC-8AAA-BF2EA69EF6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CB19A5C0-780A-44B2-A704-D5A1A44062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635C14E8-E7AE-4578-844D-BF651C24B6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A683885-3B38-4D7F-BEEE-00999AB392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24E2471D-2CB5-489E-8333-2744AE39EBC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D0D7E2D6-BFAC-45EC-986C-9F401E2C62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7F083098-9334-4C9B-8BAC-8A0BF71F85F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92D08512-77FA-449A-B913-62BCED74738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14727ABD-B7A3-4D53-BC04-F4DE62F0B13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B5D6E720-3113-4EE6-94B8-0C0A0F565B6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a:extLst>
            <a:ext uri="{FF2B5EF4-FFF2-40B4-BE49-F238E27FC236}">
              <a16:creationId xmlns:a16="http://schemas.microsoft.com/office/drawing/2014/main" id="{9AA5F074-19B6-49B8-A22F-71CA872B6B2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C0BD11C-28BE-4962-8E92-A2F48123D05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a:extLst>
            <a:ext uri="{FF2B5EF4-FFF2-40B4-BE49-F238E27FC236}">
              <a16:creationId xmlns:a16="http://schemas.microsoft.com/office/drawing/2014/main" id="{F4BC354D-47E3-4937-A609-256C1D41D7B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6016E44-C8F4-4BAA-8CE6-37242F6FF02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a:extLst>
            <a:ext uri="{FF2B5EF4-FFF2-40B4-BE49-F238E27FC236}">
              <a16:creationId xmlns:a16="http://schemas.microsoft.com/office/drawing/2014/main" id="{B7A42840-2F88-488C-B133-F756E86575E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8A209AFE-A550-4393-AF2D-A9E1C3A5BC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a:extLst>
            <a:ext uri="{FF2B5EF4-FFF2-40B4-BE49-F238E27FC236}">
              <a16:creationId xmlns:a16="http://schemas.microsoft.com/office/drawing/2014/main" id="{C5D570C5-AB00-4A3F-B744-942E2823FA4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597F4F2-F55F-429D-87B3-6F19E816EA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8" name="直線コネクタ 97">
          <a:extLst>
            <a:ext uri="{FF2B5EF4-FFF2-40B4-BE49-F238E27FC236}">
              <a16:creationId xmlns:a16="http://schemas.microsoft.com/office/drawing/2014/main" id="{10286396-0634-4B3C-8AED-577B15DEA94E}"/>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9" name="【道路】&#10;一人当たり延長最小値テキスト">
          <a:extLst>
            <a:ext uri="{FF2B5EF4-FFF2-40B4-BE49-F238E27FC236}">
              <a16:creationId xmlns:a16="http://schemas.microsoft.com/office/drawing/2014/main" id="{3FDA1EF4-32F0-48FD-8766-97F3EE0A83DF}"/>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0" name="直線コネクタ 99">
          <a:extLst>
            <a:ext uri="{FF2B5EF4-FFF2-40B4-BE49-F238E27FC236}">
              <a16:creationId xmlns:a16="http://schemas.microsoft.com/office/drawing/2014/main" id="{DBE39382-3B28-4233-AE08-24A28E080B82}"/>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1" name="【道路】&#10;一人当たり延長最大値テキスト">
          <a:extLst>
            <a:ext uri="{FF2B5EF4-FFF2-40B4-BE49-F238E27FC236}">
              <a16:creationId xmlns:a16="http://schemas.microsoft.com/office/drawing/2014/main" id="{0EF1E4FD-6A3B-4EA1-BA45-21E1FAAF0E8D}"/>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2" name="直線コネクタ 101">
          <a:extLst>
            <a:ext uri="{FF2B5EF4-FFF2-40B4-BE49-F238E27FC236}">
              <a16:creationId xmlns:a16="http://schemas.microsoft.com/office/drawing/2014/main" id="{914273A3-C3AE-4CE6-A34A-89CFDA0099A9}"/>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3" name="【道路】&#10;一人当たり延長平均値テキスト">
          <a:extLst>
            <a:ext uri="{FF2B5EF4-FFF2-40B4-BE49-F238E27FC236}">
              <a16:creationId xmlns:a16="http://schemas.microsoft.com/office/drawing/2014/main" id="{680B51C7-2E63-43CB-8016-40855A42947C}"/>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4" name="フローチャート: 判断 103">
          <a:extLst>
            <a:ext uri="{FF2B5EF4-FFF2-40B4-BE49-F238E27FC236}">
              <a16:creationId xmlns:a16="http://schemas.microsoft.com/office/drawing/2014/main" id="{3FAB7FC8-0BF2-4597-878A-A4546A811FF4}"/>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5" name="フローチャート: 判断 104">
          <a:extLst>
            <a:ext uri="{FF2B5EF4-FFF2-40B4-BE49-F238E27FC236}">
              <a16:creationId xmlns:a16="http://schemas.microsoft.com/office/drawing/2014/main" id="{412C2DC5-99F3-4E50-955E-A918F77A6ACF}"/>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6" name="フローチャート: 判断 105">
          <a:extLst>
            <a:ext uri="{FF2B5EF4-FFF2-40B4-BE49-F238E27FC236}">
              <a16:creationId xmlns:a16="http://schemas.microsoft.com/office/drawing/2014/main" id="{C9E0181C-3D09-43C0-B1EC-0E3D6C792659}"/>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128709</xdr:rowOff>
    </xdr:from>
    <xdr:to>
      <xdr:col>41</xdr:col>
      <xdr:colOff>101600</xdr:colOff>
      <xdr:row>41</xdr:row>
      <xdr:rowOff>58859</xdr:rowOff>
    </xdr:to>
    <xdr:sp macro="" textlink="">
      <xdr:nvSpPr>
        <xdr:cNvPr id="107" name="フローチャート: 判断 106">
          <a:extLst>
            <a:ext uri="{FF2B5EF4-FFF2-40B4-BE49-F238E27FC236}">
              <a16:creationId xmlns:a16="http://schemas.microsoft.com/office/drawing/2014/main" id="{9D8A9785-94E1-495D-A0C6-F81BB85C383B}"/>
            </a:ext>
          </a:extLst>
        </xdr:cNvPr>
        <xdr:cNvSpPr/>
      </xdr:nvSpPr>
      <xdr:spPr>
        <a:xfrm>
          <a:off x="7810500" y="698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25E3F042-10D1-4119-90B1-35F68E7D17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5005914-4E4A-4664-95F8-C05CB7D8D1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9937E89-3DCC-4DEC-A0E0-1A943A74DC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B5C98DA-4A19-42ED-B432-9E45CC694F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EE0BED9-8032-4DEF-9CA5-AEB492973A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119369</xdr:rowOff>
    </xdr:from>
    <xdr:to>
      <xdr:col>50</xdr:col>
      <xdr:colOff>165100</xdr:colOff>
      <xdr:row>41</xdr:row>
      <xdr:rowOff>49519</xdr:rowOff>
    </xdr:to>
    <xdr:sp macro="" textlink="">
      <xdr:nvSpPr>
        <xdr:cNvPr id="113" name="楕円 112">
          <a:extLst>
            <a:ext uri="{FF2B5EF4-FFF2-40B4-BE49-F238E27FC236}">
              <a16:creationId xmlns:a16="http://schemas.microsoft.com/office/drawing/2014/main" id="{8F72BAA5-1ED6-4FF3-A8B8-4AAD3B1BC483}"/>
            </a:ext>
          </a:extLst>
        </xdr:cNvPr>
        <xdr:cNvSpPr/>
      </xdr:nvSpPr>
      <xdr:spPr>
        <a:xfrm>
          <a:off x="9588500" y="69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116817</xdr:rowOff>
    </xdr:from>
    <xdr:to>
      <xdr:col>46</xdr:col>
      <xdr:colOff>38100</xdr:colOff>
      <xdr:row>41</xdr:row>
      <xdr:rowOff>46967</xdr:rowOff>
    </xdr:to>
    <xdr:sp macro="" textlink="">
      <xdr:nvSpPr>
        <xdr:cNvPr id="114" name="楕円 113">
          <a:extLst>
            <a:ext uri="{FF2B5EF4-FFF2-40B4-BE49-F238E27FC236}">
              <a16:creationId xmlns:a16="http://schemas.microsoft.com/office/drawing/2014/main" id="{635AC1AE-6F21-4CF6-85E7-405F69AC8916}"/>
            </a:ext>
          </a:extLst>
        </xdr:cNvPr>
        <xdr:cNvSpPr/>
      </xdr:nvSpPr>
      <xdr:spPr>
        <a:xfrm>
          <a:off x="8699500" y="69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167617</xdr:rowOff>
    </xdr:from>
    <xdr:to>
      <xdr:col>50</xdr:col>
      <xdr:colOff>114300</xdr:colOff>
      <xdr:row>40</xdr:row>
      <xdr:rowOff>170169</xdr:rowOff>
    </xdr:to>
    <xdr:cxnSp macro="">
      <xdr:nvCxnSpPr>
        <xdr:cNvPr id="115" name="直線コネクタ 114">
          <a:extLst>
            <a:ext uri="{FF2B5EF4-FFF2-40B4-BE49-F238E27FC236}">
              <a16:creationId xmlns:a16="http://schemas.microsoft.com/office/drawing/2014/main" id="{A925C4A9-809C-44A6-908F-5C53C53298E8}"/>
            </a:ext>
          </a:extLst>
        </xdr:cNvPr>
        <xdr:cNvCxnSpPr/>
      </xdr:nvCxnSpPr>
      <xdr:spPr>
        <a:xfrm>
          <a:off x="8750300" y="7025617"/>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16" name="n_1aveValue【道路】&#10;一人当たり延長">
          <a:extLst>
            <a:ext uri="{FF2B5EF4-FFF2-40B4-BE49-F238E27FC236}">
              <a16:creationId xmlns:a16="http://schemas.microsoft.com/office/drawing/2014/main" id="{86F7D652-4545-46B6-BBD3-3B37C8BED1A2}"/>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7" name="n_2aveValue【道路】&#10;一人当たり延長">
          <a:extLst>
            <a:ext uri="{FF2B5EF4-FFF2-40B4-BE49-F238E27FC236}">
              <a16:creationId xmlns:a16="http://schemas.microsoft.com/office/drawing/2014/main" id="{30A8DD27-AC3C-47BC-9B70-0F3DF8BD2A50}"/>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75386</xdr:rowOff>
    </xdr:from>
    <xdr:ext cx="534377" cy="259045"/>
    <xdr:sp macro="" textlink="">
      <xdr:nvSpPr>
        <xdr:cNvPr id="118" name="n_3aveValue【道路】&#10;一人当たり延長">
          <a:extLst>
            <a:ext uri="{FF2B5EF4-FFF2-40B4-BE49-F238E27FC236}">
              <a16:creationId xmlns:a16="http://schemas.microsoft.com/office/drawing/2014/main" id="{F11A5993-9407-44C6-B85D-228D066CF95A}"/>
            </a:ext>
          </a:extLst>
        </xdr:cNvPr>
        <xdr:cNvSpPr txBox="1"/>
      </xdr:nvSpPr>
      <xdr:spPr>
        <a:xfrm>
          <a:off x="7594111" y="67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66046</xdr:rowOff>
    </xdr:from>
    <xdr:ext cx="534377" cy="259045"/>
    <xdr:sp macro="" textlink="">
      <xdr:nvSpPr>
        <xdr:cNvPr id="119" name="n_1mainValue【道路】&#10;一人当たり延長">
          <a:extLst>
            <a:ext uri="{FF2B5EF4-FFF2-40B4-BE49-F238E27FC236}">
              <a16:creationId xmlns:a16="http://schemas.microsoft.com/office/drawing/2014/main" id="{DC6BE0D5-781D-4D8A-B795-047B735D8F9C}"/>
            </a:ext>
          </a:extLst>
        </xdr:cNvPr>
        <xdr:cNvSpPr txBox="1"/>
      </xdr:nvSpPr>
      <xdr:spPr>
        <a:xfrm>
          <a:off x="9359411" y="67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38094</xdr:rowOff>
    </xdr:from>
    <xdr:ext cx="534377" cy="259045"/>
    <xdr:sp macro="" textlink="">
      <xdr:nvSpPr>
        <xdr:cNvPr id="120" name="n_2mainValue【道路】&#10;一人当たり延長">
          <a:extLst>
            <a:ext uri="{FF2B5EF4-FFF2-40B4-BE49-F238E27FC236}">
              <a16:creationId xmlns:a16="http://schemas.microsoft.com/office/drawing/2014/main" id="{123BDDBD-850A-43C5-A265-05CD25C56126}"/>
            </a:ext>
          </a:extLst>
        </xdr:cNvPr>
        <xdr:cNvSpPr txBox="1"/>
      </xdr:nvSpPr>
      <xdr:spPr>
        <a:xfrm>
          <a:off x="8483111" y="706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BD86884B-1FEB-4A09-BA4C-A2F24FDB2B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892A321B-78A7-4F27-8731-DC25C36CD0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276319BB-BC47-49BE-A49A-AB13538D892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89E7FE70-BCCC-49F1-8C30-2AF90B3E6F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DE0AA8B9-5C69-41D4-9355-6778950341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8ACC4DAA-A362-4657-8E81-AB0D3EB499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A1722CD0-DA4B-4312-A17F-FF055618E5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54413386-14B7-40C3-958E-EE2B94ECB83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a:extLst>
            <a:ext uri="{FF2B5EF4-FFF2-40B4-BE49-F238E27FC236}">
              <a16:creationId xmlns:a16="http://schemas.microsoft.com/office/drawing/2014/main" id="{081FDADE-6044-4F27-B086-C0C15F5475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a:extLst>
            <a:ext uri="{FF2B5EF4-FFF2-40B4-BE49-F238E27FC236}">
              <a16:creationId xmlns:a16="http://schemas.microsoft.com/office/drawing/2014/main" id="{2B5640C2-D7CB-484A-A1BB-7C7F3B3FF7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a:extLst>
            <a:ext uri="{FF2B5EF4-FFF2-40B4-BE49-F238E27FC236}">
              <a16:creationId xmlns:a16="http://schemas.microsoft.com/office/drawing/2014/main" id="{33D29FA7-AA25-4CBA-9B08-485557B992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a:extLst>
            <a:ext uri="{FF2B5EF4-FFF2-40B4-BE49-F238E27FC236}">
              <a16:creationId xmlns:a16="http://schemas.microsoft.com/office/drawing/2014/main" id="{89F2030A-AD94-44FA-BF38-5367FB43F2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a:extLst>
            <a:ext uri="{FF2B5EF4-FFF2-40B4-BE49-F238E27FC236}">
              <a16:creationId xmlns:a16="http://schemas.microsoft.com/office/drawing/2014/main" id="{E42BAA8C-44DA-4CD4-AE2B-04FD035CE0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a:extLst>
            <a:ext uri="{FF2B5EF4-FFF2-40B4-BE49-F238E27FC236}">
              <a16:creationId xmlns:a16="http://schemas.microsoft.com/office/drawing/2014/main" id="{706EA5D1-5416-46F8-9ED5-5E3C74AC30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a:extLst>
            <a:ext uri="{FF2B5EF4-FFF2-40B4-BE49-F238E27FC236}">
              <a16:creationId xmlns:a16="http://schemas.microsoft.com/office/drawing/2014/main" id="{8EA0FF92-B3EA-438A-B53C-78A4C587A3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a:extLst>
            <a:ext uri="{FF2B5EF4-FFF2-40B4-BE49-F238E27FC236}">
              <a16:creationId xmlns:a16="http://schemas.microsoft.com/office/drawing/2014/main" id="{D13A3052-A311-4287-855C-F20FF0F5465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D796CF8-F200-4EC9-90F3-DF436459B1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7B06A039-20D9-4C3D-A9D5-030CA3C117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2D27E83A-4C9D-4ACA-AAFC-11D035AC44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8E1411FF-B930-47DA-92D9-7016CEC2E9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B5FC421C-DC59-4EE3-9DEE-9F1D4F4706C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6BDFBBD4-CE5E-4FE5-A71A-3D1F42E2FF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974A07CB-4FE1-4F21-A1E8-6F45C71C89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410C3787-2EA0-46BB-8397-1B75A841CE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9B756F35-9DDF-4B95-B696-1C186055A5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6E09CA75-B14D-48BD-9EBD-8E391D330E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id="{F6CF7BF4-EB74-412B-A65D-459BA3F7C54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id="{6229B59B-E732-4202-9E59-27BFCC32197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id="{8340D5CF-A6F7-41B8-B962-922689BD339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id="{215C5ED8-D10D-4D92-84F6-6B65E5FBC7B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id="{C0368551-AB87-48E1-A42D-E5A442A603B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id="{181F70F1-E2F1-4E2B-87DF-03BE4C93818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id="{DF851DD1-2C8E-404E-8ABE-C0078EEF719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id="{46425DAB-F710-4FE6-A863-A58F8B31516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id="{820F7475-BD0B-41AD-97F2-77BE457F615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id="{86A110F2-E9A7-452E-B143-D01E8F910E0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id="{330CA201-230A-4230-8002-A822E86C948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F126CE0B-22A2-4744-B4FA-FAC54ACB5D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4DA1E675-BE70-4C8A-A990-711E099DE82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a:extLst>
            <a:ext uri="{FF2B5EF4-FFF2-40B4-BE49-F238E27FC236}">
              <a16:creationId xmlns:a16="http://schemas.microsoft.com/office/drawing/2014/main" id="{5EEAFE51-D064-48F2-8C0B-ACA97D72B2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161" name="直線コネクタ 160">
          <a:extLst>
            <a:ext uri="{FF2B5EF4-FFF2-40B4-BE49-F238E27FC236}">
              <a16:creationId xmlns:a16="http://schemas.microsoft.com/office/drawing/2014/main" id="{0D28C8C2-7E1E-438E-B365-24B457E4D5D0}"/>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162" name="【公営住宅】&#10;有形固定資産減価償却率最小値テキスト">
          <a:extLst>
            <a:ext uri="{FF2B5EF4-FFF2-40B4-BE49-F238E27FC236}">
              <a16:creationId xmlns:a16="http://schemas.microsoft.com/office/drawing/2014/main" id="{B6BB7115-7DA7-4EA5-A7BD-E1601033982C}"/>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163" name="直線コネクタ 162">
          <a:extLst>
            <a:ext uri="{FF2B5EF4-FFF2-40B4-BE49-F238E27FC236}">
              <a16:creationId xmlns:a16="http://schemas.microsoft.com/office/drawing/2014/main" id="{B9EC6D79-0755-440C-AFD0-56DBCED0ED33}"/>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公営住宅】&#10;有形固定資産減価償却率最大値テキスト">
          <a:extLst>
            <a:ext uri="{FF2B5EF4-FFF2-40B4-BE49-F238E27FC236}">
              <a16:creationId xmlns:a16="http://schemas.microsoft.com/office/drawing/2014/main" id="{B818D6E9-E904-4DE0-B7D0-EEBE1797DF5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id="{F9E95167-AF1E-4132-A95C-ADB2F490CE2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166" name="【公営住宅】&#10;有形固定資産減価償却率平均値テキスト">
          <a:extLst>
            <a:ext uri="{FF2B5EF4-FFF2-40B4-BE49-F238E27FC236}">
              <a16:creationId xmlns:a16="http://schemas.microsoft.com/office/drawing/2014/main" id="{E5583AC1-A48C-4332-AEB4-9669A5F0D395}"/>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67" name="フローチャート: 判断 166">
          <a:extLst>
            <a:ext uri="{FF2B5EF4-FFF2-40B4-BE49-F238E27FC236}">
              <a16:creationId xmlns:a16="http://schemas.microsoft.com/office/drawing/2014/main" id="{024D6919-C6B2-403E-9CDF-8BDA2B79601C}"/>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168" name="フローチャート: 判断 167">
          <a:extLst>
            <a:ext uri="{FF2B5EF4-FFF2-40B4-BE49-F238E27FC236}">
              <a16:creationId xmlns:a16="http://schemas.microsoft.com/office/drawing/2014/main" id="{886E61DD-3E1C-424A-9BFC-BCFD83E4045B}"/>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169" name="フローチャート: 判断 168">
          <a:extLst>
            <a:ext uri="{FF2B5EF4-FFF2-40B4-BE49-F238E27FC236}">
              <a16:creationId xmlns:a16="http://schemas.microsoft.com/office/drawing/2014/main" id="{1FC999E6-FF39-47EB-9148-575BE2D8C06A}"/>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170" name="フローチャート: 判断 169">
          <a:extLst>
            <a:ext uri="{FF2B5EF4-FFF2-40B4-BE49-F238E27FC236}">
              <a16:creationId xmlns:a16="http://schemas.microsoft.com/office/drawing/2014/main" id="{4A18D726-B16E-4426-9BDC-EA023C7E067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B837887E-DAB6-482C-AD96-BCFFFA9CE0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EB9E995A-4923-405F-8C02-7D9BC09A06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5A3FCF07-2245-4ED9-8286-9DC1F9AD59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D0CD629C-A84C-4D40-954E-47E00A0F2E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CAB580C8-AF1A-41C1-9539-204566747B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176" name="楕円 175">
          <a:extLst>
            <a:ext uri="{FF2B5EF4-FFF2-40B4-BE49-F238E27FC236}">
              <a16:creationId xmlns:a16="http://schemas.microsoft.com/office/drawing/2014/main" id="{F034A470-32E8-4440-8CB0-D7990590C870}"/>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162561</xdr:rowOff>
    </xdr:from>
    <xdr:to>
      <xdr:col>15</xdr:col>
      <xdr:colOff>101600</xdr:colOff>
      <xdr:row>84</xdr:row>
      <xdr:rowOff>92711</xdr:rowOff>
    </xdr:to>
    <xdr:sp macro="" textlink="">
      <xdr:nvSpPr>
        <xdr:cNvPr id="177" name="楕円 176">
          <a:extLst>
            <a:ext uri="{FF2B5EF4-FFF2-40B4-BE49-F238E27FC236}">
              <a16:creationId xmlns:a16="http://schemas.microsoft.com/office/drawing/2014/main" id="{3D7F03B4-D5F5-4A02-8523-17A5D24A5737}"/>
            </a:ext>
          </a:extLst>
        </xdr:cNvPr>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41911</xdr:rowOff>
    </xdr:to>
    <xdr:cxnSp macro="">
      <xdr:nvCxnSpPr>
        <xdr:cNvPr id="178" name="直線コネクタ 177">
          <a:extLst>
            <a:ext uri="{FF2B5EF4-FFF2-40B4-BE49-F238E27FC236}">
              <a16:creationId xmlns:a16="http://schemas.microsoft.com/office/drawing/2014/main" id="{1A789390-BE81-4DEE-AB9D-494935E70558}"/>
            </a:ext>
          </a:extLst>
        </xdr:cNvPr>
        <xdr:cNvCxnSpPr/>
      </xdr:nvCxnSpPr>
      <xdr:spPr>
        <a:xfrm flipV="1">
          <a:off x="2908300" y="144075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179" name="n_1aveValue【公営住宅】&#10;有形固定資産減価償却率">
          <a:extLst>
            <a:ext uri="{FF2B5EF4-FFF2-40B4-BE49-F238E27FC236}">
              <a16:creationId xmlns:a16="http://schemas.microsoft.com/office/drawing/2014/main" id="{94C340AE-2B1E-4BF0-A159-1150007FBAE6}"/>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180" name="n_2aveValue【公営住宅】&#10;有形固定資産減価償却率">
          <a:extLst>
            <a:ext uri="{FF2B5EF4-FFF2-40B4-BE49-F238E27FC236}">
              <a16:creationId xmlns:a16="http://schemas.microsoft.com/office/drawing/2014/main" id="{25C2FD4F-ADDB-4574-A5F3-9066E585166C}"/>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181" name="n_3aveValue【公営住宅】&#10;有形固定資産減価償却率">
          <a:extLst>
            <a:ext uri="{FF2B5EF4-FFF2-40B4-BE49-F238E27FC236}">
              <a16:creationId xmlns:a16="http://schemas.microsoft.com/office/drawing/2014/main" id="{745AE43D-A836-466C-ABE7-82CE4D53A32A}"/>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182" name="n_1mainValue【公営住宅】&#10;有形固定資産減価償却率">
          <a:extLst>
            <a:ext uri="{FF2B5EF4-FFF2-40B4-BE49-F238E27FC236}">
              <a16:creationId xmlns:a16="http://schemas.microsoft.com/office/drawing/2014/main" id="{746D2845-B416-43C4-BC86-22F9AAAE6D04}"/>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183" name="n_2mainValue【公営住宅】&#10;有形固定資産減価償却率">
          <a:extLst>
            <a:ext uri="{FF2B5EF4-FFF2-40B4-BE49-F238E27FC236}">
              <a16:creationId xmlns:a16="http://schemas.microsoft.com/office/drawing/2014/main" id="{47EC6794-66F8-44AF-AADF-23FF24C7B87B}"/>
            </a:ext>
          </a:extLst>
        </xdr:cNvPr>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a:extLst>
            <a:ext uri="{FF2B5EF4-FFF2-40B4-BE49-F238E27FC236}">
              <a16:creationId xmlns:a16="http://schemas.microsoft.com/office/drawing/2014/main" id="{0FB6C06B-5CE9-46AD-8E1D-6997ED1583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a:extLst>
            <a:ext uri="{FF2B5EF4-FFF2-40B4-BE49-F238E27FC236}">
              <a16:creationId xmlns:a16="http://schemas.microsoft.com/office/drawing/2014/main" id="{FCFB3C1F-B60A-4D0C-8C96-B3D17DFC080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a:extLst>
            <a:ext uri="{FF2B5EF4-FFF2-40B4-BE49-F238E27FC236}">
              <a16:creationId xmlns:a16="http://schemas.microsoft.com/office/drawing/2014/main" id="{C5238191-3BED-4BE3-A36E-AB8D2A766F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a:extLst>
            <a:ext uri="{FF2B5EF4-FFF2-40B4-BE49-F238E27FC236}">
              <a16:creationId xmlns:a16="http://schemas.microsoft.com/office/drawing/2014/main" id="{C827FD04-03FA-44DD-BF17-6D140FA851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a:extLst>
            <a:ext uri="{FF2B5EF4-FFF2-40B4-BE49-F238E27FC236}">
              <a16:creationId xmlns:a16="http://schemas.microsoft.com/office/drawing/2014/main" id="{F65486DC-6F7B-4375-8847-D57BD47575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a:extLst>
            <a:ext uri="{FF2B5EF4-FFF2-40B4-BE49-F238E27FC236}">
              <a16:creationId xmlns:a16="http://schemas.microsoft.com/office/drawing/2014/main" id="{C495E55C-7F4A-406B-B621-AD472BE063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a:extLst>
            <a:ext uri="{FF2B5EF4-FFF2-40B4-BE49-F238E27FC236}">
              <a16:creationId xmlns:a16="http://schemas.microsoft.com/office/drawing/2014/main" id="{903ABE2A-F667-43D4-A8F1-336DA206AAB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a:extLst>
            <a:ext uri="{FF2B5EF4-FFF2-40B4-BE49-F238E27FC236}">
              <a16:creationId xmlns:a16="http://schemas.microsoft.com/office/drawing/2014/main" id="{218A1FC8-CA2F-48EA-B50E-4308FB743A8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a:extLst>
            <a:ext uri="{FF2B5EF4-FFF2-40B4-BE49-F238E27FC236}">
              <a16:creationId xmlns:a16="http://schemas.microsoft.com/office/drawing/2014/main" id="{1B8063EA-7D6F-4ACB-BCD8-37BD75988B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a:extLst>
            <a:ext uri="{FF2B5EF4-FFF2-40B4-BE49-F238E27FC236}">
              <a16:creationId xmlns:a16="http://schemas.microsoft.com/office/drawing/2014/main" id="{9F8246E2-2E51-4A65-8186-F598011D47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4" name="直線コネクタ 193">
          <a:extLst>
            <a:ext uri="{FF2B5EF4-FFF2-40B4-BE49-F238E27FC236}">
              <a16:creationId xmlns:a16="http://schemas.microsoft.com/office/drawing/2014/main" id="{2CC29BF9-09CE-4530-B6AF-73E5EA607C0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5" name="テキスト ボックス 194">
          <a:extLst>
            <a:ext uri="{FF2B5EF4-FFF2-40B4-BE49-F238E27FC236}">
              <a16:creationId xmlns:a16="http://schemas.microsoft.com/office/drawing/2014/main" id="{5C326D30-6700-4C3D-B5A7-8EC00401CD9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6" name="直線コネクタ 195">
          <a:extLst>
            <a:ext uri="{FF2B5EF4-FFF2-40B4-BE49-F238E27FC236}">
              <a16:creationId xmlns:a16="http://schemas.microsoft.com/office/drawing/2014/main" id="{F8100988-5E55-4DC4-B864-3AD32D2854C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7" name="テキスト ボックス 196">
          <a:extLst>
            <a:ext uri="{FF2B5EF4-FFF2-40B4-BE49-F238E27FC236}">
              <a16:creationId xmlns:a16="http://schemas.microsoft.com/office/drawing/2014/main" id="{18C6D5A7-0C0F-488F-ADD5-0C093A221F7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8" name="直線コネクタ 197">
          <a:extLst>
            <a:ext uri="{FF2B5EF4-FFF2-40B4-BE49-F238E27FC236}">
              <a16:creationId xmlns:a16="http://schemas.microsoft.com/office/drawing/2014/main" id="{B95BF2FD-FBCB-49DF-9E4C-59B39A72A41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9" name="テキスト ボックス 198">
          <a:extLst>
            <a:ext uri="{FF2B5EF4-FFF2-40B4-BE49-F238E27FC236}">
              <a16:creationId xmlns:a16="http://schemas.microsoft.com/office/drawing/2014/main" id="{195D702B-043D-498A-9F38-FE90628E853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0" name="直線コネクタ 199">
          <a:extLst>
            <a:ext uri="{FF2B5EF4-FFF2-40B4-BE49-F238E27FC236}">
              <a16:creationId xmlns:a16="http://schemas.microsoft.com/office/drawing/2014/main" id="{0A2C56AA-DB5F-418D-A867-C1D84823F41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1" name="テキスト ボックス 200">
          <a:extLst>
            <a:ext uri="{FF2B5EF4-FFF2-40B4-BE49-F238E27FC236}">
              <a16:creationId xmlns:a16="http://schemas.microsoft.com/office/drawing/2014/main" id="{86971AF8-EA7C-4D18-A5D5-D68A9849A92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2" name="直線コネクタ 201">
          <a:extLst>
            <a:ext uri="{FF2B5EF4-FFF2-40B4-BE49-F238E27FC236}">
              <a16:creationId xmlns:a16="http://schemas.microsoft.com/office/drawing/2014/main" id="{E956D790-151D-4DB1-AC86-CA0F2431B37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03" name="テキスト ボックス 202">
          <a:extLst>
            <a:ext uri="{FF2B5EF4-FFF2-40B4-BE49-F238E27FC236}">
              <a16:creationId xmlns:a16="http://schemas.microsoft.com/office/drawing/2014/main" id="{9E69EE1F-3CDF-4632-B65F-18069E31FDD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4" name="直線コネクタ 203">
          <a:extLst>
            <a:ext uri="{FF2B5EF4-FFF2-40B4-BE49-F238E27FC236}">
              <a16:creationId xmlns:a16="http://schemas.microsoft.com/office/drawing/2014/main" id="{C16FC004-FB04-427D-8907-BDF42A2AAB5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05" name="テキスト ボックス 204">
          <a:extLst>
            <a:ext uri="{FF2B5EF4-FFF2-40B4-BE49-F238E27FC236}">
              <a16:creationId xmlns:a16="http://schemas.microsoft.com/office/drawing/2014/main" id="{9969C508-2258-4EDB-92C0-586DF48DCDE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6" name="直線コネクタ 205">
          <a:extLst>
            <a:ext uri="{FF2B5EF4-FFF2-40B4-BE49-F238E27FC236}">
              <a16:creationId xmlns:a16="http://schemas.microsoft.com/office/drawing/2014/main" id="{E18F9B0D-5959-46E5-82AB-4B30630AD4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7" name="テキスト ボックス 206">
          <a:extLst>
            <a:ext uri="{FF2B5EF4-FFF2-40B4-BE49-F238E27FC236}">
              <a16:creationId xmlns:a16="http://schemas.microsoft.com/office/drawing/2014/main" id="{6D4CCFF8-729E-4943-8D23-84AA26E038E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8" name="【公営住宅】&#10;一人当たり面積グラフ枠">
          <a:extLst>
            <a:ext uri="{FF2B5EF4-FFF2-40B4-BE49-F238E27FC236}">
              <a16:creationId xmlns:a16="http://schemas.microsoft.com/office/drawing/2014/main" id="{26BE5A14-8964-4F88-BE08-8538A76E04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09" name="直線コネクタ 208">
          <a:extLst>
            <a:ext uri="{FF2B5EF4-FFF2-40B4-BE49-F238E27FC236}">
              <a16:creationId xmlns:a16="http://schemas.microsoft.com/office/drawing/2014/main" id="{7EE19391-4D5C-4614-B6BA-4518352054C9}"/>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10" name="【公営住宅】&#10;一人当たり面積最小値テキスト">
          <a:extLst>
            <a:ext uri="{FF2B5EF4-FFF2-40B4-BE49-F238E27FC236}">
              <a16:creationId xmlns:a16="http://schemas.microsoft.com/office/drawing/2014/main" id="{1E92F4CD-C27B-4C49-AFC1-C140111D38EE}"/>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11" name="直線コネクタ 210">
          <a:extLst>
            <a:ext uri="{FF2B5EF4-FFF2-40B4-BE49-F238E27FC236}">
              <a16:creationId xmlns:a16="http://schemas.microsoft.com/office/drawing/2014/main" id="{975715F1-F553-46A5-9DD7-6BE381B39BF0}"/>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12" name="【公営住宅】&#10;一人当たり面積最大値テキスト">
          <a:extLst>
            <a:ext uri="{FF2B5EF4-FFF2-40B4-BE49-F238E27FC236}">
              <a16:creationId xmlns:a16="http://schemas.microsoft.com/office/drawing/2014/main" id="{64768C87-D6D6-4E7B-8B6E-6A8395B105CB}"/>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13" name="直線コネクタ 212">
          <a:extLst>
            <a:ext uri="{FF2B5EF4-FFF2-40B4-BE49-F238E27FC236}">
              <a16:creationId xmlns:a16="http://schemas.microsoft.com/office/drawing/2014/main" id="{6781EDC6-E217-4BFD-B419-B73C05EA377A}"/>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14" name="【公営住宅】&#10;一人当たり面積平均値テキスト">
          <a:extLst>
            <a:ext uri="{FF2B5EF4-FFF2-40B4-BE49-F238E27FC236}">
              <a16:creationId xmlns:a16="http://schemas.microsoft.com/office/drawing/2014/main" id="{88B6986F-44FF-4177-9E30-A781BFED0D39}"/>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15" name="フローチャート: 判断 214">
          <a:extLst>
            <a:ext uri="{FF2B5EF4-FFF2-40B4-BE49-F238E27FC236}">
              <a16:creationId xmlns:a16="http://schemas.microsoft.com/office/drawing/2014/main" id="{5DC6953E-5B69-469B-BAFA-8B867174FA2B}"/>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16" name="フローチャート: 判断 215">
          <a:extLst>
            <a:ext uri="{FF2B5EF4-FFF2-40B4-BE49-F238E27FC236}">
              <a16:creationId xmlns:a16="http://schemas.microsoft.com/office/drawing/2014/main" id="{BB03E49A-F36D-4B34-8757-6B77DB6F7F97}"/>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17" name="フローチャート: 判断 216">
          <a:extLst>
            <a:ext uri="{FF2B5EF4-FFF2-40B4-BE49-F238E27FC236}">
              <a16:creationId xmlns:a16="http://schemas.microsoft.com/office/drawing/2014/main" id="{EBCC8D52-C662-4543-BD9C-DDBCA93CE79D}"/>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22569</xdr:rowOff>
    </xdr:from>
    <xdr:to>
      <xdr:col>41</xdr:col>
      <xdr:colOff>101600</xdr:colOff>
      <xdr:row>85</xdr:row>
      <xdr:rowOff>124169</xdr:rowOff>
    </xdr:to>
    <xdr:sp macro="" textlink="">
      <xdr:nvSpPr>
        <xdr:cNvPr id="218" name="フローチャート: 判断 217">
          <a:extLst>
            <a:ext uri="{FF2B5EF4-FFF2-40B4-BE49-F238E27FC236}">
              <a16:creationId xmlns:a16="http://schemas.microsoft.com/office/drawing/2014/main" id="{5CC363E2-B5CF-48F1-B9B1-26B0566B242A}"/>
            </a:ext>
          </a:extLst>
        </xdr:cNvPr>
        <xdr:cNvSpPr/>
      </xdr:nvSpPr>
      <xdr:spPr>
        <a:xfrm>
          <a:off x="7810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D1305DD-6216-4656-808B-8506FCB255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7D43D27D-4E6B-4331-B080-E8215D0191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A12A9905-9E04-4024-AF16-7EC1A4FE32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B71A0BFB-68F4-4CCE-8403-88D574EE39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D827B1CC-03E3-4C05-A19D-05938618B65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66439</xdr:rowOff>
    </xdr:from>
    <xdr:to>
      <xdr:col>50</xdr:col>
      <xdr:colOff>165100</xdr:colOff>
      <xdr:row>82</xdr:row>
      <xdr:rowOff>168039</xdr:rowOff>
    </xdr:to>
    <xdr:sp macro="" textlink="">
      <xdr:nvSpPr>
        <xdr:cNvPr id="224" name="楕円 223">
          <a:extLst>
            <a:ext uri="{FF2B5EF4-FFF2-40B4-BE49-F238E27FC236}">
              <a16:creationId xmlns:a16="http://schemas.microsoft.com/office/drawing/2014/main" id="{04A1DA08-B78C-4E06-93CE-10F38F98FD92}"/>
            </a:ext>
          </a:extLst>
        </xdr:cNvPr>
        <xdr:cNvSpPr/>
      </xdr:nvSpPr>
      <xdr:spPr>
        <a:xfrm>
          <a:off x="9588500" y="141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52397</xdr:rowOff>
    </xdr:from>
    <xdr:to>
      <xdr:col>46</xdr:col>
      <xdr:colOff>38100</xdr:colOff>
      <xdr:row>82</xdr:row>
      <xdr:rowOff>153997</xdr:rowOff>
    </xdr:to>
    <xdr:sp macro="" textlink="">
      <xdr:nvSpPr>
        <xdr:cNvPr id="225" name="楕円 224">
          <a:extLst>
            <a:ext uri="{FF2B5EF4-FFF2-40B4-BE49-F238E27FC236}">
              <a16:creationId xmlns:a16="http://schemas.microsoft.com/office/drawing/2014/main" id="{7747FE22-10F8-497E-897C-11AD5596C878}"/>
            </a:ext>
          </a:extLst>
        </xdr:cNvPr>
        <xdr:cNvSpPr/>
      </xdr:nvSpPr>
      <xdr:spPr>
        <a:xfrm>
          <a:off x="8699500" y="141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103197</xdr:rowOff>
    </xdr:from>
    <xdr:to>
      <xdr:col>50</xdr:col>
      <xdr:colOff>114300</xdr:colOff>
      <xdr:row>82</xdr:row>
      <xdr:rowOff>117239</xdr:rowOff>
    </xdr:to>
    <xdr:cxnSp macro="">
      <xdr:nvCxnSpPr>
        <xdr:cNvPr id="226" name="直線コネクタ 225">
          <a:extLst>
            <a:ext uri="{FF2B5EF4-FFF2-40B4-BE49-F238E27FC236}">
              <a16:creationId xmlns:a16="http://schemas.microsoft.com/office/drawing/2014/main" id="{D91C1AFC-6951-474C-81D9-7D256C02AA8D}"/>
            </a:ext>
          </a:extLst>
        </xdr:cNvPr>
        <xdr:cNvCxnSpPr/>
      </xdr:nvCxnSpPr>
      <xdr:spPr>
        <a:xfrm>
          <a:off x="8750300" y="14162097"/>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227" name="n_1aveValue【公営住宅】&#10;一人当たり面積">
          <a:extLst>
            <a:ext uri="{FF2B5EF4-FFF2-40B4-BE49-F238E27FC236}">
              <a16:creationId xmlns:a16="http://schemas.microsoft.com/office/drawing/2014/main" id="{377E1BA7-43C8-4459-B125-E6CA16D9790B}"/>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228" name="n_2aveValue【公営住宅】&#10;一人当たり面積">
          <a:extLst>
            <a:ext uri="{FF2B5EF4-FFF2-40B4-BE49-F238E27FC236}">
              <a16:creationId xmlns:a16="http://schemas.microsoft.com/office/drawing/2014/main" id="{5F0335A8-D718-4BFE-9A5B-292B9BD47CA2}"/>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140696</xdr:rowOff>
    </xdr:from>
    <xdr:ext cx="469744" cy="259045"/>
    <xdr:sp macro="" textlink="">
      <xdr:nvSpPr>
        <xdr:cNvPr id="229" name="n_3aveValue【公営住宅】&#10;一人当たり面積">
          <a:extLst>
            <a:ext uri="{FF2B5EF4-FFF2-40B4-BE49-F238E27FC236}">
              <a16:creationId xmlns:a16="http://schemas.microsoft.com/office/drawing/2014/main" id="{98CB4860-7644-44FE-B4CC-C3C33897EF55}"/>
            </a:ext>
          </a:extLst>
        </xdr:cNvPr>
        <xdr:cNvSpPr txBox="1"/>
      </xdr:nvSpPr>
      <xdr:spPr>
        <a:xfrm>
          <a:off x="7626427" y="143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13116</xdr:rowOff>
    </xdr:from>
    <xdr:ext cx="469744" cy="259045"/>
    <xdr:sp macro="" textlink="">
      <xdr:nvSpPr>
        <xdr:cNvPr id="230" name="n_1mainValue【公営住宅】&#10;一人当たり面積">
          <a:extLst>
            <a:ext uri="{FF2B5EF4-FFF2-40B4-BE49-F238E27FC236}">
              <a16:creationId xmlns:a16="http://schemas.microsoft.com/office/drawing/2014/main" id="{33DA47C9-33AA-4776-9905-6B985092028E}"/>
            </a:ext>
          </a:extLst>
        </xdr:cNvPr>
        <xdr:cNvSpPr txBox="1"/>
      </xdr:nvSpPr>
      <xdr:spPr>
        <a:xfrm>
          <a:off x="9391727" y="13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170524</xdr:rowOff>
    </xdr:from>
    <xdr:ext cx="469744" cy="259045"/>
    <xdr:sp macro="" textlink="">
      <xdr:nvSpPr>
        <xdr:cNvPr id="231" name="n_2mainValue【公営住宅】&#10;一人当たり面積">
          <a:extLst>
            <a:ext uri="{FF2B5EF4-FFF2-40B4-BE49-F238E27FC236}">
              <a16:creationId xmlns:a16="http://schemas.microsoft.com/office/drawing/2014/main" id="{D707D161-A68C-41C9-BF89-7AB2B127103A}"/>
            </a:ext>
          </a:extLst>
        </xdr:cNvPr>
        <xdr:cNvSpPr txBox="1"/>
      </xdr:nvSpPr>
      <xdr:spPr>
        <a:xfrm>
          <a:off x="8515427" y="1388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a:extLst>
            <a:ext uri="{FF2B5EF4-FFF2-40B4-BE49-F238E27FC236}">
              <a16:creationId xmlns:a16="http://schemas.microsoft.com/office/drawing/2014/main" id="{4F0BE6D4-15DF-4F44-BCAA-DF8F95967C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a:extLst>
            <a:ext uri="{FF2B5EF4-FFF2-40B4-BE49-F238E27FC236}">
              <a16:creationId xmlns:a16="http://schemas.microsoft.com/office/drawing/2014/main" id="{159DF424-0DFF-43FA-A2B6-A81636DDBA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a:extLst>
            <a:ext uri="{FF2B5EF4-FFF2-40B4-BE49-F238E27FC236}">
              <a16:creationId xmlns:a16="http://schemas.microsoft.com/office/drawing/2014/main" id="{4E4ABE72-EE26-47DF-A817-7E0821C14E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a:extLst>
            <a:ext uri="{FF2B5EF4-FFF2-40B4-BE49-F238E27FC236}">
              <a16:creationId xmlns:a16="http://schemas.microsoft.com/office/drawing/2014/main" id="{7AF70E15-39CE-4A96-9E90-2C6E2AD8B6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a:extLst>
            <a:ext uri="{FF2B5EF4-FFF2-40B4-BE49-F238E27FC236}">
              <a16:creationId xmlns:a16="http://schemas.microsoft.com/office/drawing/2014/main" id="{85D5223F-C93F-415B-8237-B71AF692A2C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a:extLst>
            <a:ext uri="{FF2B5EF4-FFF2-40B4-BE49-F238E27FC236}">
              <a16:creationId xmlns:a16="http://schemas.microsoft.com/office/drawing/2014/main" id="{9ADCF18B-960B-44E7-8AFB-19B76B0C33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a:extLst>
            <a:ext uri="{FF2B5EF4-FFF2-40B4-BE49-F238E27FC236}">
              <a16:creationId xmlns:a16="http://schemas.microsoft.com/office/drawing/2014/main" id="{1626A54A-70DF-401D-B40F-18AC7ACE46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a:extLst>
            <a:ext uri="{FF2B5EF4-FFF2-40B4-BE49-F238E27FC236}">
              <a16:creationId xmlns:a16="http://schemas.microsoft.com/office/drawing/2014/main" id="{C623DF20-24E8-4FA2-9526-9CD608E1851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8E00063E-E589-4520-B9C1-0A2FB50F1E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CEBEEDC2-6AD1-40F9-BCC1-EBF8E75BF9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5622EAFD-34D8-409D-BA18-F47F0FCA94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F7830858-E831-457D-8E5D-C8A38A74D89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44131E34-56D0-42D2-9BA9-CD560565E0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B44F3246-0E44-4A5D-9DB8-8F0DE5CBA7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C5B94492-A5EF-4966-A3DF-E6D98761AE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2BFFCEB2-C53F-4B55-835E-888F6F6A63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a:extLst>
            <a:ext uri="{FF2B5EF4-FFF2-40B4-BE49-F238E27FC236}">
              <a16:creationId xmlns:a16="http://schemas.microsoft.com/office/drawing/2014/main" id="{4D481A41-D30D-4727-AD3D-0C95F83D38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a:extLst>
            <a:ext uri="{FF2B5EF4-FFF2-40B4-BE49-F238E27FC236}">
              <a16:creationId xmlns:a16="http://schemas.microsoft.com/office/drawing/2014/main" id="{CF04D933-1C3C-4A97-A51A-05A4C716F9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a:extLst>
            <a:ext uri="{FF2B5EF4-FFF2-40B4-BE49-F238E27FC236}">
              <a16:creationId xmlns:a16="http://schemas.microsoft.com/office/drawing/2014/main" id="{6A53C9A7-84F5-4CA6-B4F7-62DB48AC39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a:extLst>
            <a:ext uri="{FF2B5EF4-FFF2-40B4-BE49-F238E27FC236}">
              <a16:creationId xmlns:a16="http://schemas.microsoft.com/office/drawing/2014/main" id="{109C4C84-CD8F-4358-8C38-5BF5BE2E008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a:extLst>
            <a:ext uri="{FF2B5EF4-FFF2-40B4-BE49-F238E27FC236}">
              <a16:creationId xmlns:a16="http://schemas.microsoft.com/office/drawing/2014/main" id="{3571C86F-5410-445C-9B64-DCECB042BE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a:extLst>
            <a:ext uri="{FF2B5EF4-FFF2-40B4-BE49-F238E27FC236}">
              <a16:creationId xmlns:a16="http://schemas.microsoft.com/office/drawing/2014/main" id="{E1F0D138-1F43-4C3E-BA20-0EB9828243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a:extLst>
            <a:ext uri="{FF2B5EF4-FFF2-40B4-BE49-F238E27FC236}">
              <a16:creationId xmlns:a16="http://schemas.microsoft.com/office/drawing/2014/main" id="{B585EF58-2852-4FA5-A73F-10C1A77FB2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a:extLst>
            <a:ext uri="{FF2B5EF4-FFF2-40B4-BE49-F238E27FC236}">
              <a16:creationId xmlns:a16="http://schemas.microsoft.com/office/drawing/2014/main" id="{F2D9560E-66B5-4867-9037-C0CCF959DDF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a:extLst>
            <a:ext uri="{FF2B5EF4-FFF2-40B4-BE49-F238E27FC236}">
              <a16:creationId xmlns:a16="http://schemas.microsoft.com/office/drawing/2014/main" id="{3B897E0B-907C-4505-901A-2BFFBC0721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a:extLst>
            <a:ext uri="{FF2B5EF4-FFF2-40B4-BE49-F238E27FC236}">
              <a16:creationId xmlns:a16="http://schemas.microsoft.com/office/drawing/2014/main" id="{2DCE0D0B-4767-4885-AA2F-649A8D2532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8" name="直線コネクタ 257">
          <a:extLst>
            <a:ext uri="{FF2B5EF4-FFF2-40B4-BE49-F238E27FC236}">
              <a16:creationId xmlns:a16="http://schemas.microsoft.com/office/drawing/2014/main" id="{91443F7D-363A-41D9-AD42-D40C6980877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9" name="テキスト ボックス 258">
          <a:extLst>
            <a:ext uri="{FF2B5EF4-FFF2-40B4-BE49-F238E27FC236}">
              <a16:creationId xmlns:a16="http://schemas.microsoft.com/office/drawing/2014/main" id="{751FF22B-4DB1-432F-97ED-C34338496CE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0" name="直線コネクタ 259">
          <a:extLst>
            <a:ext uri="{FF2B5EF4-FFF2-40B4-BE49-F238E27FC236}">
              <a16:creationId xmlns:a16="http://schemas.microsoft.com/office/drawing/2014/main" id="{77FFEC41-1F52-4D89-928A-ED3D9AA8337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1" name="テキスト ボックス 260">
          <a:extLst>
            <a:ext uri="{FF2B5EF4-FFF2-40B4-BE49-F238E27FC236}">
              <a16:creationId xmlns:a16="http://schemas.microsoft.com/office/drawing/2014/main" id="{6575908C-65D4-47CB-8027-097D5ED63DF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2" name="直線コネクタ 261">
          <a:extLst>
            <a:ext uri="{FF2B5EF4-FFF2-40B4-BE49-F238E27FC236}">
              <a16:creationId xmlns:a16="http://schemas.microsoft.com/office/drawing/2014/main" id="{EA6CEF08-A7FC-40C9-BE91-C704365D873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3" name="テキスト ボックス 262">
          <a:extLst>
            <a:ext uri="{FF2B5EF4-FFF2-40B4-BE49-F238E27FC236}">
              <a16:creationId xmlns:a16="http://schemas.microsoft.com/office/drawing/2014/main" id="{F0669377-F576-4C1E-8EDF-16D5A0CDA95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4" name="直線コネクタ 263">
          <a:extLst>
            <a:ext uri="{FF2B5EF4-FFF2-40B4-BE49-F238E27FC236}">
              <a16:creationId xmlns:a16="http://schemas.microsoft.com/office/drawing/2014/main" id="{E56D4EB2-6D36-48EF-80EB-C21D50D8D02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5" name="テキスト ボックス 264">
          <a:extLst>
            <a:ext uri="{FF2B5EF4-FFF2-40B4-BE49-F238E27FC236}">
              <a16:creationId xmlns:a16="http://schemas.microsoft.com/office/drawing/2014/main" id="{0BFE42B3-44C1-41ED-9332-0A24EDD4CB9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6" name="直線コネクタ 265">
          <a:extLst>
            <a:ext uri="{FF2B5EF4-FFF2-40B4-BE49-F238E27FC236}">
              <a16:creationId xmlns:a16="http://schemas.microsoft.com/office/drawing/2014/main" id="{85F7F63F-622A-4F01-A9E8-C49DE6D1241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7" name="テキスト ボックス 266">
          <a:extLst>
            <a:ext uri="{FF2B5EF4-FFF2-40B4-BE49-F238E27FC236}">
              <a16:creationId xmlns:a16="http://schemas.microsoft.com/office/drawing/2014/main" id="{701E0915-7248-42D8-B78A-37AE008B1AC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8" name="直線コネクタ 267">
          <a:extLst>
            <a:ext uri="{FF2B5EF4-FFF2-40B4-BE49-F238E27FC236}">
              <a16:creationId xmlns:a16="http://schemas.microsoft.com/office/drawing/2014/main" id="{C5C7B7DD-70C1-4BF3-8C06-E9AC274DC47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9" name="テキスト ボックス 268">
          <a:extLst>
            <a:ext uri="{FF2B5EF4-FFF2-40B4-BE49-F238E27FC236}">
              <a16:creationId xmlns:a16="http://schemas.microsoft.com/office/drawing/2014/main" id="{EA1F6A87-5F2D-4D40-8808-D9EC5EBFDA6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0" name="直線コネクタ 269">
          <a:extLst>
            <a:ext uri="{FF2B5EF4-FFF2-40B4-BE49-F238E27FC236}">
              <a16:creationId xmlns:a16="http://schemas.microsoft.com/office/drawing/2014/main" id="{E3CF474B-8AD0-4238-9B25-3A67CE88CF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1" name="テキスト ボックス 270">
          <a:extLst>
            <a:ext uri="{FF2B5EF4-FFF2-40B4-BE49-F238E27FC236}">
              <a16:creationId xmlns:a16="http://schemas.microsoft.com/office/drawing/2014/main" id="{0BC979A7-727D-4AEA-9AC8-BCF72380A7A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2" name="【認定こども園・幼稚園・保育所】&#10;有形固定資産減価償却率グラフ枠">
          <a:extLst>
            <a:ext uri="{FF2B5EF4-FFF2-40B4-BE49-F238E27FC236}">
              <a16:creationId xmlns:a16="http://schemas.microsoft.com/office/drawing/2014/main" id="{A1C05C2E-ED01-42BF-B844-F1DF6FF800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273" name="直線コネクタ 272">
          <a:extLst>
            <a:ext uri="{FF2B5EF4-FFF2-40B4-BE49-F238E27FC236}">
              <a16:creationId xmlns:a16="http://schemas.microsoft.com/office/drawing/2014/main" id="{A89C979D-A7A2-40E8-9C1F-7F065F11D3AC}"/>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274" name="【認定こども園・幼稚園・保育所】&#10;有形固定資産減価償却率最小値テキスト">
          <a:extLst>
            <a:ext uri="{FF2B5EF4-FFF2-40B4-BE49-F238E27FC236}">
              <a16:creationId xmlns:a16="http://schemas.microsoft.com/office/drawing/2014/main" id="{6B599BA1-DA23-4E09-B40E-83D21C03737D}"/>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275" name="直線コネクタ 274">
          <a:extLst>
            <a:ext uri="{FF2B5EF4-FFF2-40B4-BE49-F238E27FC236}">
              <a16:creationId xmlns:a16="http://schemas.microsoft.com/office/drawing/2014/main" id="{E90964E2-378D-4D50-B2E6-A74BDF84FBE2}"/>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6" name="【認定こども園・幼稚園・保育所】&#10;有形固定資産減価償却率最大値テキスト">
          <a:extLst>
            <a:ext uri="{FF2B5EF4-FFF2-40B4-BE49-F238E27FC236}">
              <a16:creationId xmlns:a16="http://schemas.microsoft.com/office/drawing/2014/main" id="{87B26224-C297-4887-B5AF-4488EED9C1C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7" name="直線コネクタ 276">
          <a:extLst>
            <a:ext uri="{FF2B5EF4-FFF2-40B4-BE49-F238E27FC236}">
              <a16:creationId xmlns:a16="http://schemas.microsoft.com/office/drawing/2014/main" id="{30019F35-4C39-409C-AD74-C74AD980B84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278" name="【認定こども園・幼稚園・保育所】&#10;有形固定資産減価償却率平均値テキスト">
          <a:extLst>
            <a:ext uri="{FF2B5EF4-FFF2-40B4-BE49-F238E27FC236}">
              <a16:creationId xmlns:a16="http://schemas.microsoft.com/office/drawing/2014/main" id="{D9306C88-5A7F-4F08-9289-2EC419059753}"/>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279" name="フローチャート: 判断 278">
          <a:extLst>
            <a:ext uri="{FF2B5EF4-FFF2-40B4-BE49-F238E27FC236}">
              <a16:creationId xmlns:a16="http://schemas.microsoft.com/office/drawing/2014/main" id="{48BADD0F-0710-4667-9117-0DFC851F6213}"/>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280" name="フローチャート: 判断 279">
          <a:extLst>
            <a:ext uri="{FF2B5EF4-FFF2-40B4-BE49-F238E27FC236}">
              <a16:creationId xmlns:a16="http://schemas.microsoft.com/office/drawing/2014/main" id="{941F5EFD-DCAA-447B-B528-948506BEAA16}"/>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281" name="フローチャート: 判断 280">
          <a:extLst>
            <a:ext uri="{FF2B5EF4-FFF2-40B4-BE49-F238E27FC236}">
              <a16:creationId xmlns:a16="http://schemas.microsoft.com/office/drawing/2014/main" id="{0EABF3B5-0DCC-43D4-80F5-94C8247953C7}"/>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282" name="フローチャート: 判断 281">
          <a:extLst>
            <a:ext uri="{FF2B5EF4-FFF2-40B4-BE49-F238E27FC236}">
              <a16:creationId xmlns:a16="http://schemas.microsoft.com/office/drawing/2014/main" id="{B48E46FB-B63B-46CF-BC6F-DFA0F6124148}"/>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D796D22D-F70B-468A-B906-8E7E759413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70BA9CEA-128E-427B-8C05-02C34A1216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80A582E7-0DF4-4C48-A2F9-74BF4F67BB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39D4B9AC-FD59-44EE-8BE4-BCAD986027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633BF671-E0BC-4FA8-945C-A2ED843EA7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9072</xdr:rowOff>
    </xdr:from>
    <xdr:to>
      <xdr:col>81</xdr:col>
      <xdr:colOff>101600</xdr:colOff>
      <xdr:row>38</xdr:row>
      <xdr:rowOff>110672</xdr:rowOff>
    </xdr:to>
    <xdr:sp macro="" textlink="">
      <xdr:nvSpPr>
        <xdr:cNvPr id="288" name="楕円 287">
          <a:extLst>
            <a:ext uri="{FF2B5EF4-FFF2-40B4-BE49-F238E27FC236}">
              <a16:creationId xmlns:a16="http://schemas.microsoft.com/office/drawing/2014/main" id="{197FF19A-B31D-4B7A-BAD3-8BB08633716E}"/>
            </a:ext>
          </a:extLst>
        </xdr:cNvPr>
        <xdr:cNvSpPr/>
      </xdr:nvSpPr>
      <xdr:spPr>
        <a:xfrm>
          <a:off x="1543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289" name="楕円 288">
          <a:extLst>
            <a:ext uri="{FF2B5EF4-FFF2-40B4-BE49-F238E27FC236}">
              <a16:creationId xmlns:a16="http://schemas.microsoft.com/office/drawing/2014/main" id="{FBF28060-537D-40E2-A4A2-09C470E0752A}"/>
            </a:ext>
          </a:extLst>
        </xdr:cNvPr>
        <xdr:cNvSpPr/>
      </xdr:nvSpPr>
      <xdr:spPr>
        <a:xfrm>
          <a:off x="14541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95794</xdr:rowOff>
    </xdr:to>
    <xdr:cxnSp macro="">
      <xdr:nvCxnSpPr>
        <xdr:cNvPr id="290" name="直線コネクタ 289">
          <a:extLst>
            <a:ext uri="{FF2B5EF4-FFF2-40B4-BE49-F238E27FC236}">
              <a16:creationId xmlns:a16="http://schemas.microsoft.com/office/drawing/2014/main" id="{978E1BD0-B592-4716-AC84-52E32FCA95F0}"/>
            </a:ext>
          </a:extLst>
        </xdr:cNvPr>
        <xdr:cNvCxnSpPr/>
      </xdr:nvCxnSpPr>
      <xdr:spPr>
        <a:xfrm flipV="1">
          <a:off x="14592300" y="65749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291" name="n_1aveValue【認定こども園・幼稚園・保育所】&#10;有形固定資産減価償却率">
          <a:extLst>
            <a:ext uri="{FF2B5EF4-FFF2-40B4-BE49-F238E27FC236}">
              <a16:creationId xmlns:a16="http://schemas.microsoft.com/office/drawing/2014/main" id="{3F4C9777-5B3C-472D-AFDF-0901B839C833}"/>
            </a:ext>
          </a:extLst>
        </xdr:cNvPr>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292" name="n_2aveValue【認定こども園・幼稚園・保育所】&#10;有形固定資産減価償却率">
          <a:extLst>
            <a:ext uri="{FF2B5EF4-FFF2-40B4-BE49-F238E27FC236}">
              <a16:creationId xmlns:a16="http://schemas.microsoft.com/office/drawing/2014/main" id="{82550747-E414-4DD6-8C89-EDE71D3388CE}"/>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293" name="n_3aveValue【認定こども園・幼稚園・保育所】&#10;有形固定資産減価償却率">
          <a:extLst>
            <a:ext uri="{FF2B5EF4-FFF2-40B4-BE49-F238E27FC236}">
              <a16:creationId xmlns:a16="http://schemas.microsoft.com/office/drawing/2014/main" id="{4481E93B-D83A-4C0E-8FCE-9F5C94C40CBE}"/>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101799</xdr:rowOff>
    </xdr:from>
    <xdr:ext cx="405111" cy="259045"/>
    <xdr:sp macro="" textlink="">
      <xdr:nvSpPr>
        <xdr:cNvPr id="294" name="n_1mainValue【認定こども園・幼稚園・保育所】&#10;有形固定資産減価償却率">
          <a:extLst>
            <a:ext uri="{FF2B5EF4-FFF2-40B4-BE49-F238E27FC236}">
              <a16:creationId xmlns:a16="http://schemas.microsoft.com/office/drawing/2014/main" id="{350F4BF6-1709-4121-92A5-0D24BEF4F296}"/>
            </a:ext>
          </a:extLst>
        </xdr:cNvPr>
        <xdr:cNvSpPr txBox="1"/>
      </xdr:nvSpPr>
      <xdr:spPr>
        <a:xfrm>
          <a:off x="15266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295" name="n_2mainValue【認定こども園・幼稚園・保育所】&#10;有形固定資産減価償却率">
          <a:extLst>
            <a:ext uri="{FF2B5EF4-FFF2-40B4-BE49-F238E27FC236}">
              <a16:creationId xmlns:a16="http://schemas.microsoft.com/office/drawing/2014/main" id="{6DC77EF1-D3A2-44D0-9593-F858395E3916}"/>
            </a:ext>
          </a:extLst>
        </xdr:cNvPr>
        <xdr:cNvSpPr txBox="1"/>
      </xdr:nvSpPr>
      <xdr:spPr>
        <a:xfrm>
          <a:off x="14389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6" name="正方形/長方形 295">
          <a:extLst>
            <a:ext uri="{FF2B5EF4-FFF2-40B4-BE49-F238E27FC236}">
              <a16:creationId xmlns:a16="http://schemas.microsoft.com/office/drawing/2014/main" id="{8683E3A4-A0FF-404A-A986-CAC31F4EBE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7" name="正方形/長方形 296">
          <a:extLst>
            <a:ext uri="{FF2B5EF4-FFF2-40B4-BE49-F238E27FC236}">
              <a16:creationId xmlns:a16="http://schemas.microsoft.com/office/drawing/2014/main" id="{EBD066D1-4B34-494D-A481-8B992D2409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8" name="正方形/長方形 297">
          <a:extLst>
            <a:ext uri="{FF2B5EF4-FFF2-40B4-BE49-F238E27FC236}">
              <a16:creationId xmlns:a16="http://schemas.microsoft.com/office/drawing/2014/main" id="{043384CE-2F7D-468F-8F8D-F81DFAF3D4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9" name="正方形/長方形 298">
          <a:extLst>
            <a:ext uri="{FF2B5EF4-FFF2-40B4-BE49-F238E27FC236}">
              <a16:creationId xmlns:a16="http://schemas.microsoft.com/office/drawing/2014/main" id="{DC966D8F-A213-4977-AE70-54EA1F97DF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0" name="正方形/長方形 299">
          <a:extLst>
            <a:ext uri="{FF2B5EF4-FFF2-40B4-BE49-F238E27FC236}">
              <a16:creationId xmlns:a16="http://schemas.microsoft.com/office/drawing/2014/main" id="{C4067E98-4F75-4C13-904E-6C0860AC35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1" name="正方形/長方形 300">
          <a:extLst>
            <a:ext uri="{FF2B5EF4-FFF2-40B4-BE49-F238E27FC236}">
              <a16:creationId xmlns:a16="http://schemas.microsoft.com/office/drawing/2014/main" id="{353EE470-0C96-4B47-969D-A09FF65F11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2" name="正方形/長方形 301">
          <a:extLst>
            <a:ext uri="{FF2B5EF4-FFF2-40B4-BE49-F238E27FC236}">
              <a16:creationId xmlns:a16="http://schemas.microsoft.com/office/drawing/2014/main" id="{C7EA010C-19DB-4891-BD40-809F5B652B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3" name="正方形/長方形 302">
          <a:extLst>
            <a:ext uri="{FF2B5EF4-FFF2-40B4-BE49-F238E27FC236}">
              <a16:creationId xmlns:a16="http://schemas.microsoft.com/office/drawing/2014/main" id="{2355BB1D-E811-436D-8AD6-1036E0D4B8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4" name="テキスト ボックス 303">
          <a:extLst>
            <a:ext uri="{FF2B5EF4-FFF2-40B4-BE49-F238E27FC236}">
              <a16:creationId xmlns:a16="http://schemas.microsoft.com/office/drawing/2014/main" id="{B66C88DB-7BD8-41FC-A4BC-40BCBDA7B9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5" name="直線コネクタ 304">
          <a:extLst>
            <a:ext uri="{FF2B5EF4-FFF2-40B4-BE49-F238E27FC236}">
              <a16:creationId xmlns:a16="http://schemas.microsoft.com/office/drawing/2014/main" id="{E42C103B-47AF-44A1-9028-5D702DD7EF9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6" name="直線コネクタ 305">
          <a:extLst>
            <a:ext uri="{FF2B5EF4-FFF2-40B4-BE49-F238E27FC236}">
              <a16:creationId xmlns:a16="http://schemas.microsoft.com/office/drawing/2014/main" id="{3D05E10F-5D0C-41BD-8C62-F07E7B8EAC1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8C599AA6-8D31-4A74-81C9-AC6172584FE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8" name="直線コネクタ 307">
          <a:extLst>
            <a:ext uri="{FF2B5EF4-FFF2-40B4-BE49-F238E27FC236}">
              <a16:creationId xmlns:a16="http://schemas.microsoft.com/office/drawing/2014/main" id="{801E0978-27DB-456F-B746-9A027CA7A23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09" name="テキスト ボックス 308">
          <a:extLst>
            <a:ext uri="{FF2B5EF4-FFF2-40B4-BE49-F238E27FC236}">
              <a16:creationId xmlns:a16="http://schemas.microsoft.com/office/drawing/2014/main" id="{52A211F7-195E-44F6-83FF-D849E38D137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0" name="直線コネクタ 309">
          <a:extLst>
            <a:ext uri="{FF2B5EF4-FFF2-40B4-BE49-F238E27FC236}">
              <a16:creationId xmlns:a16="http://schemas.microsoft.com/office/drawing/2014/main" id="{A8B6B1BC-259D-4C19-85F8-2ADD9E53096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11" name="テキスト ボックス 310">
          <a:extLst>
            <a:ext uri="{FF2B5EF4-FFF2-40B4-BE49-F238E27FC236}">
              <a16:creationId xmlns:a16="http://schemas.microsoft.com/office/drawing/2014/main" id="{4B87D888-2335-4139-9502-AE897F9491B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2" name="直線コネクタ 311">
          <a:extLst>
            <a:ext uri="{FF2B5EF4-FFF2-40B4-BE49-F238E27FC236}">
              <a16:creationId xmlns:a16="http://schemas.microsoft.com/office/drawing/2014/main" id="{12B261E7-8B38-4CE5-808E-7F82946E235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13" name="テキスト ボックス 312">
          <a:extLst>
            <a:ext uri="{FF2B5EF4-FFF2-40B4-BE49-F238E27FC236}">
              <a16:creationId xmlns:a16="http://schemas.microsoft.com/office/drawing/2014/main" id="{5AEE8927-5E00-4A97-8494-8C53BE4509E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4" name="直線コネクタ 313">
          <a:extLst>
            <a:ext uri="{FF2B5EF4-FFF2-40B4-BE49-F238E27FC236}">
              <a16:creationId xmlns:a16="http://schemas.microsoft.com/office/drawing/2014/main" id="{50E93ADE-9FCB-4AE0-8C2A-0C63212884A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15" name="テキスト ボックス 314">
          <a:extLst>
            <a:ext uri="{FF2B5EF4-FFF2-40B4-BE49-F238E27FC236}">
              <a16:creationId xmlns:a16="http://schemas.microsoft.com/office/drawing/2014/main" id="{FB199339-9492-4187-A9EC-447715E1E4F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6" name="直線コネクタ 315">
          <a:extLst>
            <a:ext uri="{FF2B5EF4-FFF2-40B4-BE49-F238E27FC236}">
              <a16:creationId xmlns:a16="http://schemas.microsoft.com/office/drawing/2014/main" id="{D7308E9A-D186-4CDB-8CBF-11D2B62F933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7" name="テキスト ボックス 316">
          <a:extLst>
            <a:ext uri="{FF2B5EF4-FFF2-40B4-BE49-F238E27FC236}">
              <a16:creationId xmlns:a16="http://schemas.microsoft.com/office/drawing/2014/main" id="{A6C685F4-FD82-440B-B94F-E3A4850270D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a:extLst>
            <a:ext uri="{FF2B5EF4-FFF2-40B4-BE49-F238E27FC236}">
              <a16:creationId xmlns:a16="http://schemas.microsoft.com/office/drawing/2014/main" id="{8D02EB02-6CD3-4FA4-8AB0-703C66365B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9" name="テキスト ボックス 318">
          <a:extLst>
            <a:ext uri="{FF2B5EF4-FFF2-40B4-BE49-F238E27FC236}">
              <a16:creationId xmlns:a16="http://schemas.microsoft.com/office/drawing/2014/main" id="{3C723C0E-8028-4C85-9251-0A0BD0BB242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認定こども園・幼稚園・保育所】&#10;一人当たり面積グラフ枠">
          <a:extLst>
            <a:ext uri="{FF2B5EF4-FFF2-40B4-BE49-F238E27FC236}">
              <a16:creationId xmlns:a16="http://schemas.microsoft.com/office/drawing/2014/main" id="{467B2209-2F0E-4B78-97D2-611F7D868F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321" name="直線コネクタ 320">
          <a:extLst>
            <a:ext uri="{FF2B5EF4-FFF2-40B4-BE49-F238E27FC236}">
              <a16:creationId xmlns:a16="http://schemas.microsoft.com/office/drawing/2014/main" id="{6882606C-47AC-4718-B25E-8414BCB26151}"/>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322" name="【認定こども園・幼稚園・保育所】&#10;一人当たり面積最小値テキスト">
          <a:extLst>
            <a:ext uri="{FF2B5EF4-FFF2-40B4-BE49-F238E27FC236}">
              <a16:creationId xmlns:a16="http://schemas.microsoft.com/office/drawing/2014/main" id="{1F2B090B-1DED-48CD-9AB2-9BC4A2321FA4}"/>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323" name="直線コネクタ 322">
          <a:extLst>
            <a:ext uri="{FF2B5EF4-FFF2-40B4-BE49-F238E27FC236}">
              <a16:creationId xmlns:a16="http://schemas.microsoft.com/office/drawing/2014/main" id="{3CC606A6-B7A8-453F-BF9C-4A3B507390E9}"/>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324" name="【認定こども園・幼稚園・保育所】&#10;一人当たり面積最大値テキスト">
          <a:extLst>
            <a:ext uri="{FF2B5EF4-FFF2-40B4-BE49-F238E27FC236}">
              <a16:creationId xmlns:a16="http://schemas.microsoft.com/office/drawing/2014/main" id="{3058F23E-BF47-4BB5-91DB-6D5ACC6AFC6B}"/>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325" name="直線コネクタ 324">
          <a:extLst>
            <a:ext uri="{FF2B5EF4-FFF2-40B4-BE49-F238E27FC236}">
              <a16:creationId xmlns:a16="http://schemas.microsoft.com/office/drawing/2014/main" id="{64ACA77E-2816-4563-97D7-FC41B5AA670B}"/>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326" name="【認定こども園・幼稚園・保育所】&#10;一人当たり面積平均値テキスト">
          <a:extLst>
            <a:ext uri="{FF2B5EF4-FFF2-40B4-BE49-F238E27FC236}">
              <a16:creationId xmlns:a16="http://schemas.microsoft.com/office/drawing/2014/main" id="{A0B0E8C3-2E1F-4B9B-AE85-518FBAEE21AB}"/>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327" name="フローチャート: 判断 326">
          <a:extLst>
            <a:ext uri="{FF2B5EF4-FFF2-40B4-BE49-F238E27FC236}">
              <a16:creationId xmlns:a16="http://schemas.microsoft.com/office/drawing/2014/main" id="{51CD0F87-B062-4201-B23E-54E62D2C644F}"/>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328" name="フローチャート: 判断 327">
          <a:extLst>
            <a:ext uri="{FF2B5EF4-FFF2-40B4-BE49-F238E27FC236}">
              <a16:creationId xmlns:a16="http://schemas.microsoft.com/office/drawing/2014/main" id="{F631E95F-27D6-4CD4-AA0C-B31A785C71E1}"/>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329" name="フローチャート: 判断 328">
          <a:extLst>
            <a:ext uri="{FF2B5EF4-FFF2-40B4-BE49-F238E27FC236}">
              <a16:creationId xmlns:a16="http://schemas.microsoft.com/office/drawing/2014/main" id="{63D60D08-F57B-436B-9CC3-AF1BA8124547}"/>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330" name="フローチャート: 判断 329">
          <a:extLst>
            <a:ext uri="{FF2B5EF4-FFF2-40B4-BE49-F238E27FC236}">
              <a16:creationId xmlns:a16="http://schemas.microsoft.com/office/drawing/2014/main" id="{03A3D06A-9DF2-42A6-B594-7C4DD95D7EA2}"/>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B8CB53E0-86A6-4F89-8D6B-2D9598513BB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1CE96D87-E699-4682-B639-5DFE4D3E78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4EDCECFF-ECDF-46EE-8F7D-D96CCD07AA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BFDEA70-3C15-48C2-8886-A3C9736AB4B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477D2FF9-479F-45E0-89BB-8B232EC5EC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77651</xdr:rowOff>
    </xdr:from>
    <xdr:to>
      <xdr:col>112</xdr:col>
      <xdr:colOff>38100</xdr:colOff>
      <xdr:row>35</xdr:row>
      <xdr:rowOff>7801</xdr:rowOff>
    </xdr:to>
    <xdr:sp macro="" textlink="">
      <xdr:nvSpPr>
        <xdr:cNvPr id="336" name="楕円 335">
          <a:extLst>
            <a:ext uri="{FF2B5EF4-FFF2-40B4-BE49-F238E27FC236}">
              <a16:creationId xmlns:a16="http://schemas.microsoft.com/office/drawing/2014/main" id="{A3273ECB-4E1E-4193-8EDB-A9FD09C8F913}"/>
            </a:ext>
          </a:extLst>
        </xdr:cNvPr>
        <xdr:cNvSpPr/>
      </xdr:nvSpPr>
      <xdr:spPr>
        <a:xfrm>
          <a:off x="21272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51526</xdr:rowOff>
    </xdr:from>
    <xdr:to>
      <xdr:col>107</xdr:col>
      <xdr:colOff>101600</xdr:colOff>
      <xdr:row>34</xdr:row>
      <xdr:rowOff>153126</xdr:rowOff>
    </xdr:to>
    <xdr:sp macro="" textlink="">
      <xdr:nvSpPr>
        <xdr:cNvPr id="337" name="楕円 336">
          <a:extLst>
            <a:ext uri="{FF2B5EF4-FFF2-40B4-BE49-F238E27FC236}">
              <a16:creationId xmlns:a16="http://schemas.microsoft.com/office/drawing/2014/main" id="{54BC57B8-2F08-4428-9878-98D710DB62F7}"/>
            </a:ext>
          </a:extLst>
        </xdr:cNvPr>
        <xdr:cNvSpPr/>
      </xdr:nvSpPr>
      <xdr:spPr>
        <a:xfrm>
          <a:off x="20383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102326</xdr:rowOff>
    </xdr:from>
    <xdr:to>
      <xdr:col>111</xdr:col>
      <xdr:colOff>177800</xdr:colOff>
      <xdr:row>34</xdr:row>
      <xdr:rowOff>128451</xdr:rowOff>
    </xdr:to>
    <xdr:cxnSp macro="">
      <xdr:nvCxnSpPr>
        <xdr:cNvPr id="338" name="直線コネクタ 337">
          <a:extLst>
            <a:ext uri="{FF2B5EF4-FFF2-40B4-BE49-F238E27FC236}">
              <a16:creationId xmlns:a16="http://schemas.microsoft.com/office/drawing/2014/main" id="{5D9C5D85-2D25-4568-9D45-94DD083CEF4B}"/>
            </a:ext>
          </a:extLst>
        </xdr:cNvPr>
        <xdr:cNvCxnSpPr/>
      </xdr:nvCxnSpPr>
      <xdr:spPr>
        <a:xfrm>
          <a:off x="20434300" y="59316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339" name="n_1aveValue【認定こども園・幼稚園・保育所】&#10;一人当たり面積">
          <a:extLst>
            <a:ext uri="{FF2B5EF4-FFF2-40B4-BE49-F238E27FC236}">
              <a16:creationId xmlns:a16="http://schemas.microsoft.com/office/drawing/2014/main" id="{A40CD3FF-EAAA-4C93-98FB-D8B65565E88B}"/>
            </a:ext>
          </a:extLst>
        </xdr:cNvPr>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340" name="n_2aveValue【認定こども園・幼稚園・保育所】&#10;一人当たり面積">
          <a:extLst>
            <a:ext uri="{FF2B5EF4-FFF2-40B4-BE49-F238E27FC236}">
              <a16:creationId xmlns:a16="http://schemas.microsoft.com/office/drawing/2014/main" id="{0C71E5FB-5CBB-4AFE-A007-451E38DB7BC2}"/>
            </a:ext>
          </a:extLst>
        </xdr:cNvPr>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121755</xdr:rowOff>
    </xdr:from>
    <xdr:ext cx="469744" cy="259045"/>
    <xdr:sp macro="" textlink="">
      <xdr:nvSpPr>
        <xdr:cNvPr id="341" name="n_3aveValue【認定こども園・幼稚園・保育所】&#10;一人当たり面積">
          <a:extLst>
            <a:ext uri="{FF2B5EF4-FFF2-40B4-BE49-F238E27FC236}">
              <a16:creationId xmlns:a16="http://schemas.microsoft.com/office/drawing/2014/main" id="{08E90761-8E85-46E6-8823-2FCAEC8D2AB6}"/>
            </a:ext>
          </a:extLst>
        </xdr:cNvPr>
        <xdr:cNvSpPr txBox="1"/>
      </xdr:nvSpPr>
      <xdr:spPr>
        <a:xfrm>
          <a:off x="19310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24328</xdr:rowOff>
    </xdr:from>
    <xdr:ext cx="469744" cy="259045"/>
    <xdr:sp macro="" textlink="">
      <xdr:nvSpPr>
        <xdr:cNvPr id="342" name="n_1mainValue【認定こども園・幼稚園・保育所】&#10;一人当たり面積">
          <a:extLst>
            <a:ext uri="{FF2B5EF4-FFF2-40B4-BE49-F238E27FC236}">
              <a16:creationId xmlns:a16="http://schemas.microsoft.com/office/drawing/2014/main" id="{733B3A11-956C-44FC-B3E5-A6DDFBA86474}"/>
            </a:ext>
          </a:extLst>
        </xdr:cNvPr>
        <xdr:cNvSpPr txBox="1"/>
      </xdr:nvSpPr>
      <xdr:spPr>
        <a:xfrm>
          <a:off x="21075727" y="56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169653</xdr:rowOff>
    </xdr:from>
    <xdr:ext cx="469744" cy="259045"/>
    <xdr:sp macro="" textlink="">
      <xdr:nvSpPr>
        <xdr:cNvPr id="343" name="n_2mainValue【認定こども園・幼稚園・保育所】&#10;一人当たり面積">
          <a:extLst>
            <a:ext uri="{FF2B5EF4-FFF2-40B4-BE49-F238E27FC236}">
              <a16:creationId xmlns:a16="http://schemas.microsoft.com/office/drawing/2014/main" id="{36218247-FEC1-4F8E-B6AF-854F07C09540}"/>
            </a:ext>
          </a:extLst>
        </xdr:cNvPr>
        <xdr:cNvSpPr txBox="1"/>
      </xdr:nvSpPr>
      <xdr:spPr>
        <a:xfrm>
          <a:off x="20199427" y="56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a:extLst>
            <a:ext uri="{FF2B5EF4-FFF2-40B4-BE49-F238E27FC236}">
              <a16:creationId xmlns:a16="http://schemas.microsoft.com/office/drawing/2014/main" id="{0E74107B-B803-443A-97E1-4CE91A84DB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a:extLst>
            <a:ext uri="{FF2B5EF4-FFF2-40B4-BE49-F238E27FC236}">
              <a16:creationId xmlns:a16="http://schemas.microsoft.com/office/drawing/2014/main" id="{40667033-11B8-4270-952C-7D2FCADCF5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a:extLst>
            <a:ext uri="{FF2B5EF4-FFF2-40B4-BE49-F238E27FC236}">
              <a16:creationId xmlns:a16="http://schemas.microsoft.com/office/drawing/2014/main" id="{0F5B2151-1BCB-4498-B0C7-4DEB8BCE4B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a:extLst>
            <a:ext uri="{FF2B5EF4-FFF2-40B4-BE49-F238E27FC236}">
              <a16:creationId xmlns:a16="http://schemas.microsoft.com/office/drawing/2014/main" id="{6F52F0FE-8BC5-4539-B57F-E313DD59E3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a:extLst>
            <a:ext uri="{FF2B5EF4-FFF2-40B4-BE49-F238E27FC236}">
              <a16:creationId xmlns:a16="http://schemas.microsoft.com/office/drawing/2014/main" id="{715C4E9F-8E93-45E7-A7E7-A670FB13394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a:extLst>
            <a:ext uri="{FF2B5EF4-FFF2-40B4-BE49-F238E27FC236}">
              <a16:creationId xmlns:a16="http://schemas.microsoft.com/office/drawing/2014/main" id="{C22D8C90-36D5-4E0E-8278-4E6DE73452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a:extLst>
            <a:ext uri="{FF2B5EF4-FFF2-40B4-BE49-F238E27FC236}">
              <a16:creationId xmlns:a16="http://schemas.microsoft.com/office/drawing/2014/main" id="{68EA0F6F-76BF-4D05-B84C-FD7025ABC6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a:extLst>
            <a:ext uri="{FF2B5EF4-FFF2-40B4-BE49-F238E27FC236}">
              <a16:creationId xmlns:a16="http://schemas.microsoft.com/office/drawing/2014/main" id="{8B26CF91-D0D3-430D-A1B4-2B795FEB6F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a:extLst>
            <a:ext uri="{FF2B5EF4-FFF2-40B4-BE49-F238E27FC236}">
              <a16:creationId xmlns:a16="http://schemas.microsoft.com/office/drawing/2014/main" id="{360A64EB-4093-410D-932C-065F7DE6CB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a:extLst>
            <a:ext uri="{FF2B5EF4-FFF2-40B4-BE49-F238E27FC236}">
              <a16:creationId xmlns:a16="http://schemas.microsoft.com/office/drawing/2014/main" id="{45A4F8E0-237B-40ED-BA52-C5D61A38495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4" name="テキスト ボックス 353">
          <a:extLst>
            <a:ext uri="{FF2B5EF4-FFF2-40B4-BE49-F238E27FC236}">
              <a16:creationId xmlns:a16="http://schemas.microsoft.com/office/drawing/2014/main" id="{5A9C8F56-BCB8-4F01-A511-8AC61B22FAD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a:extLst>
            <a:ext uri="{FF2B5EF4-FFF2-40B4-BE49-F238E27FC236}">
              <a16:creationId xmlns:a16="http://schemas.microsoft.com/office/drawing/2014/main" id="{3537FC2C-D44D-46F5-B376-9629D913EB3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6" name="テキスト ボックス 355">
          <a:extLst>
            <a:ext uri="{FF2B5EF4-FFF2-40B4-BE49-F238E27FC236}">
              <a16:creationId xmlns:a16="http://schemas.microsoft.com/office/drawing/2014/main" id="{3747790C-551C-41F7-B0C8-F87A542947E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a:extLst>
            <a:ext uri="{FF2B5EF4-FFF2-40B4-BE49-F238E27FC236}">
              <a16:creationId xmlns:a16="http://schemas.microsoft.com/office/drawing/2014/main" id="{C747BB97-0FA9-4D02-81DF-CC9A41B055D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a:extLst>
            <a:ext uri="{FF2B5EF4-FFF2-40B4-BE49-F238E27FC236}">
              <a16:creationId xmlns:a16="http://schemas.microsoft.com/office/drawing/2014/main" id="{13ADD3D0-BDC1-4E39-ABE5-748B27BBDE9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a:extLst>
            <a:ext uri="{FF2B5EF4-FFF2-40B4-BE49-F238E27FC236}">
              <a16:creationId xmlns:a16="http://schemas.microsoft.com/office/drawing/2014/main" id="{DBC37350-1880-453F-8876-6C4BFED33E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a:extLst>
            <a:ext uri="{FF2B5EF4-FFF2-40B4-BE49-F238E27FC236}">
              <a16:creationId xmlns:a16="http://schemas.microsoft.com/office/drawing/2014/main" id="{9DB4D4E9-10FE-41AD-8EB8-675E6142747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a:extLst>
            <a:ext uri="{FF2B5EF4-FFF2-40B4-BE49-F238E27FC236}">
              <a16:creationId xmlns:a16="http://schemas.microsoft.com/office/drawing/2014/main" id="{1B798088-D9B1-4AC7-B73A-DB129A44750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a:extLst>
            <a:ext uri="{FF2B5EF4-FFF2-40B4-BE49-F238E27FC236}">
              <a16:creationId xmlns:a16="http://schemas.microsoft.com/office/drawing/2014/main" id="{163FD768-EA86-4751-BB67-87C4728EE2F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a:extLst>
            <a:ext uri="{FF2B5EF4-FFF2-40B4-BE49-F238E27FC236}">
              <a16:creationId xmlns:a16="http://schemas.microsoft.com/office/drawing/2014/main" id="{7C75E968-FC06-4C10-AF8D-5DB97A55E7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4" name="テキスト ボックス 363">
          <a:extLst>
            <a:ext uri="{FF2B5EF4-FFF2-40B4-BE49-F238E27FC236}">
              <a16:creationId xmlns:a16="http://schemas.microsoft.com/office/drawing/2014/main" id="{EDB4EBE0-DE1C-4A94-9207-1ADEADA30AE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a:extLst>
            <a:ext uri="{FF2B5EF4-FFF2-40B4-BE49-F238E27FC236}">
              <a16:creationId xmlns:a16="http://schemas.microsoft.com/office/drawing/2014/main" id="{1CE7AC67-8832-41A8-8590-6621E3A5BD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a:extLst>
            <a:ext uri="{FF2B5EF4-FFF2-40B4-BE49-F238E27FC236}">
              <a16:creationId xmlns:a16="http://schemas.microsoft.com/office/drawing/2014/main" id="{C5A561F2-4AE9-4D8F-93E8-A0BEC870969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学校施設】&#10;有形固定資産減価償却率グラフ枠">
          <a:extLst>
            <a:ext uri="{FF2B5EF4-FFF2-40B4-BE49-F238E27FC236}">
              <a16:creationId xmlns:a16="http://schemas.microsoft.com/office/drawing/2014/main" id="{6E6DE5D4-BEC6-4FCC-B3FC-4E7BB8C1D9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368" name="直線コネクタ 367">
          <a:extLst>
            <a:ext uri="{FF2B5EF4-FFF2-40B4-BE49-F238E27FC236}">
              <a16:creationId xmlns:a16="http://schemas.microsoft.com/office/drawing/2014/main" id="{492EBF3B-3C5D-483E-B54A-77560527612A}"/>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369" name="【学校施設】&#10;有形固定資産減価償却率最小値テキスト">
          <a:extLst>
            <a:ext uri="{FF2B5EF4-FFF2-40B4-BE49-F238E27FC236}">
              <a16:creationId xmlns:a16="http://schemas.microsoft.com/office/drawing/2014/main" id="{60EB6554-8A7F-4B44-B4FA-64B150510A01}"/>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370" name="直線コネクタ 369">
          <a:extLst>
            <a:ext uri="{FF2B5EF4-FFF2-40B4-BE49-F238E27FC236}">
              <a16:creationId xmlns:a16="http://schemas.microsoft.com/office/drawing/2014/main" id="{1625F0D5-CDC9-4750-B955-7AAAF1379752}"/>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371" name="【学校施設】&#10;有形固定資産減価償却率最大値テキスト">
          <a:extLst>
            <a:ext uri="{FF2B5EF4-FFF2-40B4-BE49-F238E27FC236}">
              <a16:creationId xmlns:a16="http://schemas.microsoft.com/office/drawing/2014/main" id="{6B10DEA6-0DB5-497A-AB8E-28F6BC39B8A8}"/>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372" name="直線コネクタ 371">
          <a:extLst>
            <a:ext uri="{FF2B5EF4-FFF2-40B4-BE49-F238E27FC236}">
              <a16:creationId xmlns:a16="http://schemas.microsoft.com/office/drawing/2014/main" id="{D058125F-7CE3-4AB7-A6A0-A7D8A3A05D7F}"/>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73" name="【学校施設】&#10;有形固定資産減価償却率平均値テキスト">
          <a:extLst>
            <a:ext uri="{FF2B5EF4-FFF2-40B4-BE49-F238E27FC236}">
              <a16:creationId xmlns:a16="http://schemas.microsoft.com/office/drawing/2014/main" id="{FDBD1C8C-B992-4BF1-B1F4-6929157C6734}"/>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74" name="フローチャート: 判断 373">
          <a:extLst>
            <a:ext uri="{FF2B5EF4-FFF2-40B4-BE49-F238E27FC236}">
              <a16:creationId xmlns:a16="http://schemas.microsoft.com/office/drawing/2014/main" id="{2CAD6EDB-AA41-4543-A27F-61D13A9C5B28}"/>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75" name="フローチャート: 判断 374">
          <a:extLst>
            <a:ext uri="{FF2B5EF4-FFF2-40B4-BE49-F238E27FC236}">
              <a16:creationId xmlns:a16="http://schemas.microsoft.com/office/drawing/2014/main" id="{F5E684B5-0073-478F-90C5-856ECEB14A54}"/>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376" name="フローチャート: 判断 375">
          <a:extLst>
            <a:ext uri="{FF2B5EF4-FFF2-40B4-BE49-F238E27FC236}">
              <a16:creationId xmlns:a16="http://schemas.microsoft.com/office/drawing/2014/main" id="{0FDC8235-32CF-49FC-B7F9-C58D589D8EBB}"/>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377" name="フローチャート: 判断 376">
          <a:extLst>
            <a:ext uri="{FF2B5EF4-FFF2-40B4-BE49-F238E27FC236}">
              <a16:creationId xmlns:a16="http://schemas.microsoft.com/office/drawing/2014/main" id="{09B22372-6A78-43D0-B7E7-D8428888A81D}"/>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9853BFCE-A8C8-4A52-B7E8-112121EAEB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E38878A3-EFDC-4BB2-B77A-9646D518A0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DFBA04D4-F4C8-4F85-A0CE-B8C1FDED16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D2678564-A8EB-4E92-8999-F7487F8D00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7B5223B9-1E79-4D4C-9D20-C5494FB784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27305</xdr:rowOff>
    </xdr:from>
    <xdr:to>
      <xdr:col>81</xdr:col>
      <xdr:colOff>101600</xdr:colOff>
      <xdr:row>56</xdr:row>
      <xdr:rowOff>128905</xdr:rowOff>
    </xdr:to>
    <xdr:sp macro="" textlink="">
      <xdr:nvSpPr>
        <xdr:cNvPr id="383" name="楕円 382">
          <a:extLst>
            <a:ext uri="{FF2B5EF4-FFF2-40B4-BE49-F238E27FC236}">
              <a16:creationId xmlns:a16="http://schemas.microsoft.com/office/drawing/2014/main" id="{45E4915B-4910-479D-8BBE-CD13E676BBD5}"/>
            </a:ext>
          </a:extLst>
        </xdr:cNvPr>
        <xdr:cNvSpPr/>
      </xdr:nvSpPr>
      <xdr:spPr>
        <a:xfrm>
          <a:off x="15430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2540</xdr:rowOff>
    </xdr:from>
    <xdr:to>
      <xdr:col>76</xdr:col>
      <xdr:colOff>165100</xdr:colOff>
      <xdr:row>56</xdr:row>
      <xdr:rowOff>104140</xdr:rowOff>
    </xdr:to>
    <xdr:sp macro="" textlink="">
      <xdr:nvSpPr>
        <xdr:cNvPr id="384" name="楕円 383">
          <a:extLst>
            <a:ext uri="{FF2B5EF4-FFF2-40B4-BE49-F238E27FC236}">
              <a16:creationId xmlns:a16="http://schemas.microsoft.com/office/drawing/2014/main" id="{3A6E2BC0-8752-473E-88A7-56BDC5E518FD}"/>
            </a:ext>
          </a:extLst>
        </xdr:cNvPr>
        <xdr:cNvSpPr/>
      </xdr:nvSpPr>
      <xdr:spPr>
        <a:xfrm>
          <a:off x="14541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53340</xdr:rowOff>
    </xdr:from>
    <xdr:to>
      <xdr:col>81</xdr:col>
      <xdr:colOff>50800</xdr:colOff>
      <xdr:row>56</xdr:row>
      <xdr:rowOff>78105</xdr:rowOff>
    </xdr:to>
    <xdr:cxnSp macro="">
      <xdr:nvCxnSpPr>
        <xdr:cNvPr id="385" name="直線コネクタ 384">
          <a:extLst>
            <a:ext uri="{FF2B5EF4-FFF2-40B4-BE49-F238E27FC236}">
              <a16:creationId xmlns:a16="http://schemas.microsoft.com/office/drawing/2014/main" id="{55DA2A1F-255F-4B2B-88B5-B9B53951A100}"/>
            </a:ext>
          </a:extLst>
        </xdr:cNvPr>
        <xdr:cNvCxnSpPr/>
      </xdr:nvCxnSpPr>
      <xdr:spPr>
        <a:xfrm>
          <a:off x="14592300" y="96545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386" name="n_1aveValue【学校施設】&#10;有形固定資産減価償却率">
          <a:extLst>
            <a:ext uri="{FF2B5EF4-FFF2-40B4-BE49-F238E27FC236}">
              <a16:creationId xmlns:a16="http://schemas.microsoft.com/office/drawing/2014/main" id="{63AAFC22-5B5B-46E1-B0D9-8C7A93AA2B22}"/>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387" name="n_2aveValue【学校施設】&#10;有形固定資産減価償却率">
          <a:extLst>
            <a:ext uri="{FF2B5EF4-FFF2-40B4-BE49-F238E27FC236}">
              <a16:creationId xmlns:a16="http://schemas.microsoft.com/office/drawing/2014/main" id="{904D3B08-8EFC-43EC-B1C7-2228C588D89A}"/>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388" name="n_3aveValue【学校施設】&#10;有形固定資産減価償却率">
          <a:extLst>
            <a:ext uri="{FF2B5EF4-FFF2-40B4-BE49-F238E27FC236}">
              <a16:creationId xmlns:a16="http://schemas.microsoft.com/office/drawing/2014/main" id="{93D3252C-EA01-4CF5-9BAE-A21EDE77CD27}"/>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145432</xdr:rowOff>
    </xdr:from>
    <xdr:ext cx="405111" cy="259045"/>
    <xdr:sp macro="" textlink="">
      <xdr:nvSpPr>
        <xdr:cNvPr id="389" name="n_1mainValue【学校施設】&#10;有形固定資産減価償却率">
          <a:extLst>
            <a:ext uri="{FF2B5EF4-FFF2-40B4-BE49-F238E27FC236}">
              <a16:creationId xmlns:a16="http://schemas.microsoft.com/office/drawing/2014/main" id="{3B03C7D6-A98D-4227-8F99-61A4AB6C9B98}"/>
            </a:ext>
          </a:extLst>
        </xdr:cNvPr>
        <xdr:cNvSpPr txBox="1"/>
      </xdr:nvSpPr>
      <xdr:spPr>
        <a:xfrm>
          <a:off x="152660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120667</xdr:rowOff>
    </xdr:from>
    <xdr:ext cx="405111" cy="259045"/>
    <xdr:sp macro="" textlink="">
      <xdr:nvSpPr>
        <xdr:cNvPr id="390" name="n_2mainValue【学校施設】&#10;有形固定資産減価償却率">
          <a:extLst>
            <a:ext uri="{FF2B5EF4-FFF2-40B4-BE49-F238E27FC236}">
              <a16:creationId xmlns:a16="http://schemas.microsoft.com/office/drawing/2014/main" id="{3D85053E-0AFC-45B1-83AA-5AA6A7B21424}"/>
            </a:ext>
          </a:extLst>
        </xdr:cNvPr>
        <xdr:cNvSpPr txBox="1"/>
      </xdr:nvSpPr>
      <xdr:spPr>
        <a:xfrm>
          <a:off x="143897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a:extLst>
            <a:ext uri="{FF2B5EF4-FFF2-40B4-BE49-F238E27FC236}">
              <a16:creationId xmlns:a16="http://schemas.microsoft.com/office/drawing/2014/main" id="{163C0DA3-386E-4469-B0B0-84D434F8A8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a:extLst>
            <a:ext uri="{FF2B5EF4-FFF2-40B4-BE49-F238E27FC236}">
              <a16:creationId xmlns:a16="http://schemas.microsoft.com/office/drawing/2014/main" id="{2ED8E4AF-2F8F-4028-9C67-3C041492FD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a:extLst>
            <a:ext uri="{FF2B5EF4-FFF2-40B4-BE49-F238E27FC236}">
              <a16:creationId xmlns:a16="http://schemas.microsoft.com/office/drawing/2014/main" id="{CAAA7E38-AC41-4261-AA28-E720117037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a:extLst>
            <a:ext uri="{FF2B5EF4-FFF2-40B4-BE49-F238E27FC236}">
              <a16:creationId xmlns:a16="http://schemas.microsoft.com/office/drawing/2014/main" id="{C70E411E-3FC8-4739-83BD-A560B47356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a:extLst>
            <a:ext uri="{FF2B5EF4-FFF2-40B4-BE49-F238E27FC236}">
              <a16:creationId xmlns:a16="http://schemas.microsoft.com/office/drawing/2014/main" id="{62E0EC34-CCAC-4565-B90B-345F40701D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a:extLst>
            <a:ext uri="{FF2B5EF4-FFF2-40B4-BE49-F238E27FC236}">
              <a16:creationId xmlns:a16="http://schemas.microsoft.com/office/drawing/2014/main" id="{C1E671AF-946F-46F2-BA29-D9480D5E90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a:extLst>
            <a:ext uri="{FF2B5EF4-FFF2-40B4-BE49-F238E27FC236}">
              <a16:creationId xmlns:a16="http://schemas.microsoft.com/office/drawing/2014/main" id="{E296B12D-40DF-4C71-8459-B8E7428A19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a:extLst>
            <a:ext uri="{FF2B5EF4-FFF2-40B4-BE49-F238E27FC236}">
              <a16:creationId xmlns:a16="http://schemas.microsoft.com/office/drawing/2014/main" id="{AD0036BA-9938-4D93-BE2F-FCC4714EEE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a:extLst>
            <a:ext uri="{FF2B5EF4-FFF2-40B4-BE49-F238E27FC236}">
              <a16:creationId xmlns:a16="http://schemas.microsoft.com/office/drawing/2014/main" id="{1F7BF03D-A6F9-46FE-8A2D-6CA16D8955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a:extLst>
            <a:ext uri="{FF2B5EF4-FFF2-40B4-BE49-F238E27FC236}">
              <a16:creationId xmlns:a16="http://schemas.microsoft.com/office/drawing/2014/main" id="{93DA83C1-23AD-4802-B62E-5463CCC241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01" name="直線コネクタ 400">
          <a:extLst>
            <a:ext uri="{FF2B5EF4-FFF2-40B4-BE49-F238E27FC236}">
              <a16:creationId xmlns:a16="http://schemas.microsoft.com/office/drawing/2014/main" id="{4ED16D0B-9FE7-4582-ADF5-ACE91238D71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02" name="テキスト ボックス 401">
          <a:extLst>
            <a:ext uri="{FF2B5EF4-FFF2-40B4-BE49-F238E27FC236}">
              <a16:creationId xmlns:a16="http://schemas.microsoft.com/office/drawing/2014/main" id="{84F026D0-C5F2-4FBD-BA28-59CB30E5CCC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3" name="直線コネクタ 402">
          <a:extLst>
            <a:ext uri="{FF2B5EF4-FFF2-40B4-BE49-F238E27FC236}">
              <a16:creationId xmlns:a16="http://schemas.microsoft.com/office/drawing/2014/main" id="{81DB5862-00E6-48F0-91CF-B2E0130CF5E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04" name="テキスト ボックス 403">
          <a:extLst>
            <a:ext uri="{FF2B5EF4-FFF2-40B4-BE49-F238E27FC236}">
              <a16:creationId xmlns:a16="http://schemas.microsoft.com/office/drawing/2014/main" id="{3B008BE3-8FBF-4D21-B4F4-30778B84EDF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05" name="直線コネクタ 404">
          <a:extLst>
            <a:ext uri="{FF2B5EF4-FFF2-40B4-BE49-F238E27FC236}">
              <a16:creationId xmlns:a16="http://schemas.microsoft.com/office/drawing/2014/main" id="{54215DE6-2D6E-41E5-A7A4-0A3317ABAEB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06" name="テキスト ボックス 405">
          <a:extLst>
            <a:ext uri="{FF2B5EF4-FFF2-40B4-BE49-F238E27FC236}">
              <a16:creationId xmlns:a16="http://schemas.microsoft.com/office/drawing/2014/main" id="{337F025D-DF48-4F96-9471-743E06FBA3B4}"/>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7" name="直線コネクタ 406">
          <a:extLst>
            <a:ext uri="{FF2B5EF4-FFF2-40B4-BE49-F238E27FC236}">
              <a16:creationId xmlns:a16="http://schemas.microsoft.com/office/drawing/2014/main" id="{7BACBAF1-8EED-45EB-8068-52669F9F6E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8" name="テキスト ボックス 407">
          <a:extLst>
            <a:ext uri="{FF2B5EF4-FFF2-40B4-BE49-F238E27FC236}">
              <a16:creationId xmlns:a16="http://schemas.microsoft.com/office/drawing/2014/main" id="{0C43F22C-594A-4C6A-AB2C-7B63E11A985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9" name="【学校施設】&#10;一人当たり面積グラフ枠">
          <a:extLst>
            <a:ext uri="{FF2B5EF4-FFF2-40B4-BE49-F238E27FC236}">
              <a16:creationId xmlns:a16="http://schemas.microsoft.com/office/drawing/2014/main" id="{D75B4127-3B8A-46C0-8717-FBE1C68DFF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10" name="直線コネクタ 409">
          <a:extLst>
            <a:ext uri="{FF2B5EF4-FFF2-40B4-BE49-F238E27FC236}">
              <a16:creationId xmlns:a16="http://schemas.microsoft.com/office/drawing/2014/main" id="{8CE8A7D1-3EB5-4CAC-89F0-EFFB81148D89}"/>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11" name="【学校施設】&#10;一人当たり面積最小値テキスト">
          <a:extLst>
            <a:ext uri="{FF2B5EF4-FFF2-40B4-BE49-F238E27FC236}">
              <a16:creationId xmlns:a16="http://schemas.microsoft.com/office/drawing/2014/main" id="{B3F37EFA-B0FA-4112-B721-F5AE9A9E07CF}"/>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12" name="直線コネクタ 411">
          <a:extLst>
            <a:ext uri="{FF2B5EF4-FFF2-40B4-BE49-F238E27FC236}">
              <a16:creationId xmlns:a16="http://schemas.microsoft.com/office/drawing/2014/main" id="{A4F1AB19-E32B-44B5-A85F-2CE0AA4BF97D}"/>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13" name="【学校施設】&#10;一人当たり面積最大値テキスト">
          <a:extLst>
            <a:ext uri="{FF2B5EF4-FFF2-40B4-BE49-F238E27FC236}">
              <a16:creationId xmlns:a16="http://schemas.microsoft.com/office/drawing/2014/main" id="{70E15E9B-B288-430B-92A4-AB2788B9AC30}"/>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14" name="直線コネクタ 413">
          <a:extLst>
            <a:ext uri="{FF2B5EF4-FFF2-40B4-BE49-F238E27FC236}">
              <a16:creationId xmlns:a16="http://schemas.microsoft.com/office/drawing/2014/main" id="{CD438A84-B7E8-4CEC-A8A4-5DF0469A2B8E}"/>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15" name="【学校施設】&#10;一人当たり面積平均値テキスト">
          <a:extLst>
            <a:ext uri="{FF2B5EF4-FFF2-40B4-BE49-F238E27FC236}">
              <a16:creationId xmlns:a16="http://schemas.microsoft.com/office/drawing/2014/main" id="{937E0C0F-23C1-4698-BE4E-A673D886F940}"/>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16" name="フローチャート: 判断 415">
          <a:extLst>
            <a:ext uri="{FF2B5EF4-FFF2-40B4-BE49-F238E27FC236}">
              <a16:creationId xmlns:a16="http://schemas.microsoft.com/office/drawing/2014/main" id="{29F47551-FCD6-4C5B-99CF-31EEAB8913AF}"/>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17" name="フローチャート: 判断 416">
          <a:extLst>
            <a:ext uri="{FF2B5EF4-FFF2-40B4-BE49-F238E27FC236}">
              <a16:creationId xmlns:a16="http://schemas.microsoft.com/office/drawing/2014/main" id="{A6051B3F-A44A-41D5-988C-9C749E221E3B}"/>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18" name="フローチャート: 判断 417">
          <a:extLst>
            <a:ext uri="{FF2B5EF4-FFF2-40B4-BE49-F238E27FC236}">
              <a16:creationId xmlns:a16="http://schemas.microsoft.com/office/drawing/2014/main" id="{8137496A-9844-421B-8155-43EFA4B905DC}"/>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95733</xdr:rowOff>
    </xdr:from>
    <xdr:to>
      <xdr:col>102</xdr:col>
      <xdr:colOff>165100</xdr:colOff>
      <xdr:row>62</xdr:row>
      <xdr:rowOff>25883</xdr:rowOff>
    </xdr:to>
    <xdr:sp macro="" textlink="">
      <xdr:nvSpPr>
        <xdr:cNvPr id="419" name="フローチャート: 判断 418">
          <a:extLst>
            <a:ext uri="{FF2B5EF4-FFF2-40B4-BE49-F238E27FC236}">
              <a16:creationId xmlns:a16="http://schemas.microsoft.com/office/drawing/2014/main" id="{EAA7BEE8-D862-47BF-9217-D9A44BFE29FB}"/>
            </a:ext>
          </a:extLst>
        </xdr:cNvPr>
        <xdr:cNvSpPr/>
      </xdr:nvSpPr>
      <xdr:spPr>
        <a:xfrm>
          <a:off x="19494500" y="105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A2B16920-993E-4E4B-9A6C-D5EB33C68F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470AF1FE-4625-4A8E-8F49-B491A97C44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6A796C91-1524-4C8B-9D01-E018ED50BB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D7EFBA24-1DD8-4E2E-AC43-D6AEB679C99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3AE2175A-86DF-417F-82C8-7132FE344B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86988</xdr:rowOff>
    </xdr:from>
    <xdr:to>
      <xdr:col>112</xdr:col>
      <xdr:colOff>38100</xdr:colOff>
      <xdr:row>61</xdr:row>
      <xdr:rowOff>17138</xdr:rowOff>
    </xdr:to>
    <xdr:sp macro="" textlink="">
      <xdr:nvSpPr>
        <xdr:cNvPr id="425" name="楕円 424">
          <a:extLst>
            <a:ext uri="{FF2B5EF4-FFF2-40B4-BE49-F238E27FC236}">
              <a16:creationId xmlns:a16="http://schemas.microsoft.com/office/drawing/2014/main" id="{133BC2EE-CE4F-4C4C-9655-2DED4096C83D}"/>
            </a:ext>
          </a:extLst>
        </xdr:cNvPr>
        <xdr:cNvSpPr/>
      </xdr:nvSpPr>
      <xdr:spPr>
        <a:xfrm>
          <a:off x="21272500" y="10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78759</xdr:rowOff>
    </xdr:from>
    <xdr:to>
      <xdr:col>107</xdr:col>
      <xdr:colOff>101600</xdr:colOff>
      <xdr:row>61</xdr:row>
      <xdr:rowOff>8909</xdr:rowOff>
    </xdr:to>
    <xdr:sp macro="" textlink="">
      <xdr:nvSpPr>
        <xdr:cNvPr id="426" name="楕円 425">
          <a:extLst>
            <a:ext uri="{FF2B5EF4-FFF2-40B4-BE49-F238E27FC236}">
              <a16:creationId xmlns:a16="http://schemas.microsoft.com/office/drawing/2014/main" id="{D7C1A325-6897-440C-8656-589BD6762B4E}"/>
            </a:ext>
          </a:extLst>
        </xdr:cNvPr>
        <xdr:cNvSpPr/>
      </xdr:nvSpPr>
      <xdr:spPr>
        <a:xfrm>
          <a:off x="20383500" y="10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129559</xdr:rowOff>
    </xdr:from>
    <xdr:to>
      <xdr:col>111</xdr:col>
      <xdr:colOff>177800</xdr:colOff>
      <xdr:row>60</xdr:row>
      <xdr:rowOff>137788</xdr:rowOff>
    </xdr:to>
    <xdr:cxnSp macro="">
      <xdr:nvCxnSpPr>
        <xdr:cNvPr id="427" name="直線コネクタ 426">
          <a:extLst>
            <a:ext uri="{FF2B5EF4-FFF2-40B4-BE49-F238E27FC236}">
              <a16:creationId xmlns:a16="http://schemas.microsoft.com/office/drawing/2014/main" id="{6059EF38-051D-4639-8C37-8B59A2DDB1C4}"/>
            </a:ext>
          </a:extLst>
        </xdr:cNvPr>
        <xdr:cNvCxnSpPr/>
      </xdr:nvCxnSpPr>
      <xdr:spPr>
        <a:xfrm>
          <a:off x="20434300" y="1041655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428" name="n_1aveValue【学校施設】&#10;一人当たり面積">
          <a:extLst>
            <a:ext uri="{FF2B5EF4-FFF2-40B4-BE49-F238E27FC236}">
              <a16:creationId xmlns:a16="http://schemas.microsoft.com/office/drawing/2014/main" id="{758AFD28-1260-4041-B124-AD1740A10A5D}"/>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429" name="n_2aveValue【学校施設】&#10;一人当たり面積">
          <a:extLst>
            <a:ext uri="{FF2B5EF4-FFF2-40B4-BE49-F238E27FC236}">
              <a16:creationId xmlns:a16="http://schemas.microsoft.com/office/drawing/2014/main" id="{91ED7377-440F-4BD3-B630-7EB0848D75F8}"/>
            </a:ext>
          </a:extLst>
        </xdr:cNvPr>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42410</xdr:rowOff>
    </xdr:from>
    <xdr:ext cx="469744" cy="259045"/>
    <xdr:sp macro="" textlink="">
      <xdr:nvSpPr>
        <xdr:cNvPr id="430" name="n_3aveValue【学校施設】&#10;一人当たり面積">
          <a:extLst>
            <a:ext uri="{FF2B5EF4-FFF2-40B4-BE49-F238E27FC236}">
              <a16:creationId xmlns:a16="http://schemas.microsoft.com/office/drawing/2014/main" id="{8D2AF47D-8A5B-4B8A-AE3E-0A181537A290}"/>
            </a:ext>
          </a:extLst>
        </xdr:cNvPr>
        <xdr:cNvSpPr txBox="1"/>
      </xdr:nvSpPr>
      <xdr:spPr>
        <a:xfrm>
          <a:off x="19310427" y="1032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33665</xdr:rowOff>
    </xdr:from>
    <xdr:ext cx="469744" cy="259045"/>
    <xdr:sp macro="" textlink="">
      <xdr:nvSpPr>
        <xdr:cNvPr id="431" name="n_1mainValue【学校施設】&#10;一人当たり面積">
          <a:extLst>
            <a:ext uri="{FF2B5EF4-FFF2-40B4-BE49-F238E27FC236}">
              <a16:creationId xmlns:a16="http://schemas.microsoft.com/office/drawing/2014/main" id="{D64EDE8C-A248-422E-832E-1029385BD85F}"/>
            </a:ext>
          </a:extLst>
        </xdr:cNvPr>
        <xdr:cNvSpPr txBox="1"/>
      </xdr:nvSpPr>
      <xdr:spPr>
        <a:xfrm>
          <a:off x="21075727" y="10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25436</xdr:rowOff>
    </xdr:from>
    <xdr:ext cx="469744" cy="259045"/>
    <xdr:sp macro="" textlink="">
      <xdr:nvSpPr>
        <xdr:cNvPr id="432" name="n_2mainValue【学校施設】&#10;一人当たり面積">
          <a:extLst>
            <a:ext uri="{FF2B5EF4-FFF2-40B4-BE49-F238E27FC236}">
              <a16:creationId xmlns:a16="http://schemas.microsoft.com/office/drawing/2014/main" id="{DDEECF98-05C2-4D36-81E4-3A07D6BEB383}"/>
            </a:ext>
          </a:extLst>
        </xdr:cNvPr>
        <xdr:cNvSpPr txBox="1"/>
      </xdr:nvSpPr>
      <xdr:spPr>
        <a:xfrm>
          <a:off x="20199427" y="1014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a:extLst>
            <a:ext uri="{FF2B5EF4-FFF2-40B4-BE49-F238E27FC236}">
              <a16:creationId xmlns:a16="http://schemas.microsoft.com/office/drawing/2014/main" id="{776D7388-B1DE-4550-B3B7-FB4EFE882A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a:extLst>
            <a:ext uri="{FF2B5EF4-FFF2-40B4-BE49-F238E27FC236}">
              <a16:creationId xmlns:a16="http://schemas.microsoft.com/office/drawing/2014/main" id="{E4297C01-3C19-4D9A-B417-64DE7AEED5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a:extLst>
            <a:ext uri="{FF2B5EF4-FFF2-40B4-BE49-F238E27FC236}">
              <a16:creationId xmlns:a16="http://schemas.microsoft.com/office/drawing/2014/main" id="{C94BC83C-2EBD-4A66-912B-63A9ABB67C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a:extLst>
            <a:ext uri="{FF2B5EF4-FFF2-40B4-BE49-F238E27FC236}">
              <a16:creationId xmlns:a16="http://schemas.microsoft.com/office/drawing/2014/main" id="{635FC390-D371-43C3-9B8B-F73249846D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a:extLst>
            <a:ext uri="{FF2B5EF4-FFF2-40B4-BE49-F238E27FC236}">
              <a16:creationId xmlns:a16="http://schemas.microsoft.com/office/drawing/2014/main" id="{A9FA5177-F61E-4D7E-84E7-74A3DA448F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a:extLst>
            <a:ext uri="{FF2B5EF4-FFF2-40B4-BE49-F238E27FC236}">
              <a16:creationId xmlns:a16="http://schemas.microsoft.com/office/drawing/2014/main" id="{22A05CBF-25B3-4DAA-9AAB-CB45E4007B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a:extLst>
            <a:ext uri="{FF2B5EF4-FFF2-40B4-BE49-F238E27FC236}">
              <a16:creationId xmlns:a16="http://schemas.microsoft.com/office/drawing/2014/main" id="{005F709E-6F56-480F-A6B5-0EC3ED65DB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a:extLst>
            <a:ext uri="{FF2B5EF4-FFF2-40B4-BE49-F238E27FC236}">
              <a16:creationId xmlns:a16="http://schemas.microsoft.com/office/drawing/2014/main" id="{41A3520E-58DB-4DC5-9B6E-84D1A5DD9F2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a:extLst>
            <a:ext uri="{FF2B5EF4-FFF2-40B4-BE49-F238E27FC236}">
              <a16:creationId xmlns:a16="http://schemas.microsoft.com/office/drawing/2014/main" id="{DB6A0011-EF66-4646-BE6D-FB9278F5EB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a:extLst>
            <a:ext uri="{FF2B5EF4-FFF2-40B4-BE49-F238E27FC236}">
              <a16:creationId xmlns:a16="http://schemas.microsoft.com/office/drawing/2014/main" id="{40B45D9E-A3CE-4ED1-B0B0-A4D58470F8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a:extLst>
            <a:ext uri="{FF2B5EF4-FFF2-40B4-BE49-F238E27FC236}">
              <a16:creationId xmlns:a16="http://schemas.microsoft.com/office/drawing/2014/main" id="{0DBF4534-425E-4182-94E7-BAFDB9446F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a:extLst>
            <a:ext uri="{FF2B5EF4-FFF2-40B4-BE49-F238E27FC236}">
              <a16:creationId xmlns:a16="http://schemas.microsoft.com/office/drawing/2014/main" id="{5A740E15-96AC-40E5-B5A8-62A8416E6F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a:extLst>
            <a:ext uri="{FF2B5EF4-FFF2-40B4-BE49-F238E27FC236}">
              <a16:creationId xmlns:a16="http://schemas.microsoft.com/office/drawing/2014/main" id="{1A6D68F7-439C-4982-8234-443D6064F6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a:extLst>
            <a:ext uri="{FF2B5EF4-FFF2-40B4-BE49-F238E27FC236}">
              <a16:creationId xmlns:a16="http://schemas.microsoft.com/office/drawing/2014/main" id="{1FF0089A-E583-4FD9-A676-C596FF3A69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a:extLst>
            <a:ext uri="{FF2B5EF4-FFF2-40B4-BE49-F238E27FC236}">
              <a16:creationId xmlns:a16="http://schemas.microsoft.com/office/drawing/2014/main" id="{60C04DC7-80C3-4393-94CB-5934D1FE33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a:extLst>
            <a:ext uri="{FF2B5EF4-FFF2-40B4-BE49-F238E27FC236}">
              <a16:creationId xmlns:a16="http://schemas.microsoft.com/office/drawing/2014/main" id="{7EE60422-EBA1-47D8-BD1B-BCB951DA2BD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9" name="正方形/長方形 448">
          <a:extLst>
            <a:ext uri="{FF2B5EF4-FFF2-40B4-BE49-F238E27FC236}">
              <a16:creationId xmlns:a16="http://schemas.microsoft.com/office/drawing/2014/main" id="{2891C3E4-EBA8-4491-BCFC-4CDAC5CB3B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0" name="正方形/長方形 449">
          <a:extLst>
            <a:ext uri="{FF2B5EF4-FFF2-40B4-BE49-F238E27FC236}">
              <a16:creationId xmlns:a16="http://schemas.microsoft.com/office/drawing/2014/main" id="{15326F4F-832C-4CF6-A079-A7E100C523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1" name="正方形/長方形 450">
          <a:extLst>
            <a:ext uri="{FF2B5EF4-FFF2-40B4-BE49-F238E27FC236}">
              <a16:creationId xmlns:a16="http://schemas.microsoft.com/office/drawing/2014/main" id="{B2E4D212-5EF6-432B-A6C3-81061EC32B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2" name="正方形/長方形 451">
          <a:extLst>
            <a:ext uri="{FF2B5EF4-FFF2-40B4-BE49-F238E27FC236}">
              <a16:creationId xmlns:a16="http://schemas.microsoft.com/office/drawing/2014/main" id="{9B5A92B2-FE9C-41E6-80B9-10BF8CCBA5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3" name="正方形/長方形 452">
          <a:extLst>
            <a:ext uri="{FF2B5EF4-FFF2-40B4-BE49-F238E27FC236}">
              <a16:creationId xmlns:a16="http://schemas.microsoft.com/office/drawing/2014/main" id="{88849617-CDB0-433A-9AEF-C4B0C17402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4" name="正方形/長方形 453">
          <a:extLst>
            <a:ext uri="{FF2B5EF4-FFF2-40B4-BE49-F238E27FC236}">
              <a16:creationId xmlns:a16="http://schemas.microsoft.com/office/drawing/2014/main" id="{451B9338-FFA9-4A07-85FC-4E775DB80E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5" name="正方形/長方形 454">
          <a:extLst>
            <a:ext uri="{FF2B5EF4-FFF2-40B4-BE49-F238E27FC236}">
              <a16:creationId xmlns:a16="http://schemas.microsoft.com/office/drawing/2014/main" id="{E0449BF0-99AB-46A7-BFE7-28D8D1A0E67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正方形/長方形 455">
          <a:extLst>
            <a:ext uri="{FF2B5EF4-FFF2-40B4-BE49-F238E27FC236}">
              <a16:creationId xmlns:a16="http://schemas.microsoft.com/office/drawing/2014/main" id="{F3E4857D-C050-47D6-99A3-393785C054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7" name="テキスト ボックス 456">
          <a:extLst>
            <a:ext uri="{FF2B5EF4-FFF2-40B4-BE49-F238E27FC236}">
              <a16:creationId xmlns:a16="http://schemas.microsoft.com/office/drawing/2014/main" id="{55A19650-8DDC-4FA0-84A7-DF786D708A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8" name="直線コネクタ 457">
          <a:extLst>
            <a:ext uri="{FF2B5EF4-FFF2-40B4-BE49-F238E27FC236}">
              <a16:creationId xmlns:a16="http://schemas.microsoft.com/office/drawing/2014/main" id="{E84EEA98-5360-4588-8FEA-01ACC878EB9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a:extLst>
            <a:ext uri="{FF2B5EF4-FFF2-40B4-BE49-F238E27FC236}">
              <a16:creationId xmlns:a16="http://schemas.microsoft.com/office/drawing/2014/main" id="{C215A83F-6553-4C0D-A81C-F7C2C69AAA7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0" name="テキスト ボックス 459">
          <a:extLst>
            <a:ext uri="{FF2B5EF4-FFF2-40B4-BE49-F238E27FC236}">
              <a16:creationId xmlns:a16="http://schemas.microsoft.com/office/drawing/2014/main" id="{6A639F0B-77BA-46EF-8DB8-969060E0AC8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a:extLst>
            <a:ext uri="{FF2B5EF4-FFF2-40B4-BE49-F238E27FC236}">
              <a16:creationId xmlns:a16="http://schemas.microsoft.com/office/drawing/2014/main" id="{3FE71A04-C20E-4A55-8A89-24A1C942636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a:extLst>
            <a:ext uri="{FF2B5EF4-FFF2-40B4-BE49-F238E27FC236}">
              <a16:creationId xmlns:a16="http://schemas.microsoft.com/office/drawing/2014/main" id="{24C7DE69-02CF-47E2-81AE-6D6B7B5CC2E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a:extLst>
            <a:ext uri="{FF2B5EF4-FFF2-40B4-BE49-F238E27FC236}">
              <a16:creationId xmlns:a16="http://schemas.microsoft.com/office/drawing/2014/main" id="{15BCDDF1-2995-4122-AB5B-193853C481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a:extLst>
            <a:ext uri="{FF2B5EF4-FFF2-40B4-BE49-F238E27FC236}">
              <a16:creationId xmlns:a16="http://schemas.microsoft.com/office/drawing/2014/main" id="{C9BC7DB5-3979-42C0-B373-DC9E02133E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a:extLst>
            <a:ext uri="{FF2B5EF4-FFF2-40B4-BE49-F238E27FC236}">
              <a16:creationId xmlns:a16="http://schemas.microsoft.com/office/drawing/2014/main" id="{4A394E4B-7D79-4C7A-B4E5-7FCCE539E3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a:extLst>
            <a:ext uri="{FF2B5EF4-FFF2-40B4-BE49-F238E27FC236}">
              <a16:creationId xmlns:a16="http://schemas.microsoft.com/office/drawing/2014/main" id="{482231C5-13A8-450B-A2D8-F2B3E5C0BCE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a:extLst>
            <a:ext uri="{FF2B5EF4-FFF2-40B4-BE49-F238E27FC236}">
              <a16:creationId xmlns:a16="http://schemas.microsoft.com/office/drawing/2014/main" id="{F9178B68-2B8A-49F6-8762-79E7B1B3AF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a:extLst>
            <a:ext uri="{FF2B5EF4-FFF2-40B4-BE49-F238E27FC236}">
              <a16:creationId xmlns:a16="http://schemas.microsoft.com/office/drawing/2014/main" id="{A3F6AF8B-CE04-4220-A9C3-B03B110AAF9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a:extLst>
            <a:ext uri="{FF2B5EF4-FFF2-40B4-BE49-F238E27FC236}">
              <a16:creationId xmlns:a16="http://schemas.microsoft.com/office/drawing/2014/main" id="{035232A1-8257-4EBB-836B-2033C2E0157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0" name="テキスト ボックス 469">
          <a:extLst>
            <a:ext uri="{FF2B5EF4-FFF2-40B4-BE49-F238E27FC236}">
              <a16:creationId xmlns:a16="http://schemas.microsoft.com/office/drawing/2014/main" id="{BB9FF81F-25E5-4BF6-9A70-1DC2E387A17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a:extLst>
            <a:ext uri="{FF2B5EF4-FFF2-40B4-BE49-F238E27FC236}">
              <a16:creationId xmlns:a16="http://schemas.microsoft.com/office/drawing/2014/main" id="{A7E4DE13-5317-461A-B114-7C60BE59C1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2" name="テキスト ボックス 471">
          <a:extLst>
            <a:ext uri="{FF2B5EF4-FFF2-40B4-BE49-F238E27FC236}">
              <a16:creationId xmlns:a16="http://schemas.microsoft.com/office/drawing/2014/main" id="{370542F4-1E0C-49D0-894E-CB9A0911A27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3" name="【公民館】&#10;有形固定資産減価償却率グラフ枠">
          <a:extLst>
            <a:ext uri="{FF2B5EF4-FFF2-40B4-BE49-F238E27FC236}">
              <a16:creationId xmlns:a16="http://schemas.microsoft.com/office/drawing/2014/main" id="{40407131-7E76-424D-BC1D-149146E287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474" name="直線コネクタ 473">
          <a:extLst>
            <a:ext uri="{FF2B5EF4-FFF2-40B4-BE49-F238E27FC236}">
              <a16:creationId xmlns:a16="http://schemas.microsoft.com/office/drawing/2014/main" id="{4EC61437-2F02-4355-AD65-80ABD5216C16}"/>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475" name="【公民館】&#10;有形固定資産減価償却率最小値テキスト">
          <a:extLst>
            <a:ext uri="{FF2B5EF4-FFF2-40B4-BE49-F238E27FC236}">
              <a16:creationId xmlns:a16="http://schemas.microsoft.com/office/drawing/2014/main" id="{00641715-9EE4-4CFA-90DD-9DC5E94ACACA}"/>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476" name="直線コネクタ 475">
          <a:extLst>
            <a:ext uri="{FF2B5EF4-FFF2-40B4-BE49-F238E27FC236}">
              <a16:creationId xmlns:a16="http://schemas.microsoft.com/office/drawing/2014/main" id="{4E9058A5-F6C6-448B-9284-02794DC8C28A}"/>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7" name="【公民館】&#10;有形固定資産減価償却率最大値テキスト">
          <a:extLst>
            <a:ext uri="{FF2B5EF4-FFF2-40B4-BE49-F238E27FC236}">
              <a16:creationId xmlns:a16="http://schemas.microsoft.com/office/drawing/2014/main" id="{F17A9B1E-18DD-4A2D-8D9D-3CF78CD43F6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8" name="直線コネクタ 477">
          <a:extLst>
            <a:ext uri="{FF2B5EF4-FFF2-40B4-BE49-F238E27FC236}">
              <a16:creationId xmlns:a16="http://schemas.microsoft.com/office/drawing/2014/main" id="{73521A5D-FEE2-4283-9D13-AD964E24C31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479" name="【公民館】&#10;有形固定資産減価償却率平均値テキスト">
          <a:extLst>
            <a:ext uri="{FF2B5EF4-FFF2-40B4-BE49-F238E27FC236}">
              <a16:creationId xmlns:a16="http://schemas.microsoft.com/office/drawing/2014/main" id="{7C932FA2-78D5-4C54-85ED-C80D1CD61501}"/>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480" name="フローチャート: 判断 479">
          <a:extLst>
            <a:ext uri="{FF2B5EF4-FFF2-40B4-BE49-F238E27FC236}">
              <a16:creationId xmlns:a16="http://schemas.microsoft.com/office/drawing/2014/main" id="{28C900DA-19D6-405F-9908-E7E22D6D102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481" name="フローチャート: 判断 480">
          <a:extLst>
            <a:ext uri="{FF2B5EF4-FFF2-40B4-BE49-F238E27FC236}">
              <a16:creationId xmlns:a16="http://schemas.microsoft.com/office/drawing/2014/main" id="{0537E6CF-2E52-4889-AC30-EBF784D2BCBA}"/>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482" name="フローチャート: 判断 481">
          <a:extLst>
            <a:ext uri="{FF2B5EF4-FFF2-40B4-BE49-F238E27FC236}">
              <a16:creationId xmlns:a16="http://schemas.microsoft.com/office/drawing/2014/main" id="{8EBDBCF8-9EF8-44CE-8BA6-868B6982A6BE}"/>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483" name="フローチャート: 判断 482">
          <a:extLst>
            <a:ext uri="{FF2B5EF4-FFF2-40B4-BE49-F238E27FC236}">
              <a16:creationId xmlns:a16="http://schemas.microsoft.com/office/drawing/2014/main" id="{AA27BFD6-81F9-47A4-948F-C1EB1C3792B1}"/>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EAD0B187-CAFA-4FB8-975A-2BCA383D23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53AFF589-7604-4DE3-90F2-807682F116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8823AA43-880B-47F1-8CCA-999C8CF2EF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91D25FA0-B9AF-4938-9F6B-3F6762D595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C12F4807-AD67-4E7A-956D-CFA70EB049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489" name="楕円 488">
          <a:extLst>
            <a:ext uri="{FF2B5EF4-FFF2-40B4-BE49-F238E27FC236}">
              <a16:creationId xmlns:a16="http://schemas.microsoft.com/office/drawing/2014/main" id="{7CCE2F98-1FAB-412A-8F64-0C6E40E62E8A}"/>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164193</xdr:rowOff>
    </xdr:from>
    <xdr:to>
      <xdr:col>76</xdr:col>
      <xdr:colOff>165100</xdr:colOff>
      <xdr:row>102</xdr:row>
      <xdr:rowOff>94343</xdr:rowOff>
    </xdr:to>
    <xdr:sp macro="" textlink="">
      <xdr:nvSpPr>
        <xdr:cNvPr id="490" name="楕円 489">
          <a:extLst>
            <a:ext uri="{FF2B5EF4-FFF2-40B4-BE49-F238E27FC236}">
              <a16:creationId xmlns:a16="http://schemas.microsoft.com/office/drawing/2014/main" id="{37AA348B-5CA3-4761-B7A9-6000EEDF9537}"/>
            </a:ext>
          </a:extLst>
        </xdr:cNvPr>
        <xdr:cNvSpPr/>
      </xdr:nvSpPr>
      <xdr:spPr>
        <a:xfrm>
          <a:off x="14541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43543</xdr:rowOff>
    </xdr:to>
    <xdr:cxnSp macro="">
      <xdr:nvCxnSpPr>
        <xdr:cNvPr id="491" name="直線コネクタ 490">
          <a:extLst>
            <a:ext uri="{FF2B5EF4-FFF2-40B4-BE49-F238E27FC236}">
              <a16:creationId xmlns:a16="http://schemas.microsoft.com/office/drawing/2014/main" id="{40ED3290-C46B-4401-8C45-CA0BCC07009C}"/>
            </a:ext>
          </a:extLst>
        </xdr:cNvPr>
        <xdr:cNvCxnSpPr/>
      </xdr:nvCxnSpPr>
      <xdr:spPr>
        <a:xfrm flipV="1">
          <a:off x="14592300" y="174889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492" name="n_1aveValue【公民館】&#10;有形固定資産減価償却率">
          <a:extLst>
            <a:ext uri="{FF2B5EF4-FFF2-40B4-BE49-F238E27FC236}">
              <a16:creationId xmlns:a16="http://schemas.microsoft.com/office/drawing/2014/main" id="{9DDBFB0A-CB0C-4BB2-99FC-858DC9AA083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493" name="n_2aveValue【公民館】&#10;有形固定資産減価償却率">
          <a:extLst>
            <a:ext uri="{FF2B5EF4-FFF2-40B4-BE49-F238E27FC236}">
              <a16:creationId xmlns:a16="http://schemas.microsoft.com/office/drawing/2014/main" id="{5D6FE10F-977A-46EB-981F-8031E5CB42B9}"/>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494" name="n_3aveValue【公民館】&#10;有形固定資産減価償却率">
          <a:extLst>
            <a:ext uri="{FF2B5EF4-FFF2-40B4-BE49-F238E27FC236}">
              <a16:creationId xmlns:a16="http://schemas.microsoft.com/office/drawing/2014/main" id="{44425E53-12F7-4487-8849-26E13F85FBFE}"/>
            </a:ext>
          </a:extLst>
        </xdr:cNvPr>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495" name="n_1mainValue【公民館】&#10;有形固定資産減価償却率">
          <a:extLst>
            <a:ext uri="{FF2B5EF4-FFF2-40B4-BE49-F238E27FC236}">
              <a16:creationId xmlns:a16="http://schemas.microsoft.com/office/drawing/2014/main" id="{9A0D4AD8-DCD0-4CB5-9C28-8038F83583AF}"/>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110870</xdr:rowOff>
    </xdr:from>
    <xdr:ext cx="405111" cy="259045"/>
    <xdr:sp macro="" textlink="">
      <xdr:nvSpPr>
        <xdr:cNvPr id="496" name="n_2mainValue【公民館】&#10;有形固定資産減価償却率">
          <a:extLst>
            <a:ext uri="{FF2B5EF4-FFF2-40B4-BE49-F238E27FC236}">
              <a16:creationId xmlns:a16="http://schemas.microsoft.com/office/drawing/2014/main" id="{97B3202F-3611-42AC-B4F3-8A7035C3348A}"/>
            </a:ext>
          </a:extLst>
        </xdr:cNvPr>
        <xdr:cNvSpPr txBox="1"/>
      </xdr:nvSpPr>
      <xdr:spPr>
        <a:xfrm>
          <a:off x="14389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A20A290E-5B89-4665-9B1B-28C3CDE4F4E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26FD7920-C4EE-4E1E-9F46-B0212D9805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6FBF40F8-6BC1-42B5-97E5-6345D6BCCE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2A10597A-1A1D-44EA-B0DD-10EB0DBCF0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C694EA7F-59A4-4F70-8F1D-BA82521E54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F7C0F93C-BB90-43D2-820D-68D90017F1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4EE38277-60C5-4C3C-86F9-9A47B182B9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1E47D696-0CED-4C25-8456-98EE589E3E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871FB606-7581-4DEA-9E9C-695B98C754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DEEBF085-61CB-4C30-90C1-475F18C5B0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7" name="直線コネクタ 506">
          <a:extLst>
            <a:ext uri="{FF2B5EF4-FFF2-40B4-BE49-F238E27FC236}">
              <a16:creationId xmlns:a16="http://schemas.microsoft.com/office/drawing/2014/main" id="{E0E46F30-DD8B-486A-B5CD-4DD6F7EE420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8" name="テキスト ボックス 507">
          <a:extLst>
            <a:ext uri="{FF2B5EF4-FFF2-40B4-BE49-F238E27FC236}">
              <a16:creationId xmlns:a16="http://schemas.microsoft.com/office/drawing/2014/main" id="{A09C8BE4-7BE1-4E89-AC85-9BA64121E15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9" name="直線コネクタ 508">
          <a:extLst>
            <a:ext uri="{FF2B5EF4-FFF2-40B4-BE49-F238E27FC236}">
              <a16:creationId xmlns:a16="http://schemas.microsoft.com/office/drawing/2014/main" id="{2D1596A0-B2A1-44BC-A771-D3278FD4310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0" name="テキスト ボックス 509">
          <a:extLst>
            <a:ext uri="{FF2B5EF4-FFF2-40B4-BE49-F238E27FC236}">
              <a16:creationId xmlns:a16="http://schemas.microsoft.com/office/drawing/2014/main" id="{E4043162-35D5-469C-AAB9-A4CDAB336D2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1" name="直線コネクタ 510">
          <a:extLst>
            <a:ext uri="{FF2B5EF4-FFF2-40B4-BE49-F238E27FC236}">
              <a16:creationId xmlns:a16="http://schemas.microsoft.com/office/drawing/2014/main" id="{82B9FA6B-4A9F-4EEB-8898-485315120F1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2" name="テキスト ボックス 511">
          <a:extLst>
            <a:ext uri="{FF2B5EF4-FFF2-40B4-BE49-F238E27FC236}">
              <a16:creationId xmlns:a16="http://schemas.microsoft.com/office/drawing/2014/main" id="{09E08F75-AC47-48E3-87DC-3D14F95F64C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3" name="直線コネクタ 512">
          <a:extLst>
            <a:ext uri="{FF2B5EF4-FFF2-40B4-BE49-F238E27FC236}">
              <a16:creationId xmlns:a16="http://schemas.microsoft.com/office/drawing/2014/main" id="{C7B48207-29B2-4FA5-A408-028AB481E23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4" name="テキスト ボックス 513">
          <a:extLst>
            <a:ext uri="{FF2B5EF4-FFF2-40B4-BE49-F238E27FC236}">
              <a16:creationId xmlns:a16="http://schemas.microsoft.com/office/drawing/2014/main" id="{FED883A0-4C34-42CF-BC1F-BCFF8148330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id="{15A39000-9B33-4AC5-B5DF-4516EBD3EA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DED7520E-D812-460B-A351-0E828B6040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公民館】&#10;一人当たり面積グラフ枠">
          <a:extLst>
            <a:ext uri="{FF2B5EF4-FFF2-40B4-BE49-F238E27FC236}">
              <a16:creationId xmlns:a16="http://schemas.microsoft.com/office/drawing/2014/main" id="{BA98602B-4949-4BBD-87CE-F43684925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18" name="直線コネクタ 517">
          <a:extLst>
            <a:ext uri="{FF2B5EF4-FFF2-40B4-BE49-F238E27FC236}">
              <a16:creationId xmlns:a16="http://schemas.microsoft.com/office/drawing/2014/main" id="{1FEDCD90-2815-4F45-B939-E147E863E3C1}"/>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19" name="【公民館】&#10;一人当たり面積最小値テキスト">
          <a:extLst>
            <a:ext uri="{FF2B5EF4-FFF2-40B4-BE49-F238E27FC236}">
              <a16:creationId xmlns:a16="http://schemas.microsoft.com/office/drawing/2014/main" id="{73BA1A45-4CA3-4D30-96DF-1518946BA2DE}"/>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20" name="直線コネクタ 519">
          <a:extLst>
            <a:ext uri="{FF2B5EF4-FFF2-40B4-BE49-F238E27FC236}">
              <a16:creationId xmlns:a16="http://schemas.microsoft.com/office/drawing/2014/main" id="{37DF5C3F-46DE-4987-806E-DA81DA5C9750}"/>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21" name="【公民館】&#10;一人当たり面積最大値テキスト">
          <a:extLst>
            <a:ext uri="{FF2B5EF4-FFF2-40B4-BE49-F238E27FC236}">
              <a16:creationId xmlns:a16="http://schemas.microsoft.com/office/drawing/2014/main" id="{61A94B96-40BB-4127-BF9F-E0B07EC0F982}"/>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22" name="直線コネクタ 521">
          <a:extLst>
            <a:ext uri="{FF2B5EF4-FFF2-40B4-BE49-F238E27FC236}">
              <a16:creationId xmlns:a16="http://schemas.microsoft.com/office/drawing/2014/main" id="{5C51EA85-5D43-4096-9B3F-5C2F151799FF}"/>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23" name="【公民館】&#10;一人当たり面積平均値テキスト">
          <a:extLst>
            <a:ext uri="{FF2B5EF4-FFF2-40B4-BE49-F238E27FC236}">
              <a16:creationId xmlns:a16="http://schemas.microsoft.com/office/drawing/2014/main" id="{9841F627-28A2-444F-94BB-7177AB56E797}"/>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24" name="フローチャート: 判断 523">
          <a:extLst>
            <a:ext uri="{FF2B5EF4-FFF2-40B4-BE49-F238E27FC236}">
              <a16:creationId xmlns:a16="http://schemas.microsoft.com/office/drawing/2014/main" id="{2A5F73F5-2824-4D8E-A883-FE79A0DF0D55}"/>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25" name="フローチャート: 判断 524">
          <a:extLst>
            <a:ext uri="{FF2B5EF4-FFF2-40B4-BE49-F238E27FC236}">
              <a16:creationId xmlns:a16="http://schemas.microsoft.com/office/drawing/2014/main" id="{1D8B6FDA-9E76-4580-96B6-2C1C61CCA499}"/>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26" name="フローチャート: 判断 525">
          <a:extLst>
            <a:ext uri="{FF2B5EF4-FFF2-40B4-BE49-F238E27FC236}">
              <a16:creationId xmlns:a16="http://schemas.microsoft.com/office/drawing/2014/main" id="{CD34D612-632B-4D9A-921D-0DEDE209D926}"/>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527" name="フローチャート: 判断 526">
          <a:extLst>
            <a:ext uri="{FF2B5EF4-FFF2-40B4-BE49-F238E27FC236}">
              <a16:creationId xmlns:a16="http://schemas.microsoft.com/office/drawing/2014/main" id="{8759120D-70CB-4970-BFA1-ABC59EF0B22C}"/>
            </a:ext>
          </a:extLst>
        </xdr:cNvPr>
        <xdr:cNvSpPr/>
      </xdr:nvSpPr>
      <xdr:spPr>
        <a:xfrm>
          <a:off x="19494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3600266A-0580-4EC4-BBDB-0C8AFFDFB1E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111DF003-3C20-4C4A-9B9C-9B839876FC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9AC4DD65-E27C-45C6-84D0-389A70EFA2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ACDF26D8-111E-48CE-9899-D676CFEB20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8B026170-6A0E-45E2-AB82-1238D681B8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93751</xdr:rowOff>
    </xdr:from>
    <xdr:to>
      <xdr:col>112</xdr:col>
      <xdr:colOff>38100</xdr:colOff>
      <xdr:row>105</xdr:row>
      <xdr:rowOff>23901</xdr:rowOff>
    </xdr:to>
    <xdr:sp macro="" textlink="">
      <xdr:nvSpPr>
        <xdr:cNvPr id="533" name="楕円 532">
          <a:extLst>
            <a:ext uri="{FF2B5EF4-FFF2-40B4-BE49-F238E27FC236}">
              <a16:creationId xmlns:a16="http://schemas.microsoft.com/office/drawing/2014/main" id="{54A32CAA-FF5D-462A-8655-377100D63DF2}"/>
            </a:ext>
          </a:extLst>
        </xdr:cNvPr>
        <xdr:cNvSpPr/>
      </xdr:nvSpPr>
      <xdr:spPr>
        <a:xfrm>
          <a:off x="21272500" y="179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82093</xdr:rowOff>
    </xdr:from>
    <xdr:to>
      <xdr:col>107</xdr:col>
      <xdr:colOff>101600</xdr:colOff>
      <xdr:row>105</xdr:row>
      <xdr:rowOff>12243</xdr:rowOff>
    </xdr:to>
    <xdr:sp macro="" textlink="">
      <xdr:nvSpPr>
        <xdr:cNvPr id="534" name="楕円 533">
          <a:extLst>
            <a:ext uri="{FF2B5EF4-FFF2-40B4-BE49-F238E27FC236}">
              <a16:creationId xmlns:a16="http://schemas.microsoft.com/office/drawing/2014/main" id="{C71D92CD-D3AA-4B80-A5CD-9EED177A1398}"/>
            </a:ext>
          </a:extLst>
        </xdr:cNvPr>
        <xdr:cNvSpPr/>
      </xdr:nvSpPr>
      <xdr:spPr>
        <a:xfrm>
          <a:off x="20383500" y="17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132893</xdr:rowOff>
    </xdr:from>
    <xdr:to>
      <xdr:col>111</xdr:col>
      <xdr:colOff>177800</xdr:colOff>
      <xdr:row>104</xdr:row>
      <xdr:rowOff>144551</xdr:rowOff>
    </xdr:to>
    <xdr:cxnSp macro="">
      <xdr:nvCxnSpPr>
        <xdr:cNvPr id="535" name="直線コネクタ 534">
          <a:extLst>
            <a:ext uri="{FF2B5EF4-FFF2-40B4-BE49-F238E27FC236}">
              <a16:creationId xmlns:a16="http://schemas.microsoft.com/office/drawing/2014/main" id="{2ABA0A37-4D8F-4805-B08E-9C8FF4185B37}"/>
            </a:ext>
          </a:extLst>
        </xdr:cNvPr>
        <xdr:cNvCxnSpPr/>
      </xdr:nvCxnSpPr>
      <xdr:spPr>
        <a:xfrm>
          <a:off x="20434300" y="1796369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536" name="n_1aveValue【公民館】&#10;一人当たり面積">
          <a:extLst>
            <a:ext uri="{FF2B5EF4-FFF2-40B4-BE49-F238E27FC236}">
              <a16:creationId xmlns:a16="http://schemas.microsoft.com/office/drawing/2014/main" id="{5919F9B6-809D-4343-837E-4FF913387145}"/>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537" name="n_2aveValue【公民館】&#10;一人当たり面積">
          <a:extLst>
            <a:ext uri="{FF2B5EF4-FFF2-40B4-BE49-F238E27FC236}">
              <a16:creationId xmlns:a16="http://schemas.microsoft.com/office/drawing/2014/main" id="{DD15F21F-CD42-4984-A222-222E2DA2E55D}"/>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120666</xdr:rowOff>
    </xdr:from>
    <xdr:ext cx="469744" cy="259045"/>
    <xdr:sp macro="" textlink="">
      <xdr:nvSpPr>
        <xdr:cNvPr id="538" name="n_3aveValue【公民館】&#10;一人当たり面積">
          <a:extLst>
            <a:ext uri="{FF2B5EF4-FFF2-40B4-BE49-F238E27FC236}">
              <a16:creationId xmlns:a16="http://schemas.microsoft.com/office/drawing/2014/main" id="{FE2C507B-2426-447C-BDA3-7220EAB4EF0D}"/>
            </a:ext>
          </a:extLst>
        </xdr:cNvPr>
        <xdr:cNvSpPr txBox="1"/>
      </xdr:nvSpPr>
      <xdr:spPr>
        <a:xfrm>
          <a:off x="19310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40428</xdr:rowOff>
    </xdr:from>
    <xdr:ext cx="469744" cy="259045"/>
    <xdr:sp macro="" textlink="">
      <xdr:nvSpPr>
        <xdr:cNvPr id="539" name="n_1mainValue【公民館】&#10;一人当たり面積">
          <a:extLst>
            <a:ext uri="{FF2B5EF4-FFF2-40B4-BE49-F238E27FC236}">
              <a16:creationId xmlns:a16="http://schemas.microsoft.com/office/drawing/2014/main" id="{4E8BB201-D025-4DF2-9BFA-2AFCBA959DED}"/>
            </a:ext>
          </a:extLst>
        </xdr:cNvPr>
        <xdr:cNvSpPr txBox="1"/>
      </xdr:nvSpPr>
      <xdr:spPr>
        <a:xfrm>
          <a:off x="21075727" y="176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28770</xdr:rowOff>
    </xdr:from>
    <xdr:ext cx="469744" cy="259045"/>
    <xdr:sp macro="" textlink="">
      <xdr:nvSpPr>
        <xdr:cNvPr id="540" name="n_2mainValue【公民館】&#10;一人当たり面積">
          <a:extLst>
            <a:ext uri="{FF2B5EF4-FFF2-40B4-BE49-F238E27FC236}">
              <a16:creationId xmlns:a16="http://schemas.microsoft.com/office/drawing/2014/main" id="{EE3579C1-CCE4-4D61-839E-A2A88060C672}"/>
            </a:ext>
          </a:extLst>
        </xdr:cNvPr>
        <xdr:cNvSpPr txBox="1"/>
      </xdr:nvSpPr>
      <xdr:spPr>
        <a:xfrm>
          <a:off x="20199427" y="1768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a:extLst>
            <a:ext uri="{FF2B5EF4-FFF2-40B4-BE49-F238E27FC236}">
              <a16:creationId xmlns:a16="http://schemas.microsoft.com/office/drawing/2014/main" id="{A94ECE6D-9BF0-404E-87BD-3337EE16D1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a:extLst>
            <a:ext uri="{FF2B5EF4-FFF2-40B4-BE49-F238E27FC236}">
              <a16:creationId xmlns:a16="http://schemas.microsoft.com/office/drawing/2014/main" id="{ECB9C2D9-FF4A-4145-98C9-43E55D7A1D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a:extLst>
            <a:ext uri="{FF2B5EF4-FFF2-40B4-BE49-F238E27FC236}">
              <a16:creationId xmlns:a16="http://schemas.microsoft.com/office/drawing/2014/main" id="{09F40CDC-C338-4A52-9D0F-2BB5B2432F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保育園を除き</a:t>
          </a:r>
          <a:r>
            <a:rPr kumimoji="1" lang="ja-JP" altLang="ja-JP" sz="1100">
              <a:solidFill>
                <a:schemeClr val="dk1"/>
              </a:solidFill>
              <a:effectLst/>
              <a:latin typeface="+mn-lt"/>
              <a:ea typeface="+mn-ea"/>
              <a:cs typeface="+mn-cs"/>
            </a:rPr>
            <a:t>有形</a:t>
          </a:r>
          <a:r>
            <a:rPr kumimoji="1" lang="ja-JP" altLang="en-US" sz="1100">
              <a:solidFill>
                <a:schemeClr val="dk1"/>
              </a:solidFill>
              <a:effectLst/>
              <a:latin typeface="+mn-lt"/>
              <a:ea typeface="+mn-ea"/>
              <a:cs typeface="+mn-cs"/>
            </a:rPr>
            <a:t>固定</a:t>
          </a:r>
          <a:r>
            <a:rPr kumimoji="1" lang="ja-JP" altLang="ja-JP" sz="1100">
              <a:solidFill>
                <a:schemeClr val="dk1"/>
              </a:solidFill>
              <a:effectLst/>
              <a:latin typeface="+mn-lt"/>
              <a:ea typeface="+mn-ea"/>
              <a:cs typeface="+mn-cs"/>
            </a:rPr>
            <a:t>資産減価償却率が類似団体と比較し高くなっている。</a:t>
          </a:r>
          <a:r>
            <a:rPr kumimoji="1" lang="ja-JP" altLang="en-US" sz="1100">
              <a:solidFill>
                <a:schemeClr val="dk1"/>
              </a:solidFill>
              <a:effectLst/>
              <a:latin typeface="+mn-lt"/>
              <a:ea typeface="+mn-ea"/>
              <a:cs typeface="+mn-cs"/>
            </a:rPr>
            <a:t>保育園は平成一けた台後半に整備されたため、その分減価償却率が下がっていると思われる。学校は整備されてから年数がたっており、耐震改修を行ってから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年以上経過している。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C2D2D8-8443-40E1-B3AF-7A98630996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6E73F7-A026-4034-94B3-BCD36CF566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0C6598-2BE7-4794-862C-043F9C50FA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462F09-5949-4003-8FB6-C99510FC26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4AD7B8-88BC-4781-A6B3-05541AD50C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3335F6-CC58-4B1F-9D5B-06A3CE383E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D06893-96D0-4CDF-BD8D-2F4A4EF77F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EB5289-5AD9-4453-BA4D-CDCCE1A21A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0E5FC5-F517-409B-9C75-733AC4EC2E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D64002-FFC3-470A-8227-E162351965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
322
4.12
1,673,071
1,613,061
60,010
339,925
522,144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516122-49B9-41E7-8124-11EAD13384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AD30E7-013B-41E5-A53D-E36353D368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DF62B6-1FD5-47E7-BD20-160529CB47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D35E4D-D2DA-435F-B1E8-EA6F5FB566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345C48-35FB-44EC-A2A1-1EECC85D52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2C4EBFF-08B3-41B7-8160-6EFB0BAD32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5570AF-8D1A-4D30-8270-1E69CFD21E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71F14D-D269-43E6-BAE5-B8CFC52BAE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124D4C-6872-4E1F-A621-7AA815406D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5AE2AE-A742-485F-8432-7B327A45E7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D114EE-66F8-40BA-838B-D91C48508C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B23513-C209-4CFB-8B7E-42B72EB8CE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B593CD-DE9F-4E39-B6D4-B4EBF2A1B3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BF7D90-12F1-4BC6-A9ED-E6A341184F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F670C4-AD20-4581-9B46-3D9FFB52E6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9D57C2-4CD7-4B9A-99E2-2AAE36755B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B1E79E-683B-4A11-B5DF-C4CD231550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5220D3-157A-46FA-86D1-971094A1C26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28753F-1CFB-4FA3-9BCC-CEB7612F98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31F535-224E-418C-98C6-77C4270FCA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B0D1A77-A250-4847-BE2C-918F18DD9B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848F74F-2185-4450-AA18-BD59614E18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735E00B-FD1B-4E91-9926-CB88FE0663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04CE214-0452-4600-BA57-1FAF4CA99E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EFE4ACC-5796-4B27-A88B-EC8741CD9B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DCA6861-D462-4BF1-A283-8052C8454B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8982849-9EC7-4397-BC7A-F33C95EA06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75DE62C-D9F6-42CE-A794-BC6200E17A8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2ECF643-4F34-4F94-BA3D-ECBD2B650D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740FF6C-6FE2-4E5F-9BF5-5E0CB128E0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B7B129D-7037-4D4E-876A-1EB75EDC1D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64F4BAC-90CF-4EBF-812C-73E8FB88D6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FC84BE6-B5A1-4931-8540-18392C96ED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8674F67-2108-4A4C-B0CB-D842EB1325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D889FA4-054E-4841-8EAF-A06059B02A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1ED618D-FD7A-473C-A370-347FC3D4016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6EECB05-7FB5-4385-897D-1E65D9CA89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425504C-935B-4BF4-AEBD-F6A19C970C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A3812A7-B773-4D75-8031-142B8C93F2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A5ECA1F-DE7A-45B1-822E-41410CBE51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DA05FD7-F3AA-4EC5-A1E1-F88FF03D6C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E2050D6-E6C5-48C7-9D13-4DE6CF69E3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8EC9EF3-0B07-4552-AA56-95C981958F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E57A4DA6-23B1-4A25-963A-3FA3497FAD8B}"/>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9233F746-E9AE-47D6-AE9D-CC5B6600DD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18D02D3-8257-4346-926F-7A83D4075D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5FDC88A1-3B27-4CAF-9407-61752A47AA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53F31C4C-A69C-4A1D-9697-AB121067A1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902C4D8E-B8BC-4412-ABE4-E8AB3C36B8E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9481DE2E-A6A3-42FD-AC6C-4257C68B93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925E94D1-601E-4B51-9A01-87DF69F534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E97D727F-BFC1-45F4-964C-564E5E93E1A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F727EA9D-428B-4FE9-819C-6D890DCB53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387AAA8B-7FD1-40F3-ACC4-60DE6950C3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67F4CAEB-7715-4E94-84EF-7F961A6EFA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C4A10627-B96F-4C5F-A3E2-FB94AEC129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BC8E79FA-80D5-43A3-A85D-18121B3280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37D94727-C24E-4E0F-8E05-A3C4C2418D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429DE997-A9E4-49EB-89F6-4AC7904E92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321AA708-61B9-4D72-BAD2-C1EDA5A03A5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3B985C6-7AA6-4A8E-9885-1608F40CC5A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592C3679-6B9A-4B8B-A608-1FD5C9D432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1DE0B0BA-7CAE-4408-ADB2-30069C79431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87458BD6-1D89-4DC4-83D7-5F4844974241}"/>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47DEC47D-F3E8-4C07-BF37-4FB61CB425E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27F8F02F-B8E1-450E-887B-6D89679E118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24F2C448-590F-4FC4-B98A-7C701F91322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BD6D8877-1A90-49D8-9CD7-0D95C77A8E6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600D1AAC-140C-4FA4-86EF-CB99C984938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C8A1F168-9464-46AC-BE65-95516339870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249FB81D-C9F2-406F-BF4B-9B4C6F6B13B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92B258F0-860F-4654-B1D2-16DD06CDCD5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4DF26830-8E4E-4BBF-93E5-D84FB0E6FF9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E67FB3A1-5650-479D-948A-2574AD4136F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430F91C3-22ED-4830-922C-E31D302935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70148900-B441-4317-B518-10386530854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A903EFB9-6426-4785-BAB0-535B22402FB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89" name="直線コネクタ 88">
          <a:extLst>
            <a:ext uri="{FF2B5EF4-FFF2-40B4-BE49-F238E27FC236}">
              <a16:creationId xmlns:a16="http://schemas.microsoft.com/office/drawing/2014/main" id="{71099559-A693-4D0C-9B2E-21F594F8806B}"/>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90" name="【福祉施設】&#10;有形固定資産減価償却率最小値テキスト">
          <a:extLst>
            <a:ext uri="{FF2B5EF4-FFF2-40B4-BE49-F238E27FC236}">
              <a16:creationId xmlns:a16="http://schemas.microsoft.com/office/drawing/2014/main" id="{D4659548-1E9D-45A8-955D-AE17AAEF033C}"/>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91" name="直線コネクタ 90">
          <a:extLst>
            <a:ext uri="{FF2B5EF4-FFF2-40B4-BE49-F238E27FC236}">
              <a16:creationId xmlns:a16="http://schemas.microsoft.com/office/drawing/2014/main" id="{8F1D6DE0-BA4A-48EC-8EB2-D124995139FC}"/>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E2339E00-C2CD-42EF-A829-DEBDE2D82E44}"/>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D87A1386-912E-44ED-A4A9-1A3933A5D213}"/>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94" name="【福祉施設】&#10;有形固定資産減価償却率平均値テキスト">
          <a:extLst>
            <a:ext uri="{FF2B5EF4-FFF2-40B4-BE49-F238E27FC236}">
              <a16:creationId xmlns:a16="http://schemas.microsoft.com/office/drawing/2014/main" id="{6E3783F0-4BE1-4764-925A-D1870DAD3C50}"/>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95" name="フローチャート: 判断 94">
          <a:extLst>
            <a:ext uri="{FF2B5EF4-FFF2-40B4-BE49-F238E27FC236}">
              <a16:creationId xmlns:a16="http://schemas.microsoft.com/office/drawing/2014/main" id="{20DDF782-3351-4ECF-A06E-910227E220B4}"/>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96" name="フローチャート: 判断 95">
          <a:extLst>
            <a:ext uri="{FF2B5EF4-FFF2-40B4-BE49-F238E27FC236}">
              <a16:creationId xmlns:a16="http://schemas.microsoft.com/office/drawing/2014/main" id="{C94F996E-90AA-465F-A35D-DBFAF7101141}"/>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97" name="n_1aveValue【福祉施設】&#10;有形固定資産減価償却率">
          <a:extLst>
            <a:ext uri="{FF2B5EF4-FFF2-40B4-BE49-F238E27FC236}">
              <a16:creationId xmlns:a16="http://schemas.microsoft.com/office/drawing/2014/main" id="{96CBFAA1-9FDD-46D1-8F46-CC1F68E7D5AF}"/>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98" name="フローチャート: 判断 97">
          <a:extLst>
            <a:ext uri="{FF2B5EF4-FFF2-40B4-BE49-F238E27FC236}">
              <a16:creationId xmlns:a16="http://schemas.microsoft.com/office/drawing/2014/main" id="{E98C333B-DFA8-4CF2-9A43-5A755C401EEE}"/>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99" name="n_2aveValue【福祉施設】&#10;有形固定資産減価償却率">
          <a:extLst>
            <a:ext uri="{FF2B5EF4-FFF2-40B4-BE49-F238E27FC236}">
              <a16:creationId xmlns:a16="http://schemas.microsoft.com/office/drawing/2014/main" id="{FF4FAADA-D197-4A22-8ADD-4FF270AEE70E}"/>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00" name="フローチャート: 判断 99">
          <a:extLst>
            <a:ext uri="{FF2B5EF4-FFF2-40B4-BE49-F238E27FC236}">
              <a16:creationId xmlns:a16="http://schemas.microsoft.com/office/drawing/2014/main" id="{ED452FB3-A6F6-420E-B6C7-95C76DB98919}"/>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01" name="n_3aveValue【福祉施設】&#10;有形固定資産減価償却率">
          <a:extLst>
            <a:ext uri="{FF2B5EF4-FFF2-40B4-BE49-F238E27FC236}">
              <a16:creationId xmlns:a16="http://schemas.microsoft.com/office/drawing/2014/main" id="{FE3ABD60-5A9E-410B-9B25-A38A8897AF7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8AD53597-BC18-4975-B6BD-687CEEBCC9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F7E81973-DDC7-49FD-9355-3F6AF101F9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150C28DC-6760-41BC-A6E2-33D6798383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4AA67304-F2B7-4E98-870D-1F8D78DCCB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a:extLst>
            <a:ext uri="{FF2B5EF4-FFF2-40B4-BE49-F238E27FC236}">
              <a16:creationId xmlns:a16="http://schemas.microsoft.com/office/drawing/2014/main" id="{E0D0E975-B065-4438-A8E7-B83FE9DC69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96701</xdr:rowOff>
    </xdr:from>
    <xdr:to>
      <xdr:col>20</xdr:col>
      <xdr:colOff>38100</xdr:colOff>
      <xdr:row>80</xdr:row>
      <xdr:rowOff>26851</xdr:rowOff>
    </xdr:to>
    <xdr:sp macro="" textlink="">
      <xdr:nvSpPr>
        <xdr:cNvPr id="107" name="楕円 106">
          <a:extLst>
            <a:ext uri="{FF2B5EF4-FFF2-40B4-BE49-F238E27FC236}">
              <a16:creationId xmlns:a16="http://schemas.microsoft.com/office/drawing/2014/main" id="{F8A79D11-D2BC-44FA-A473-933541329FAD}"/>
            </a:ext>
          </a:extLst>
        </xdr:cNvPr>
        <xdr:cNvSpPr/>
      </xdr:nvSpPr>
      <xdr:spPr>
        <a:xfrm>
          <a:off x="3746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152219</xdr:rowOff>
    </xdr:from>
    <xdr:to>
      <xdr:col>15</xdr:col>
      <xdr:colOff>101600</xdr:colOff>
      <xdr:row>80</xdr:row>
      <xdr:rowOff>82369</xdr:rowOff>
    </xdr:to>
    <xdr:sp macro="" textlink="">
      <xdr:nvSpPr>
        <xdr:cNvPr id="108" name="楕円 107">
          <a:extLst>
            <a:ext uri="{FF2B5EF4-FFF2-40B4-BE49-F238E27FC236}">
              <a16:creationId xmlns:a16="http://schemas.microsoft.com/office/drawing/2014/main" id="{E9B9E991-74C8-42FA-AE71-676BA5136729}"/>
            </a:ext>
          </a:extLst>
        </xdr:cNvPr>
        <xdr:cNvSpPr/>
      </xdr:nvSpPr>
      <xdr:spPr>
        <a:xfrm>
          <a:off x="2857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147501</xdr:rowOff>
    </xdr:from>
    <xdr:to>
      <xdr:col>19</xdr:col>
      <xdr:colOff>177800</xdr:colOff>
      <xdr:row>80</xdr:row>
      <xdr:rowOff>31569</xdr:rowOff>
    </xdr:to>
    <xdr:cxnSp macro="">
      <xdr:nvCxnSpPr>
        <xdr:cNvPr id="109" name="直線コネクタ 108">
          <a:extLst>
            <a:ext uri="{FF2B5EF4-FFF2-40B4-BE49-F238E27FC236}">
              <a16:creationId xmlns:a16="http://schemas.microsoft.com/office/drawing/2014/main" id="{623DD236-377A-43FE-A9DC-69281CA63112}"/>
            </a:ext>
          </a:extLst>
        </xdr:cNvPr>
        <xdr:cNvCxnSpPr/>
      </xdr:nvCxnSpPr>
      <xdr:spPr>
        <a:xfrm flipV="1">
          <a:off x="2908300" y="136920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43378</xdr:rowOff>
    </xdr:from>
    <xdr:ext cx="405111" cy="259045"/>
    <xdr:sp macro="" textlink="">
      <xdr:nvSpPr>
        <xdr:cNvPr id="110" name="n_1mainValue【福祉施設】&#10;有形固定資産減価償却率">
          <a:extLst>
            <a:ext uri="{FF2B5EF4-FFF2-40B4-BE49-F238E27FC236}">
              <a16:creationId xmlns:a16="http://schemas.microsoft.com/office/drawing/2014/main" id="{5722F036-CFAF-4129-910F-7F92CEF7E215}"/>
            </a:ext>
          </a:extLst>
        </xdr:cNvPr>
        <xdr:cNvSpPr txBox="1"/>
      </xdr:nvSpPr>
      <xdr:spPr>
        <a:xfrm>
          <a:off x="35820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98896</xdr:rowOff>
    </xdr:from>
    <xdr:ext cx="405111" cy="259045"/>
    <xdr:sp macro="" textlink="">
      <xdr:nvSpPr>
        <xdr:cNvPr id="111" name="n_2mainValue【福祉施設】&#10;有形固定資産減価償却率">
          <a:extLst>
            <a:ext uri="{FF2B5EF4-FFF2-40B4-BE49-F238E27FC236}">
              <a16:creationId xmlns:a16="http://schemas.microsoft.com/office/drawing/2014/main" id="{4F614FAA-6028-4134-94AD-E2E00B3B03E3}"/>
            </a:ext>
          </a:extLst>
        </xdr:cNvPr>
        <xdr:cNvSpPr txBox="1"/>
      </xdr:nvSpPr>
      <xdr:spPr>
        <a:xfrm>
          <a:off x="2705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a:extLst>
            <a:ext uri="{FF2B5EF4-FFF2-40B4-BE49-F238E27FC236}">
              <a16:creationId xmlns:a16="http://schemas.microsoft.com/office/drawing/2014/main" id="{CC90399F-6673-431F-9CD6-48F84DF3BC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a:extLst>
            <a:ext uri="{FF2B5EF4-FFF2-40B4-BE49-F238E27FC236}">
              <a16:creationId xmlns:a16="http://schemas.microsoft.com/office/drawing/2014/main" id="{8E9E16EB-773E-47C7-AA59-302FB3C730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a:extLst>
            <a:ext uri="{FF2B5EF4-FFF2-40B4-BE49-F238E27FC236}">
              <a16:creationId xmlns:a16="http://schemas.microsoft.com/office/drawing/2014/main" id="{05F35A44-EB82-4C0A-B585-10A252F189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a:extLst>
            <a:ext uri="{FF2B5EF4-FFF2-40B4-BE49-F238E27FC236}">
              <a16:creationId xmlns:a16="http://schemas.microsoft.com/office/drawing/2014/main" id="{D23457CA-DFB5-444A-906D-97A9825BC0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a:extLst>
            <a:ext uri="{FF2B5EF4-FFF2-40B4-BE49-F238E27FC236}">
              <a16:creationId xmlns:a16="http://schemas.microsoft.com/office/drawing/2014/main" id="{416D40BD-D0E6-4C76-91F2-D812DE9231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a:extLst>
            <a:ext uri="{FF2B5EF4-FFF2-40B4-BE49-F238E27FC236}">
              <a16:creationId xmlns:a16="http://schemas.microsoft.com/office/drawing/2014/main" id="{72AF0D0A-787F-4943-B502-CA48BB9148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a:extLst>
            <a:ext uri="{FF2B5EF4-FFF2-40B4-BE49-F238E27FC236}">
              <a16:creationId xmlns:a16="http://schemas.microsoft.com/office/drawing/2014/main" id="{F027607D-0A11-449A-8099-51BA1EEB2A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a:extLst>
            <a:ext uri="{FF2B5EF4-FFF2-40B4-BE49-F238E27FC236}">
              <a16:creationId xmlns:a16="http://schemas.microsoft.com/office/drawing/2014/main" id="{642F39FD-83CE-4408-988D-AF46AAA96B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a:extLst>
            <a:ext uri="{FF2B5EF4-FFF2-40B4-BE49-F238E27FC236}">
              <a16:creationId xmlns:a16="http://schemas.microsoft.com/office/drawing/2014/main" id="{4041DDEB-079F-4B0E-9ACF-83008D8E24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a:extLst>
            <a:ext uri="{FF2B5EF4-FFF2-40B4-BE49-F238E27FC236}">
              <a16:creationId xmlns:a16="http://schemas.microsoft.com/office/drawing/2014/main" id="{E628AA5D-9CA5-4312-8CC2-8261FE8C66E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2" name="直線コネクタ 121">
          <a:extLst>
            <a:ext uri="{FF2B5EF4-FFF2-40B4-BE49-F238E27FC236}">
              <a16:creationId xmlns:a16="http://schemas.microsoft.com/office/drawing/2014/main" id="{EC670186-B0A9-4076-A510-52797D9D96E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3" name="テキスト ボックス 122">
          <a:extLst>
            <a:ext uri="{FF2B5EF4-FFF2-40B4-BE49-F238E27FC236}">
              <a16:creationId xmlns:a16="http://schemas.microsoft.com/office/drawing/2014/main" id="{321A0AFC-1253-4E93-A3A2-126FFB752DC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4" name="直線コネクタ 123">
          <a:extLst>
            <a:ext uri="{FF2B5EF4-FFF2-40B4-BE49-F238E27FC236}">
              <a16:creationId xmlns:a16="http://schemas.microsoft.com/office/drawing/2014/main" id="{3FD8224E-1DC2-4ED1-844F-44A0F9EF289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5" name="テキスト ボックス 124">
          <a:extLst>
            <a:ext uri="{FF2B5EF4-FFF2-40B4-BE49-F238E27FC236}">
              <a16:creationId xmlns:a16="http://schemas.microsoft.com/office/drawing/2014/main" id="{9B7DD63C-A582-4875-B216-BA1F1D755F4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6" name="直線コネクタ 125">
          <a:extLst>
            <a:ext uri="{FF2B5EF4-FFF2-40B4-BE49-F238E27FC236}">
              <a16:creationId xmlns:a16="http://schemas.microsoft.com/office/drawing/2014/main" id="{22A1F3D3-8FD4-45B4-A41F-66377499AE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7" name="テキスト ボックス 126">
          <a:extLst>
            <a:ext uri="{FF2B5EF4-FFF2-40B4-BE49-F238E27FC236}">
              <a16:creationId xmlns:a16="http://schemas.microsoft.com/office/drawing/2014/main" id="{3F2224FC-1CC8-4032-9C31-26B4CA9999F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8" name="直線コネクタ 127">
          <a:extLst>
            <a:ext uri="{FF2B5EF4-FFF2-40B4-BE49-F238E27FC236}">
              <a16:creationId xmlns:a16="http://schemas.microsoft.com/office/drawing/2014/main" id="{C71F593F-FA87-453E-919D-734DEE72CB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9" name="テキスト ボックス 128">
          <a:extLst>
            <a:ext uri="{FF2B5EF4-FFF2-40B4-BE49-F238E27FC236}">
              <a16:creationId xmlns:a16="http://schemas.microsoft.com/office/drawing/2014/main" id="{E0365121-D038-4E1A-8D83-BAB8ED9421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0" name="直線コネクタ 129">
          <a:extLst>
            <a:ext uri="{FF2B5EF4-FFF2-40B4-BE49-F238E27FC236}">
              <a16:creationId xmlns:a16="http://schemas.microsoft.com/office/drawing/2014/main" id="{DBE8B2D8-F250-4DA7-AB81-E2B2D7B9234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1" name="テキスト ボックス 130">
          <a:extLst>
            <a:ext uri="{FF2B5EF4-FFF2-40B4-BE49-F238E27FC236}">
              <a16:creationId xmlns:a16="http://schemas.microsoft.com/office/drawing/2014/main" id="{59A24AE1-B274-42CB-94F5-0DF98462446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2" name="直線コネクタ 131">
          <a:extLst>
            <a:ext uri="{FF2B5EF4-FFF2-40B4-BE49-F238E27FC236}">
              <a16:creationId xmlns:a16="http://schemas.microsoft.com/office/drawing/2014/main" id="{38E5EF1A-35F9-4915-AC36-17B695941EF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3" name="テキスト ボックス 132">
          <a:extLst>
            <a:ext uri="{FF2B5EF4-FFF2-40B4-BE49-F238E27FC236}">
              <a16:creationId xmlns:a16="http://schemas.microsoft.com/office/drawing/2014/main" id="{CED4D05D-675E-41D7-B6E2-F43614B803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4" name="【福祉施設】&#10;一人当たり面積グラフ枠">
          <a:extLst>
            <a:ext uri="{FF2B5EF4-FFF2-40B4-BE49-F238E27FC236}">
              <a16:creationId xmlns:a16="http://schemas.microsoft.com/office/drawing/2014/main" id="{504D357E-1326-4695-8632-3111C567E81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135" name="直線コネクタ 134">
          <a:extLst>
            <a:ext uri="{FF2B5EF4-FFF2-40B4-BE49-F238E27FC236}">
              <a16:creationId xmlns:a16="http://schemas.microsoft.com/office/drawing/2014/main" id="{89AEF452-5286-4EEE-886C-B0C999C24126}"/>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136" name="【福祉施設】&#10;一人当たり面積最小値テキスト">
          <a:extLst>
            <a:ext uri="{FF2B5EF4-FFF2-40B4-BE49-F238E27FC236}">
              <a16:creationId xmlns:a16="http://schemas.microsoft.com/office/drawing/2014/main" id="{7DE97F7C-D9EE-43F4-96A2-448E5F1D2411}"/>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137" name="直線コネクタ 136">
          <a:extLst>
            <a:ext uri="{FF2B5EF4-FFF2-40B4-BE49-F238E27FC236}">
              <a16:creationId xmlns:a16="http://schemas.microsoft.com/office/drawing/2014/main" id="{2255C97A-6D3A-42AC-964B-354F469D7685}"/>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138" name="【福祉施設】&#10;一人当たり面積最大値テキスト">
          <a:extLst>
            <a:ext uri="{FF2B5EF4-FFF2-40B4-BE49-F238E27FC236}">
              <a16:creationId xmlns:a16="http://schemas.microsoft.com/office/drawing/2014/main" id="{BC6E4ED5-A6B5-404E-B679-AE48C1642524}"/>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139" name="直線コネクタ 138">
          <a:extLst>
            <a:ext uri="{FF2B5EF4-FFF2-40B4-BE49-F238E27FC236}">
              <a16:creationId xmlns:a16="http://schemas.microsoft.com/office/drawing/2014/main" id="{696E2874-4B6F-400F-8FE1-75ECA413483D}"/>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140" name="【福祉施設】&#10;一人当たり面積平均値テキスト">
          <a:extLst>
            <a:ext uri="{FF2B5EF4-FFF2-40B4-BE49-F238E27FC236}">
              <a16:creationId xmlns:a16="http://schemas.microsoft.com/office/drawing/2014/main" id="{C3CBA73D-8C21-4D1E-AA8C-EFDE8DEDBB0A}"/>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141" name="フローチャート: 判断 140">
          <a:extLst>
            <a:ext uri="{FF2B5EF4-FFF2-40B4-BE49-F238E27FC236}">
              <a16:creationId xmlns:a16="http://schemas.microsoft.com/office/drawing/2014/main" id="{1DAEE347-53DC-4F7B-BA46-E239E749D2A1}"/>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142" name="フローチャート: 判断 141">
          <a:extLst>
            <a:ext uri="{FF2B5EF4-FFF2-40B4-BE49-F238E27FC236}">
              <a16:creationId xmlns:a16="http://schemas.microsoft.com/office/drawing/2014/main" id="{978F6ECD-6597-4228-B6A1-7B2C061424DA}"/>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143" name="n_1aveValue【福祉施設】&#10;一人当たり面積">
          <a:extLst>
            <a:ext uri="{FF2B5EF4-FFF2-40B4-BE49-F238E27FC236}">
              <a16:creationId xmlns:a16="http://schemas.microsoft.com/office/drawing/2014/main" id="{E31F69AF-8C68-4916-930E-40E66107F364}"/>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144" name="フローチャート: 判断 143">
          <a:extLst>
            <a:ext uri="{FF2B5EF4-FFF2-40B4-BE49-F238E27FC236}">
              <a16:creationId xmlns:a16="http://schemas.microsoft.com/office/drawing/2014/main" id="{1C156AA9-B321-4B64-983F-36C9CE4502C7}"/>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145" name="n_2aveValue【福祉施設】&#10;一人当たり面積">
          <a:extLst>
            <a:ext uri="{FF2B5EF4-FFF2-40B4-BE49-F238E27FC236}">
              <a16:creationId xmlns:a16="http://schemas.microsoft.com/office/drawing/2014/main" id="{3587ED7A-BC33-4B2C-A23F-8860575C032D}"/>
            </a:ext>
          </a:extLst>
        </xdr:cNvPr>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8637</xdr:rowOff>
    </xdr:from>
    <xdr:to>
      <xdr:col>41</xdr:col>
      <xdr:colOff>101600</xdr:colOff>
      <xdr:row>84</xdr:row>
      <xdr:rowOff>110237</xdr:rowOff>
    </xdr:to>
    <xdr:sp macro="" textlink="">
      <xdr:nvSpPr>
        <xdr:cNvPr id="146" name="フローチャート: 判断 145">
          <a:extLst>
            <a:ext uri="{FF2B5EF4-FFF2-40B4-BE49-F238E27FC236}">
              <a16:creationId xmlns:a16="http://schemas.microsoft.com/office/drawing/2014/main" id="{620105F5-A336-4687-9D7D-8B9E80EC3A51}"/>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126764</xdr:rowOff>
    </xdr:from>
    <xdr:ext cx="469744" cy="259045"/>
    <xdr:sp macro="" textlink="">
      <xdr:nvSpPr>
        <xdr:cNvPr id="147" name="n_3aveValue【福祉施設】&#10;一人当たり面積">
          <a:extLst>
            <a:ext uri="{FF2B5EF4-FFF2-40B4-BE49-F238E27FC236}">
              <a16:creationId xmlns:a16="http://schemas.microsoft.com/office/drawing/2014/main" id="{3626D792-6200-476D-9890-69D1FE9BADA7}"/>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39D1B8C7-C536-4886-B805-8C52E599E6E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75C0D597-D2E8-4BC7-A366-F5EE1B354F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0" name="テキスト ボックス 149">
          <a:extLst>
            <a:ext uri="{FF2B5EF4-FFF2-40B4-BE49-F238E27FC236}">
              <a16:creationId xmlns:a16="http://schemas.microsoft.com/office/drawing/2014/main" id="{010AFAD6-CA5E-40A8-8CD5-2010CEAD74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59A23B8A-4B30-4228-AD05-38D0D1FA536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1425B4EE-91EC-49FC-B4F0-957D9426A3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29590</xdr:rowOff>
    </xdr:from>
    <xdr:to>
      <xdr:col>50</xdr:col>
      <xdr:colOff>165100</xdr:colOff>
      <xdr:row>83</xdr:row>
      <xdr:rowOff>131190</xdr:rowOff>
    </xdr:to>
    <xdr:sp macro="" textlink="">
      <xdr:nvSpPr>
        <xdr:cNvPr id="153" name="楕円 152">
          <a:extLst>
            <a:ext uri="{FF2B5EF4-FFF2-40B4-BE49-F238E27FC236}">
              <a16:creationId xmlns:a16="http://schemas.microsoft.com/office/drawing/2014/main" id="{553C8B6A-73C7-44CE-998F-66812F6D95A7}"/>
            </a:ext>
          </a:extLst>
        </xdr:cNvPr>
        <xdr:cNvSpPr/>
      </xdr:nvSpPr>
      <xdr:spPr>
        <a:xfrm>
          <a:off x="9588500" y="142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18923</xdr:rowOff>
    </xdr:from>
    <xdr:to>
      <xdr:col>46</xdr:col>
      <xdr:colOff>38100</xdr:colOff>
      <xdr:row>83</xdr:row>
      <xdr:rowOff>120523</xdr:rowOff>
    </xdr:to>
    <xdr:sp macro="" textlink="">
      <xdr:nvSpPr>
        <xdr:cNvPr id="154" name="楕円 153">
          <a:extLst>
            <a:ext uri="{FF2B5EF4-FFF2-40B4-BE49-F238E27FC236}">
              <a16:creationId xmlns:a16="http://schemas.microsoft.com/office/drawing/2014/main" id="{F7D26085-725F-4147-AE71-5D708912659E}"/>
            </a:ext>
          </a:extLst>
        </xdr:cNvPr>
        <xdr:cNvSpPr/>
      </xdr:nvSpPr>
      <xdr:spPr>
        <a:xfrm>
          <a:off x="8699500" y="142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69723</xdr:rowOff>
    </xdr:from>
    <xdr:to>
      <xdr:col>50</xdr:col>
      <xdr:colOff>114300</xdr:colOff>
      <xdr:row>83</xdr:row>
      <xdr:rowOff>80390</xdr:rowOff>
    </xdr:to>
    <xdr:cxnSp macro="">
      <xdr:nvCxnSpPr>
        <xdr:cNvPr id="155" name="直線コネクタ 154">
          <a:extLst>
            <a:ext uri="{FF2B5EF4-FFF2-40B4-BE49-F238E27FC236}">
              <a16:creationId xmlns:a16="http://schemas.microsoft.com/office/drawing/2014/main" id="{68F13638-9C06-4916-A127-6649A8D32C07}"/>
            </a:ext>
          </a:extLst>
        </xdr:cNvPr>
        <xdr:cNvCxnSpPr/>
      </xdr:nvCxnSpPr>
      <xdr:spPr>
        <a:xfrm>
          <a:off x="8750300" y="14300073"/>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147717</xdr:rowOff>
    </xdr:from>
    <xdr:ext cx="469744" cy="259045"/>
    <xdr:sp macro="" textlink="">
      <xdr:nvSpPr>
        <xdr:cNvPr id="156" name="n_1mainValue【福祉施設】&#10;一人当たり面積">
          <a:extLst>
            <a:ext uri="{FF2B5EF4-FFF2-40B4-BE49-F238E27FC236}">
              <a16:creationId xmlns:a16="http://schemas.microsoft.com/office/drawing/2014/main" id="{2503EADE-748D-4B4A-B6A9-D4172B744848}"/>
            </a:ext>
          </a:extLst>
        </xdr:cNvPr>
        <xdr:cNvSpPr txBox="1"/>
      </xdr:nvSpPr>
      <xdr:spPr>
        <a:xfrm>
          <a:off x="9391727" y="140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137050</xdr:rowOff>
    </xdr:from>
    <xdr:ext cx="469744" cy="259045"/>
    <xdr:sp macro="" textlink="">
      <xdr:nvSpPr>
        <xdr:cNvPr id="157" name="n_2mainValue【福祉施設】&#10;一人当たり面積">
          <a:extLst>
            <a:ext uri="{FF2B5EF4-FFF2-40B4-BE49-F238E27FC236}">
              <a16:creationId xmlns:a16="http://schemas.microsoft.com/office/drawing/2014/main" id="{FAA309F9-6CE0-4910-99E3-6789D1C71A13}"/>
            </a:ext>
          </a:extLst>
        </xdr:cNvPr>
        <xdr:cNvSpPr txBox="1"/>
      </xdr:nvSpPr>
      <xdr:spPr>
        <a:xfrm>
          <a:off x="8515427" y="140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8" name="正方形/長方形 157">
          <a:extLst>
            <a:ext uri="{FF2B5EF4-FFF2-40B4-BE49-F238E27FC236}">
              <a16:creationId xmlns:a16="http://schemas.microsoft.com/office/drawing/2014/main" id="{6F22D04D-4A15-47C2-A76C-38A023792D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9" name="正方形/長方形 158">
          <a:extLst>
            <a:ext uri="{FF2B5EF4-FFF2-40B4-BE49-F238E27FC236}">
              <a16:creationId xmlns:a16="http://schemas.microsoft.com/office/drawing/2014/main" id="{BAA58227-260B-4E15-A136-896F489DE7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0" name="正方形/長方形 159">
          <a:extLst>
            <a:ext uri="{FF2B5EF4-FFF2-40B4-BE49-F238E27FC236}">
              <a16:creationId xmlns:a16="http://schemas.microsoft.com/office/drawing/2014/main" id="{0FAAB556-90A0-4BF9-B6DF-8E51166CF1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1" name="正方形/長方形 160">
          <a:extLst>
            <a:ext uri="{FF2B5EF4-FFF2-40B4-BE49-F238E27FC236}">
              <a16:creationId xmlns:a16="http://schemas.microsoft.com/office/drawing/2014/main" id="{3C1DA832-34FE-43E5-89D8-3AC1556AE0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2" name="正方形/長方形 161">
          <a:extLst>
            <a:ext uri="{FF2B5EF4-FFF2-40B4-BE49-F238E27FC236}">
              <a16:creationId xmlns:a16="http://schemas.microsoft.com/office/drawing/2014/main" id="{E7B6054A-2196-45CD-BF48-CB04FC9E09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3" name="正方形/長方形 162">
          <a:extLst>
            <a:ext uri="{FF2B5EF4-FFF2-40B4-BE49-F238E27FC236}">
              <a16:creationId xmlns:a16="http://schemas.microsoft.com/office/drawing/2014/main" id="{CF7DE4B6-5F87-436E-9D92-78DA4EFCB0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4" name="正方形/長方形 163">
          <a:extLst>
            <a:ext uri="{FF2B5EF4-FFF2-40B4-BE49-F238E27FC236}">
              <a16:creationId xmlns:a16="http://schemas.microsoft.com/office/drawing/2014/main" id="{5058EB4A-BE71-4E55-874F-8C690C314BC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5" name="正方形/長方形 164">
          <a:extLst>
            <a:ext uri="{FF2B5EF4-FFF2-40B4-BE49-F238E27FC236}">
              <a16:creationId xmlns:a16="http://schemas.microsoft.com/office/drawing/2014/main" id="{A3C6462F-5F00-4209-8CDA-DE52B08180C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6" name="正方形/長方形 165">
          <a:extLst>
            <a:ext uri="{FF2B5EF4-FFF2-40B4-BE49-F238E27FC236}">
              <a16:creationId xmlns:a16="http://schemas.microsoft.com/office/drawing/2014/main" id="{09220F95-E5A2-4052-9B94-3E639DFB59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7" name="正方形/長方形 166">
          <a:extLst>
            <a:ext uri="{FF2B5EF4-FFF2-40B4-BE49-F238E27FC236}">
              <a16:creationId xmlns:a16="http://schemas.microsoft.com/office/drawing/2014/main" id="{7E0BF0E6-526E-49B0-9BCB-99320FA16F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8" name="正方形/長方形 167">
          <a:extLst>
            <a:ext uri="{FF2B5EF4-FFF2-40B4-BE49-F238E27FC236}">
              <a16:creationId xmlns:a16="http://schemas.microsoft.com/office/drawing/2014/main" id="{64829AFA-8C74-413C-8375-C1EE139887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9" name="正方形/長方形 168">
          <a:extLst>
            <a:ext uri="{FF2B5EF4-FFF2-40B4-BE49-F238E27FC236}">
              <a16:creationId xmlns:a16="http://schemas.microsoft.com/office/drawing/2014/main" id="{E93D69CA-E99B-4ACB-BA0A-76F8390393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0" name="正方形/長方形 169">
          <a:extLst>
            <a:ext uri="{FF2B5EF4-FFF2-40B4-BE49-F238E27FC236}">
              <a16:creationId xmlns:a16="http://schemas.microsoft.com/office/drawing/2014/main" id="{95C7E55B-E19B-402B-9D48-2AF8621019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1" name="正方形/長方形 170">
          <a:extLst>
            <a:ext uri="{FF2B5EF4-FFF2-40B4-BE49-F238E27FC236}">
              <a16:creationId xmlns:a16="http://schemas.microsoft.com/office/drawing/2014/main" id="{C95F9871-E6D8-4C8E-89F0-2AAD687390C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2" name="正方形/長方形 171">
          <a:extLst>
            <a:ext uri="{FF2B5EF4-FFF2-40B4-BE49-F238E27FC236}">
              <a16:creationId xmlns:a16="http://schemas.microsoft.com/office/drawing/2014/main" id="{6158E454-633B-4D92-922D-68CE203DE4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3" name="正方形/長方形 172">
          <a:extLst>
            <a:ext uri="{FF2B5EF4-FFF2-40B4-BE49-F238E27FC236}">
              <a16:creationId xmlns:a16="http://schemas.microsoft.com/office/drawing/2014/main" id="{67E4F50E-0300-4DA5-AAA5-CE919AC83F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4" name="正方形/長方形 173">
          <a:extLst>
            <a:ext uri="{FF2B5EF4-FFF2-40B4-BE49-F238E27FC236}">
              <a16:creationId xmlns:a16="http://schemas.microsoft.com/office/drawing/2014/main" id="{91B22928-812B-4CCF-8315-5BC8065D70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5" name="正方形/長方形 174">
          <a:extLst>
            <a:ext uri="{FF2B5EF4-FFF2-40B4-BE49-F238E27FC236}">
              <a16:creationId xmlns:a16="http://schemas.microsoft.com/office/drawing/2014/main" id="{C08CFAB8-8F23-4641-A42B-B70F1324E0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6" name="正方形/長方形 175">
          <a:extLst>
            <a:ext uri="{FF2B5EF4-FFF2-40B4-BE49-F238E27FC236}">
              <a16:creationId xmlns:a16="http://schemas.microsoft.com/office/drawing/2014/main" id="{9C2C6485-E90D-4657-9815-41D231C16B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7" name="正方形/長方形 176">
          <a:extLst>
            <a:ext uri="{FF2B5EF4-FFF2-40B4-BE49-F238E27FC236}">
              <a16:creationId xmlns:a16="http://schemas.microsoft.com/office/drawing/2014/main" id="{044D3B01-6164-4CA2-98C8-299238A940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8" name="正方形/長方形 177">
          <a:extLst>
            <a:ext uri="{FF2B5EF4-FFF2-40B4-BE49-F238E27FC236}">
              <a16:creationId xmlns:a16="http://schemas.microsoft.com/office/drawing/2014/main" id="{25D6F6E8-9D60-463B-A778-DC939F6F01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9" name="正方形/長方形 178">
          <a:extLst>
            <a:ext uri="{FF2B5EF4-FFF2-40B4-BE49-F238E27FC236}">
              <a16:creationId xmlns:a16="http://schemas.microsoft.com/office/drawing/2014/main" id="{91ABFDD6-6BC4-4860-88BA-FC665CFED2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0" name="正方形/長方形 179">
          <a:extLst>
            <a:ext uri="{FF2B5EF4-FFF2-40B4-BE49-F238E27FC236}">
              <a16:creationId xmlns:a16="http://schemas.microsoft.com/office/drawing/2014/main" id="{46B3847B-02E8-4AB2-9356-3D8A3B998B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1" name="正方形/長方形 180">
          <a:extLst>
            <a:ext uri="{FF2B5EF4-FFF2-40B4-BE49-F238E27FC236}">
              <a16:creationId xmlns:a16="http://schemas.microsoft.com/office/drawing/2014/main" id="{2067889D-DAAF-4FB0-8AFE-D12901720A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2" name="テキスト ボックス 181">
          <a:extLst>
            <a:ext uri="{FF2B5EF4-FFF2-40B4-BE49-F238E27FC236}">
              <a16:creationId xmlns:a16="http://schemas.microsoft.com/office/drawing/2014/main" id="{D8CA1A5C-F6CE-44A1-8010-675FBADAD57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3" name="直線コネクタ 182">
          <a:extLst>
            <a:ext uri="{FF2B5EF4-FFF2-40B4-BE49-F238E27FC236}">
              <a16:creationId xmlns:a16="http://schemas.microsoft.com/office/drawing/2014/main" id="{D4CBA32D-3F0A-4B38-8098-25A5A2AC36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84" name="直線コネクタ 183">
          <a:extLst>
            <a:ext uri="{FF2B5EF4-FFF2-40B4-BE49-F238E27FC236}">
              <a16:creationId xmlns:a16="http://schemas.microsoft.com/office/drawing/2014/main" id="{811D3FCD-40C8-4C9E-896C-AE7701CBBE5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85" name="テキスト ボックス 184">
          <a:extLst>
            <a:ext uri="{FF2B5EF4-FFF2-40B4-BE49-F238E27FC236}">
              <a16:creationId xmlns:a16="http://schemas.microsoft.com/office/drawing/2014/main" id="{AD0EB2EF-F128-4C82-978B-B18858BB00E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6" name="直線コネクタ 185">
          <a:extLst>
            <a:ext uri="{FF2B5EF4-FFF2-40B4-BE49-F238E27FC236}">
              <a16:creationId xmlns:a16="http://schemas.microsoft.com/office/drawing/2014/main" id="{FABD5B25-E7C5-49E5-BD2A-2CB3D1F1BBA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7" name="テキスト ボックス 186">
          <a:extLst>
            <a:ext uri="{FF2B5EF4-FFF2-40B4-BE49-F238E27FC236}">
              <a16:creationId xmlns:a16="http://schemas.microsoft.com/office/drawing/2014/main" id="{2238D7CA-8B75-4BFD-92E3-21AAF3AD562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8" name="直線コネクタ 187">
          <a:extLst>
            <a:ext uri="{FF2B5EF4-FFF2-40B4-BE49-F238E27FC236}">
              <a16:creationId xmlns:a16="http://schemas.microsoft.com/office/drawing/2014/main" id="{0CA7C036-03EB-46A6-A606-5A138915BC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9" name="テキスト ボックス 188">
          <a:extLst>
            <a:ext uri="{FF2B5EF4-FFF2-40B4-BE49-F238E27FC236}">
              <a16:creationId xmlns:a16="http://schemas.microsoft.com/office/drawing/2014/main" id="{48A2390E-DBE4-4E29-A926-D5B6E9C5E59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0" name="直線コネクタ 189">
          <a:extLst>
            <a:ext uri="{FF2B5EF4-FFF2-40B4-BE49-F238E27FC236}">
              <a16:creationId xmlns:a16="http://schemas.microsoft.com/office/drawing/2014/main" id="{BE1D0401-5DEF-4556-A50B-DD3FD09106E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1" name="テキスト ボックス 190">
          <a:extLst>
            <a:ext uri="{FF2B5EF4-FFF2-40B4-BE49-F238E27FC236}">
              <a16:creationId xmlns:a16="http://schemas.microsoft.com/office/drawing/2014/main" id="{8F048869-C5E1-4131-8450-8A1815F9D9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2" name="直線コネクタ 191">
          <a:extLst>
            <a:ext uri="{FF2B5EF4-FFF2-40B4-BE49-F238E27FC236}">
              <a16:creationId xmlns:a16="http://schemas.microsoft.com/office/drawing/2014/main" id="{2D7455CE-CC64-44B9-8523-2C42826092A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3" name="テキスト ボックス 192">
          <a:extLst>
            <a:ext uri="{FF2B5EF4-FFF2-40B4-BE49-F238E27FC236}">
              <a16:creationId xmlns:a16="http://schemas.microsoft.com/office/drawing/2014/main" id="{DEF852FD-4808-479F-8006-4AC469ACB0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4" name="直線コネクタ 193">
          <a:extLst>
            <a:ext uri="{FF2B5EF4-FFF2-40B4-BE49-F238E27FC236}">
              <a16:creationId xmlns:a16="http://schemas.microsoft.com/office/drawing/2014/main" id="{AE7EE259-92D2-4318-B4C2-52A11FF488C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95" name="テキスト ボックス 194">
          <a:extLst>
            <a:ext uri="{FF2B5EF4-FFF2-40B4-BE49-F238E27FC236}">
              <a16:creationId xmlns:a16="http://schemas.microsoft.com/office/drawing/2014/main" id="{ABDA52CF-9ADB-4417-9156-7341F3DAE99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a:extLst>
            <a:ext uri="{FF2B5EF4-FFF2-40B4-BE49-F238E27FC236}">
              <a16:creationId xmlns:a16="http://schemas.microsoft.com/office/drawing/2014/main" id="{E274F02A-1876-4A43-B196-84D8CF7422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7" name="テキスト ボックス 196">
          <a:extLst>
            <a:ext uri="{FF2B5EF4-FFF2-40B4-BE49-F238E27FC236}">
              <a16:creationId xmlns:a16="http://schemas.microsoft.com/office/drawing/2014/main" id="{D92B6AF9-E932-4867-9BB2-1933222684B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8" name="【一般廃棄物処理施設】&#10;有形固定資産減価償却率グラフ枠">
          <a:extLst>
            <a:ext uri="{FF2B5EF4-FFF2-40B4-BE49-F238E27FC236}">
              <a16:creationId xmlns:a16="http://schemas.microsoft.com/office/drawing/2014/main" id="{D494724F-B0E4-4902-BA21-706E354995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199" name="直線コネクタ 198">
          <a:extLst>
            <a:ext uri="{FF2B5EF4-FFF2-40B4-BE49-F238E27FC236}">
              <a16:creationId xmlns:a16="http://schemas.microsoft.com/office/drawing/2014/main" id="{4F91D280-A25B-4F6F-8C81-D5029A8B55D6}"/>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00" name="【一般廃棄物処理施設】&#10;有形固定資産減価償却率最小値テキスト">
          <a:extLst>
            <a:ext uri="{FF2B5EF4-FFF2-40B4-BE49-F238E27FC236}">
              <a16:creationId xmlns:a16="http://schemas.microsoft.com/office/drawing/2014/main" id="{72326745-39D7-4803-B3DB-717E9C28A69D}"/>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01" name="直線コネクタ 200">
          <a:extLst>
            <a:ext uri="{FF2B5EF4-FFF2-40B4-BE49-F238E27FC236}">
              <a16:creationId xmlns:a16="http://schemas.microsoft.com/office/drawing/2014/main" id="{EF467802-FE89-47AD-A62B-B65CE1E4B5DF}"/>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02" name="【一般廃棄物処理施設】&#10;有形固定資産減価償却率最大値テキスト">
          <a:extLst>
            <a:ext uri="{FF2B5EF4-FFF2-40B4-BE49-F238E27FC236}">
              <a16:creationId xmlns:a16="http://schemas.microsoft.com/office/drawing/2014/main" id="{A8E2A939-1E6D-4A33-825B-6D3AA375C46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03" name="直線コネクタ 202">
          <a:extLst>
            <a:ext uri="{FF2B5EF4-FFF2-40B4-BE49-F238E27FC236}">
              <a16:creationId xmlns:a16="http://schemas.microsoft.com/office/drawing/2014/main" id="{8AB89637-A048-4A16-95EF-E0DCD9E1C4A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04" name="【一般廃棄物処理施設】&#10;有形固定資産減価償却率平均値テキスト">
          <a:extLst>
            <a:ext uri="{FF2B5EF4-FFF2-40B4-BE49-F238E27FC236}">
              <a16:creationId xmlns:a16="http://schemas.microsoft.com/office/drawing/2014/main" id="{D0513C67-1E77-4F0A-BDF4-54343D93DA61}"/>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05" name="フローチャート: 判断 204">
          <a:extLst>
            <a:ext uri="{FF2B5EF4-FFF2-40B4-BE49-F238E27FC236}">
              <a16:creationId xmlns:a16="http://schemas.microsoft.com/office/drawing/2014/main" id="{2174DB90-CD3F-4DEB-B931-377E0880ADDA}"/>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06" name="フローチャート: 判断 205">
          <a:extLst>
            <a:ext uri="{FF2B5EF4-FFF2-40B4-BE49-F238E27FC236}">
              <a16:creationId xmlns:a16="http://schemas.microsoft.com/office/drawing/2014/main" id="{4BCF59A4-D820-4D3D-92BE-1B0C0AE68759}"/>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207" name="n_1aveValue【一般廃棄物処理施設】&#10;有形固定資産減価償却率">
          <a:extLst>
            <a:ext uri="{FF2B5EF4-FFF2-40B4-BE49-F238E27FC236}">
              <a16:creationId xmlns:a16="http://schemas.microsoft.com/office/drawing/2014/main" id="{5936AB77-9034-4811-A5B8-230B808A2467}"/>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08" name="フローチャート: 判断 207">
          <a:extLst>
            <a:ext uri="{FF2B5EF4-FFF2-40B4-BE49-F238E27FC236}">
              <a16:creationId xmlns:a16="http://schemas.microsoft.com/office/drawing/2014/main" id="{2DCC482A-8FE9-4ECB-AE54-7B4A7F6E34A2}"/>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209" name="n_2aveValue【一般廃棄物処理施設】&#10;有形固定資産減価償却率">
          <a:extLst>
            <a:ext uri="{FF2B5EF4-FFF2-40B4-BE49-F238E27FC236}">
              <a16:creationId xmlns:a16="http://schemas.microsoft.com/office/drawing/2014/main" id="{B00648FF-7C7A-40D9-8EF7-A28A17619885}"/>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10" name="フローチャート: 判断 209">
          <a:extLst>
            <a:ext uri="{FF2B5EF4-FFF2-40B4-BE49-F238E27FC236}">
              <a16:creationId xmlns:a16="http://schemas.microsoft.com/office/drawing/2014/main" id="{39D84705-64BD-4C6C-BA3F-065BE6FA6983}"/>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11" name="n_3aveValue【一般廃棄物処理施設】&#10;有形固定資産減価償却率">
          <a:extLst>
            <a:ext uri="{FF2B5EF4-FFF2-40B4-BE49-F238E27FC236}">
              <a16:creationId xmlns:a16="http://schemas.microsoft.com/office/drawing/2014/main" id="{C19F7D91-99C7-4539-B17C-4F8B38B6F197}"/>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EAA87EDC-E2C3-434F-9372-28B023957E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DCABFAFB-688A-4876-87AB-16BFBACD95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DE4AEAEA-24EF-4AF5-ABB9-A30FE8FBE1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ECFC2FC9-BB96-4E10-B45C-0D6DA4E233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a:extLst>
            <a:ext uri="{FF2B5EF4-FFF2-40B4-BE49-F238E27FC236}">
              <a16:creationId xmlns:a16="http://schemas.microsoft.com/office/drawing/2014/main" id="{54C5F851-8BFD-428E-9B09-A943018C988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131536</xdr:rowOff>
    </xdr:from>
    <xdr:to>
      <xdr:col>81</xdr:col>
      <xdr:colOff>101600</xdr:colOff>
      <xdr:row>34</xdr:row>
      <xdr:rowOff>61686</xdr:rowOff>
    </xdr:to>
    <xdr:sp macro="" textlink="">
      <xdr:nvSpPr>
        <xdr:cNvPr id="217" name="楕円 216">
          <a:extLst>
            <a:ext uri="{FF2B5EF4-FFF2-40B4-BE49-F238E27FC236}">
              <a16:creationId xmlns:a16="http://schemas.microsoft.com/office/drawing/2014/main" id="{C631F711-1521-4D96-9E2E-EA359D13CF4F}"/>
            </a:ext>
          </a:extLst>
        </xdr:cNvPr>
        <xdr:cNvSpPr/>
      </xdr:nvSpPr>
      <xdr:spPr>
        <a:xfrm>
          <a:off x="15430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157661</xdr:rowOff>
    </xdr:from>
    <xdr:to>
      <xdr:col>76</xdr:col>
      <xdr:colOff>165100</xdr:colOff>
      <xdr:row>34</xdr:row>
      <xdr:rowOff>87811</xdr:rowOff>
    </xdr:to>
    <xdr:sp macro="" textlink="">
      <xdr:nvSpPr>
        <xdr:cNvPr id="218" name="楕円 217">
          <a:extLst>
            <a:ext uri="{FF2B5EF4-FFF2-40B4-BE49-F238E27FC236}">
              <a16:creationId xmlns:a16="http://schemas.microsoft.com/office/drawing/2014/main" id="{F4E14171-76DA-4230-80FB-B8600185452C}"/>
            </a:ext>
          </a:extLst>
        </xdr:cNvPr>
        <xdr:cNvSpPr/>
      </xdr:nvSpPr>
      <xdr:spPr>
        <a:xfrm>
          <a:off x="14541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10886</xdr:rowOff>
    </xdr:from>
    <xdr:to>
      <xdr:col>81</xdr:col>
      <xdr:colOff>50800</xdr:colOff>
      <xdr:row>34</xdr:row>
      <xdr:rowOff>37011</xdr:rowOff>
    </xdr:to>
    <xdr:cxnSp macro="">
      <xdr:nvCxnSpPr>
        <xdr:cNvPr id="219" name="直線コネクタ 218">
          <a:extLst>
            <a:ext uri="{FF2B5EF4-FFF2-40B4-BE49-F238E27FC236}">
              <a16:creationId xmlns:a16="http://schemas.microsoft.com/office/drawing/2014/main" id="{E1CFF0C2-34F0-435F-93A0-96E73054B7D2}"/>
            </a:ext>
          </a:extLst>
        </xdr:cNvPr>
        <xdr:cNvCxnSpPr/>
      </xdr:nvCxnSpPr>
      <xdr:spPr>
        <a:xfrm flipV="1">
          <a:off x="14592300" y="584018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78213</xdr:rowOff>
    </xdr:from>
    <xdr:ext cx="405111" cy="259045"/>
    <xdr:sp macro="" textlink="">
      <xdr:nvSpPr>
        <xdr:cNvPr id="220" name="n_1mainValue【一般廃棄物処理施設】&#10;有形固定資産減価償却率">
          <a:extLst>
            <a:ext uri="{FF2B5EF4-FFF2-40B4-BE49-F238E27FC236}">
              <a16:creationId xmlns:a16="http://schemas.microsoft.com/office/drawing/2014/main" id="{92520963-58B5-4532-BD86-C476E75B8157}"/>
            </a:ext>
          </a:extLst>
        </xdr:cNvPr>
        <xdr:cNvSpPr txBox="1"/>
      </xdr:nvSpPr>
      <xdr:spPr>
        <a:xfrm>
          <a:off x="152660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104338</xdr:rowOff>
    </xdr:from>
    <xdr:ext cx="405111" cy="259045"/>
    <xdr:sp macro="" textlink="">
      <xdr:nvSpPr>
        <xdr:cNvPr id="221" name="n_2mainValue【一般廃棄物処理施設】&#10;有形固定資産減価償却率">
          <a:extLst>
            <a:ext uri="{FF2B5EF4-FFF2-40B4-BE49-F238E27FC236}">
              <a16:creationId xmlns:a16="http://schemas.microsoft.com/office/drawing/2014/main" id="{B519FD70-2E98-4E87-8797-882197CC2B48}"/>
            </a:ext>
          </a:extLst>
        </xdr:cNvPr>
        <xdr:cNvSpPr txBox="1"/>
      </xdr:nvSpPr>
      <xdr:spPr>
        <a:xfrm>
          <a:off x="14389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2" name="正方形/長方形 221">
          <a:extLst>
            <a:ext uri="{FF2B5EF4-FFF2-40B4-BE49-F238E27FC236}">
              <a16:creationId xmlns:a16="http://schemas.microsoft.com/office/drawing/2014/main" id="{F3BD4092-9C71-4058-A572-1FAD68F8B0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3" name="正方形/長方形 222">
          <a:extLst>
            <a:ext uri="{FF2B5EF4-FFF2-40B4-BE49-F238E27FC236}">
              <a16:creationId xmlns:a16="http://schemas.microsoft.com/office/drawing/2014/main" id="{6A360761-86AE-40F7-A27B-0EACE54DFC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4" name="正方形/長方形 223">
          <a:extLst>
            <a:ext uri="{FF2B5EF4-FFF2-40B4-BE49-F238E27FC236}">
              <a16:creationId xmlns:a16="http://schemas.microsoft.com/office/drawing/2014/main" id="{5E12CD28-51E8-489D-BDCC-5ACA12B0AC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5" name="正方形/長方形 224">
          <a:extLst>
            <a:ext uri="{FF2B5EF4-FFF2-40B4-BE49-F238E27FC236}">
              <a16:creationId xmlns:a16="http://schemas.microsoft.com/office/drawing/2014/main" id="{28B7A0E4-D2B9-497C-99DB-9978F985BD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6" name="正方形/長方形 225">
          <a:extLst>
            <a:ext uri="{FF2B5EF4-FFF2-40B4-BE49-F238E27FC236}">
              <a16:creationId xmlns:a16="http://schemas.microsoft.com/office/drawing/2014/main" id="{840BE379-4B41-4FB3-9BD7-5E7DBC3BFB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7" name="正方形/長方形 226">
          <a:extLst>
            <a:ext uri="{FF2B5EF4-FFF2-40B4-BE49-F238E27FC236}">
              <a16:creationId xmlns:a16="http://schemas.microsoft.com/office/drawing/2014/main" id="{D6CAACD6-7BF1-4EBB-8B9B-4D942CE337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8" name="正方形/長方形 227">
          <a:extLst>
            <a:ext uri="{FF2B5EF4-FFF2-40B4-BE49-F238E27FC236}">
              <a16:creationId xmlns:a16="http://schemas.microsoft.com/office/drawing/2014/main" id="{55925880-0841-4F37-9EC9-4CFF648380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9" name="正方形/長方形 228">
          <a:extLst>
            <a:ext uri="{FF2B5EF4-FFF2-40B4-BE49-F238E27FC236}">
              <a16:creationId xmlns:a16="http://schemas.microsoft.com/office/drawing/2014/main" id="{A2FFC40C-1D3C-4352-BFDB-25C6B7C5EF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0" name="テキスト ボックス 229">
          <a:extLst>
            <a:ext uri="{FF2B5EF4-FFF2-40B4-BE49-F238E27FC236}">
              <a16:creationId xmlns:a16="http://schemas.microsoft.com/office/drawing/2014/main" id="{5CE8D635-5FD1-4D7A-881C-EF8A736377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1" name="直線コネクタ 230">
          <a:extLst>
            <a:ext uri="{FF2B5EF4-FFF2-40B4-BE49-F238E27FC236}">
              <a16:creationId xmlns:a16="http://schemas.microsoft.com/office/drawing/2014/main" id="{F4FAE689-822D-4FB3-9FAE-7366EAC79A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2" name="直線コネクタ 231">
          <a:extLst>
            <a:ext uri="{FF2B5EF4-FFF2-40B4-BE49-F238E27FC236}">
              <a16:creationId xmlns:a16="http://schemas.microsoft.com/office/drawing/2014/main" id="{07D0D191-9896-4912-B064-089AF99B0AB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3" name="テキスト ボックス 232">
          <a:extLst>
            <a:ext uri="{FF2B5EF4-FFF2-40B4-BE49-F238E27FC236}">
              <a16:creationId xmlns:a16="http://schemas.microsoft.com/office/drawing/2014/main" id="{129B085F-518B-4379-85AB-6D3849D1F79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4" name="直線コネクタ 233">
          <a:extLst>
            <a:ext uri="{FF2B5EF4-FFF2-40B4-BE49-F238E27FC236}">
              <a16:creationId xmlns:a16="http://schemas.microsoft.com/office/drawing/2014/main" id="{CB1F742A-308E-4100-9D4B-0C9F24CB676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5" name="テキスト ボックス 234">
          <a:extLst>
            <a:ext uri="{FF2B5EF4-FFF2-40B4-BE49-F238E27FC236}">
              <a16:creationId xmlns:a16="http://schemas.microsoft.com/office/drawing/2014/main" id="{62F6581A-BFFC-40F6-B926-F833BC4199A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6" name="直線コネクタ 235">
          <a:extLst>
            <a:ext uri="{FF2B5EF4-FFF2-40B4-BE49-F238E27FC236}">
              <a16:creationId xmlns:a16="http://schemas.microsoft.com/office/drawing/2014/main" id="{B0DA0327-6B97-4D64-BE8C-5C20CBFBFBD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37" name="テキスト ボックス 236">
          <a:extLst>
            <a:ext uri="{FF2B5EF4-FFF2-40B4-BE49-F238E27FC236}">
              <a16:creationId xmlns:a16="http://schemas.microsoft.com/office/drawing/2014/main" id="{E078B48A-4239-480A-942E-F0FC34BACD1A}"/>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8" name="直線コネクタ 237">
          <a:extLst>
            <a:ext uri="{FF2B5EF4-FFF2-40B4-BE49-F238E27FC236}">
              <a16:creationId xmlns:a16="http://schemas.microsoft.com/office/drawing/2014/main" id="{DAB05ECB-FAFD-4D40-9DD8-2851DF8FD06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39" name="テキスト ボックス 238">
          <a:extLst>
            <a:ext uri="{FF2B5EF4-FFF2-40B4-BE49-F238E27FC236}">
              <a16:creationId xmlns:a16="http://schemas.microsoft.com/office/drawing/2014/main" id="{4082A26B-B9E8-4096-85EC-008D24812D17}"/>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0" name="直線コネクタ 239">
          <a:extLst>
            <a:ext uri="{FF2B5EF4-FFF2-40B4-BE49-F238E27FC236}">
              <a16:creationId xmlns:a16="http://schemas.microsoft.com/office/drawing/2014/main" id="{1EB54A27-1E72-4622-8AA5-1DB74A414F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1" name="テキスト ボックス 240">
          <a:extLst>
            <a:ext uri="{FF2B5EF4-FFF2-40B4-BE49-F238E27FC236}">
              <a16:creationId xmlns:a16="http://schemas.microsoft.com/office/drawing/2014/main" id="{78032DD2-47FD-4FC2-9D8F-9DD9A60050F6}"/>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2" name="直線コネクタ 241">
          <a:extLst>
            <a:ext uri="{FF2B5EF4-FFF2-40B4-BE49-F238E27FC236}">
              <a16:creationId xmlns:a16="http://schemas.microsoft.com/office/drawing/2014/main" id="{5A300596-73E2-4044-818A-41109A90A7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3" name="テキスト ボックス 242">
          <a:extLst>
            <a:ext uri="{FF2B5EF4-FFF2-40B4-BE49-F238E27FC236}">
              <a16:creationId xmlns:a16="http://schemas.microsoft.com/office/drawing/2014/main" id="{A38E7BC7-14B1-4BF5-ADA9-F502E93A01F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4" name="【一般廃棄物処理施設】&#10;一人当たり有形固定資産（償却資産）額グラフ枠">
          <a:extLst>
            <a:ext uri="{FF2B5EF4-FFF2-40B4-BE49-F238E27FC236}">
              <a16:creationId xmlns:a16="http://schemas.microsoft.com/office/drawing/2014/main" id="{25E511FC-7E08-4783-90D6-A309F6BB28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16775</xdr:rowOff>
    </xdr:from>
    <xdr:to>
      <xdr:col>116</xdr:col>
      <xdr:colOff>62864</xdr:colOff>
      <xdr:row>42</xdr:row>
      <xdr:rowOff>29209</xdr:rowOff>
    </xdr:to>
    <xdr:cxnSp macro="">
      <xdr:nvCxnSpPr>
        <xdr:cNvPr id="245" name="直線コネクタ 244">
          <a:extLst>
            <a:ext uri="{FF2B5EF4-FFF2-40B4-BE49-F238E27FC236}">
              <a16:creationId xmlns:a16="http://schemas.microsoft.com/office/drawing/2014/main" id="{DBECB524-1E56-4E97-B5B2-063F961FEF77}"/>
            </a:ext>
          </a:extLst>
        </xdr:cNvPr>
        <xdr:cNvCxnSpPr/>
      </xdr:nvCxnSpPr>
      <xdr:spPr>
        <a:xfrm flipV="1">
          <a:off x="22160864" y="6188975"/>
          <a:ext cx="0" cy="104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33036</xdr:rowOff>
    </xdr:from>
    <xdr:ext cx="534377" cy="259045"/>
    <xdr:sp macro="" textlink="">
      <xdr:nvSpPr>
        <xdr:cNvPr id="246" name="【一般廃棄物処理施設】&#10;一人当たり有形固定資産（償却資産）額最小値テキスト">
          <a:extLst>
            <a:ext uri="{FF2B5EF4-FFF2-40B4-BE49-F238E27FC236}">
              <a16:creationId xmlns:a16="http://schemas.microsoft.com/office/drawing/2014/main" id="{C0911D61-22EB-4D7E-882E-E891A8D372DE}"/>
            </a:ext>
          </a:extLst>
        </xdr:cNvPr>
        <xdr:cNvSpPr txBox="1"/>
      </xdr:nvSpPr>
      <xdr:spPr>
        <a:xfrm>
          <a:off x="22199600" y="72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29209</xdr:rowOff>
    </xdr:from>
    <xdr:to>
      <xdr:col>116</xdr:col>
      <xdr:colOff>152400</xdr:colOff>
      <xdr:row>42</xdr:row>
      <xdr:rowOff>29209</xdr:rowOff>
    </xdr:to>
    <xdr:cxnSp macro="">
      <xdr:nvCxnSpPr>
        <xdr:cNvPr id="247" name="直線コネクタ 246">
          <a:extLst>
            <a:ext uri="{FF2B5EF4-FFF2-40B4-BE49-F238E27FC236}">
              <a16:creationId xmlns:a16="http://schemas.microsoft.com/office/drawing/2014/main" id="{197D24A8-A618-472B-9EE2-668E4454121A}"/>
            </a:ext>
          </a:extLst>
        </xdr:cNvPr>
        <xdr:cNvCxnSpPr/>
      </xdr:nvCxnSpPr>
      <xdr:spPr>
        <a:xfrm>
          <a:off x="22072600" y="723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134902</xdr:rowOff>
    </xdr:from>
    <xdr:ext cx="690189" cy="259045"/>
    <xdr:sp macro="" textlink="">
      <xdr:nvSpPr>
        <xdr:cNvPr id="248" name="【一般廃棄物処理施設】&#10;一人当たり有形固定資産（償却資産）額最大値テキスト">
          <a:extLst>
            <a:ext uri="{FF2B5EF4-FFF2-40B4-BE49-F238E27FC236}">
              <a16:creationId xmlns:a16="http://schemas.microsoft.com/office/drawing/2014/main" id="{7F089D6E-68C3-4038-8D67-F5E25BE4FDF6}"/>
            </a:ext>
          </a:extLst>
        </xdr:cNvPr>
        <xdr:cNvSpPr txBox="1"/>
      </xdr:nvSpPr>
      <xdr:spPr>
        <a:xfrm>
          <a:off x="22199600" y="5964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16775</xdr:rowOff>
    </xdr:from>
    <xdr:to>
      <xdr:col>116</xdr:col>
      <xdr:colOff>152400</xdr:colOff>
      <xdr:row>36</xdr:row>
      <xdr:rowOff>16775</xdr:rowOff>
    </xdr:to>
    <xdr:cxnSp macro="">
      <xdr:nvCxnSpPr>
        <xdr:cNvPr id="249" name="直線コネクタ 248">
          <a:extLst>
            <a:ext uri="{FF2B5EF4-FFF2-40B4-BE49-F238E27FC236}">
              <a16:creationId xmlns:a16="http://schemas.microsoft.com/office/drawing/2014/main" id="{C4A3EA70-9EB0-4BD8-A283-D47A4AF28AEF}"/>
            </a:ext>
          </a:extLst>
        </xdr:cNvPr>
        <xdr:cNvCxnSpPr/>
      </xdr:nvCxnSpPr>
      <xdr:spPr>
        <a:xfrm>
          <a:off x="22072600" y="618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119844</xdr:rowOff>
    </xdr:from>
    <xdr:ext cx="599010" cy="259045"/>
    <xdr:sp macro="" textlink="">
      <xdr:nvSpPr>
        <xdr:cNvPr id="250" name="【一般廃棄物処理施設】&#10;一人当たり有形固定資産（償却資産）額平均値テキスト">
          <a:extLst>
            <a:ext uri="{FF2B5EF4-FFF2-40B4-BE49-F238E27FC236}">
              <a16:creationId xmlns:a16="http://schemas.microsoft.com/office/drawing/2014/main" id="{A6762985-D33E-47F7-B672-63C6AAC992CF}"/>
            </a:ext>
          </a:extLst>
        </xdr:cNvPr>
        <xdr:cNvSpPr txBox="1"/>
      </xdr:nvSpPr>
      <xdr:spPr>
        <a:xfrm>
          <a:off x="22199600" y="6977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141417</xdr:rowOff>
    </xdr:from>
    <xdr:to>
      <xdr:col>116</xdr:col>
      <xdr:colOff>114300</xdr:colOff>
      <xdr:row>41</xdr:row>
      <xdr:rowOff>71567</xdr:rowOff>
    </xdr:to>
    <xdr:sp macro="" textlink="">
      <xdr:nvSpPr>
        <xdr:cNvPr id="251" name="フローチャート: 判断 250">
          <a:extLst>
            <a:ext uri="{FF2B5EF4-FFF2-40B4-BE49-F238E27FC236}">
              <a16:creationId xmlns:a16="http://schemas.microsoft.com/office/drawing/2014/main" id="{E5DDC483-F5E8-4772-A175-1154B15E6325}"/>
            </a:ext>
          </a:extLst>
        </xdr:cNvPr>
        <xdr:cNvSpPr/>
      </xdr:nvSpPr>
      <xdr:spPr>
        <a:xfrm>
          <a:off x="22110700" y="699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1700</xdr:rowOff>
    </xdr:from>
    <xdr:to>
      <xdr:col>112</xdr:col>
      <xdr:colOff>38100</xdr:colOff>
      <xdr:row>41</xdr:row>
      <xdr:rowOff>103300</xdr:rowOff>
    </xdr:to>
    <xdr:sp macro="" textlink="">
      <xdr:nvSpPr>
        <xdr:cNvPr id="252" name="フローチャート: 判断 251">
          <a:extLst>
            <a:ext uri="{FF2B5EF4-FFF2-40B4-BE49-F238E27FC236}">
              <a16:creationId xmlns:a16="http://schemas.microsoft.com/office/drawing/2014/main" id="{40B3BD62-DE6E-4295-9EFB-F36ADA16F764}"/>
            </a:ext>
          </a:extLst>
        </xdr:cNvPr>
        <xdr:cNvSpPr/>
      </xdr:nvSpPr>
      <xdr:spPr>
        <a:xfrm>
          <a:off x="21272500" y="70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94427</xdr:rowOff>
    </xdr:from>
    <xdr:ext cx="599010" cy="259045"/>
    <xdr:sp macro="" textlink="">
      <xdr:nvSpPr>
        <xdr:cNvPr id="253" name="n_1aveValue【一般廃棄物処理施設】&#10;一人当たり有形固定資産（償却資産）額">
          <a:extLst>
            <a:ext uri="{FF2B5EF4-FFF2-40B4-BE49-F238E27FC236}">
              <a16:creationId xmlns:a16="http://schemas.microsoft.com/office/drawing/2014/main" id="{D0E30BDC-78DD-460B-96A5-931E7ADED8BB}"/>
            </a:ext>
          </a:extLst>
        </xdr:cNvPr>
        <xdr:cNvSpPr txBox="1"/>
      </xdr:nvSpPr>
      <xdr:spPr>
        <a:xfrm>
          <a:off x="21011095" y="712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170187</xdr:rowOff>
    </xdr:from>
    <xdr:to>
      <xdr:col>107</xdr:col>
      <xdr:colOff>101600</xdr:colOff>
      <xdr:row>41</xdr:row>
      <xdr:rowOff>100337</xdr:rowOff>
    </xdr:to>
    <xdr:sp macro="" textlink="">
      <xdr:nvSpPr>
        <xdr:cNvPr id="254" name="フローチャート: 判断 253">
          <a:extLst>
            <a:ext uri="{FF2B5EF4-FFF2-40B4-BE49-F238E27FC236}">
              <a16:creationId xmlns:a16="http://schemas.microsoft.com/office/drawing/2014/main" id="{16D992C2-B1F2-4A04-9BE7-E58E3CF36030}"/>
            </a:ext>
          </a:extLst>
        </xdr:cNvPr>
        <xdr:cNvSpPr/>
      </xdr:nvSpPr>
      <xdr:spPr>
        <a:xfrm>
          <a:off x="20383500" y="70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91464</xdr:rowOff>
    </xdr:from>
    <xdr:ext cx="599010" cy="259045"/>
    <xdr:sp macro="" textlink="">
      <xdr:nvSpPr>
        <xdr:cNvPr id="255" name="n_2aveValue【一般廃棄物処理施設】&#10;一人当たり有形固定資産（償却資産）額">
          <a:extLst>
            <a:ext uri="{FF2B5EF4-FFF2-40B4-BE49-F238E27FC236}">
              <a16:creationId xmlns:a16="http://schemas.microsoft.com/office/drawing/2014/main" id="{66525509-DEE5-4D5F-BE8F-907AFFCBF9DD}"/>
            </a:ext>
          </a:extLst>
        </xdr:cNvPr>
        <xdr:cNvSpPr txBox="1"/>
      </xdr:nvSpPr>
      <xdr:spPr>
        <a:xfrm>
          <a:off x="20134795" y="712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256" name="フローチャート: 判断 255">
          <a:extLst>
            <a:ext uri="{FF2B5EF4-FFF2-40B4-BE49-F238E27FC236}">
              <a16:creationId xmlns:a16="http://schemas.microsoft.com/office/drawing/2014/main" id="{56E04A10-B2AB-4AAE-83C7-F8C19862BBD3}"/>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257" name="n_3aveValue【一般廃棄物処理施設】&#10;一人当たり有形固定資産（償却資産）額">
          <a:extLst>
            <a:ext uri="{FF2B5EF4-FFF2-40B4-BE49-F238E27FC236}">
              <a16:creationId xmlns:a16="http://schemas.microsoft.com/office/drawing/2014/main" id="{1AE2302B-C7C5-4183-90E5-BA062B5D757B}"/>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2DB7D37F-6436-4C38-83FD-0E46FDC3A7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3036C89C-EB2E-4AC6-B6A5-A5C3C60D48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id="{718F11A3-FF79-412C-B921-D8659AEAE5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0791B101-529E-4C65-B179-749EC605BAD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A7A2CC72-9EF5-4622-B5FA-F130F958F9C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169620</xdr:rowOff>
    </xdr:from>
    <xdr:to>
      <xdr:col>112</xdr:col>
      <xdr:colOff>38100</xdr:colOff>
      <xdr:row>34</xdr:row>
      <xdr:rowOff>99770</xdr:rowOff>
    </xdr:to>
    <xdr:sp macro="" textlink="">
      <xdr:nvSpPr>
        <xdr:cNvPr id="263" name="楕円 262">
          <a:extLst>
            <a:ext uri="{FF2B5EF4-FFF2-40B4-BE49-F238E27FC236}">
              <a16:creationId xmlns:a16="http://schemas.microsoft.com/office/drawing/2014/main" id="{FA2A7985-CE9D-4949-9351-20ECC42538BE}"/>
            </a:ext>
          </a:extLst>
        </xdr:cNvPr>
        <xdr:cNvSpPr/>
      </xdr:nvSpPr>
      <xdr:spPr>
        <a:xfrm>
          <a:off x="21272500" y="58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42051</xdr:rowOff>
    </xdr:from>
    <xdr:to>
      <xdr:col>107</xdr:col>
      <xdr:colOff>101600</xdr:colOff>
      <xdr:row>34</xdr:row>
      <xdr:rowOff>143651</xdr:rowOff>
    </xdr:to>
    <xdr:sp macro="" textlink="">
      <xdr:nvSpPr>
        <xdr:cNvPr id="264" name="楕円 263">
          <a:extLst>
            <a:ext uri="{FF2B5EF4-FFF2-40B4-BE49-F238E27FC236}">
              <a16:creationId xmlns:a16="http://schemas.microsoft.com/office/drawing/2014/main" id="{5697F115-9F2D-4147-ADC9-B3B48135993B}"/>
            </a:ext>
          </a:extLst>
        </xdr:cNvPr>
        <xdr:cNvSpPr/>
      </xdr:nvSpPr>
      <xdr:spPr>
        <a:xfrm>
          <a:off x="20383500" y="58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48970</xdr:rowOff>
    </xdr:from>
    <xdr:to>
      <xdr:col>111</xdr:col>
      <xdr:colOff>177800</xdr:colOff>
      <xdr:row>34</xdr:row>
      <xdr:rowOff>92851</xdr:rowOff>
    </xdr:to>
    <xdr:cxnSp macro="">
      <xdr:nvCxnSpPr>
        <xdr:cNvPr id="265" name="直線コネクタ 264">
          <a:extLst>
            <a:ext uri="{FF2B5EF4-FFF2-40B4-BE49-F238E27FC236}">
              <a16:creationId xmlns:a16="http://schemas.microsoft.com/office/drawing/2014/main" id="{2B4F3AD5-79AC-45D1-A6AF-184E7F9A4619}"/>
            </a:ext>
          </a:extLst>
        </xdr:cNvPr>
        <xdr:cNvCxnSpPr/>
      </xdr:nvCxnSpPr>
      <xdr:spPr>
        <a:xfrm flipV="1">
          <a:off x="20434300" y="5878270"/>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32</xdr:row>
      <xdr:rowOff>116297</xdr:rowOff>
    </xdr:from>
    <xdr:ext cx="690189" cy="259045"/>
    <xdr:sp macro="" textlink="">
      <xdr:nvSpPr>
        <xdr:cNvPr id="266" name="n_1mainValue【一般廃棄物処理施設】&#10;一人当たり有形固定資産（償却資産）額">
          <a:extLst>
            <a:ext uri="{FF2B5EF4-FFF2-40B4-BE49-F238E27FC236}">
              <a16:creationId xmlns:a16="http://schemas.microsoft.com/office/drawing/2014/main" id="{F612B7A6-CFFA-4BB9-8FA8-3A530BA34977}"/>
            </a:ext>
          </a:extLst>
        </xdr:cNvPr>
        <xdr:cNvSpPr txBox="1"/>
      </xdr:nvSpPr>
      <xdr:spPr>
        <a:xfrm>
          <a:off x="20965505" y="56026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160178</xdr:rowOff>
    </xdr:from>
    <xdr:ext cx="690189" cy="259045"/>
    <xdr:sp macro="" textlink="">
      <xdr:nvSpPr>
        <xdr:cNvPr id="267" name="n_2mainValue【一般廃棄物処理施設】&#10;一人当たり有形固定資産（償却資産）額">
          <a:extLst>
            <a:ext uri="{FF2B5EF4-FFF2-40B4-BE49-F238E27FC236}">
              <a16:creationId xmlns:a16="http://schemas.microsoft.com/office/drawing/2014/main" id="{D4348E34-8800-4F78-8E2C-B30920038F50}"/>
            </a:ext>
          </a:extLst>
        </xdr:cNvPr>
        <xdr:cNvSpPr txBox="1"/>
      </xdr:nvSpPr>
      <xdr:spPr>
        <a:xfrm>
          <a:off x="20089205" y="56465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8" name="正方形/長方形 267">
          <a:extLst>
            <a:ext uri="{FF2B5EF4-FFF2-40B4-BE49-F238E27FC236}">
              <a16:creationId xmlns:a16="http://schemas.microsoft.com/office/drawing/2014/main" id="{84F1052B-3119-4B64-AAE9-0A450A8EA8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9" name="正方形/長方形 268">
          <a:extLst>
            <a:ext uri="{FF2B5EF4-FFF2-40B4-BE49-F238E27FC236}">
              <a16:creationId xmlns:a16="http://schemas.microsoft.com/office/drawing/2014/main" id="{6B81A9BE-A47C-4A70-A327-EB730508D26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0" name="正方形/長方形 269">
          <a:extLst>
            <a:ext uri="{FF2B5EF4-FFF2-40B4-BE49-F238E27FC236}">
              <a16:creationId xmlns:a16="http://schemas.microsoft.com/office/drawing/2014/main" id="{B3A2E768-A4AB-403D-89C8-B2BB78B4A5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1" name="正方形/長方形 270">
          <a:extLst>
            <a:ext uri="{FF2B5EF4-FFF2-40B4-BE49-F238E27FC236}">
              <a16:creationId xmlns:a16="http://schemas.microsoft.com/office/drawing/2014/main" id="{8EDA614C-BF31-4B0A-9E64-F574E0F236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2" name="正方形/長方形 271">
          <a:extLst>
            <a:ext uri="{FF2B5EF4-FFF2-40B4-BE49-F238E27FC236}">
              <a16:creationId xmlns:a16="http://schemas.microsoft.com/office/drawing/2014/main" id="{EF5014D2-F18F-434F-9D6E-6F555D3421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3" name="正方形/長方形 272">
          <a:extLst>
            <a:ext uri="{FF2B5EF4-FFF2-40B4-BE49-F238E27FC236}">
              <a16:creationId xmlns:a16="http://schemas.microsoft.com/office/drawing/2014/main" id="{D2FED101-9773-4E31-AF39-297D024592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4" name="正方形/長方形 273">
          <a:extLst>
            <a:ext uri="{FF2B5EF4-FFF2-40B4-BE49-F238E27FC236}">
              <a16:creationId xmlns:a16="http://schemas.microsoft.com/office/drawing/2014/main" id="{0C9F4FFE-B23F-4485-A43D-D02CCB5C33E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5" name="正方形/長方形 274">
          <a:extLst>
            <a:ext uri="{FF2B5EF4-FFF2-40B4-BE49-F238E27FC236}">
              <a16:creationId xmlns:a16="http://schemas.microsoft.com/office/drawing/2014/main" id="{C93C19D6-EE61-4363-BB97-F803564A582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6" name="正方形/長方形 275">
          <a:extLst>
            <a:ext uri="{FF2B5EF4-FFF2-40B4-BE49-F238E27FC236}">
              <a16:creationId xmlns:a16="http://schemas.microsoft.com/office/drawing/2014/main" id="{14BDEC06-2B04-4E44-89B2-96FB0066B0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7" name="正方形/長方形 276">
          <a:extLst>
            <a:ext uri="{FF2B5EF4-FFF2-40B4-BE49-F238E27FC236}">
              <a16:creationId xmlns:a16="http://schemas.microsoft.com/office/drawing/2014/main" id="{1D43370A-8DEE-4E1A-8143-B5855EE88E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8" name="正方形/長方形 277">
          <a:extLst>
            <a:ext uri="{FF2B5EF4-FFF2-40B4-BE49-F238E27FC236}">
              <a16:creationId xmlns:a16="http://schemas.microsoft.com/office/drawing/2014/main" id="{BC261BD9-91A2-4A32-9C76-0B12526A2D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9" name="正方形/長方形 278">
          <a:extLst>
            <a:ext uri="{FF2B5EF4-FFF2-40B4-BE49-F238E27FC236}">
              <a16:creationId xmlns:a16="http://schemas.microsoft.com/office/drawing/2014/main" id="{C3C7A337-DEB4-44EB-8BBA-879CEC7245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0" name="正方形/長方形 279">
          <a:extLst>
            <a:ext uri="{FF2B5EF4-FFF2-40B4-BE49-F238E27FC236}">
              <a16:creationId xmlns:a16="http://schemas.microsoft.com/office/drawing/2014/main" id="{67941B43-C12C-4F3C-8B1E-AE583F93FCD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1" name="正方形/長方形 280">
          <a:extLst>
            <a:ext uri="{FF2B5EF4-FFF2-40B4-BE49-F238E27FC236}">
              <a16:creationId xmlns:a16="http://schemas.microsoft.com/office/drawing/2014/main" id="{2798514B-59FE-4764-A5C0-4D440F2806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2" name="正方形/長方形 281">
          <a:extLst>
            <a:ext uri="{FF2B5EF4-FFF2-40B4-BE49-F238E27FC236}">
              <a16:creationId xmlns:a16="http://schemas.microsoft.com/office/drawing/2014/main" id="{C7C2C821-F1A1-44A2-A0E4-2B14644A51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3" name="正方形/長方形 282">
          <a:extLst>
            <a:ext uri="{FF2B5EF4-FFF2-40B4-BE49-F238E27FC236}">
              <a16:creationId xmlns:a16="http://schemas.microsoft.com/office/drawing/2014/main" id="{BEA77EFC-92BC-4B15-AD94-472CED5C92C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4" name="正方形/長方形 283">
          <a:extLst>
            <a:ext uri="{FF2B5EF4-FFF2-40B4-BE49-F238E27FC236}">
              <a16:creationId xmlns:a16="http://schemas.microsoft.com/office/drawing/2014/main" id="{EF0FF192-1332-4380-9222-F822DDB7CC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5" name="正方形/長方形 284">
          <a:extLst>
            <a:ext uri="{FF2B5EF4-FFF2-40B4-BE49-F238E27FC236}">
              <a16:creationId xmlns:a16="http://schemas.microsoft.com/office/drawing/2014/main" id="{9C268C88-130F-413F-91A9-648F372C38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6" name="正方形/長方形 285">
          <a:extLst>
            <a:ext uri="{FF2B5EF4-FFF2-40B4-BE49-F238E27FC236}">
              <a16:creationId xmlns:a16="http://schemas.microsoft.com/office/drawing/2014/main" id="{4D6E3A2A-E881-424B-8352-46B0878BC5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7" name="正方形/長方形 286">
          <a:extLst>
            <a:ext uri="{FF2B5EF4-FFF2-40B4-BE49-F238E27FC236}">
              <a16:creationId xmlns:a16="http://schemas.microsoft.com/office/drawing/2014/main" id="{2742C147-3AFA-4B2C-8CBB-354C39D73A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8" name="正方形/長方形 287">
          <a:extLst>
            <a:ext uri="{FF2B5EF4-FFF2-40B4-BE49-F238E27FC236}">
              <a16:creationId xmlns:a16="http://schemas.microsoft.com/office/drawing/2014/main" id="{1F945254-C450-470D-B3FC-A32D13D620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9" name="正方形/長方形 288">
          <a:extLst>
            <a:ext uri="{FF2B5EF4-FFF2-40B4-BE49-F238E27FC236}">
              <a16:creationId xmlns:a16="http://schemas.microsoft.com/office/drawing/2014/main" id="{17A5FC22-2ED5-44C9-88EA-553EC030F8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0" name="正方形/長方形 289">
          <a:extLst>
            <a:ext uri="{FF2B5EF4-FFF2-40B4-BE49-F238E27FC236}">
              <a16:creationId xmlns:a16="http://schemas.microsoft.com/office/drawing/2014/main" id="{38177B2A-AF89-49CD-8BA7-633FECB228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1" name="正方形/長方形 290">
          <a:extLst>
            <a:ext uri="{FF2B5EF4-FFF2-40B4-BE49-F238E27FC236}">
              <a16:creationId xmlns:a16="http://schemas.microsoft.com/office/drawing/2014/main" id="{E8BDB6DE-8111-4473-BD78-F4C0F60320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2" name="テキスト ボックス 291">
          <a:extLst>
            <a:ext uri="{FF2B5EF4-FFF2-40B4-BE49-F238E27FC236}">
              <a16:creationId xmlns:a16="http://schemas.microsoft.com/office/drawing/2014/main" id="{B113E0F2-41B0-4DB6-AB55-5AC2C4F2E8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3" name="直線コネクタ 292">
          <a:extLst>
            <a:ext uri="{FF2B5EF4-FFF2-40B4-BE49-F238E27FC236}">
              <a16:creationId xmlns:a16="http://schemas.microsoft.com/office/drawing/2014/main" id="{0E473330-CDE5-406A-9B0F-CBC48B92302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94" name="テキスト ボックス 293">
          <a:extLst>
            <a:ext uri="{FF2B5EF4-FFF2-40B4-BE49-F238E27FC236}">
              <a16:creationId xmlns:a16="http://schemas.microsoft.com/office/drawing/2014/main" id="{39BD0AE1-58A5-4205-8817-1F1642B2C19D}"/>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95" name="直線コネクタ 294">
          <a:extLst>
            <a:ext uri="{FF2B5EF4-FFF2-40B4-BE49-F238E27FC236}">
              <a16:creationId xmlns:a16="http://schemas.microsoft.com/office/drawing/2014/main" id="{98A8CF0A-471F-49A2-9ABF-9F9604865DD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96" name="テキスト ボックス 295">
          <a:extLst>
            <a:ext uri="{FF2B5EF4-FFF2-40B4-BE49-F238E27FC236}">
              <a16:creationId xmlns:a16="http://schemas.microsoft.com/office/drawing/2014/main" id="{EC5775AD-D5D3-4501-9C1F-1B19B394D6A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97" name="直線コネクタ 296">
          <a:extLst>
            <a:ext uri="{FF2B5EF4-FFF2-40B4-BE49-F238E27FC236}">
              <a16:creationId xmlns:a16="http://schemas.microsoft.com/office/drawing/2014/main" id="{795B6675-D97D-423F-BBB8-511F9057248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98" name="テキスト ボックス 297">
          <a:extLst>
            <a:ext uri="{FF2B5EF4-FFF2-40B4-BE49-F238E27FC236}">
              <a16:creationId xmlns:a16="http://schemas.microsoft.com/office/drawing/2014/main" id="{082BDF69-3C2E-48E0-99DD-891C7130753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99" name="直線コネクタ 298">
          <a:extLst>
            <a:ext uri="{FF2B5EF4-FFF2-40B4-BE49-F238E27FC236}">
              <a16:creationId xmlns:a16="http://schemas.microsoft.com/office/drawing/2014/main" id="{A91FAB81-BD01-4931-AE9F-1E58979B18B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0" name="テキスト ボックス 299">
          <a:extLst>
            <a:ext uri="{FF2B5EF4-FFF2-40B4-BE49-F238E27FC236}">
              <a16:creationId xmlns:a16="http://schemas.microsoft.com/office/drawing/2014/main" id="{39D71A22-00AE-4045-9D20-4A4C5E77DD6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01" name="直線コネクタ 300">
          <a:extLst>
            <a:ext uri="{FF2B5EF4-FFF2-40B4-BE49-F238E27FC236}">
              <a16:creationId xmlns:a16="http://schemas.microsoft.com/office/drawing/2014/main" id="{AE8B465E-C314-40AD-9D9F-710D2649606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02" name="テキスト ボックス 301">
          <a:extLst>
            <a:ext uri="{FF2B5EF4-FFF2-40B4-BE49-F238E27FC236}">
              <a16:creationId xmlns:a16="http://schemas.microsoft.com/office/drawing/2014/main" id="{66127B4F-62AF-40A6-9E8C-A79981EC50D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03" name="直線コネクタ 302">
          <a:extLst>
            <a:ext uri="{FF2B5EF4-FFF2-40B4-BE49-F238E27FC236}">
              <a16:creationId xmlns:a16="http://schemas.microsoft.com/office/drawing/2014/main" id="{7E1F9D4C-290A-4C7E-A3FA-2262C00E7B0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04" name="テキスト ボックス 303">
          <a:extLst>
            <a:ext uri="{FF2B5EF4-FFF2-40B4-BE49-F238E27FC236}">
              <a16:creationId xmlns:a16="http://schemas.microsoft.com/office/drawing/2014/main" id="{0084907C-8622-4CAB-96D2-CA00BBBE98AB}"/>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5" name="直線コネクタ 304">
          <a:extLst>
            <a:ext uri="{FF2B5EF4-FFF2-40B4-BE49-F238E27FC236}">
              <a16:creationId xmlns:a16="http://schemas.microsoft.com/office/drawing/2014/main" id="{52376CD2-07E5-402D-A7AD-5F2366DBD9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90481B3E-E6D1-4AE4-ADB0-8AB153B335E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7" name="【消防施設】&#10;有形固定資産減価償却率グラフ枠">
          <a:extLst>
            <a:ext uri="{FF2B5EF4-FFF2-40B4-BE49-F238E27FC236}">
              <a16:creationId xmlns:a16="http://schemas.microsoft.com/office/drawing/2014/main" id="{4C9D88F7-D107-4D9E-85F1-90A5C4E977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08" name="直線コネクタ 307">
          <a:extLst>
            <a:ext uri="{FF2B5EF4-FFF2-40B4-BE49-F238E27FC236}">
              <a16:creationId xmlns:a16="http://schemas.microsoft.com/office/drawing/2014/main" id="{7473C725-5A11-4167-8078-09EF7A427483}"/>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09" name="【消防施設】&#10;有形固定資産減価償却率最小値テキスト">
          <a:extLst>
            <a:ext uri="{FF2B5EF4-FFF2-40B4-BE49-F238E27FC236}">
              <a16:creationId xmlns:a16="http://schemas.microsoft.com/office/drawing/2014/main" id="{4F6B46E4-FF7F-47AF-A1AF-B44F018BCFD4}"/>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10" name="直線コネクタ 309">
          <a:extLst>
            <a:ext uri="{FF2B5EF4-FFF2-40B4-BE49-F238E27FC236}">
              <a16:creationId xmlns:a16="http://schemas.microsoft.com/office/drawing/2014/main" id="{BD4AC404-3CB2-413E-80C1-B1C33D1DC1EA}"/>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11" name="【消防施設】&#10;有形固定資産減価償却率最大値テキスト">
          <a:extLst>
            <a:ext uri="{FF2B5EF4-FFF2-40B4-BE49-F238E27FC236}">
              <a16:creationId xmlns:a16="http://schemas.microsoft.com/office/drawing/2014/main" id="{5742DD22-68EF-4477-855C-21EBC6F2CDF5}"/>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12" name="直線コネクタ 311">
          <a:extLst>
            <a:ext uri="{FF2B5EF4-FFF2-40B4-BE49-F238E27FC236}">
              <a16:creationId xmlns:a16="http://schemas.microsoft.com/office/drawing/2014/main" id="{1D6DDB29-F7D1-4360-9F70-994FBF3A3F33}"/>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13" name="【消防施設】&#10;有形固定資産減価償却率平均値テキスト">
          <a:extLst>
            <a:ext uri="{FF2B5EF4-FFF2-40B4-BE49-F238E27FC236}">
              <a16:creationId xmlns:a16="http://schemas.microsoft.com/office/drawing/2014/main" id="{D0E278A2-E2AB-47A6-B471-76278AC5DE6F}"/>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14" name="フローチャート: 判断 313">
          <a:extLst>
            <a:ext uri="{FF2B5EF4-FFF2-40B4-BE49-F238E27FC236}">
              <a16:creationId xmlns:a16="http://schemas.microsoft.com/office/drawing/2014/main" id="{9B68078D-2FD6-45C7-A78D-D4B32F714846}"/>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15" name="フローチャート: 判断 314">
          <a:extLst>
            <a:ext uri="{FF2B5EF4-FFF2-40B4-BE49-F238E27FC236}">
              <a16:creationId xmlns:a16="http://schemas.microsoft.com/office/drawing/2014/main" id="{19E63948-3D8F-4536-AC77-020F36AD3DE6}"/>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316" name="n_1aveValue【消防施設】&#10;有形固定資産減価償却率">
          <a:extLst>
            <a:ext uri="{FF2B5EF4-FFF2-40B4-BE49-F238E27FC236}">
              <a16:creationId xmlns:a16="http://schemas.microsoft.com/office/drawing/2014/main" id="{4E32A251-4F0D-4007-BA74-B0247010D4E3}"/>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17" name="フローチャート: 判断 316">
          <a:extLst>
            <a:ext uri="{FF2B5EF4-FFF2-40B4-BE49-F238E27FC236}">
              <a16:creationId xmlns:a16="http://schemas.microsoft.com/office/drawing/2014/main" id="{B27D3CD3-7B13-45D8-AC0D-7A37649AF95A}"/>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318" name="n_2aveValue【消防施設】&#10;有形固定資産減価償却率">
          <a:extLst>
            <a:ext uri="{FF2B5EF4-FFF2-40B4-BE49-F238E27FC236}">
              <a16:creationId xmlns:a16="http://schemas.microsoft.com/office/drawing/2014/main" id="{0728B0B7-9E8E-4FE7-A34D-6D71F6000ABC}"/>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69214</xdr:rowOff>
    </xdr:from>
    <xdr:to>
      <xdr:col>72</xdr:col>
      <xdr:colOff>38100</xdr:colOff>
      <xdr:row>81</xdr:row>
      <xdr:rowOff>170814</xdr:rowOff>
    </xdr:to>
    <xdr:sp macro="" textlink="">
      <xdr:nvSpPr>
        <xdr:cNvPr id="319" name="フローチャート: 判断 318">
          <a:extLst>
            <a:ext uri="{FF2B5EF4-FFF2-40B4-BE49-F238E27FC236}">
              <a16:creationId xmlns:a16="http://schemas.microsoft.com/office/drawing/2014/main" id="{D79ECDCC-BB2F-43CD-A3D9-0F6F681C7FF6}"/>
            </a:ext>
          </a:extLst>
        </xdr:cNvPr>
        <xdr:cNvSpPr/>
      </xdr:nvSpPr>
      <xdr:spPr>
        <a:xfrm>
          <a:off x="13652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15891</xdr:rowOff>
    </xdr:from>
    <xdr:ext cx="405111" cy="259045"/>
    <xdr:sp macro="" textlink="">
      <xdr:nvSpPr>
        <xdr:cNvPr id="320" name="n_3aveValue【消防施設】&#10;有形固定資産減価償却率">
          <a:extLst>
            <a:ext uri="{FF2B5EF4-FFF2-40B4-BE49-F238E27FC236}">
              <a16:creationId xmlns:a16="http://schemas.microsoft.com/office/drawing/2014/main" id="{0A412BC9-CAC6-4D67-9AEE-DBC0FDF5C9B3}"/>
            </a:ext>
          </a:extLst>
        </xdr:cNvPr>
        <xdr:cNvSpPr txBox="1"/>
      </xdr:nvSpPr>
      <xdr:spPr>
        <a:xfrm>
          <a:off x="13500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9B756A00-2EE5-4B09-93C7-AEBDAF3EBAC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D0721907-633B-4B09-A239-78463019168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4652B59A-F50D-42C5-9084-E45CF70869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76D9B0E-BFAF-4E3B-B9D9-9E38A11A7E8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FB13E96C-63C3-41D7-A1A2-8585CFF565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326" name="楕円 325">
          <a:extLst>
            <a:ext uri="{FF2B5EF4-FFF2-40B4-BE49-F238E27FC236}">
              <a16:creationId xmlns:a16="http://schemas.microsoft.com/office/drawing/2014/main" id="{4AE109C7-EBB7-4B31-9042-7B8FB7D3B943}"/>
            </a:ext>
          </a:extLst>
        </xdr:cNvPr>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327" name="楕円 326">
          <a:extLst>
            <a:ext uri="{FF2B5EF4-FFF2-40B4-BE49-F238E27FC236}">
              <a16:creationId xmlns:a16="http://schemas.microsoft.com/office/drawing/2014/main" id="{AD8D85EA-8173-44CF-8A6B-678B35170D73}"/>
            </a:ext>
          </a:extLst>
        </xdr:cNvPr>
        <xdr:cNvSpPr/>
      </xdr:nvSpPr>
      <xdr:spPr>
        <a:xfrm>
          <a:off x="1454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53339</xdr:rowOff>
    </xdr:to>
    <xdr:cxnSp macro="">
      <xdr:nvCxnSpPr>
        <xdr:cNvPr id="328" name="直線コネクタ 327">
          <a:extLst>
            <a:ext uri="{FF2B5EF4-FFF2-40B4-BE49-F238E27FC236}">
              <a16:creationId xmlns:a16="http://schemas.microsoft.com/office/drawing/2014/main" id="{09B8395D-A53A-4361-8368-36F332A5E359}"/>
            </a:ext>
          </a:extLst>
        </xdr:cNvPr>
        <xdr:cNvCxnSpPr/>
      </xdr:nvCxnSpPr>
      <xdr:spPr>
        <a:xfrm>
          <a:off x="14592300" y="13731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120666</xdr:rowOff>
    </xdr:from>
    <xdr:ext cx="405111" cy="259045"/>
    <xdr:sp macro="" textlink="">
      <xdr:nvSpPr>
        <xdr:cNvPr id="329" name="n_1mainValue【消防施設】&#10;有形固定資産減価償却率">
          <a:extLst>
            <a:ext uri="{FF2B5EF4-FFF2-40B4-BE49-F238E27FC236}">
              <a16:creationId xmlns:a16="http://schemas.microsoft.com/office/drawing/2014/main" id="{503D147C-F635-48C5-AE0E-0556294B9FAC}"/>
            </a:ext>
          </a:extLst>
        </xdr:cNvPr>
        <xdr:cNvSpPr txBox="1"/>
      </xdr:nvSpPr>
      <xdr:spPr>
        <a:xfrm>
          <a:off x="15266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330" name="n_2mainValue【消防施設】&#10;有形固定資産減価償却率">
          <a:extLst>
            <a:ext uri="{FF2B5EF4-FFF2-40B4-BE49-F238E27FC236}">
              <a16:creationId xmlns:a16="http://schemas.microsoft.com/office/drawing/2014/main" id="{890A2FB3-6C26-4F2A-ADCE-3953A22C8837}"/>
            </a:ext>
          </a:extLst>
        </xdr:cNvPr>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1" name="正方形/長方形 330">
          <a:extLst>
            <a:ext uri="{FF2B5EF4-FFF2-40B4-BE49-F238E27FC236}">
              <a16:creationId xmlns:a16="http://schemas.microsoft.com/office/drawing/2014/main" id="{116E9E74-7631-4BA4-9F70-BCE1045116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2" name="正方形/長方形 331">
          <a:extLst>
            <a:ext uri="{FF2B5EF4-FFF2-40B4-BE49-F238E27FC236}">
              <a16:creationId xmlns:a16="http://schemas.microsoft.com/office/drawing/2014/main" id="{8EE96747-B1F1-4778-AB3E-CA29A621A9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3" name="正方形/長方形 332">
          <a:extLst>
            <a:ext uri="{FF2B5EF4-FFF2-40B4-BE49-F238E27FC236}">
              <a16:creationId xmlns:a16="http://schemas.microsoft.com/office/drawing/2014/main" id="{12A89870-4B68-4EC7-8CD0-D77034AE1F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4" name="正方形/長方形 333">
          <a:extLst>
            <a:ext uri="{FF2B5EF4-FFF2-40B4-BE49-F238E27FC236}">
              <a16:creationId xmlns:a16="http://schemas.microsoft.com/office/drawing/2014/main" id="{BC91CA3B-3F3F-43A4-93DA-779961E6A9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5" name="正方形/長方形 334">
          <a:extLst>
            <a:ext uri="{FF2B5EF4-FFF2-40B4-BE49-F238E27FC236}">
              <a16:creationId xmlns:a16="http://schemas.microsoft.com/office/drawing/2014/main" id="{17D31B9A-E47B-4D67-A15C-88082CEFA8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6" name="正方形/長方形 335">
          <a:extLst>
            <a:ext uri="{FF2B5EF4-FFF2-40B4-BE49-F238E27FC236}">
              <a16:creationId xmlns:a16="http://schemas.microsoft.com/office/drawing/2014/main" id="{A1392AEA-540E-49C0-A302-9A22D2C04D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7" name="正方形/長方形 336">
          <a:extLst>
            <a:ext uri="{FF2B5EF4-FFF2-40B4-BE49-F238E27FC236}">
              <a16:creationId xmlns:a16="http://schemas.microsoft.com/office/drawing/2014/main" id="{820ED792-4B6F-4F1C-8F3B-8BDF285926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8" name="正方形/長方形 337">
          <a:extLst>
            <a:ext uri="{FF2B5EF4-FFF2-40B4-BE49-F238E27FC236}">
              <a16:creationId xmlns:a16="http://schemas.microsoft.com/office/drawing/2014/main" id="{0816E897-1562-413B-9E2E-90A3535119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9" name="テキスト ボックス 338">
          <a:extLst>
            <a:ext uri="{FF2B5EF4-FFF2-40B4-BE49-F238E27FC236}">
              <a16:creationId xmlns:a16="http://schemas.microsoft.com/office/drawing/2014/main" id="{E8546CAA-7D7D-4423-B7FE-689E026A59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0" name="直線コネクタ 339">
          <a:extLst>
            <a:ext uri="{FF2B5EF4-FFF2-40B4-BE49-F238E27FC236}">
              <a16:creationId xmlns:a16="http://schemas.microsoft.com/office/drawing/2014/main" id="{41F0F0D8-1A90-4526-898B-7A0E9684C1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41" name="直線コネクタ 340">
          <a:extLst>
            <a:ext uri="{FF2B5EF4-FFF2-40B4-BE49-F238E27FC236}">
              <a16:creationId xmlns:a16="http://schemas.microsoft.com/office/drawing/2014/main" id="{BB7A236A-DFE0-4157-AA4B-2946D3F2124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42" name="テキスト ボックス 341">
          <a:extLst>
            <a:ext uri="{FF2B5EF4-FFF2-40B4-BE49-F238E27FC236}">
              <a16:creationId xmlns:a16="http://schemas.microsoft.com/office/drawing/2014/main" id="{2867D3BF-D26C-417D-B238-1AA683D258E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43" name="直線コネクタ 342">
          <a:extLst>
            <a:ext uri="{FF2B5EF4-FFF2-40B4-BE49-F238E27FC236}">
              <a16:creationId xmlns:a16="http://schemas.microsoft.com/office/drawing/2014/main" id="{F1096FEA-FF65-482B-88EF-14F76256F15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44" name="テキスト ボックス 343">
          <a:extLst>
            <a:ext uri="{FF2B5EF4-FFF2-40B4-BE49-F238E27FC236}">
              <a16:creationId xmlns:a16="http://schemas.microsoft.com/office/drawing/2014/main" id="{99E5B50B-FC7F-4E31-A1ED-4655C2A8204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45" name="直線コネクタ 344">
          <a:extLst>
            <a:ext uri="{FF2B5EF4-FFF2-40B4-BE49-F238E27FC236}">
              <a16:creationId xmlns:a16="http://schemas.microsoft.com/office/drawing/2014/main" id="{2D23185F-6B35-45B1-9349-07FC9B55F71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46" name="テキスト ボックス 345">
          <a:extLst>
            <a:ext uri="{FF2B5EF4-FFF2-40B4-BE49-F238E27FC236}">
              <a16:creationId xmlns:a16="http://schemas.microsoft.com/office/drawing/2014/main" id="{E02CEAF7-A33F-4C47-B17A-1354419DC25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47" name="直線コネクタ 346">
          <a:extLst>
            <a:ext uri="{FF2B5EF4-FFF2-40B4-BE49-F238E27FC236}">
              <a16:creationId xmlns:a16="http://schemas.microsoft.com/office/drawing/2014/main" id="{49A858A2-BA16-492D-ADAF-8B50B5BF1E4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48" name="テキスト ボックス 347">
          <a:extLst>
            <a:ext uri="{FF2B5EF4-FFF2-40B4-BE49-F238E27FC236}">
              <a16:creationId xmlns:a16="http://schemas.microsoft.com/office/drawing/2014/main" id="{69954255-B7B5-44B0-B58B-139547441E3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9" name="直線コネクタ 348">
          <a:extLst>
            <a:ext uri="{FF2B5EF4-FFF2-40B4-BE49-F238E27FC236}">
              <a16:creationId xmlns:a16="http://schemas.microsoft.com/office/drawing/2014/main" id="{0B129760-719A-4FC0-B9E3-92B47451F3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5768B0AC-5100-4F3D-AD3C-1EB7A92C49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1" name="【消防施設】&#10;一人当たり面積グラフ枠">
          <a:extLst>
            <a:ext uri="{FF2B5EF4-FFF2-40B4-BE49-F238E27FC236}">
              <a16:creationId xmlns:a16="http://schemas.microsoft.com/office/drawing/2014/main" id="{53CFBE12-D0AB-43CF-A7F8-F7813542D39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352" name="直線コネクタ 351">
          <a:extLst>
            <a:ext uri="{FF2B5EF4-FFF2-40B4-BE49-F238E27FC236}">
              <a16:creationId xmlns:a16="http://schemas.microsoft.com/office/drawing/2014/main" id="{2FB8CC1D-1C18-422B-B768-0F4518917564}"/>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53" name="【消防施設】&#10;一人当たり面積最小値テキスト">
          <a:extLst>
            <a:ext uri="{FF2B5EF4-FFF2-40B4-BE49-F238E27FC236}">
              <a16:creationId xmlns:a16="http://schemas.microsoft.com/office/drawing/2014/main" id="{8EE80AC3-4458-4100-BDD1-5B1487863A38}"/>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54" name="直線コネクタ 353">
          <a:extLst>
            <a:ext uri="{FF2B5EF4-FFF2-40B4-BE49-F238E27FC236}">
              <a16:creationId xmlns:a16="http://schemas.microsoft.com/office/drawing/2014/main" id="{8945D619-8C5F-4694-9A6C-D0E9F0F5E9A7}"/>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355" name="【消防施設】&#10;一人当たり面積最大値テキスト">
          <a:extLst>
            <a:ext uri="{FF2B5EF4-FFF2-40B4-BE49-F238E27FC236}">
              <a16:creationId xmlns:a16="http://schemas.microsoft.com/office/drawing/2014/main" id="{B4979403-2653-4E83-B43A-645C7B633375}"/>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356" name="直線コネクタ 355">
          <a:extLst>
            <a:ext uri="{FF2B5EF4-FFF2-40B4-BE49-F238E27FC236}">
              <a16:creationId xmlns:a16="http://schemas.microsoft.com/office/drawing/2014/main" id="{87BD4143-9A7A-427D-B035-2038C4E2BE4D}"/>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357" name="【消防施設】&#10;一人当たり面積平均値テキスト">
          <a:extLst>
            <a:ext uri="{FF2B5EF4-FFF2-40B4-BE49-F238E27FC236}">
              <a16:creationId xmlns:a16="http://schemas.microsoft.com/office/drawing/2014/main" id="{ACE685BA-3F55-44D5-A801-9CAFF4D525F5}"/>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358" name="フローチャート: 判断 357">
          <a:extLst>
            <a:ext uri="{FF2B5EF4-FFF2-40B4-BE49-F238E27FC236}">
              <a16:creationId xmlns:a16="http://schemas.microsoft.com/office/drawing/2014/main" id="{8626B5DB-73A5-47C8-960F-09298486130B}"/>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359" name="フローチャート: 判断 358">
          <a:extLst>
            <a:ext uri="{FF2B5EF4-FFF2-40B4-BE49-F238E27FC236}">
              <a16:creationId xmlns:a16="http://schemas.microsoft.com/office/drawing/2014/main" id="{4A95037D-479B-4DB6-9018-0C4578BAF6D6}"/>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360" name="n_1aveValue【消防施設】&#10;一人当たり面積">
          <a:extLst>
            <a:ext uri="{FF2B5EF4-FFF2-40B4-BE49-F238E27FC236}">
              <a16:creationId xmlns:a16="http://schemas.microsoft.com/office/drawing/2014/main" id="{2D4D266D-F05B-492D-8FB6-A52E7833C3D6}"/>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361" name="フローチャート: 判断 360">
          <a:extLst>
            <a:ext uri="{FF2B5EF4-FFF2-40B4-BE49-F238E27FC236}">
              <a16:creationId xmlns:a16="http://schemas.microsoft.com/office/drawing/2014/main" id="{8649DC11-3807-4245-A7D6-35DECCC5A39E}"/>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362" name="n_2aveValue【消防施設】&#10;一人当たり面積">
          <a:extLst>
            <a:ext uri="{FF2B5EF4-FFF2-40B4-BE49-F238E27FC236}">
              <a16:creationId xmlns:a16="http://schemas.microsoft.com/office/drawing/2014/main" id="{C713D5E7-1226-461F-B735-BE02E5B8FB3D}"/>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363" name="フローチャート: 判断 362">
          <a:extLst>
            <a:ext uri="{FF2B5EF4-FFF2-40B4-BE49-F238E27FC236}">
              <a16:creationId xmlns:a16="http://schemas.microsoft.com/office/drawing/2014/main" id="{75BBE9D6-200C-491E-8DAB-511B432136D5}"/>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364" name="n_3aveValue【消防施設】&#10;一人当たり面積">
          <a:extLst>
            <a:ext uri="{FF2B5EF4-FFF2-40B4-BE49-F238E27FC236}">
              <a16:creationId xmlns:a16="http://schemas.microsoft.com/office/drawing/2014/main" id="{7F59D8F4-B18D-476A-9388-6555DDD0A1F5}"/>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4D1F38C-381B-4509-867C-C9288DF932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B9CFC009-ECE9-4D6E-AD97-7CD0A491BC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BFC0FE6C-BAE0-4042-945F-3297D4A83B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1C1288D5-6A1B-43D0-8BEE-8ACAD348B9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E3CF5B49-AD05-49F0-8238-8075C24BD96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73253</xdr:rowOff>
    </xdr:from>
    <xdr:to>
      <xdr:col>112</xdr:col>
      <xdr:colOff>38100</xdr:colOff>
      <xdr:row>86</xdr:row>
      <xdr:rowOff>3403</xdr:rowOff>
    </xdr:to>
    <xdr:sp macro="" textlink="">
      <xdr:nvSpPr>
        <xdr:cNvPr id="370" name="楕円 369">
          <a:extLst>
            <a:ext uri="{FF2B5EF4-FFF2-40B4-BE49-F238E27FC236}">
              <a16:creationId xmlns:a16="http://schemas.microsoft.com/office/drawing/2014/main" id="{7930CEC1-9B93-4A99-BAA4-EF4CE47D5829}"/>
            </a:ext>
          </a:extLst>
        </xdr:cNvPr>
        <xdr:cNvSpPr/>
      </xdr:nvSpPr>
      <xdr:spPr>
        <a:xfrm>
          <a:off x="21272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71653</xdr:rowOff>
    </xdr:from>
    <xdr:to>
      <xdr:col>107</xdr:col>
      <xdr:colOff>101600</xdr:colOff>
      <xdr:row>86</xdr:row>
      <xdr:rowOff>1803</xdr:rowOff>
    </xdr:to>
    <xdr:sp macro="" textlink="">
      <xdr:nvSpPr>
        <xdr:cNvPr id="371" name="楕円 370">
          <a:extLst>
            <a:ext uri="{FF2B5EF4-FFF2-40B4-BE49-F238E27FC236}">
              <a16:creationId xmlns:a16="http://schemas.microsoft.com/office/drawing/2014/main" id="{6E7E43C3-045B-4F22-9D2D-ABDA7B87BE3E}"/>
            </a:ext>
          </a:extLst>
        </xdr:cNvPr>
        <xdr:cNvSpPr/>
      </xdr:nvSpPr>
      <xdr:spPr>
        <a:xfrm>
          <a:off x="20383500" y="14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122453</xdr:rowOff>
    </xdr:from>
    <xdr:to>
      <xdr:col>111</xdr:col>
      <xdr:colOff>177800</xdr:colOff>
      <xdr:row>85</xdr:row>
      <xdr:rowOff>124053</xdr:rowOff>
    </xdr:to>
    <xdr:cxnSp macro="">
      <xdr:nvCxnSpPr>
        <xdr:cNvPr id="372" name="直線コネクタ 371">
          <a:extLst>
            <a:ext uri="{FF2B5EF4-FFF2-40B4-BE49-F238E27FC236}">
              <a16:creationId xmlns:a16="http://schemas.microsoft.com/office/drawing/2014/main" id="{E13395FD-D49B-4800-9697-F0F5BE37D146}"/>
            </a:ext>
          </a:extLst>
        </xdr:cNvPr>
        <xdr:cNvCxnSpPr/>
      </xdr:nvCxnSpPr>
      <xdr:spPr>
        <a:xfrm>
          <a:off x="20434300" y="1469570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19930</xdr:rowOff>
    </xdr:from>
    <xdr:ext cx="469744" cy="259045"/>
    <xdr:sp macro="" textlink="">
      <xdr:nvSpPr>
        <xdr:cNvPr id="373" name="n_1mainValue【消防施設】&#10;一人当たり面積">
          <a:extLst>
            <a:ext uri="{FF2B5EF4-FFF2-40B4-BE49-F238E27FC236}">
              <a16:creationId xmlns:a16="http://schemas.microsoft.com/office/drawing/2014/main" id="{A8385CA3-F38F-42BB-975A-218CBAE4B264}"/>
            </a:ext>
          </a:extLst>
        </xdr:cNvPr>
        <xdr:cNvSpPr txBox="1"/>
      </xdr:nvSpPr>
      <xdr:spPr>
        <a:xfrm>
          <a:off x="21075727" y="1442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164380</xdr:rowOff>
    </xdr:from>
    <xdr:ext cx="469744" cy="259045"/>
    <xdr:sp macro="" textlink="">
      <xdr:nvSpPr>
        <xdr:cNvPr id="374" name="n_2mainValue【消防施設】&#10;一人当たり面積">
          <a:extLst>
            <a:ext uri="{FF2B5EF4-FFF2-40B4-BE49-F238E27FC236}">
              <a16:creationId xmlns:a16="http://schemas.microsoft.com/office/drawing/2014/main" id="{8786D456-B3DC-4CC6-B84C-A503B9CE1FF8}"/>
            </a:ext>
          </a:extLst>
        </xdr:cNvPr>
        <xdr:cNvSpPr txBox="1"/>
      </xdr:nvSpPr>
      <xdr:spPr>
        <a:xfrm>
          <a:off x="20199427" y="147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5" name="正方形/長方形 374">
          <a:extLst>
            <a:ext uri="{FF2B5EF4-FFF2-40B4-BE49-F238E27FC236}">
              <a16:creationId xmlns:a16="http://schemas.microsoft.com/office/drawing/2014/main" id="{204B8738-183A-4866-A9EA-688201840E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6" name="正方形/長方形 375">
          <a:extLst>
            <a:ext uri="{FF2B5EF4-FFF2-40B4-BE49-F238E27FC236}">
              <a16:creationId xmlns:a16="http://schemas.microsoft.com/office/drawing/2014/main" id="{14B82DF1-8452-4297-829C-B1134A15EF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7" name="正方形/長方形 376">
          <a:extLst>
            <a:ext uri="{FF2B5EF4-FFF2-40B4-BE49-F238E27FC236}">
              <a16:creationId xmlns:a16="http://schemas.microsoft.com/office/drawing/2014/main" id="{E7E41B20-521D-46B8-A1B9-E35872CF19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8" name="正方形/長方形 377">
          <a:extLst>
            <a:ext uri="{FF2B5EF4-FFF2-40B4-BE49-F238E27FC236}">
              <a16:creationId xmlns:a16="http://schemas.microsoft.com/office/drawing/2014/main" id="{100D7737-B7DA-4580-9F23-8CE141B0F1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9" name="正方形/長方形 378">
          <a:extLst>
            <a:ext uri="{FF2B5EF4-FFF2-40B4-BE49-F238E27FC236}">
              <a16:creationId xmlns:a16="http://schemas.microsoft.com/office/drawing/2014/main" id="{F57AB514-D8D9-4E1C-9F7C-2C2453E4BB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0" name="正方形/長方形 379">
          <a:extLst>
            <a:ext uri="{FF2B5EF4-FFF2-40B4-BE49-F238E27FC236}">
              <a16:creationId xmlns:a16="http://schemas.microsoft.com/office/drawing/2014/main" id="{C730C015-6AA6-470C-9DA9-B733B30981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1" name="正方形/長方形 380">
          <a:extLst>
            <a:ext uri="{FF2B5EF4-FFF2-40B4-BE49-F238E27FC236}">
              <a16:creationId xmlns:a16="http://schemas.microsoft.com/office/drawing/2014/main" id="{A4F52242-E7FB-4029-A3B2-F3DF25C0D6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2" name="正方形/長方形 381">
          <a:extLst>
            <a:ext uri="{FF2B5EF4-FFF2-40B4-BE49-F238E27FC236}">
              <a16:creationId xmlns:a16="http://schemas.microsoft.com/office/drawing/2014/main" id="{5C56E7B7-9253-45F5-859B-D0C1C1A768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E6D4DF1-7BB2-47F0-89DB-363304C0F8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4" name="直線コネクタ 383">
          <a:extLst>
            <a:ext uri="{FF2B5EF4-FFF2-40B4-BE49-F238E27FC236}">
              <a16:creationId xmlns:a16="http://schemas.microsoft.com/office/drawing/2014/main" id="{86431422-E0B5-4B33-8F1B-E6DEB32812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5" name="直線コネクタ 384">
          <a:extLst>
            <a:ext uri="{FF2B5EF4-FFF2-40B4-BE49-F238E27FC236}">
              <a16:creationId xmlns:a16="http://schemas.microsoft.com/office/drawing/2014/main" id="{C064A041-1C83-4D9B-A6B3-03A24AE9EC1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6" name="テキスト ボックス 385">
          <a:extLst>
            <a:ext uri="{FF2B5EF4-FFF2-40B4-BE49-F238E27FC236}">
              <a16:creationId xmlns:a16="http://schemas.microsoft.com/office/drawing/2014/main" id="{0448CD75-F72F-4C6D-982D-966D0ED3723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7" name="直線コネクタ 386">
          <a:extLst>
            <a:ext uri="{FF2B5EF4-FFF2-40B4-BE49-F238E27FC236}">
              <a16:creationId xmlns:a16="http://schemas.microsoft.com/office/drawing/2014/main" id="{D73FE605-9850-42A5-8877-E4F56C68FEB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DCAEB787-3775-4DDE-9DE0-5B63558242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9" name="直線コネクタ 388">
          <a:extLst>
            <a:ext uri="{FF2B5EF4-FFF2-40B4-BE49-F238E27FC236}">
              <a16:creationId xmlns:a16="http://schemas.microsoft.com/office/drawing/2014/main" id="{233347EF-5AD5-4C5F-BD40-76A62ACA0A5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DA79A240-B423-4139-BA40-A065E9A01E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1" name="直線コネクタ 390">
          <a:extLst>
            <a:ext uri="{FF2B5EF4-FFF2-40B4-BE49-F238E27FC236}">
              <a16:creationId xmlns:a16="http://schemas.microsoft.com/office/drawing/2014/main" id="{F4D2293D-8ECD-45D4-A0CF-33D6F0AFA1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3D2BB17E-8D39-4391-82E1-3CE2091DDB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3" name="直線コネクタ 392">
          <a:extLst>
            <a:ext uri="{FF2B5EF4-FFF2-40B4-BE49-F238E27FC236}">
              <a16:creationId xmlns:a16="http://schemas.microsoft.com/office/drawing/2014/main" id="{EFCE9427-6371-4240-A1A6-25E9CCF669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EE878344-CE7D-4A66-98E1-21FCCE28762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5" name="直線コネクタ 394">
          <a:extLst>
            <a:ext uri="{FF2B5EF4-FFF2-40B4-BE49-F238E27FC236}">
              <a16:creationId xmlns:a16="http://schemas.microsoft.com/office/drawing/2014/main" id="{234D07C1-5BEC-4FCE-B0D6-307697986C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6" name="テキスト ボックス 395">
          <a:extLst>
            <a:ext uri="{FF2B5EF4-FFF2-40B4-BE49-F238E27FC236}">
              <a16:creationId xmlns:a16="http://schemas.microsoft.com/office/drawing/2014/main" id="{C25A358D-1BCF-4B98-9427-DA294323F03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7" name="直線コネクタ 396">
          <a:extLst>
            <a:ext uri="{FF2B5EF4-FFF2-40B4-BE49-F238E27FC236}">
              <a16:creationId xmlns:a16="http://schemas.microsoft.com/office/drawing/2014/main" id="{1C9888C1-1CBC-4C2A-945F-2EF04CF615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B6804806-A699-47A1-AF25-DEC80E90B1B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9" name="【庁舎】&#10;有形固定資産減価償却率グラフ枠">
          <a:extLst>
            <a:ext uri="{FF2B5EF4-FFF2-40B4-BE49-F238E27FC236}">
              <a16:creationId xmlns:a16="http://schemas.microsoft.com/office/drawing/2014/main" id="{07FF1017-F22F-4D8C-BE61-23AA82B749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00" name="直線コネクタ 399">
          <a:extLst>
            <a:ext uri="{FF2B5EF4-FFF2-40B4-BE49-F238E27FC236}">
              <a16:creationId xmlns:a16="http://schemas.microsoft.com/office/drawing/2014/main" id="{6AC1373A-0AEE-4DE8-B975-CF930689039B}"/>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01" name="【庁舎】&#10;有形固定資産減価償却率最小値テキスト">
          <a:extLst>
            <a:ext uri="{FF2B5EF4-FFF2-40B4-BE49-F238E27FC236}">
              <a16:creationId xmlns:a16="http://schemas.microsoft.com/office/drawing/2014/main" id="{05DF9864-4086-478B-8C01-9574DFA5124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02" name="直線コネクタ 401">
          <a:extLst>
            <a:ext uri="{FF2B5EF4-FFF2-40B4-BE49-F238E27FC236}">
              <a16:creationId xmlns:a16="http://schemas.microsoft.com/office/drawing/2014/main" id="{5228C5DF-943D-4B0C-B703-2C52EFAEC502}"/>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03" name="【庁舎】&#10;有形固定資産減価償却率最大値テキスト">
          <a:extLst>
            <a:ext uri="{FF2B5EF4-FFF2-40B4-BE49-F238E27FC236}">
              <a16:creationId xmlns:a16="http://schemas.microsoft.com/office/drawing/2014/main" id="{2F3584EF-1008-404B-A3BF-D16B0C85190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04" name="直線コネクタ 403">
          <a:extLst>
            <a:ext uri="{FF2B5EF4-FFF2-40B4-BE49-F238E27FC236}">
              <a16:creationId xmlns:a16="http://schemas.microsoft.com/office/drawing/2014/main" id="{8AC55B52-8039-4288-9C1C-09F50AE9AAD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05" name="【庁舎】&#10;有形固定資産減価償却率平均値テキスト">
          <a:extLst>
            <a:ext uri="{FF2B5EF4-FFF2-40B4-BE49-F238E27FC236}">
              <a16:creationId xmlns:a16="http://schemas.microsoft.com/office/drawing/2014/main" id="{1325D765-3226-4D53-8E6B-90D0CA9316D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06" name="フローチャート: 判断 405">
          <a:extLst>
            <a:ext uri="{FF2B5EF4-FFF2-40B4-BE49-F238E27FC236}">
              <a16:creationId xmlns:a16="http://schemas.microsoft.com/office/drawing/2014/main" id="{2DFB3D26-F6DC-4AF8-9BC8-7AA3BD4C52F6}"/>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07" name="フローチャート: 判断 406">
          <a:extLst>
            <a:ext uri="{FF2B5EF4-FFF2-40B4-BE49-F238E27FC236}">
              <a16:creationId xmlns:a16="http://schemas.microsoft.com/office/drawing/2014/main" id="{3F3EBB7F-DB11-44D5-9533-944BDA2C458C}"/>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408" name="n_1aveValue【庁舎】&#10;有形固定資産減価償却率">
          <a:extLst>
            <a:ext uri="{FF2B5EF4-FFF2-40B4-BE49-F238E27FC236}">
              <a16:creationId xmlns:a16="http://schemas.microsoft.com/office/drawing/2014/main" id="{853B503B-80E7-4D3D-B212-C3F26C904D58}"/>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09" name="フローチャート: 判断 408">
          <a:extLst>
            <a:ext uri="{FF2B5EF4-FFF2-40B4-BE49-F238E27FC236}">
              <a16:creationId xmlns:a16="http://schemas.microsoft.com/office/drawing/2014/main" id="{08330472-21FB-4BBE-AB77-FAC2C3283AE2}"/>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10" name="n_2aveValue【庁舎】&#10;有形固定資産減価償却率">
          <a:extLst>
            <a:ext uri="{FF2B5EF4-FFF2-40B4-BE49-F238E27FC236}">
              <a16:creationId xmlns:a16="http://schemas.microsoft.com/office/drawing/2014/main" id="{992D2F07-EF9C-4E55-9C72-36250BA2621B}"/>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11" name="フローチャート: 判断 410">
          <a:extLst>
            <a:ext uri="{FF2B5EF4-FFF2-40B4-BE49-F238E27FC236}">
              <a16:creationId xmlns:a16="http://schemas.microsoft.com/office/drawing/2014/main" id="{26D2BC6E-A04F-4B08-8A45-1E2123DA2826}"/>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412" name="n_3aveValue【庁舎】&#10;有形固定資産減価償却率">
          <a:extLst>
            <a:ext uri="{FF2B5EF4-FFF2-40B4-BE49-F238E27FC236}">
              <a16:creationId xmlns:a16="http://schemas.microsoft.com/office/drawing/2014/main" id="{F79F09B9-983F-4FB3-BB1F-CC9F242DAD61}"/>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7B74817-C057-4ADC-8DAD-FA8954A546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0340977-3570-4D73-A1F0-523D60632E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5C5EEB3-1B51-462C-B100-81CF13F6CB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E70AC74-FC79-4023-A5E9-FEBD0D54B7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CE58091-CC68-4D21-B801-0B4B1DB687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108676</xdr:rowOff>
    </xdr:from>
    <xdr:to>
      <xdr:col>81</xdr:col>
      <xdr:colOff>101600</xdr:colOff>
      <xdr:row>102</xdr:row>
      <xdr:rowOff>38826</xdr:rowOff>
    </xdr:to>
    <xdr:sp macro="" textlink="">
      <xdr:nvSpPr>
        <xdr:cNvPr id="418" name="楕円 417">
          <a:extLst>
            <a:ext uri="{FF2B5EF4-FFF2-40B4-BE49-F238E27FC236}">
              <a16:creationId xmlns:a16="http://schemas.microsoft.com/office/drawing/2014/main" id="{5B6D83BA-F9AC-48F7-8C87-BFFB7F76F248}"/>
            </a:ext>
          </a:extLst>
        </xdr:cNvPr>
        <xdr:cNvSpPr/>
      </xdr:nvSpPr>
      <xdr:spPr>
        <a:xfrm>
          <a:off x="15430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19" name="楕円 418">
          <a:extLst>
            <a:ext uri="{FF2B5EF4-FFF2-40B4-BE49-F238E27FC236}">
              <a16:creationId xmlns:a16="http://schemas.microsoft.com/office/drawing/2014/main" id="{C24C2381-8454-4C04-A031-5C8C47B5004B}"/>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101</xdr:row>
      <xdr:rowOff>159476</xdr:rowOff>
    </xdr:to>
    <xdr:cxnSp macro="">
      <xdr:nvCxnSpPr>
        <xdr:cNvPr id="420" name="直線コネクタ 419">
          <a:extLst>
            <a:ext uri="{FF2B5EF4-FFF2-40B4-BE49-F238E27FC236}">
              <a16:creationId xmlns:a16="http://schemas.microsoft.com/office/drawing/2014/main" id="{3DFD2654-A606-4ADB-A77C-E59ED0B252EF}"/>
            </a:ext>
          </a:extLst>
        </xdr:cNvPr>
        <xdr:cNvCxnSpPr/>
      </xdr:nvCxnSpPr>
      <xdr:spPr>
        <a:xfrm>
          <a:off x="14592300" y="17090571"/>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55353</xdr:rowOff>
    </xdr:from>
    <xdr:ext cx="405111" cy="259045"/>
    <xdr:sp macro="" textlink="">
      <xdr:nvSpPr>
        <xdr:cNvPr id="421" name="n_1mainValue【庁舎】&#10;有形固定資産減価償却率">
          <a:extLst>
            <a:ext uri="{FF2B5EF4-FFF2-40B4-BE49-F238E27FC236}">
              <a16:creationId xmlns:a16="http://schemas.microsoft.com/office/drawing/2014/main" id="{1B3B8BCD-02DF-4F1E-938C-B888ECCFA198}"/>
            </a:ext>
          </a:extLst>
        </xdr:cNvPr>
        <xdr:cNvSpPr txBox="1"/>
      </xdr:nvSpPr>
      <xdr:spPr>
        <a:xfrm>
          <a:off x="152660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422" name="n_2mainValue【庁舎】&#10;有形固定資産減価償却率">
          <a:extLst>
            <a:ext uri="{FF2B5EF4-FFF2-40B4-BE49-F238E27FC236}">
              <a16:creationId xmlns:a16="http://schemas.microsoft.com/office/drawing/2014/main" id="{49C3F94A-0C5B-41D6-96F1-CECA08B1C380}"/>
            </a:ext>
          </a:extLst>
        </xdr:cNvPr>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3" name="正方形/長方形 422">
          <a:extLst>
            <a:ext uri="{FF2B5EF4-FFF2-40B4-BE49-F238E27FC236}">
              <a16:creationId xmlns:a16="http://schemas.microsoft.com/office/drawing/2014/main" id="{1957C979-9547-4C7D-A4D2-4FF47F69C3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4" name="正方形/長方形 423">
          <a:extLst>
            <a:ext uri="{FF2B5EF4-FFF2-40B4-BE49-F238E27FC236}">
              <a16:creationId xmlns:a16="http://schemas.microsoft.com/office/drawing/2014/main" id="{4FD28F3A-F722-40F1-9720-7283178980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5" name="正方形/長方形 424">
          <a:extLst>
            <a:ext uri="{FF2B5EF4-FFF2-40B4-BE49-F238E27FC236}">
              <a16:creationId xmlns:a16="http://schemas.microsoft.com/office/drawing/2014/main" id="{90C7D582-98ED-4FEB-AAD6-B80B8B99FB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6" name="正方形/長方形 425">
          <a:extLst>
            <a:ext uri="{FF2B5EF4-FFF2-40B4-BE49-F238E27FC236}">
              <a16:creationId xmlns:a16="http://schemas.microsoft.com/office/drawing/2014/main" id="{4CAA45D8-DC9B-4215-A385-74D1AFE875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7" name="正方形/長方形 426">
          <a:extLst>
            <a:ext uri="{FF2B5EF4-FFF2-40B4-BE49-F238E27FC236}">
              <a16:creationId xmlns:a16="http://schemas.microsoft.com/office/drawing/2014/main" id="{DCD637AC-9131-4F6A-9042-C1A2FFCA58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8" name="正方形/長方形 427">
          <a:extLst>
            <a:ext uri="{FF2B5EF4-FFF2-40B4-BE49-F238E27FC236}">
              <a16:creationId xmlns:a16="http://schemas.microsoft.com/office/drawing/2014/main" id="{3A837EF0-DDEE-4C6B-8904-30B5A24D82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9" name="正方形/長方形 428">
          <a:extLst>
            <a:ext uri="{FF2B5EF4-FFF2-40B4-BE49-F238E27FC236}">
              <a16:creationId xmlns:a16="http://schemas.microsoft.com/office/drawing/2014/main" id="{50A846C9-3EB8-4DFC-A2D6-28A1DD308F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0" name="正方形/長方形 429">
          <a:extLst>
            <a:ext uri="{FF2B5EF4-FFF2-40B4-BE49-F238E27FC236}">
              <a16:creationId xmlns:a16="http://schemas.microsoft.com/office/drawing/2014/main" id="{09234B77-1335-49AA-AAFE-750DAA36ED8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D94A806B-18DC-421B-9D2F-3294A32A5F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2" name="直線コネクタ 431">
          <a:extLst>
            <a:ext uri="{FF2B5EF4-FFF2-40B4-BE49-F238E27FC236}">
              <a16:creationId xmlns:a16="http://schemas.microsoft.com/office/drawing/2014/main" id="{ED1B9B75-210E-4948-B353-CCA3B4EF49B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33" name="直線コネクタ 432">
          <a:extLst>
            <a:ext uri="{FF2B5EF4-FFF2-40B4-BE49-F238E27FC236}">
              <a16:creationId xmlns:a16="http://schemas.microsoft.com/office/drawing/2014/main" id="{6CFF36E2-1245-424D-8562-884B70E430F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4" name="テキスト ボックス 433">
          <a:extLst>
            <a:ext uri="{FF2B5EF4-FFF2-40B4-BE49-F238E27FC236}">
              <a16:creationId xmlns:a16="http://schemas.microsoft.com/office/drawing/2014/main" id="{0AF70E1A-E86B-4982-8A35-B993E840FA2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5" name="直線コネクタ 434">
          <a:extLst>
            <a:ext uri="{FF2B5EF4-FFF2-40B4-BE49-F238E27FC236}">
              <a16:creationId xmlns:a16="http://schemas.microsoft.com/office/drawing/2014/main" id="{9041F59F-0D37-419B-B21D-4DFB0DD17A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6" name="テキスト ボックス 435">
          <a:extLst>
            <a:ext uri="{FF2B5EF4-FFF2-40B4-BE49-F238E27FC236}">
              <a16:creationId xmlns:a16="http://schemas.microsoft.com/office/drawing/2014/main" id="{998ED15D-BB8C-433F-AD6A-1B6A53BC807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37" name="直線コネクタ 436">
          <a:extLst>
            <a:ext uri="{FF2B5EF4-FFF2-40B4-BE49-F238E27FC236}">
              <a16:creationId xmlns:a16="http://schemas.microsoft.com/office/drawing/2014/main" id="{1121BFE9-6572-4A44-B33D-90A73DD60C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38" name="テキスト ボックス 437">
          <a:extLst>
            <a:ext uri="{FF2B5EF4-FFF2-40B4-BE49-F238E27FC236}">
              <a16:creationId xmlns:a16="http://schemas.microsoft.com/office/drawing/2014/main" id="{8335D12D-6BBD-4BEC-A326-3CE5EF6B493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39" name="直線コネクタ 438">
          <a:extLst>
            <a:ext uri="{FF2B5EF4-FFF2-40B4-BE49-F238E27FC236}">
              <a16:creationId xmlns:a16="http://schemas.microsoft.com/office/drawing/2014/main" id="{808EC171-7541-4EC9-9830-143A561EE65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0" name="テキスト ボックス 439">
          <a:extLst>
            <a:ext uri="{FF2B5EF4-FFF2-40B4-BE49-F238E27FC236}">
              <a16:creationId xmlns:a16="http://schemas.microsoft.com/office/drawing/2014/main" id="{062CC9F6-2304-4283-8240-AA4B6A30E06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1" name="直線コネクタ 440">
          <a:extLst>
            <a:ext uri="{FF2B5EF4-FFF2-40B4-BE49-F238E27FC236}">
              <a16:creationId xmlns:a16="http://schemas.microsoft.com/office/drawing/2014/main" id="{7EA50F14-1342-449E-967A-79113CC75CC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2" name="テキスト ボックス 441">
          <a:extLst>
            <a:ext uri="{FF2B5EF4-FFF2-40B4-BE49-F238E27FC236}">
              <a16:creationId xmlns:a16="http://schemas.microsoft.com/office/drawing/2014/main" id="{C66CC029-D56D-43AD-8779-F98D705888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3" name="直線コネクタ 442">
          <a:extLst>
            <a:ext uri="{FF2B5EF4-FFF2-40B4-BE49-F238E27FC236}">
              <a16:creationId xmlns:a16="http://schemas.microsoft.com/office/drawing/2014/main" id="{179D20EB-2F6E-45D5-9B12-868B5A3A075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44" name="テキスト ボックス 443">
          <a:extLst>
            <a:ext uri="{FF2B5EF4-FFF2-40B4-BE49-F238E27FC236}">
              <a16:creationId xmlns:a16="http://schemas.microsoft.com/office/drawing/2014/main" id="{9CD9125C-0936-4B8E-9349-B929364B2019}"/>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5" name="直線コネクタ 444">
          <a:extLst>
            <a:ext uri="{FF2B5EF4-FFF2-40B4-BE49-F238E27FC236}">
              <a16:creationId xmlns:a16="http://schemas.microsoft.com/office/drawing/2014/main" id="{93F5E535-F8C9-424C-ADCF-3926D86819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46" name="テキスト ボックス 445">
          <a:extLst>
            <a:ext uri="{FF2B5EF4-FFF2-40B4-BE49-F238E27FC236}">
              <a16:creationId xmlns:a16="http://schemas.microsoft.com/office/drawing/2014/main" id="{5A5D438E-D6BA-4FA1-B084-5FBD4583870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7" name="【庁舎】&#10;一人当たり面積グラフ枠">
          <a:extLst>
            <a:ext uri="{FF2B5EF4-FFF2-40B4-BE49-F238E27FC236}">
              <a16:creationId xmlns:a16="http://schemas.microsoft.com/office/drawing/2014/main" id="{5D339356-C24D-42C3-B1D8-1F2E3B03E9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448" name="直線コネクタ 447">
          <a:extLst>
            <a:ext uri="{FF2B5EF4-FFF2-40B4-BE49-F238E27FC236}">
              <a16:creationId xmlns:a16="http://schemas.microsoft.com/office/drawing/2014/main" id="{043E2ACA-B466-4208-A4C3-635150B5A916}"/>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449" name="【庁舎】&#10;一人当たり面積最小値テキスト">
          <a:extLst>
            <a:ext uri="{FF2B5EF4-FFF2-40B4-BE49-F238E27FC236}">
              <a16:creationId xmlns:a16="http://schemas.microsoft.com/office/drawing/2014/main" id="{EE4EFFE4-6F9D-42F1-A200-7186391C45AA}"/>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450" name="直線コネクタ 449">
          <a:extLst>
            <a:ext uri="{FF2B5EF4-FFF2-40B4-BE49-F238E27FC236}">
              <a16:creationId xmlns:a16="http://schemas.microsoft.com/office/drawing/2014/main" id="{62AF74A7-8E12-4948-9EDA-58961F67D41D}"/>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451" name="【庁舎】&#10;一人当たり面積最大値テキスト">
          <a:extLst>
            <a:ext uri="{FF2B5EF4-FFF2-40B4-BE49-F238E27FC236}">
              <a16:creationId xmlns:a16="http://schemas.microsoft.com/office/drawing/2014/main" id="{FB354C36-C0E9-48B6-937A-4118F6C550F1}"/>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452" name="直線コネクタ 451">
          <a:extLst>
            <a:ext uri="{FF2B5EF4-FFF2-40B4-BE49-F238E27FC236}">
              <a16:creationId xmlns:a16="http://schemas.microsoft.com/office/drawing/2014/main" id="{8F5F0A35-CC7F-4CE4-8229-B2C8355AF6EA}"/>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453" name="【庁舎】&#10;一人当たり面積平均値テキスト">
          <a:extLst>
            <a:ext uri="{FF2B5EF4-FFF2-40B4-BE49-F238E27FC236}">
              <a16:creationId xmlns:a16="http://schemas.microsoft.com/office/drawing/2014/main" id="{43301529-AD87-4846-A53A-D1C1A75CD950}"/>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454" name="フローチャート: 判断 453">
          <a:extLst>
            <a:ext uri="{FF2B5EF4-FFF2-40B4-BE49-F238E27FC236}">
              <a16:creationId xmlns:a16="http://schemas.microsoft.com/office/drawing/2014/main" id="{4403FE9A-34A0-4BAD-A72F-5F732A750913}"/>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455" name="フローチャート: 判断 454">
          <a:extLst>
            <a:ext uri="{FF2B5EF4-FFF2-40B4-BE49-F238E27FC236}">
              <a16:creationId xmlns:a16="http://schemas.microsoft.com/office/drawing/2014/main" id="{5BA767B7-3575-4F4C-BC01-5594E92DA8E6}"/>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456" name="n_1aveValue【庁舎】&#10;一人当たり面積">
          <a:extLst>
            <a:ext uri="{FF2B5EF4-FFF2-40B4-BE49-F238E27FC236}">
              <a16:creationId xmlns:a16="http://schemas.microsoft.com/office/drawing/2014/main" id="{A50D1954-D5F0-4C99-BBF0-CB72E6659FF2}"/>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457" name="フローチャート: 判断 456">
          <a:extLst>
            <a:ext uri="{FF2B5EF4-FFF2-40B4-BE49-F238E27FC236}">
              <a16:creationId xmlns:a16="http://schemas.microsoft.com/office/drawing/2014/main" id="{25A95CAB-7DD5-40A6-9B44-8043809983A8}"/>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458" name="n_2aveValue【庁舎】&#10;一人当たり面積">
          <a:extLst>
            <a:ext uri="{FF2B5EF4-FFF2-40B4-BE49-F238E27FC236}">
              <a16:creationId xmlns:a16="http://schemas.microsoft.com/office/drawing/2014/main" id="{03872A38-0280-4055-806D-82B11278E9B2}"/>
            </a:ext>
          </a:extLst>
        </xdr:cNvPr>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35034</xdr:rowOff>
    </xdr:from>
    <xdr:to>
      <xdr:col>102</xdr:col>
      <xdr:colOff>165100</xdr:colOff>
      <xdr:row>108</xdr:row>
      <xdr:rowOff>136634</xdr:rowOff>
    </xdr:to>
    <xdr:sp macro="" textlink="">
      <xdr:nvSpPr>
        <xdr:cNvPr id="459" name="フローチャート: 判断 458">
          <a:extLst>
            <a:ext uri="{FF2B5EF4-FFF2-40B4-BE49-F238E27FC236}">
              <a16:creationId xmlns:a16="http://schemas.microsoft.com/office/drawing/2014/main" id="{2005AD60-B4BC-4E20-8631-FA1C1BF17405}"/>
            </a:ext>
          </a:extLst>
        </xdr:cNvPr>
        <xdr:cNvSpPr/>
      </xdr:nvSpPr>
      <xdr:spPr>
        <a:xfrm>
          <a:off x="19494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153161</xdr:rowOff>
    </xdr:from>
    <xdr:ext cx="469744" cy="259045"/>
    <xdr:sp macro="" textlink="">
      <xdr:nvSpPr>
        <xdr:cNvPr id="460" name="n_3aveValue【庁舎】&#10;一人当たり面積">
          <a:extLst>
            <a:ext uri="{FF2B5EF4-FFF2-40B4-BE49-F238E27FC236}">
              <a16:creationId xmlns:a16="http://schemas.microsoft.com/office/drawing/2014/main" id="{2CC34F0F-9C88-45FB-A465-E875AD6B5A53}"/>
            </a:ext>
          </a:extLst>
        </xdr:cNvPr>
        <xdr:cNvSpPr txBox="1"/>
      </xdr:nvSpPr>
      <xdr:spPr>
        <a:xfrm>
          <a:off x="19310427" y="1832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F02DBCF1-B2BF-4571-B1EC-27FB9553AD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CB6F3A6-7A9E-4C03-8868-A3E029F69C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DDE86F5C-BF1D-4B02-9D00-F848E78B1D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7B870F8-939B-41D8-80E3-2B93CFAD2B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101629AE-36E3-4E74-A2FA-412172EF81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466" name="楕円 465">
          <a:extLst>
            <a:ext uri="{FF2B5EF4-FFF2-40B4-BE49-F238E27FC236}">
              <a16:creationId xmlns:a16="http://schemas.microsoft.com/office/drawing/2014/main" id="{9FBFCA2E-A620-4EF0-AE40-9D50B4F412B8}"/>
            </a:ext>
          </a:extLst>
        </xdr:cNvPr>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18052</xdr:rowOff>
    </xdr:from>
    <xdr:to>
      <xdr:col>107</xdr:col>
      <xdr:colOff>101600</xdr:colOff>
      <xdr:row>107</xdr:row>
      <xdr:rowOff>119652</xdr:rowOff>
    </xdr:to>
    <xdr:sp macro="" textlink="">
      <xdr:nvSpPr>
        <xdr:cNvPr id="467" name="楕円 466">
          <a:extLst>
            <a:ext uri="{FF2B5EF4-FFF2-40B4-BE49-F238E27FC236}">
              <a16:creationId xmlns:a16="http://schemas.microsoft.com/office/drawing/2014/main" id="{2179A3B4-D6A0-46B2-A8B6-C4C712B6A518}"/>
            </a:ext>
          </a:extLst>
        </xdr:cNvPr>
        <xdr:cNvSpPr/>
      </xdr:nvSpPr>
      <xdr:spPr>
        <a:xfrm>
          <a:off x="20383500" y="18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68852</xdr:rowOff>
    </xdr:from>
    <xdr:to>
      <xdr:col>111</xdr:col>
      <xdr:colOff>177800</xdr:colOff>
      <xdr:row>107</xdr:row>
      <xdr:rowOff>74568</xdr:rowOff>
    </xdr:to>
    <xdr:cxnSp macro="">
      <xdr:nvCxnSpPr>
        <xdr:cNvPr id="468" name="直線コネクタ 467">
          <a:extLst>
            <a:ext uri="{FF2B5EF4-FFF2-40B4-BE49-F238E27FC236}">
              <a16:creationId xmlns:a16="http://schemas.microsoft.com/office/drawing/2014/main" id="{E1CA91A7-920C-43D4-835D-3BEDFD495684}"/>
            </a:ext>
          </a:extLst>
        </xdr:cNvPr>
        <xdr:cNvCxnSpPr/>
      </xdr:nvCxnSpPr>
      <xdr:spPr>
        <a:xfrm>
          <a:off x="20434300" y="1841400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469" name="n_1mainValue【庁舎】&#10;一人当たり面積">
          <a:extLst>
            <a:ext uri="{FF2B5EF4-FFF2-40B4-BE49-F238E27FC236}">
              <a16:creationId xmlns:a16="http://schemas.microsoft.com/office/drawing/2014/main" id="{E93045E7-59F0-4AA5-98BF-AC0F1D59BFC0}"/>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136179</xdr:rowOff>
    </xdr:from>
    <xdr:ext cx="469744" cy="259045"/>
    <xdr:sp macro="" textlink="">
      <xdr:nvSpPr>
        <xdr:cNvPr id="470" name="n_2mainValue【庁舎】&#10;一人当たり面積">
          <a:extLst>
            <a:ext uri="{FF2B5EF4-FFF2-40B4-BE49-F238E27FC236}">
              <a16:creationId xmlns:a16="http://schemas.microsoft.com/office/drawing/2014/main" id="{3960885B-DB3B-44CB-A83D-E500BB4C6294}"/>
            </a:ext>
          </a:extLst>
        </xdr:cNvPr>
        <xdr:cNvSpPr txBox="1"/>
      </xdr:nvSpPr>
      <xdr:spPr>
        <a:xfrm>
          <a:off x="20199427" y="1813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1" name="正方形/長方形 470">
          <a:extLst>
            <a:ext uri="{FF2B5EF4-FFF2-40B4-BE49-F238E27FC236}">
              <a16:creationId xmlns:a16="http://schemas.microsoft.com/office/drawing/2014/main" id="{C69580A5-28E4-4FED-9326-7BEFCD58B2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2" name="正方形/長方形 471">
          <a:extLst>
            <a:ext uri="{FF2B5EF4-FFF2-40B4-BE49-F238E27FC236}">
              <a16:creationId xmlns:a16="http://schemas.microsoft.com/office/drawing/2014/main" id="{0F8FB285-E43B-47A8-BE5D-753237A547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3" name="テキスト ボックス 472">
          <a:extLst>
            <a:ext uri="{FF2B5EF4-FFF2-40B4-BE49-F238E27FC236}">
              <a16:creationId xmlns:a16="http://schemas.microsoft.com/office/drawing/2014/main" id="{10068CB6-17AE-4A14-B5BD-6333D44FD5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有形固定資産減価償却率が類似団体と比較し高くなっている。</a:t>
          </a:r>
          <a:r>
            <a:rPr kumimoji="1" lang="ja-JP" altLang="en-US" sz="1100">
              <a:solidFill>
                <a:schemeClr val="dk1"/>
              </a:solidFill>
              <a:effectLst/>
              <a:latin typeface="+mn-lt"/>
              <a:ea typeface="+mn-ea"/>
              <a:cs typeface="+mn-cs"/>
            </a:rPr>
            <a:t>焼却施設、高齢者在宅サービスセンター、消防施設等、平成１けた台後半に整備された施設が老朽化してきている。庁舎は昭和</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年度竣工で老朽化しているが、平成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年度に耐震改修を行ったため、減価償却率が下がった。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
322
4.12
1,673,071
1,613,061
60,010
339,925
522,144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類似団体平均と比較して低い水準となっている。基準財政需要額・基準財政収入額の影響により、単年度では平成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0.126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0.151</a:t>
          </a:r>
          <a:endParaRPr lang="ja-JP" altLang="ja-JP" sz="1400">
            <a:effectLst/>
          </a:endParaRPr>
        </a:p>
        <a:p>
          <a:r>
            <a:rPr kumimoji="1" lang="ja-JP" altLang="ja-JP" sz="1100">
              <a:solidFill>
                <a:schemeClr val="dk1"/>
              </a:solidFill>
              <a:effectLst/>
              <a:latin typeface="+mn-lt"/>
              <a:ea typeface="+mn-ea"/>
              <a:cs typeface="+mn-cs"/>
            </a:rPr>
            <a:t>と推移している。今後、基準財政収入額の大幅な増減は考えにくい。基準財政需要額の増減（高齢者・児童数の増に伴う増や、元利償還金の減に伴う減など）が要因となって指数が変動する可能性がある。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29972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29972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類似団体平均を上回ることができた。</a:t>
          </a:r>
          <a:endParaRPr lang="ja-JP" altLang="ja-JP" sz="1400">
            <a:effectLst/>
          </a:endParaRPr>
        </a:p>
        <a:p>
          <a:r>
            <a:rPr kumimoji="1" lang="ja-JP" altLang="ja-JP" sz="1100">
              <a:solidFill>
                <a:schemeClr val="dk1"/>
              </a:solidFill>
              <a:effectLst/>
              <a:latin typeface="+mn-lt"/>
              <a:ea typeface="+mn-ea"/>
              <a:cs typeface="+mn-cs"/>
            </a:rPr>
            <a:t>経常経費一般財源が約</a:t>
          </a:r>
          <a:r>
            <a:rPr kumimoji="1" lang="en-US" altLang="ja-JP" sz="1100">
              <a:solidFill>
                <a:schemeClr val="dk1"/>
              </a:solidFill>
              <a:effectLst/>
              <a:latin typeface="+mn-lt"/>
              <a:ea typeface="+mn-ea"/>
              <a:cs typeface="+mn-cs"/>
            </a:rPr>
            <a:t>337,000</a:t>
          </a:r>
          <a:r>
            <a:rPr kumimoji="1" lang="ja-JP" altLang="ja-JP" sz="1100">
              <a:solidFill>
                <a:schemeClr val="dk1"/>
              </a:solidFill>
              <a:effectLst/>
              <a:latin typeface="+mn-lt"/>
              <a:ea typeface="+mn-ea"/>
              <a:cs typeface="+mn-cs"/>
            </a:rPr>
            <a:t>千円（臨財債抜き）前後と財政規模が極小であるため歳出額が増加すると大きく悪化する。そのため、一般財源がより大きな比率を占める人件費・公債費、支出額の大きい物件費の抑制が必要となっているが、これ以上の住民へのサービス低下を避けるためには、抑制もなかなか厳し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102764</xdr:rowOff>
    </xdr:from>
    <xdr:to>
      <xdr:col>23</xdr:col>
      <xdr:colOff>133350</xdr:colOff>
      <xdr:row>62</xdr:row>
      <xdr:rowOff>138959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3266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138959</xdr:rowOff>
    </xdr:from>
    <xdr:to>
      <xdr:col>19</xdr:col>
      <xdr:colOff>133350</xdr:colOff>
      <xdr:row>62</xdr:row>
      <xdr:rowOff>140970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688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34396</xdr:rowOff>
    </xdr:from>
    <xdr:to>
      <xdr:col>15</xdr:col>
      <xdr:colOff>82550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64296"/>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34396</xdr:rowOff>
    </xdr:from>
    <xdr:to>
      <xdr:col>11</xdr:col>
      <xdr:colOff>31750</xdr:colOff>
      <xdr:row>62</xdr:row>
      <xdr:rowOff>68580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6429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51964</xdr:rowOff>
    </xdr:from>
    <xdr:to>
      <xdr:col>23</xdr:col>
      <xdr:colOff>184150</xdr:colOff>
      <xdr:row>62</xdr:row>
      <xdr:rowOff>153564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68491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88159</xdr:rowOff>
    </xdr:from>
    <xdr:to>
      <xdr:col>19</xdr:col>
      <xdr:colOff>184150</xdr:colOff>
      <xdr:row>63</xdr:row>
      <xdr:rowOff>18309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28486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8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155046</xdr:rowOff>
    </xdr:from>
    <xdr:to>
      <xdr:col>11</xdr:col>
      <xdr:colOff>82550</xdr:colOff>
      <xdr:row>62</xdr:row>
      <xdr:rowOff>85196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95373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[1,745,780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類似団体内で最下位水準である。人口が約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人の孤立小離島であるため、人口一人当たりにすると高くなってしまう。住民へのサービス提供の低下を防ぐためには、現在の職員を削減することは難しい。平成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定年退職分を未補充としたが、児童数増加に伴う保育士の増員で職員数の減とはならなかった。物件費については、今後もシステム改修等委託費用が増加することが見込まれる。今後についても不必要な物品購入を削減することによる物件費の減、手当の支給率の見直しや職員の新陳代謝などにより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114660</xdr:rowOff>
    </xdr:from>
    <xdr:to>
      <xdr:col>23</xdr:col>
      <xdr:colOff>133350</xdr:colOff>
      <xdr:row>84</xdr:row>
      <xdr:rowOff>11601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45010"/>
          <a:ext cx="838200" cy="6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167487</xdr:rowOff>
    </xdr:from>
    <xdr:to>
      <xdr:col>19</xdr:col>
      <xdr:colOff>133350</xdr:colOff>
      <xdr:row>84</xdr:row>
      <xdr:rowOff>11601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7837"/>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111052</xdr:rowOff>
    </xdr:from>
    <xdr:to>
      <xdr:col>15</xdr:col>
      <xdr:colOff>82550</xdr:colOff>
      <xdr:row>83</xdr:row>
      <xdr:rowOff>167487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41402"/>
          <a:ext cx="889000" cy="5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111052</xdr:rowOff>
    </xdr:from>
    <xdr:to>
      <xdr:col>11</xdr:col>
      <xdr:colOff>31750</xdr:colOff>
      <xdr:row>83</xdr:row>
      <xdr:rowOff>143487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41402"/>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85875</xdr:rowOff>
    </xdr:from>
    <xdr:to>
      <xdr:col>11</xdr:col>
      <xdr:colOff>82550</xdr:colOff>
      <xdr:row>81</xdr:row>
      <xdr:rowOff>16025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0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26202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5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63860</xdr:rowOff>
    </xdr:from>
    <xdr:to>
      <xdr:col>23</xdr:col>
      <xdr:colOff>184150</xdr:colOff>
      <xdr:row>83</xdr:row>
      <xdr:rowOff>165460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35937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132251</xdr:rowOff>
    </xdr:from>
    <xdr:to>
      <xdr:col>19</xdr:col>
      <xdr:colOff>184150</xdr:colOff>
      <xdr:row>84</xdr:row>
      <xdr:rowOff>62401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6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47178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48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116687</xdr:rowOff>
    </xdr:from>
    <xdr:to>
      <xdr:col>15</xdr:col>
      <xdr:colOff>133350</xdr:colOff>
      <xdr:row>84</xdr:row>
      <xdr:rowOff>46837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31614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60252</xdr:rowOff>
    </xdr:from>
    <xdr:to>
      <xdr:col>11</xdr:col>
      <xdr:colOff>82550</xdr:colOff>
      <xdr:row>83</xdr:row>
      <xdr:rowOff>161852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146629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7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92687</xdr:rowOff>
    </xdr:from>
    <xdr:to>
      <xdr:col>7</xdr:col>
      <xdr:colOff>31750</xdr:colOff>
      <xdr:row>84</xdr:row>
      <xdr:rowOff>22837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7614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例年は</a:t>
          </a:r>
          <a:r>
            <a:rPr kumimoji="1" lang="ja-JP" altLang="ja-JP" sz="1100">
              <a:solidFill>
                <a:schemeClr val="dk1"/>
              </a:solidFill>
              <a:effectLst/>
              <a:latin typeface="+mn-lt"/>
              <a:ea typeface="+mn-ea"/>
              <a:cs typeface="+mn-cs"/>
            </a:rPr>
            <a:t>類似団体平均とほぼ同水準である</a:t>
          </a:r>
          <a:r>
            <a:rPr kumimoji="1" lang="ja-JP" altLang="en-US" sz="1100">
              <a:solidFill>
                <a:schemeClr val="dk1"/>
              </a:solidFill>
              <a:effectLst/>
              <a:latin typeface="+mn-lt"/>
              <a:ea typeface="+mn-ea"/>
              <a:cs typeface="+mn-cs"/>
            </a:rPr>
            <a:t>が、今年度においてラスパイレス指数の数値が改善している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年度指標において高年齢の新規採用職員があったため、イレギュラーが発生している</a:t>
          </a:r>
          <a:r>
            <a:rPr kumimoji="1" lang="ja-JP" altLang="en-US" sz="1100">
              <a:solidFill>
                <a:schemeClr val="dk1"/>
              </a:solidFill>
              <a:effectLst/>
              <a:latin typeface="+mn-lt"/>
              <a:ea typeface="+mn-ea"/>
              <a:cs typeface="+mn-cs"/>
            </a:rPr>
            <a:t>。なお、例年においては</a:t>
          </a:r>
          <a:r>
            <a:rPr kumimoji="1" lang="ja-JP" altLang="ja-JP" sz="1100">
              <a:solidFill>
                <a:schemeClr val="dk1"/>
              </a:solidFill>
              <a:effectLst/>
              <a:latin typeface="+mn-lt"/>
              <a:ea typeface="+mn-ea"/>
              <a:cs typeface="+mn-cs"/>
            </a:rPr>
            <a:t>国の給料表の下位の級を適用して給料表を作成していることや職員の退職・新規採用が頻繁であるので経験年数の少ない職員の割合が多いことによるものである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今後においても人事院勧告などを基にして適正な給与水準を維持していく。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145414</xdr:rowOff>
    </xdr:from>
    <xdr:to>
      <xdr:col>81</xdr:col>
      <xdr:colOff>44450</xdr:colOff>
      <xdr:row>87</xdr:row>
      <xdr:rowOff>68898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375764"/>
          <a:ext cx="838200" cy="6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68898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18689"/>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17145</xdr:rowOff>
    </xdr:from>
    <xdr:to>
      <xdr:col>72</xdr:col>
      <xdr:colOff>203200</xdr:colOff>
      <xdr:row>87</xdr:row>
      <xdr:rowOff>2539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761845"/>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17145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25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94614</xdr:rowOff>
    </xdr:from>
    <xdr:to>
      <xdr:col>81</xdr:col>
      <xdr:colOff>95250</xdr:colOff>
      <xdr:row>84</xdr:row>
      <xdr:rowOff>24764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111141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7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137795</xdr:rowOff>
    </xdr:from>
    <xdr:to>
      <xdr:col>68</xdr:col>
      <xdr:colOff>203200</xdr:colOff>
      <xdr:row>86</xdr:row>
      <xdr:rowOff>67945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類似団体内で最下位に近い水準である。人口が約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が、住民への最低限のサービス提供を行うためには現状の職員数を維持せざるを得ない。業務の委託や常勤職員の必要のない業務の非常勤職員化について実施している。会計年度任用職員制度の動きに注視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19286</xdr:rowOff>
    </xdr:from>
    <xdr:to>
      <xdr:col>81</xdr:col>
      <xdr:colOff>44450</xdr:colOff>
      <xdr:row>62</xdr:row>
      <xdr:rowOff>85930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649186"/>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19286</xdr:rowOff>
    </xdr:from>
    <xdr:to>
      <xdr:col>77</xdr:col>
      <xdr:colOff>44450</xdr:colOff>
      <xdr:row>62</xdr:row>
      <xdr:rowOff>69384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649186"/>
          <a:ext cx="889000" cy="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170053</xdr:rowOff>
    </xdr:from>
    <xdr:to>
      <xdr:col>72</xdr:col>
      <xdr:colOff>203200</xdr:colOff>
      <xdr:row>62</xdr:row>
      <xdr:rowOff>69384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28503"/>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170053</xdr:rowOff>
    </xdr:from>
    <xdr:to>
      <xdr:col>68</xdr:col>
      <xdr:colOff>152400</xdr:colOff>
      <xdr:row>62</xdr:row>
      <xdr:rowOff>51919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628503"/>
          <a:ext cx="889000" cy="5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130894</xdr:rowOff>
    </xdr:from>
    <xdr:to>
      <xdr:col>68</xdr:col>
      <xdr:colOff>203200</xdr:colOff>
      <xdr:row>59</xdr:row>
      <xdr:rowOff>61044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35130</xdr:rowOff>
    </xdr:from>
    <xdr:to>
      <xdr:col>81</xdr:col>
      <xdr:colOff>95250</xdr:colOff>
      <xdr:row>62</xdr:row>
      <xdr:rowOff>136730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7207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139936</xdr:rowOff>
    </xdr:from>
    <xdr:to>
      <xdr:col>77</xdr:col>
      <xdr:colOff>95250</xdr:colOff>
      <xdr:row>62</xdr:row>
      <xdr:rowOff>70086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54863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8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18584</xdr:rowOff>
    </xdr:from>
    <xdr:to>
      <xdr:col>73</xdr:col>
      <xdr:colOff>44450</xdr:colOff>
      <xdr:row>62</xdr:row>
      <xdr:rowOff>120184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104961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119253</xdr:rowOff>
    </xdr:from>
    <xdr:to>
      <xdr:col>68</xdr:col>
      <xdr:colOff>203200</xdr:colOff>
      <xdr:row>62</xdr:row>
      <xdr:rowOff>49403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34180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1119</xdr:rowOff>
    </xdr:from>
    <xdr:to>
      <xdr:col>64</xdr:col>
      <xdr:colOff>152400</xdr:colOff>
      <xdr:row>62</xdr:row>
      <xdr:rowOff>102719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87496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1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実質公債費比率は、類似団体平均を上回る水準となっている。平成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となったが、一般会計・簡易水道事業特別会計で繰上償還を実施したことや、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年代中盤において</a:t>
          </a:r>
          <a:r>
            <a:rPr kumimoji="1" lang="ja-JP" altLang="ja-JP" sz="1100">
              <a:solidFill>
                <a:schemeClr val="dk1"/>
              </a:solidFill>
              <a:effectLst/>
              <a:latin typeface="+mn-lt"/>
              <a:ea typeface="+mn-ea"/>
              <a:cs typeface="+mn-cs"/>
            </a:rPr>
            <a:t>起債を臨時財政対策債のみに制限してい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と改善したが、平成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年度に辺地債</a:t>
          </a:r>
          <a:r>
            <a:rPr kumimoji="1" lang="ja-JP" altLang="en-US" sz="1100">
              <a:solidFill>
                <a:schemeClr val="dk1"/>
              </a:solidFill>
              <a:effectLst/>
              <a:latin typeface="+mn-lt"/>
              <a:ea typeface="+mn-ea"/>
              <a:cs typeface="+mn-cs"/>
            </a:rPr>
            <a:t>・一廃債</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年度に緊防債を</a:t>
          </a:r>
          <a:r>
            <a:rPr kumimoji="1" lang="ja-JP" altLang="ja-JP" sz="1100">
              <a:solidFill>
                <a:schemeClr val="dk1"/>
              </a:solidFill>
              <a:effectLst/>
              <a:latin typeface="+mn-lt"/>
              <a:ea typeface="+mn-ea"/>
              <a:cs typeface="+mn-cs"/>
            </a:rPr>
            <a:t>起債したため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となった。今後、東京都島嶼町村一部事務組合の清掃施設整備事業償還金の負担が増加し、また平成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年度より村でも大型事業が継続されている。起債額を必要最小限にすることにより、公債費負担の軽減を図る。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20828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78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20828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7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16002</xdr:rowOff>
    </xdr:from>
    <xdr:to>
      <xdr:col>72</xdr:col>
      <xdr:colOff>203200</xdr:colOff>
      <xdr:row>40</xdr:row>
      <xdr:rowOff>54610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8740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83566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126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136652</xdr:rowOff>
    </xdr:from>
    <xdr:to>
      <xdr:col>73</xdr:col>
      <xdr:colOff>44450</xdr:colOff>
      <xdr:row>40</xdr:row>
      <xdr:rowOff>66802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76979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32766</xdr:rowOff>
    </xdr:from>
    <xdr:to>
      <xdr:col>64</xdr:col>
      <xdr:colOff>152400</xdr:colOff>
      <xdr:row>40</xdr:row>
      <xdr:rowOff>134366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144543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将来負担比率はマイナス値となっている。これは、平成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年代当初に基金積み増しを行ったからである。今後大型の事業が予定されており、悪化が見込まれるが、なるべく基金の積み増しを実施するとともに基金の取り崩しを避け、将来負担の軽減を図る。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
322
4.12
1,673,071
1,613,061
60,010
339,925
522,144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類似団体内中、最下位水準となっている。支出額は、</a:t>
          </a:r>
          <a:r>
            <a:rPr kumimoji="1" lang="ja-JP" altLang="en-US" sz="1050">
              <a:solidFill>
                <a:schemeClr val="dk1"/>
              </a:solidFill>
              <a:effectLst/>
              <a:latin typeface="+mn-lt"/>
              <a:ea typeface="+mn-ea"/>
              <a:cs typeface="+mn-cs"/>
            </a:rPr>
            <a:t>育休取得者の増により</a:t>
          </a:r>
          <a:r>
            <a:rPr kumimoji="1" lang="ja-JP" altLang="ja-JP" sz="1050">
              <a:solidFill>
                <a:schemeClr val="dk1"/>
              </a:solidFill>
              <a:effectLst/>
              <a:latin typeface="+mn-lt"/>
              <a:ea typeface="+mn-ea"/>
              <a:cs typeface="+mn-cs"/>
            </a:rPr>
            <a:t>前年度と比べ約</a:t>
          </a:r>
          <a:r>
            <a:rPr kumimoji="1" lang="en-US" altLang="ja-JP" sz="1050">
              <a:solidFill>
                <a:schemeClr val="dk1"/>
              </a:solidFill>
              <a:effectLst/>
              <a:latin typeface="+mn-lt"/>
              <a:ea typeface="+mn-ea"/>
              <a:cs typeface="+mn-cs"/>
            </a:rPr>
            <a:t>8,800</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となった。平成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３月定年退職者分を不補充としたことで職員数削減を図った。しかし、保育園児が激増したため保育士を新たに１名増員しなければならなくなった。また、ヘリコミューター地上業務など施設運営を外部委託することも検討したが、島内に受託事業者がいないことで断念したこともあり、職員数削減を進めることが難しい状況にある。今後、職員の新陳代謝や手当の支給率の見直し、人事院勧告に沿った給与改定などにより人件費抑制を図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35560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92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43180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868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26670</xdr:rowOff>
    </xdr:from>
    <xdr:to>
      <xdr:col>11</xdr:col>
      <xdr:colOff>60325</xdr:colOff>
      <xdr:row>33</xdr:row>
      <xdr:rowOff>128270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138447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156210</xdr:rowOff>
    </xdr:from>
    <xdr:to>
      <xdr:col>24</xdr:col>
      <xdr:colOff>76200</xdr:colOff>
      <xdr:row>37</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163830</xdr:rowOff>
    </xdr:from>
    <xdr:to>
      <xdr:col>15</xdr:col>
      <xdr:colOff>149225</xdr:colOff>
      <xdr:row>37</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物件費全体の支出は委託経費等の増大等により前年度と比べて約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千円増額となった。今後もシステム導入・改修費用等が増加することが見込まれる。今後について、システム調達方法の見直しを検討し、また、不必要な物品購入を削減することによる物件費の抑制を図る。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33274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0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8128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073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18</xdr:row>
      <xdr:rowOff>8128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787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ほぼ毎年、支出額の増加がみられないために比率の増減はほとんどないが、今後老人福祉での増が見込まれる。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118835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05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a:t>
          </a:r>
          <a:endParaRPr lang="ja-JP" altLang="ja-JP" sz="1400">
            <a:effectLst/>
          </a:endParaRPr>
        </a:p>
        <a:p>
          <a:r>
            <a:rPr kumimoji="1" lang="ja-JP" altLang="ja-JP" sz="1100">
              <a:solidFill>
                <a:schemeClr val="dk1"/>
              </a:solidFill>
              <a:effectLst/>
              <a:latin typeface="+mn-lt"/>
              <a:ea typeface="+mn-ea"/>
              <a:cs typeface="+mn-cs"/>
            </a:rPr>
            <a:t>　特別会計繰出金の抑制が理由として挙げられる。</a:t>
          </a:r>
          <a:endParaRPr lang="ja-JP" altLang="ja-JP" sz="1400">
            <a:effectLst/>
          </a:endParaRPr>
        </a:p>
        <a:p>
          <a:r>
            <a:rPr kumimoji="1" lang="ja-JP" altLang="ja-JP" sz="1100">
              <a:solidFill>
                <a:schemeClr val="dk1"/>
              </a:solidFill>
              <a:effectLst/>
              <a:latin typeface="+mn-lt"/>
              <a:ea typeface="+mn-ea"/>
              <a:cs typeface="+mn-cs"/>
            </a:rPr>
            <a:t>　今後、施設の老朽化による維持補修費の増、国民健康保険や介護保険の保険給付費増が予想される。今後、公共施設等総合管理計画等の策定により大規模改修を計画的に実施することや基金の取り崩しなどによる一般会計から特別会計への繰出金の抑制などで支出額を抑制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996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92710</xdr:rowOff>
    </xdr:from>
    <xdr:to>
      <xdr:col>78</xdr:col>
      <xdr:colOff>69850</xdr:colOff>
      <xdr:row>56</xdr:row>
      <xdr:rowOff>98425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93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56</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6531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35560</xdr:rowOff>
    </xdr:from>
    <xdr:to>
      <xdr:col>69</xdr:col>
      <xdr:colOff>92075</xdr:colOff>
      <xdr:row>56</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6531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110490</xdr:rowOff>
    </xdr:from>
    <xdr:to>
      <xdr:col>82</xdr:col>
      <xdr:colOff>158750</xdr:colOff>
      <xdr:row>57</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127017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5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41910</xdr:rowOff>
    </xdr:from>
    <xdr:to>
      <xdr:col>74</xdr:col>
      <xdr:colOff>31750</xdr:colOff>
      <xdr:row>56</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153687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121920</xdr:rowOff>
    </xdr:from>
    <xdr:to>
      <xdr:col>65</xdr:col>
      <xdr:colOff>53975</xdr:colOff>
      <xdr:row>56</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62247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類似団体中比較的良い水準となっている。毎年ほぼ同程度の比率で推移している。</a:t>
          </a:r>
          <a:endParaRPr lang="ja-JP" altLang="ja-JP" sz="1400">
            <a:effectLst/>
          </a:endParaRPr>
        </a:p>
        <a:p>
          <a:r>
            <a:rPr kumimoji="1" lang="ja-JP" altLang="ja-JP" sz="1100">
              <a:solidFill>
                <a:schemeClr val="dk1"/>
              </a:solidFill>
              <a:effectLst/>
              <a:latin typeface="+mn-lt"/>
              <a:ea typeface="+mn-ea"/>
              <a:cs typeface="+mn-cs"/>
            </a:rPr>
            <a:t>公営企業が法非適のみで、繰出金となっていることも要因の一つと考えられる。</a:t>
          </a:r>
          <a:endParaRPr lang="ja-JP" altLang="ja-JP" sz="1400">
            <a:effectLst/>
          </a:endParaRPr>
        </a:p>
        <a:p>
          <a:r>
            <a:rPr kumimoji="1" lang="ja-JP" altLang="ja-JP" sz="1100">
              <a:solidFill>
                <a:schemeClr val="dk1"/>
              </a:solidFill>
              <a:effectLst/>
              <a:latin typeface="+mn-lt"/>
              <a:ea typeface="+mn-ea"/>
              <a:cs typeface="+mn-cs"/>
            </a:rPr>
            <a:t>今後、補助項目・比率の見直しなどにより補助費等の歳出額の抑制を図る。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92710</xdr:rowOff>
    </xdr:from>
    <xdr:to>
      <xdr:col>82</xdr:col>
      <xdr:colOff>107950</xdr:colOff>
      <xdr:row>34</xdr:row>
      <xdr:rowOff>115570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922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92710</xdr:rowOff>
    </xdr:from>
    <xdr:to>
      <xdr:col>78</xdr:col>
      <xdr:colOff>69850</xdr:colOff>
      <xdr:row>34</xdr:row>
      <xdr:rowOff>119380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922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119380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8610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31750</xdr:rowOff>
    </xdr:from>
    <xdr:to>
      <xdr:col>69</xdr:col>
      <xdr:colOff>92075</xdr:colOff>
      <xdr:row>34</xdr:row>
      <xdr:rowOff>77470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861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64770</xdr:rowOff>
    </xdr:from>
    <xdr:to>
      <xdr:col>82</xdr:col>
      <xdr:colOff>158750</xdr:colOff>
      <xdr:row>34</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81297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41910</xdr:rowOff>
    </xdr:from>
    <xdr:to>
      <xdr:col>78</xdr:col>
      <xdr:colOff>120650</xdr:colOff>
      <xdr:row>34</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153687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64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152400</xdr:rowOff>
    </xdr:from>
    <xdr:to>
      <xdr:col>69</xdr:col>
      <xdr:colOff>142875</xdr:colOff>
      <xdr:row>34</xdr:row>
      <xdr:rowOff>82550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92727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26670</xdr:rowOff>
    </xdr:from>
    <xdr:to>
      <xdr:col>65</xdr:col>
      <xdr:colOff>53975</xdr:colOff>
      <xdr:row>34</xdr:row>
      <xdr:rowOff>128270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138447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類似団体中良い水準となっている。これは平成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年度に繰上償還を実施したことや起債を臨時財政対策債のみに制限したことにより地方債残高が減少していることによるものである。平成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a:t>
          </a:r>
          <a:r>
            <a:rPr kumimoji="1" lang="ja-JP" altLang="ja-JP" sz="1100">
              <a:solidFill>
                <a:schemeClr val="dk1"/>
              </a:solidFill>
              <a:effectLst/>
              <a:latin typeface="+mn-lt"/>
              <a:ea typeface="+mn-ea"/>
              <a:cs typeface="+mn-cs"/>
            </a:rPr>
            <a:t>年度に大型の事業が予定されており、悪化が見込まれるが、起債を最小限度とすることにより公債費の増加を避ける。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799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119380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806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類似団体平均となっているが、時により下回る。</a:t>
          </a:r>
          <a:endParaRPr lang="ja-JP" altLang="ja-JP" sz="1400">
            <a:effectLst/>
          </a:endParaRPr>
        </a:p>
        <a:p>
          <a:r>
            <a:rPr kumimoji="1" lang="ja-JP" altLang="ja-JP" sz="1100">
              <a:solidFill>
                <a:schemeClr val="dk1"/>
              </a:solidFill>
              <a:effectLst/>
              <a:latin typeface="+mn-lt"/>
              <a:ea typeface="+mn-ea"/>
              <a:cs typeface="+mn-cs"/>
            </a:rPr>
            <a:t>　経常経費比率中、公債費以外比率が占める割合は大きい。今後、経常経費の改善を行うため、比率の大きい人件費・物件費で経常経費充当一般財源を減ずることが必要となっている。人件費については、職員の新陳代謝や諸手当の見直し、人事院勧告に沿った給与水準の適正化を図る。物件費については、不用な物品購入の抑制により歳出額を抑制することで経常収支比率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64951</xdr:rowOff>
    </xdr:from>
    <xdr:to>
      <xdr:col>82</xdr:col>
      <xdr:colOff>107950</xdr:colOff>
      <xdr:row>78</xdr:row>
      <xdr:rowOff>84545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43805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84545</xdr:rowOff>
    </xdr:from>
    <xdr:to>
      <xdr:col>78</xdr:col>
      <xdr:colOff>69850</xdr:colOff>
      <xdr:row>78</xdr:row>
      <xdr:rowOff>100874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576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100874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94361"/>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102507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943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xdr:rowOff>
    </xdr:from>
    <xdr:to>
      <xdr:col>82</xdr:col>
      <xdr:colOff>158750</xdr:colOff>
      <xdr:row>78</xdr:row>
      <xdr:rowOff>115751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157678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33745</xdr:rowOff>
    </xdr:from>
    <xdr:to>
      <xdr:col>78</xdr:col>
      <xdr:colOff>120650</xdr:colOff>
      <xdr:row>78</xdr:row>
      <xdr:rowOff>135345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120122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50074</xdr:rowOff>
    </xdr:from>
    <xdr:to>
      <xdr:col>74</xdr:col>
      <xdr:colOff>31750</xdr:colOff>
      <xdr:row>78</xdr:row>
      <xdr:rowOff>151674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136451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163484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41601</xdr:rowOff>
    </xdr:from>
    <xdr:to>
      <xdr:col>29</xdr:col>
      <xdr:colOff>127000</xdr:colOff>
      <xdr:row>14</xdr:row>
      <xdr:rowOff>124376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489526"/>
          <a:ext cx="647700" cy="8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41601</xdr:rowOff>
    </xdr:from>
    <xdr:to>
      <xdr:col>26</xdr:col>
      <xdr:colOff>50800</xdr:colOff>
      <xdr:row>14</xdr:row>
      <xdr:rowOff>100944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89526"/>
          <a:ext cx="698500" cy="5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100944</xdr:rowOff>
    </xdr:from>
    <xdr:to>
      <xdr:col>22</xdr:col>
      <xdr:colOff>114300</xdr:colOff>
      <xdr:row>14</xdr:row>
      <xdr:rowOff>119915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548869"/>
          <a:ext cx="698500" cy="18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119915</xdr:rowOff>
    </xdr:from>
    <xdr:to>
      <xdr:col>18</xdr:col>
      <xdr:colOff>177800</xdr:colOff>
      <xdr:row>14</xdr:row>
      <xdr:rowOff>139393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567840"/>
          <a:ext cx="698500" cy="19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116493</xdr:rowOff>
    </xdr:from>
    <xdr:to>
      <xdr:col>19</xdr:col>
      <xdr:colOff>38100</xdr:colOff>
      <xdr:row>19</xdr:row>
      <xdr:rowOff>46644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31421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73576</xdr:rowOff>
    </xdr:from>
    <xdr:to>
      <xdr:col>29</xdr:col>
      <xdr:colOff>177800</xdr:colOff>
      <xdr:row>15</xdr:row>
      <xdr:rowOff>3726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90103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6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162251</xdr:rowOff>
    </xdr:from>
    <xdr:to>
      <xdr:col>26</xdr:col>
      <xdr:colOff>101600</xdr:colOff>
      <xdr:row>14</xdr:row>
      <xdr:rowOff>92401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43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102578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20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50144</xdr:rowOff>
    </xdr:from>
    <xdr:to>
      <xdr:col>22</xdr:col>
      <xdr:colOff>165100</xdr:colOff>
      <xdr:row>14</xdr:row>
      <xdr:rowOff>151744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49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161921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69115</xdr:rowOff>
    </xdr:from>
    <xdr:to>
      <xdr:col>19</xdr:col>
      <xdr:colOff>38100</xdr:colOff>
      <xdr:row>14</xdr:row>
      <xdr:rowOff>170715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1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9442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8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88593</xdr:rowOff>
    </xdr:from>
    <xdr:to>
      <xdr:col>15</xdr:col>
      <xdr:colOff>101600</xdr:colOff>
      <xdr:row>15</xdr:row>
      <xdr:rowOff>18743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3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28920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0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122630</xdr:rowOff>
    </xdr:from>
    <xdr:to>
      <xdr:col>29</xdr:col>
      <xdr:colOff>127000</xdr:colOff>
      <xdr:row>37</xdr:row>
      <xdr:rowOff>8990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75880"/>
          <a:ext cx="647700" cy="5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122630</xdr:rowOff>
    </xdr:from>
    <xdr:to>
      <xdr:col>26</xdr:col>
      <xdr:colOff>50800</xdr:colOff>
      <xdr:row>36</xdr:row>
      <xdr:rowOff>148514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75880"/>
          <a:ext cx="698500" cy="25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148514</xdr:rowOff>
    </xdr:from>
    <xdr:to>
      <xdr:col>22</xdr:col>
      <xdr:colOff>114300</xdr:colOff>
      <xdr:row>36</xdr:row>
      <xdr:rowOff>163955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01764"/>
          <a:ext cx="698500" cy="1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152590</xdr:rowOff>
    </xdr:from>
    <xdr:to>
      <xdr:col>18</xdr:col>
      <xdr:colOff>177800</xdr:colOff>
      <xdr:row>36</xdr:row>
      <xdr:rowOff>163955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05840"/>
          <a:ext cx="698500" cy="1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66801</xdr:rowOff>
    </xdr:from>
    <xdr:to>
      <xdr:col>19</xdr:col>
      <xdr:colOff>38100</xdr:colOff>
      <xdr:row>36</xdr:row>
      <xdr:rowOff>168401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20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178578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8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129640</xdr:rowOff>
    </xdr:from>
    <xdr:to>
      <xdr:col>29</xdr:col>
      <xdr:colOff>177800</xdr:colOff>
      <xdr:row>37</xdr:row>
      <xdr:rowOff>59790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8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101717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5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71830</xdr:rowOff>
    </xdr:from>
    <xdr:to>
      <xdr:col>26</xdr:col>
      <xdr:colOff>101600</xdr:colOff>
      <xdr:row>37</xdr:row>
      <xdr:rowOff>1980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25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158207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97714</xdr:rowOff>
    </xdr:from>
    <xdr:to>
      <xdr:col>22</xdr:col>
      <xdr:colOff>165100</xdr:colOff>
      <xdr:row>37</xdr:row>
      <xdr:rowOff>27864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5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113155</xdr:rowOff>
    </xdr:from>
    <xdr:to>
      <xdr:col>19</xdr:col>
      <xdr:colOff>38100</xdr:colOff>
      <xdr:row>37</xdr:row>
      <xdr:rowOff>43305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6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28082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101790</xdr:rowOff>
    </xdr:from>
    <xdr:to>
      <xdr:col>15</xdr:col>
      <xdr:colOff>101600</xdr:colOff>
      <xdr:row>37</xdr:row>
      <xdr:rowOff>31940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16717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
322
4.12
1,673,071
1,613,061
60,010
339,925
522,144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79539</xdr:rowOff>
    </xdr:from>
    <xdr:to>
      <xdr:col>24</xdr:col>
      <xdr:colOff>63500</xdr:colOff>
      <xdr:row>34</xdr:row>
      <xdr:rowOff>119419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08839"/>
          <a:ext cx="838200" cy="3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79539</xdr:rowOff>
    </xdr:from>
    <xdr:to>
      <xdr:col>19</xdr:col>
      <xdr:colOff>177800</xdr:colOff>
      <xdr:row>34</xdr:row>
      <xdr:rowOff>127766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08839"/>
          <a:ext cx="889000" cy="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127766</xdr:rowOff>
    </xdr:from>
    <xdr:to>
      <xdr:col>15</xdr:col>
      <xdr:colOff>50800</xdr:colOff>
      <xdr:row>34</xdr:row>
      <xdr:rowOff>130353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57066"/>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130353</xdr:rowOff>
    </xdr:from>
    <xdr:to>
      <xdr:col>10</xdr:col>
      <xdr:colOff>114300</xdr:colOff>
      <xdr:row>34</xdr:row>
      <xdr:rowOff>136018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5965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147178</xdr:rowOff>
    </xdr:from>
    <xdr:to>
      <xdr:col>10</xdr:col>
      <xdr:colOff>165100</xdr:colOff>
      <xdr:row>38</xdr:row>
      <xdr:rowOff>77328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68455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68619</xdr:rowOff>
    </xdr:from>
    <xdr:to>
      <xdr:col>24</xdr:col>
      <xdr:colOff>114300</xdr:colOff>
      <xdr:row>34</xdr:row>
      <xdr:rowOff>170219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91496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28739</xdr:rowOff>
    </xdr:from>
    <xdr:to>
      <xdr:col>20</xdr:col>
      <xdr:colOff>38100</xdr:colOff>
      <xdr:row>34</xdr:row>
      <xdr:rowOff>130339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146866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76966</xdr:rowOff>
    </xdr:from>
    <xdr:to>
      <xdr:col>15</xdr:col>
      <xdr:colOff>101600</xdr:colOff>
      <xdr:row>35</xdr:row>
      <xdr:rowOff>7116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23643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79553</xdr:rowOff>
    </xdr:from>
    <xdr:to>
      <xdr:col>10</xdr:col>
      <xdr:colOff>165100</xdr:colOff>
      <xdr:row>35</xdr:row>
      <xdr:rowOff>9703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26230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8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85218</xdr:rowOff>
    </xdr:from>
    <xdr:to>
      <xdr:col>6</xdr:col>
      <xdr:colOff>38100</xdr:colOff>
      <xdr:row>35</xdr:row>
      <xdr:rowOff>15368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31895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8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122534</xdr:rowOff>
    </xdr:from>
    <xdr:to>
      <xdr:col>24</xdr:col>
      <xdr:colOff>63500</xdr:colOff>
      <xdr:row>56</xdr:row>
      <xdr:rowOff>165094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23734"/>
          <a:ext cx="838200" cy="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121520</xdr:rowOff>
    </xdr:from>
    <xdr:to>
      <xdr:col>19</xdr:col>
      <xdr:colOff>177800</xdr:colOff>
      <xdr:row>56</xdr:row>
      <xdr:rowOff>122534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22720"/>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121520</xdr:rowOff>
    </xdr:from>
    <xdr:to>
      <xdr:col>15</xdr:col>
      <xdr:colOff>50800</xdr:colOff>
      <xdr:row>57</xdr:row>
      <xdr:rowOff>924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22720"/>
          <a:ext cx="889000" cy="5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166354</xdr:rowOff>
    </xdr:from>
    <xdr:to>
      <xdr:col>10</xdr:col>
      <xdr:colOff>114300</xdr:colOff>
      <xdr:row>57</xdr:row>
      <xdr:rowOff>924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6755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102569</xdr:rowOff>
    </xdr:from>
    <xdr:to>
      <xdr:col>10</xdr:col>
      <xdr:colOff>165100</xdr:colOff>
      <xdr:row>59</xdr:row>
      <xdr:rowOff>32719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4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23846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1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114294</xdr:rowOff>
    </xdr:from>
    <xdr:to>
      <xdr:col>24</xdr:col>
      <xdr:colOff>114300</xdr:colOff>
      <xdr:row>57</xdr:row>
      <xdr:rowOff>44444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137171</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66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71734</xdr:rowOff>
    </xdr:from>
    <xdr:to>
      <xdr:col>20</xdr:col>
      <xdr:colOff>38100</xdr:colOff>
      <xdr:row>57</xdr:row>
      <xdr:rowOff>1884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18411</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9448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70720</xdr:rowOff>
    </xdr:from>
    <xdr:to>
      <xdr:col>15</xdr:col>
      <xdr:colOff>101600</xdr:colOff>
      <xdr:row>57</xdr:row>
      <xdr:rowOff>870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17397</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563205" y="9447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121574</xdr:rowOff>
    </xdr:from>
    <xdr:to>
      <xdr:col>10</xdr:col>
      <xdr:colOff>165100</xdr:colOff>
      <xdr:row>57</xdr:row>
      <xdr:rowOff>51724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68251</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74205" y="94980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115554</xdr:rowOff>
    </xdr:from>
    <xdr:to>
      <xdr:col>6</xdr:col>
      <xdr:colOff>38100</xdr:colOff>
      <xdr:row>57</xdr:row>
      <xdr:rowOff>45704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62231</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85205" y="9491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167936</xdr:rowOff>
    </xdr:from>
    <xdr:to>
      <xdr:col>24</xdr:col>
      <xdr:colOff>63500</xdr:colOff>
      <xdr:row>75</xdr:row>
      <xdr:rowOff>139133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55236"/>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167936</xdr:rowOff>
    </xdr:from>
    <xdr:to>
      <xdr:col>19</xdr:col>
      <xdr:colOff>177800</xdr:colOff>
      <xdr:row>75</xdr:row>
      <xdr:rowOff>13269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85523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13269</xdr:rowOff>
    </xdr:from>
    <xdr:to>
      <xdr:col>15</xdr:col>
      <xdr:colOff>50800</xdr:colOff>
      <xdr:row>75</xdr:row>
      <xdr:rowOff>122993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72019"/>
          <a:ext cx="889000" cy="10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142180</xdr:rowOff>
    </xdr:from>
    <xdr:to>
      <xdr:col>10</xdr:col>
      <xdr:colOff>114300</xdr:colOff>
      <xdr:row>75</xdr:row>
      <xdr:rowOff>122993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658030"/>
          <a:ext cx="889000" cy="32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105375</xdr:rowOff>
    </xdr:from>
    <xdr:to>
      <xdr:col>10</xdr:col>
      <xdr:colOff>165100</xdr:colOff>
      <xdr:row>79</xdr:row>
      <xdr:rowOff>35525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26652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88333</xdr:rowOff>
    </xdr:from>
    <xdr:to>
      <xdr:col>24</xdr:col>
      <xdr:colOff>114300</xdr:colOff>
      <xdr:row>76</xdr:row>
      <xdr:rowOff>18483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111210</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117136</xdr:rowOff>
    </xdr:from>
    <xdr:to>
      <xdr:col>20</xdr:col>
      <xdr:colOff>38100</xdr:colOff>
      <xdr:row>75</xdr:row>
      <xdr:rowOff>47286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63813</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5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133919</xdr:rowOff>
    </xdr:from>
    <xdr:to>
      <xdr:col>15</xdr:col>
      <xdr:colOff>101600</xdr:colOff>
      <xdr:row>75</xdr:row>
      <xdr:rowOff>64069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80596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59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72193</xdr:rowOff>
    </xdr:from>
    <xdr:to>
      <xdr:col>10</xdr:col>
      <xdr:colOff>165100</xdr:colOff>
      <xdr:row>76</xdr:row>
      <xdr:rowOff>2344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30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18870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7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91380</xdr:rowOff>
    </xdr:from>
    <xdr:to>
      <xdr:col>6</xdr:col>
      <xdr:colOff>38100</xdr:colOff>
      <xdr:row>74</xdr:row>
      <xdr:rowOff>21530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6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38057</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3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38016</xdr:rowOff>
    </xdr:from>
    <xdr:to>
      <xdr:col>24</xdr:col>
      <xdr:colOff>63500</xdr:colOff>
      <xdr:row>96</xdr:row>
      <xdr:rowOff>50546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97216"/>
          <a:ext cx="8382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166337</xdr:rowOff>
    </xdr:from>
    <xdr:to>
      <xdr:col>19</xdr:col>
      <xdr:colOff>177800</xdr:colOff>
      <xdr:row>96</xdr:row>
      <xdr:rowOff>38016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5408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166337</xdr:rowOff>
    </xdr:from>
    <xdr:to>
      <xdr:col>15</xdr:col>
      <xdr:colOff>50800</xdr:colOff>
      <xdr:row>96</xdr:row>
      <xdr:rowOff>102014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54087"/>
          <a:ext cx="889000" cy="10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99335</xdr:rowOff>
    </xdr:from>
    <xdr:to>
      <xdr:col>10</xdr:col>
      <xdr:colOff>114300</xdr:colOff>
      <xdr:row>96</xdr:row>
      <xdr:rowOff>102014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58535"/>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84829</xdr:rowOff>
    </xdr:from>
    <xdr:to>
      <xdr:col>10</xdr:col>
      <xdr:colOff>165100</xdr:colOff>
      <xdr:row>96</xdr:row>
      <xdr:rowOff>14979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31506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171196</xdr:rowOff>
    </xdr:from>
    <xdr:to>
      <xdr:col>24</xdr:col>
      <xdr:colOff>114300</xdr:colOff>
      <xdr:row>96</xdr:row>
      <xdr:rowOff>101346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149623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158666</xdr:rowOff>
    </xdr:from>
    <xdr:to>
      <xdr:col>20</xdr:col>
      <xdr:colOff>38100</xdr:colOff>
      <xdr:row>96</xdr:row>
      <xdr:rowOff>88816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115537</xdr:rowOff>
    </xdr:from>
    <xdr:to>
      <xdr:col>15</xdr:col>
      <xdr:colOff>101600</xdr:colOff>
      <xdr:row>96</xdr:row>
      <xdr:rowOff>45687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36814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51214</xdr:rowOff>
    </xdr:from>
    <xdr:to>
      <xdr:col>10</xdr:col>
      <xdr:colOff>165100</xdr:colOff>
      <xdr:row>96</xdr:row>
      <xdr:rowOff>152814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143941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48535</xdr:rowOff>
    </xdr:from>
    <xdr:to>
      <xdr:col>6</xdr:col>
      <xdr:colOff>38100</xdr:colOff>
      <xdr:row>96</xdr:row>
      <xdr:rowOff>150135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141262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169909</xdr:rowOff>
    </xdr:from>
    <xdr:to>
      <xdr:col>55</xdr:col>
      <xdr:colOff>0</xdr:colOff>
      <xdr:row>36</xdr:row>
      <xdr:rowOff>19929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99209"/>
          <a:ext cx="838200" cy="1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19929</xdr:rowOff>
    </xdr:from>
    <xdr:to>
      <xdr:col>50</xdr:col>
      <xdr:colOff>114300</xdr:colOff>
      <xdr:row>36</xdr:row>
      <xdr:rowOff>37242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92129"/>
          <a:ext cx="889000" cy="1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16675</xdr:rowOff>
    </xdr:from>
    <xdr:to>
      <xdr:col>45</xdr:col>
      <xdr:colOff>177800</xdr:colOff>
      <xdr:row>36</xdr:row>
      <xdr:rowOff>37242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674525"/>
          <a:ext cx="889000" cy="5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16675</xdr:rowOff>
    </xdr:from>
    <xdr:to>
      <xdr:col>41</xdr:col>
      <xdr:colOff>50800</xdr:colOff>
      <xdr:row>36</xdr:row>
      <xdr:rowOff>33251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674525"/>
          <a:ext cx="889000" cy="5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119109</xdr:rowOff>
    </xdr:from>
    <xdr:to>
      <xdr:col>55</xdr:col>
      <xdr:colOff>50800</xdr:colOff>
      <xdr:row>35</xdr:row>
      <xdr:rowOff>49259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141986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9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140579</xdr:rowOff>
    </xdr:from>
    <xdr:to>
      <xdr:col>50</xdr:col>
      <xdr:colOff>165100</xdr:colOff>
      <xdr:row>36</xdr:row>
      <xdr:rowOff>70729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87256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157892</xdr:rowOff>
    </xdr:from>
    <xdr:to>
      <xdr:col>46</xdr:col>
      <xdr:colOff>38100</xdr:colOff>
      <xdr:row>36</xdr:row>
      <xdr:rowOff>88042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104569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137325</xdr:rowOff>
    </xdr:from>
    <xdr:to>
      <xdr:col>41</xdr:col>
      <xdr:colOff>101600</xdr:colOff>
      <xdr:row>33</xdr:row>
      <xdr:rowOff>67475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6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84002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39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153901</xdr:rowOff>
    </xdr:from>
    <xdr:to>
      <xdr:col>36</xdr:col>
      <xdr:colOff>165100</xdr:colOff>
      <xdr:row>36</xdr:row>
      <xdr:rowOff>84051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100578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2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32311</xdr:rowOff>
    </xdr:from>
    <xdr:to>
      <xdr:col>55</xdr:col>
      <xdr:colOff>0</xdr:colOff>
      <xdr:row>56</xdr:row>
      <xdr:rowOff>128061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462061"/>
          <a:ext cx="838200" cy="2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128061</xdr:rowOff>
    </xdr:from>
    <xdr:to>
      <xdr:col>50</xdr:col>
      <xdr:colOff>114300</xdr:colOff>
      <xdr:row>57</xdr:row>
      <xdr:rowOff>79101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29261"/>
          <a:ext cx="889000" cy="1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79101</xdr:rowOff>
    </xdr:from>
    <xdr:to>
      <xdr:col>45</xdr:col>
      <xdr:colOff>177800</xdr:colOff>
      <xdr:row>58</xdr:row>
      <xdr:rowOff>52505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51751"/>
          <a:ext cx="889000" cy="1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144209</xdr:rowOff>
    </xdr:from>
    <xdr:to>
      <xdr:col>41</xdr:col>
      <xdr:colOff>50800</xdr:colOff>
      <xdr:row>58</xdr:row>
      <xdr:rowOff>52505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16859"/>
          <a:ext cx="889000" cy="7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71740</xdr:rowOff>
    </xdr:from>
    <xdr:to>
      <xdr:col>41</xdr:col>
      <xdr:colOff>101600</xdr:colOff>
      <xdr:row>59</xdr:row>
      <xdr:rowOff>1890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164467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152961</xdr:rowOff>
    </xdr:from>
    <xdr:to>
      <xdr:col>55</xdr:col>
      <xdr:colOff>50800</xdr:colOff>
      <xdr:row>55</xdr:row>
      <xdr:rowOff>83111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4388</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262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77261</xdr:rowOff>
    </xdr:from>
    <xdr:to>
      <xdr:col>50</xdr:col>
      <xdr:colOff>165100</xdr:colOff>
      <xdr:row>57</xdr:row>
      <xdr:rowOff>7411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23938</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453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28301</xdr:rowOff>
    </xdr:from>
    <xdr:to>
      <xdr:col>46</xdr:col>
      <xdr:colOff>38100</xdr:colOff>
      <xdr:row>57</xdr:row>
      <xdr:rowOff>129901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146428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1705</xdr:rowOff>
    </xdr:from>
    <xdr:to>
      <xdr:col>41</xdr:col>
      <xdr:colOff>101600</xdr:colOff>
      <xdr:row>58</xdr:row>
      <xdr:rowOff>103305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119832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2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93409</xdr:rowOff>
    </xdr:from>
    <xdr:to>
      <xdr:col>36</xdr:col>
      <xdr:colOff>165100</xdr:colOff>
      <xdr:row>58</xdr:row>
      <xdr:rowOff>23559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40086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4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30246</xdr:rowOff>
    </xdr:from>
    <xdr:to>
      <xdr:col>55</xdr:col>
      <xdr:colOff>0</xdr:colOff>
      <xdr:row>77</xdr:row>
      <xdr:rowOff>122104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031746"/>
          <a:ext cx="838200" cy="129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30225</xdr:rowOff>
    </xdr:from>
    <xdr:to>
      <xdr:col>50</xdr:col>
      <xdr:colOff>114300</xdr:colOff>
      <xdr:row>77</xdr:row>
      <xdr:rowOff>122104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888975"/>
          <a:ext cx="889000" cy="4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30225</xdr:rowOff>
    </xdr:from>
    <xdr:to>
      <xdr:col>45</xdr:col>
      <xdr:colOff>177800</xdr:colOff>
      <xdr:row>77</xdr:row>
      <xdr:rowOff>144280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888975"/>
          <a:ext cx="889000" cy="4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46796</xdr:rowOff>
    </xdr:from>
    <xdr:to>
      <xdr:col>41</xdr:col>
      <xdr:colOff>50800</xdr:colOff>
      <xdr:row>77</xdr:row>
      <xdr:rowOff>144280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76996"/>
          <a:ext cx="889000" cy="2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106663</xdr:rowOff>
    </xdr:from>
    <xdr:to>
      <xdr:col>41</xdr:col>
      <xdr:colOff>101600</xdr:colOff>
      <xdr:row>79</xdr:row>
      <xdr:rowOff>36813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27940</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150896</xdr:rowOff>
    </xdr:from>
    <xdr:to>
      <xdr:col>55</xdr:col>
      <xdr:colOff>50800</xdr:colOff>
      <xdr:row>70</xdr:row>
      <xdr:rowOff>81046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19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103923</xdr:rowOff>
    </xdr:from>
    <xdr:ext cx="69018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1933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71304</xdr:rowOff>
    </xdr:from>
    <xdr:to>
      <xdr:col>50</xdr:col>
      <xdr:colOff>165100</xdr:colOff>
      <xdr:row>78</xdr:row>
      <xdr:rowOff>1454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17981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04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150875</xdr:rowOff>
    </xdr:from>
    <xdr:to>
      <xdr:col>46</xdr:col>
      <xdr:colOff>38100</xdr:colOff>
      <xdr:row>75</xdr:row>
      <xdr:rowOff>81025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97552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61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93480</xdr:rowOff>
    </xdr:from>
    <xdr:to>
      <xdr:col>41</xdr:col>
      <xdr:colOff>101600</xdr:colOff>
      <xdr:row>78</xdr:row>
      <xdr:rowOff>23630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40157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167446</xdr:rowOff>
    </xdr:from>
    <xdr:to>
      <xdr:col>36</xdr:col>
      <xdr:colOff>165100</xdr:colOff>
      <xdr:row>76</xdr:row>
      <xdr:rowOff>97596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2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114123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80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145269</xdr:rowOff>
    </xdr:from>
    <xdr:to>
      <xdr:col>55</xdr:col>
      <xdr:colOff>0</xdr:colOff>
      <xdr:row>98</xdr:row>
      <xdr:rowOff>84703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04469"/>
          <a:ext cx="838200" cy="2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145269</xdr:rowOff>
    </xdr:from>
    <xdr:to>
      <xdr:col>50</xdr:col>
      <xdr:colOff>114300</xdr:colOff>
      <xdr:row>98</xdr:row>
      <xdr:rowOff>99050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04469"/>
          <a:ext cx="889000" cy="2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68574</xdr:rowOff>
    </xdr:from>
    <xdr:to>
      <xdr:col>45</xdr:col>
      <xdr:colOff>177800</xdr:colOff>
      <xdr:row>98</xdr:row>
      <xdr:rowOff>99050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70674"/>
          <a:ext cx="889000" cy="3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68574</xdr:rowOff>
    </xdr:from>
    <xdr:to>
      <xdr:col>41</xdr:col>
      <xdr:colOff>50800</xdr:colOff>
      <xdr:row>98</xdr:row>
      <xdr:rowOff>85832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70674"/>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33903</xdr:rowOff>
    </xdr:from>
    <xdr:to>
      <xdr:col>55</xdr:col>
      <xdr:colOff>50800</xdr:colOff>
      <xdr:row>98</xdr:row>
      <xdr:rowOff>135503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94469</xdr:rowOff>
    </xdr:from>
    <xdr:to>
      <xdr:col>50</xdr:col>
      <xdr:colOff>165100</xdr:colOff>
      <xdr:row>97</xdr:row>
      <xdr:rowOff>24619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41146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3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48250</xdr:rowOff>
    </xdr:from>
    <xdr:to>
      <xdr:col>46</xdr:col>
      <xdr:colOff>38100</xdr:colOff>
      <xdr:row>98</xdr:row>
      <xdr:rowOff>149850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140977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17774</xdr:rowOff>
    </xdr:from>
    <xdr:to>
      <xdr:col>41</xdr:col>
      <xdr:colOff>101600</xdr:colOff>
      <xdr:row>98</xdr:row>
      <xdr:rowOff>119374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135901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9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35032</xdr:rowOff>
    </xdr:from>
    <xdr:to>
      <xdr:col>36</xdr:col>
      <xdr:colOff>165100</xdr:colOff>
      <xdr:row>98</xdr:row>
      <xdr:rowOff>136632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127759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92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47071</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90721"/>
          <a:ext cx="889000" cy="14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76933</xdr:rowOff>
    </xdr:from>
    <xdr:to>
      <xdr:col>72</xdr:col>
      <xdr:colOff>38100</xdr:colOff>
      <xdr:row>38</xdr:row>
      <xdr:rowOff>7083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23610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167721</xdr:rowOff>
    </xdr:from>
    <xdr:to>
      <xdr:col>67</xdr:col>
      <xdr:colOff>101600</xdr:colOff>
      <xdr:row>37</xdr:row>
      <xdr:rowOff>97871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114398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167574</xdr:rowOff>
    </xdr:from>
    <xdr:to>
      <xdr:col>85</xdr:col>
      <xdr:colOff>127000</xdr:colOff>
      <xdr:row>78</xdr:row>
      <xdr:rowOff>33085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9224"/>
          <a:ext cx="8382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156344</xdr:rowOff>
    </xdr:from>
    <xdr:to>
      <xdr:col>81</xdr:col>
      <xdr:colOff>50800</xdr:colOff>
      <xdr:row>77</xdr:row>
      <xdr:rowOff>167574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57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149358</xdr:rowOff>
    </xdr:from>
    <xdr:to>
      <xdr:col>76</xdr:col>
      <xdr:colOff>114300</xdr:colOff>
      <xdr:row>77</xdr:row>
      <xdr:rowOff>156344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51008"/>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135910</xdr:rowOff>
    </xdr:from>
    <xdr:to>
      <xdr:col>71</xdr:col>
      <xdr:colOff>177800</xdr:colOff>
      <xdr:row>77</xdr:row>
      <xdr:rowOff>149358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37560"/>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153735</xdr:rowOff>
    </xdr:from>
    <xdr:to>
      <xdr:col>85</xdr:col>
      <xdr:colOff>177800</xdr:colOff>
      <xdr:row>78</xdr:row>
      <xdr:rowOff>83885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132162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116774</xdr:rowOff>
    </xdr:from>
    <xdr:to>
      <xdr:col>81</xdr:col>
      <xdr:colOff>101600</xdr:colOff>
      <xdr:row>78</xdr:row>
      <xdr:rowOff>46924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38051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105544</xdr:rowOff>
    </xdr:from>
    <xdr:to>
      <xdr:col>76</xdr:col>
      <xdr:colOff>165100</xdr:colOff>
      <xdr:row>78</xdr:row>
      <xdr:rowOff>35694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26821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98558</xdr:rowOff>
    </xdr:from>
    <xdr:to>
      <xdr:col>72</xdr:col>
      <xdr:colOff>38100</xdr:colOff>
      <xdr:row>78</xdr:row>
      <xdr:rowOff>28708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45235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85110</xdr:rowOff>
    </xdr:from>
    <xdr:to>
      <xdr:col>67</xdr:col>
      <xdr:colOff>101600</xdr:colOff>
      <xdr:row>78</xdr:row>
      <xdr:rowOff>15260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6387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7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xdr:rowOff>
    </xdr:from>
    <xdr:to>
      <xdr:col>85</xdr:col>
      <xdr:colOff>127000</xdr:colOff>
      <xdr:row>97</xdr:row>
      <xdr:rowOff>67397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116435"/>
          <a:ext cx="838200" cy="58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xdr:rowOff>
    </xdr:from>
    <xdr:to>
      <xdr:col>81</xdr:col>
      <xdr:colOff>50800</xdr:colOff>
      <xdr:row>98</xdr:row>
      <xdr:rowOff>86370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116435"/>
          <a:ext cx="889000" cy="7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86370</xdr:rowOff>
    </xdr:from>
    <xdr:to>
      <xdr:col>76</xdr:col>
      <xdr:colOff>114300</xdr:colOff>
      <xdr:row>98</xdr:row>
      <xdr:rowOff>105428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8470"/>
          <a:ext cx="8890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105428</xdr:rowOff>
    </xdr:from>
    <xdr:to>
      <xdr:col>71</xdr:col>
      <xdr:colOff>177800</xdr:colOff>
      <xdr:row>98</xdr:row>
      <xdr:rowOff>138068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7528"/>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51938</xdr:rowOff>
    </xdr:from>
    <xdr:to>
      <xdr:col>72</xdr:col>
      <xdr:colOff>38100</xdr:colOff>
      <xdr:row>98</xdr:row>
      <xdr:rowOff>153538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170065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16597</xdr:rowOff>
    </xdr:from>
    <xdr:to>
      <xdr:col>85</xdr:col>
      <xdr:colOff>177800</xdr:colOff>
      <xdr:row>97</xdr:row>
      <xdr:rowOff>118197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39474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120785</xdr:rowOff>
    </xdr:from>
    <xdr:to>
      <xdr:col>81</xdr:col>
      <xdr:colOff>101600</xdr:colOff>
      <xdr:row>94</xdr:row>
      <xdr:rowOff>50935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0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92</xdr:row>
      <xdr:rowOff>67462</xdr:rowOff>
    </xdr:from>
    <xdr:ext cx="69018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36205" y="15840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35570</xdr:rowOff>
    </xdr:from>
    <xdr:to>
      <xdr:col>76</xdr:col>
      <xdr:colOff>165100</xdr:colOff>
      <xdr:row>98</xdr:row>
      <xdr:rowOff>137170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153697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61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54628</xdr:rowOff>
    </xdr:from>
    <xdr:to>
      <xdr:col>72</xdr:col>
      <xdr:colOff>38100</xdr:colOff>
      <xdr:row>98</xdr:row>
      <xdr:rowOff>156228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147355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87268</xdr:rowOff>
    </xdr:from>
    <xdr:to>
      <xdr:col>67</xdr:col>
      <xdr:colOff>101600</xdr:colOff>
      <xdr:row>99</xdr:row>
      <xdr:rowOff>17418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8545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110668</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2576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110668</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2576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155590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59868</xdr:rowOff>
    </xdr:from>
    <xdr:to>
      <xdr:col>107</xdr:col>
      <xdr:colOff>101600</xdr:colOff>
      <xdr:row>38</xdr:row>
      <xdr:rowOff>161468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6545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62245</xdr:rowOff>
    </xdr:from>
    <xdr:to>
      <xdr:col>102</xdr:col>
      <xdr:colOff>165100</xdr:colOff>
      <xdr:row>56</xdr:row>
      <xdr:rowOff>163845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8922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4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70688</xdr:rowOff>
    </xdr:from>
    <xdr:to>
      <xdr:col>116</xdr:col>
      <xdr:colOff>62864</xdr:colOff>
      <xdr:row>78</xdr:row>
      <xdr:rowOff>47295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415088"/>
          <a:ext cx="1269" cy="1005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51122</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47295</xdr:rowOff>
    </xdr:from>
    <xdr:to>
      <xdr:col>116</xdr:col>
      <xdr:colOff>152400</xdr:colOff>
      <xdr:row>78</xdr:row>
      <xdr:rowOff>47295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2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17365</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1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70688</xdr:rowOff>
    </xdr:from>
    <xdr:to>
      <xdr:col>116</xdr:col>
      <xdr:colOff>152400</xdr:colOff>
      <xdr:row>72</xdr:row>
      <xdr:rowOff>70688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41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156342</xdr:rowOff>
    </xdr:from>
    <xdr:to>
      <xdr:col>116</xdr:col>
      <xdr:colOff>63500</xdr:colOff>
      <xdr:row>74</xdr:row>
      <xdr:rowOff>156324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329292"/>
          <a:ext cx="838200" cy="5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118417</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148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139990</xdr:rowOff>
    </xdr:from>
    <xdr:to>
      <xdr:col>116</xdr:col>
      <xdr:colOff>114300</xdr:colOff>
      <xdr:row>77</xdr:row>
      <xdr:rowOff>70140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7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155492</xdr:rowOff>
    </xdr:from>
    <xdr:to>
      <xdr:col>111</xdr:col>
      <xdr:colOff>177800</xdr:colOff>
      <xdr:row>71</xdr:row>
      <xdr:rowOff>156342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156992"/>
          <a:ext cx="889000" cy="1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159553</xdr:rowOff>
    </xdr:from>
    <xdr:to>
      <xdr:col>112</xdr:col>
      <xdr:colOff>38100</xdr:colOff>
      <xdr:row>77</xdr:row>
      <xdr:rowOff>89703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80830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155492</xdr:rowOff>
    </xdr:from>
    <xdr:to>
      <xdr:col>107</xdr:col>
      <xdr:colOff>50800</xdr:colOff>
      <xdr:row>73</xdr:row>
      <xdr:rowOff>66671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156992"/>
          <a:ext cx="889000" cy="4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156232</xdr:rowOff>
    </xdr:from>
    <xdr:to>
      <xdr:col>107</xdr:col>
      <xdr:colOff>101600</xdr:colOff>
      <xdr:row>77</xdr:row>
      <xdr:rowOff>86382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77509</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57427</xdr:rowOff>
    </xdr:from>
    <xdr:to>
      <xdr:col>102</xdr:col>
      <xdr:colOff>114300</xdr:colOff>
      <xdr:row>73</xdr:row>
      <xdr:rowOff>66671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401827"/>
          <a:ext cx="889000" cy="1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23230</xdr:rowOff>
    </xdr:from>
    <xdr:to>
      <xdr:col>102</xdr:col>
      <xdr:colOff>165100</xdr:colOff>
      <xdr:row>77</xdr:row>
      <xdr:rowOff>124830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115957</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3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165333</xdr:rowOff>
    </xdr:from>
    <xdr:to>
      <xdr:col>98</xdr:col>
      <xdr:colOff>38100</xdr:colOff>
      <xdr:row>77</xdr:row>
      <xdr:rowOff>95483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86610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105524</xdr:rowOff>
    </xdr:from>
    <xdr:to>
      <xdr:col>116</xdr:col>
      <xdr:colOff>114300</xdr:colOff>
      <xdr:row>75</xdr:row>
      <xdr:rowOff>35674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7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128401</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64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105542</xdr:rowOff>
    </xdr:from>
    <xdr:to>
      <xdr:col>112</xdr:col>
      <xdr:colOff>38100</xdr:colOff>
      <xdr:row>72</xdr:row>
      <xdr:rowOff>35692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52219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0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104692</xdr:rowOff>
    </xdr:from>
    <xdr:to>
      <xdr:col>107</xdr:col>
      <xdr:colOff>101600</xdr:colOff>
      <xdr:row>71</xdr:row>
      <xdr:rowOff>34842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1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51369</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188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15871</xdr:rowOff>
    </xdr:from>
    <xdr:to>
      <xdr:col>102</xdr:col>
      <xdr:colOff>165100</xdr:colOff>
      <xdr:row>73</xdr:row>
      <xdr:rowOff>117471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5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133998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30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6627</xdr:rowOff>
    </xdr:from>
    <xdr:to>
      <xdr:col>98</xdr:col>
      <xdr:colOff>38100</xdr:colOff>
      <xdr:row>72</xdr:row>
      <xdr:rowOff>108227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3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124754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12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人の孤立小離島であるため、人口一人当たりにすると高くなってしまう。人件費について、住民へのサービス提供の低下を防ぐためには、現在の職員を削減することは難しい。平成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年３月定年退職者分を不補充としたことで職員数削減を図った。しかし、保育園児が激増したため保育士を新たに１名増員しなければならなくなった。平成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４月に、以降の定年退職職員の代謝を鑑み増員を行った。また、ヘリコミューター地上業務など施設運営を外部委託することも検討したが、島内に受託事業者がいないことで断念したこともあり、職員数削減を進めることが難しい状況にある。扶助費はほぼ毎年、支出額の増加がみられないために比率の増減はほとんどない。物件費は今後もシステム改修費用等が増加することが見込まれる。今後についても不必要な物品購入を削減することによる物件費の抑制を図る。補助費等は比率としては毎年同程度推移だ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年度に大型の施設整備の補助があったため数字が跳ね上がっている。維持補修費は、施設修繕の先延ばしにより費用をおさえている。積立金は、平成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残り少なくなった基金を効果的に運用するために特定目的基金を廃止し財政調整基金に同額を積替えたものであり、以降については積立を実施したいが、経常的な収入増が見込めず、歳出が増減しており積み増しが厳し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
322
4.12
1,673,071
1,613,061
60,010
339,925
522,144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132575</xdr:rowOff>
    </xdr:from>
    <xdr:to>
      <xdr:col>24</xdr:col>
      <xdr:colOff>63500</xdr:colOff>
      <xdr:row>34</xdr:row>
      <xdr:rowOff>154089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61875"/>
          <a:ext cx="8382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106642</xdr:rowOff>
    </xdr:from>
    <xdr:to>
      <xdr:col>19</xdr:col>
      <xdr:colOff>177800</xdr:colOff>
      <xdr:row>34</xdr:row>
      <xdr:rowOff>132575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35942"/>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18605</xdr:rowOff>
    </xdr:from>
    <xdr:to>
      <xdr:col>15</xdr:col>
      <xdr:colOff>50800</xdr:colOff>
      <xdr:row>34</xdr:row>
      <xdr:rowOff>106642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847905"/>
          <a:ext cx="889000" cy="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18605</xdr:rowOff>
    </xdr:from>
    <xdr:to>
      <xdr:col>10</xdr:col>
      <xdr:colOff>114300</xdr:colOff>
      <xdr:row>34</xdr:row>
      <xdr:rowOff>92659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47905"/>
          <a:ext cx="889000" cy="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131813</xdr:rowOff>
    </xdr:from>
    <xdr:to>
      <xdr:col>10</xdr:col>
      <xdr:colOff>165100</xdr:colOff>
      <xdr:row>38</xdr:row>
      <xdr:rowOff>61964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53091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103289</xdr:rowOff>
    </xdr:from>
    <xdr:to>
      <xdr:col>24</xdr:col>
      <xdr:colOff>114300</xdr:colOff>
      <xdr:row>35</xdr:row>
      <xdr:rowOff>33439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126166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81775</xdr:rowOff>
    </xdr:from>
    <xdr:to>
      <xdr:col>20</xdr:col>
      <xdr:colOff>38100</xdr:colOff>
      <xdr:row>35</xdr:row>
      <xdr:rowOff>11925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28452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55842</xdr:rowOff>
    </xdr:from>
    <xdr:to>
      <xdr:col>15</xdr:col>
      <xdr:colOff>101600</xdr:colOff>
      <xdr:row>34</xdr:row>
      <xdr:rowOff>157442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2519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139255</xdr:rowOff>
    </xdr:from>
    <xdr:to>
      <xdr:col>10</xdr:col>
      <xdr:colOff>165100</xdr:colOff>
      <xdr:row>34</xdr:row>
      <xdr:rowOff>69405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85932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57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41859</xdr:rowOff>
    </xdr:from>
    <xdr:to>
      <xdr:col>6</xdr:col>
      <xdr:colOff>38100</xdr:colOff>
      <xdr:row>34</xdr:row>
      <xdr:rowOff>143459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159986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32558</xdr:rowOff>
    </xdr:from>
    <xdr:to>
      <xdr:col>24</xdr:col>
      <xdr:colOff>63500</xdr:colOff>
      <xdr:row>57</xdr:row>
      <xdr:rowOff>77011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33758"/>
          <a:ext cx="838200" cy="2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32558</xdr:rowOff>
    </xdr:from>
    <xdr:to>
      <xdr:col>19</xdr:col>
      <xdr:colOff>177800</xdr:colOff>
      <xdr:row>58</xdr:row>
      <xdr:rowOff>57979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33758"/>
          <a:ext cx="889000" cy="36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57979</xdr:rowOff>
    </xdr:from>
    <xdr:to>
      <xdr:col>15</xdr:col>
      <xdr:colOff>50800</xdr:colOff>
      <xdr:row>58</xdr:row>
      <xdr:rowOff>75929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2079"/>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25650</xdr:rowOff>
    </xdr:from>
    <xdr:to>
      <xdr:col>10</xdr:col>
      <xdr:colOff>114300</xdr:colOff>
      <xdr:row>58</xdr:row>
      <xdr:rowOff>75929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69750"/>
          <a:ext cx="8890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121691</xdr:rowOff>
    </xdr:from>
    <xdr:to>
      <xdr:col>10</xdr:col>
      <xdr:colOff>165100</xdr:colOff>
      <xdr:row>59</xdr:row>
      <xdr:rowOff>51841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6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42968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5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26211</xdr:rowOff>
    </xdr:from>
    <xdr:to>
      <xdr:col>24</xdr:col>
      <xdr:colOff>114300</xdr:colOff>
      <xdr:row>57</xdr:row>
      <xdr:rowOff>127811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49088</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02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153208</xdr:rowOff>
    </xdr:from>
    <xdr:to>
      <xdr:col>20</xdr:col>
      <xdr:colOff>38100</xdr:colOff>
      <xdr:row>56</xdr:row>
      <xdr:rowOff>83358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99885</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358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7179</xdr:rowOff>
    </xdr:from>
    <xdr:to>
      <xdr:col>15</xdr:col>
      <xdr:colOff>101600</xdr:colOff>
      <xdr:row>58</xdr:row>
      <xdr:rowOff>108779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125306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25129</xdr:rowOff>
    </xdr:from>
    <xdr:to>
      <xdr:col>10</xdr:col>
      <xdr:colOff>165100</xdr:colOff>
      <xdr:row>58</xdr:row>
      <xdr:rowOff>126729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143256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4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146300</xdr:rowOff>
    </xdr:from>
    <xdr:to>
      <xdr:col>6</xdr:col>
      <xdr:colOff>38100</xdr:colOff>
      <xdr:row>58</xdr:row>
      <xdr:rowOff>76450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9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144632</xdr:rowOff>
    </xdr:from>
    <xdr:to>
      <xdr:col>24</xdr:col>
      <xdr:colOff>63500</xdr:colOff>
      <xdr:row>74</xdr:row>
      <xdr:rowOff>21213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60482"/>
          <a:ext cx="838200" cy="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144632</xdr:rowOff>
    </xdr:from>
    <xdr:to>
      <xdr:col>19</xdr:col>
      <xdr:colOff>177800</xdr:colOff>
      <xdr:row>73</xdr:row>
      <xdr:rowOff>159354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6048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159354</xdr:rowOff>
    </xdr:from>
    <xdr:to>
      <xdr:col>15</xdr:col>
      <xdr:colOff>50800</xdr:colOff>
      <xdr:row>74</xdr:row>
      <xdr:rowOff>20904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75204"/>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67000</xdr:rowOff>
    </xdr:from>
    <xdr:to>
      <xdr:col>10</xdr:col>
      <xdr:colOff>114300</xdr:colOff>
      <xdr:row>74</xdr:row>
      <xdr:rowOff>20904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582850"/>
          <a:ext cx="889000" cy="1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158159</xdr:rowOff>
    </xdr:from>
    <xdr:to>
      <xdr:col>10</xdr:col>
      <xdr:colOff>165100</xdr:colOff>
      <xdr:row>77</xdr:row>
      <xdr:rowOff>88309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79436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141863</xdr:rowOff>
    </xdr:from>
    <xdr:to>
      <xdr:col>24</xdr:col>
      <xdr:colOff>114300</xdr:colOff>
      <xdr:row>74</xdr:row>
      <xdr:rowOff>72013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164740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0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93832</xdr:rowOff>
    </xdr:from>
    <xdr:to>
      <xdr:col>20</xdr:col>
      <xdr:colOff>38100</xdr:colOff>
      <xdr:row>74</xdr:row>
      <xdr:rowOff>23982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40509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3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108554</xdr:rowOff>
    </xdr:from>
    <xdr:to>
      <xdr:col>15</xdr:col>
      <xdr:colOff>101600</xdr:colOff>
      <xdr:row>74</xdr:row>
      <xdr:rowOff>38704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55231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141554</xdr:rowOff>
    </xdr:from>
    <xdr:to>
      <xdr:col>10</xdr:col>
      <xdr:colOff>165100</xdr:colOff>
      <xdr:row>74</xdr:row>
      <xdr:rowOff>71704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88231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3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16200</xdr:rowOff>
    </xdr:from>
    <xdr:to>
      <xdr:col>6</xdr:col>
      <xdr:colOff>38100</xdr:colOff>
      <xdr:row>73</xdr:row>
      <xdr:rowOff>117800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134327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0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134672</xdr:rowOff>
    </xdr:from>
    <xdr:to>
      <xdr:col>24</xdr:col>
      <xdr:colOff>63500</xdr:colOff>
      <xdr:row>94</xdr:row>
      <xdr:rowOff>124786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565172"/>
          <a:ext cx="838200" cy="6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124786</xdr:rowOff>
    </xdr:from>
    <xdr:to>
      <xdr:col>19</xdr:col>
      <xdr:colOff>177800</xdr:colOff>
      <xdr:row>95</xdr:row>
      <xdr:rowOff>64843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41086"/>
          <a:ext cx="889000" cy="1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64843</xdr:rowOff>
    </xdr:from>
    <xdr:to>
      <xdr:col>15</xdr:col>
      <xdr:colOff>50800</xdr:colOff>
      <xdr:row>96</xdr:row>
      <xdr:rowOff>160452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52593"/>
          <a:ext cx="889000" cy="26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81105</xdr:rowOff>
    </xdr:from>
    <xdr:to>
      <xdr:col>10</xdr:col>
      <xdr:colOff>114300</xdr:colOff>
      <xdr:row>96</xdr:row>
      <xdr:rowOff>160452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40305"/>
          <a:ext cx="889000" cy="7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128312</xdr:rowOff>
    </xdr:from>
    <xdr:to>
      <xdr:col>10</xdr:col>
      <xdr:colOff>165100</xdr:colOff>
      <xdr:row>99</xdr:row>
      <xdr:rowOff>58462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49589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70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83872</xdr:rowOff>
    </xdr:from>
    <xdr:to>
      <xdr:col>24</xdr:col>
      <xdr:colOff>114300</xdr:colOff>
      <xdr:row>91</xdr:row>
      <xdr:rowOff>14022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36899</xdr:rowOff>
    </xdr:from>
    <xdr:ext cx="690189"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467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73986</xdr:rowOff>
    </xdr:from>
    <xdr:to>
      <xdr:col>20</xdr:col>
      <xdr:colOff>38100</xdr:colOff>
      <xdr:row>95</xdr:row>
      <xdr:rowOff>4136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20663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9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14043</xdr:rowOff>
    </xdr:from>
    <xdr:to>
      <xdr:col>15</xdr:col>
      <xdr:colOff>101600</xdr:colOff>
      <xdr:row>95</xdr:row>
      <xdr:rowOff>115643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132170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07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109652</xdr:rowOff>
    </xdr:from>
    <xdr:to>
      <xdr:col>10</xdr:col>
      <xdr:colOff>165100</xdr:colOff>
      <xdr:row>97</xdr:row>
      <xdr:rowOff>39802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56329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34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30305</xdr:rowOff>
    </xdr:from>
    <xdr:to>
      <xdr:col>6</xdr:col>
      <xdr:colOff>38100</xdr:colOff>
      <xdr:row>96</xdr:row>
      <xdr:rowOff>131905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148432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2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92347</xdr:rowOff>
    </xdr:from>
    <xdr:to>
      <xdr:col>55</xdr:col>
      <xdr:colOff>0</xdr:colOff>
      <xdr:row>30</xdr:row>
      <xdr:rowOff>151277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235847"/>
          <a:ext cx="8382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92347</xdr:rowOff>
    </xdr:from>
    <xdr:to>
      <xdr:col>50</xdr:col>
      <xdr:colOff>114300</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5235847"/>
          <a:ext cx="889000" cy="10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153889</xdr:rowOff>
    </xdr:from>
    <xdr:to>
      <xdr:col>45</xdr:col>
      <xdr:colOff>177800</xdr:colOff>
      <xdr:row>31</xdr:row>
      <xdr:rowOff>25318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297389"/>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41255</xdr:rowOff>
    </xdr:from>
    <xdr:to>
      <xdr:col>41</xdr:col>
      <xdr:colOff>50800</xdr:colOff>
      <xdr:row>30</xdr:row>
      <xdr:rowOff>153889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184755"/>
          <a:ext cx="889000" cy="1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5314</xdr:rowOff>
    </xdr:from>
    <xdr:to>
      <xdr:col>41</xdr:col>
      <xdr:colOff>101600</xdr:colOff>
      <xdr:row>39</xdr:row>
      <xdr:rowOff>106914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98041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8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100477</xdr:rowOff>
    </xdr:from>
    <xdr:to>
      <xdr:col>55</xdr:col>
      <xdr:colOff>50800</xdr:colOff>
      <xdr:row>31</xdr:row>
      <xdr:rowOff>30627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2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53504</xdr:rowOff>
    </xdr:from>
    <xdr:ext cx="534377"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41547</xdr:rowOff>
    </xdr:from>
    <xdr:to>
      <xdr:col>50</xdr:col>
      <xdr:colOff>165100</xdr:colOff>
      <xdr:row>30</xdr:row>
      <xdr:rowOff>143147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1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159674</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49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145968</xdr:rowOff>
    </xdr:from>
    <xdr:to>
      <xdr:col>46</xdr:col>
      <xdr:colOff>38100</xdr:colOff>
      <xdr:row>31</xdr:row>
      <xdr:rowOff>76118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2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92645</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50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103089</xdr:rowOff>
    </xdr:from>
    <xdr:to>
      <xdr:col>41</xdr:col>
      <xdr:colOff>101600</xdr:colOff>
      <xdr:row>31</xdr:row>
      <xdr:rowOff>33239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2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49766</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50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161905</xdr:rowOff>
    </xdr:from>
    <xdr:to>
      <xdr:col>36</xdr:col>
      <xdr:colOff>165100</xdr:colOff>
      <xdr:row>30</xdr:row>
      <xdr:rowOff>92055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1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108582</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490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31086</xdr:rowOff>
    </xdr:from>
    <xdr:to>
      <xdr:col>54</xdr:col>
      <xdr:colOff>189865</xdr:colOff>
      <xdr:row>59</xdr:row>
      <xdr:rowOff>43679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9117936"/>
          <a:ext cx="1270" cy="10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47506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3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43679</xdr:rowOff>
    </xdr:from>
    <xdr:to>
      <xdr:col>55</xdr:col>
      <xdr:colOff>88900</xdr:colOff>
      <xdr:row>59</xdr:row>
      <xdr:rowOff>43679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9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149213</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8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31086</xdr:rowOff>
    </xdr:from>
    <xdr:to>
      <xdr:col>55</xdr:col>
      <xdr:colOff>88900</xdr:colOff>
      <xdr:row>53</xdr:row>
      <xdr:rowOff>31086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1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27737</xdr:rowOff>
    </xdr:from>
    <xdr:to>
      <xdr:col>55</xdr:col>
      <xdr:colOff>0</xdr:colOff>
      <xdr:row>55</xdr:row>
      <xdr:rowOff>72600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8600237"/>
          <a:ext cx="838200" cy="90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105414</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780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126987</xdr:rowOff>
    </xdr:from>
    <xdr:to>
      <xdr:col>55</xdr:col>
      <xdr:colOff>50800</xdr:colOff>
      <xdr:row>58</xdr:row>
      <xdr:rowOff>57137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27737</xdr:rowOff>
    </xdr:from>
    <xdr:to>
      <xdr:col>50</xdr:col>
      <xdr:colOff>114300</xdr:colOff>
      <xdr:row>55</xdr:row>
      <xdr:rowOff>123584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8600237"/>
          <a:ext cx="889000" cy="9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128646</xdr:rowOff>
    </xdr:from>
    <xdr:to>
      <xdr:col>50</xdr:col>
      <xdr:colOff>165100</xdr:colOff>
      <xdr:row>58</xdr:row>
      <xdr:rowOff>58796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49923</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101983</xdr:rowOff>
    </xdr:from>
    <xdr:to>
      <xdr:col>45</xdr:col>
      <xdr:colOff>177800</xdr:colOff>
      <xdr:row>55</xdr:row>
      <xdr:rowOff>123584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017383"/>
          <a:ext cx="889000" cy="5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155449</xdr:rowOff>
    </xdr:from>
    <xdr:to>
      <xdr:col>46</xdr:col>
      <xdr:colOff>38100</xdr:colOff>
      <xdr:row>58</xdr:row>
      <xdr:rowOff>85599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76726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0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101983</xdr:rowOff>
    </xdr:from>
    <xdr:to>
      <xdr:col>41</xdr:col>
      <xdr:colOff>50800</xdr:colOff>
      <xdr:row>54</xdr:row>
      <xdr:rowOff>1237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017383"/>
          <a:ext cx="889000" cy="2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143469</xdr:rowOff>
    </xdr:from>
    <xdr:to>
      <xdr:col>41</xdr:col>
      <xdr:colOff>101600</xdr:colOff>
      <xdr:row>58</xdr:row>
      <xdr:rowOff>73619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64746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100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144141</xdr:rowOff>
    </xdr:from>
    <xdr:to>
      <xdr:col>36</xdr:col>
      <xdr:colOff>165100</xdr:colOff>
      <xdr:row>58</xdr:row>
      <xdr:rowOff>74291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65418</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21800</xdr:rowOff>
    </xdr:from>
    <xdr:to>
      <xdr:col>55</xdr:col>
      <xdr:colOff>50800</xdr:colOff>
      <xdr:row>55</xdr:row>
      <xdr:rowOff>123400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44677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0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148387</xdr:rowOff>
    </xdr:from>
    <xdr:to>
      <xdr:col>50</xdr:col>
      <xdr:colOff>165100</xdr:colOff>
      <xdr:row>50</xdr:row>
      <xdr:rowOff>78537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95064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832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72784</xdr:rowOff>
    </xdr:from>
    <xdr:to>
      <xdr:col>46</xdr:col>
      <xdr:colOff>38100</xdr:colOff>
      <xdr:row>56</xdr:row>
      <xdr:rowOff>2934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19461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27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51183</xdr:rowOff>
    </xdr:from>
    <xdr:to>
      <xdr:col>41</xdr:col>
      <xdr:colOff>101600</xdr:colOff>
      <xdr:row>52</xdr:row>
      <xdr:rowOff>152783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9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169310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874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121887</xdr:rowOff>
    </xdr:from>
    <xdr:to>
      <xdr:col>36</xdr:col>
      <xdr:colOff>165100</xdr:colOff>
      <xdr:row>54</xdr:row>
      <xdr:rowOff>52037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68564</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89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46013</xdr:rowOff>
    </xdr:from>
    <xdr:to>
      <xdr:col>55</xdr:col>
      <xdr:colOff>0</xdr:colOff>
      <xdr:row>77</xdr:row>
      <xdr:rowOff>101744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47663"/>
          <a:ext cx="838200" cy="5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20558</xdr:rowOff>
    </xdr:from>
    <xdr:to>
      <xdr:col>50</xdr:col>
      <xdr:colOff>114300</xdr:colOff>
      <xdr:row>77</xdr:row>
      <xdr:rowOff>46013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050758"/>
          <a:ext cx="889000" cy="19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20558</xdr:rowOff>
    </xdr:from>
    <xdr:to>
      <xdr:col>45</xdr:col>
      <xdr:colOff>177800</xdr:colOff>
      <xdr:row>76</xdr:row>
      <xdr:rowOff>159779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50758"/>
          <a:ext cx="889000" cy="1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159779</xdr:rowOff>
    </xdr:from>
    <xdr:to>
      <xdr:col>41</xdr:col>
      <xdr:colOff>50800</xdr:colOff>
      <xdr:row>77</xdr:row>
      <xdr:rowOff>82652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89979"/>
          <a:ext cx="889000" cy="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2690</xdr:rowOff>
    </xdr:from>
    <xdr:to>
      <xdr:col>41</xdr:col>
      <xdr:colOff>101600</xdr:colOff>
      <xdr:row>79</xdr:row>
      <xdr:rowOff>104290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5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6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50944</xdr:rowOff>
    </xdr:from>
    <xdr:to>
      <xdr:col>55</xdr:col>
      <xdr:colOff>50800</xdr:colOff>
      <xdr:row>77</xdr:row>
      <xdr:rowOff>152544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73821</xdr:rowOff>
    </xdr:from>
    <xdr:ext cx="599010"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0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166663</xdr:rowOff>
    </xdr:from>
    <xdr:to>
      <xdr:col>50</xdr:col>
      <xdr:colOff>165100</xdr:colOff>
      <xdr:row>77</xdr:row>
      <xdr:rowOff>96813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113340</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39795" y="129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141208</xdr:rowOff>
    </xdr:from>
    <xdr:to>
      <xdr:col>46</xdr:col>
      <xdr:colOff>38100</xdr:colOff>
      <xdr:row>76</xdr:row>
      <xdr:rowOff>71357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99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87885</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50795" y="1277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108979</xdr:rowOff>
    </xdr:from>
    <xdr:to>
      <xdr:col>41</xdr:col>
      <xdr:colOff>101600</xdr:colOff>
      <xdr:row>77</xdr:row>
      <xdr:rowOff>39129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55657</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61795" y="1291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31852</xdr:rowOff>
    </xdr:from>
    <xdr:to>
      <xdr:col>36</xdr:col>
      <xdr:colOff>165100</xdr:colOff>
      <xdr:row>77</xdr:row>
      <xdr:rowOff>133452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149979</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672795" y="1300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139877</xdr:rowOff>
    </xdr:from>
    <xdr:to>
      <xdr:col>55</xdr:col>
      <xdr:colOff>0</xdr:colOff>
      <xdr:row>98</xdr:row>
      <xdr:rowOff>153653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41977"/>
          <a:ext cx="838200" cy="1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138365</xdr:rowOff>
    </xdr:from>
    <xdr:to>
      <xdr:col>50</xdr:col>
      <xdr:colOff>114300</xdr:colOff>
      <xdr:row>98</xdr:row>
      <xdr:rowOff>139877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7565"/>
          <a:ext cx="889000" cy="3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138365</xdr:rowOff>
    </xdr:from>
    <xdr:to>
      <xdr:col>45</xdr:col>
      <xdr:colOff>177800</xdr:colOff>
      <xdr:row>98</xdr:row>
      <xdr:rowOff>121988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97565"/>
          <a:ext cx="889000" cy="3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121988</xdr:rowOff>
    </xdr:from>
    <xdr:to>
      <xdr:col>41</xdr:col>
      <xdr:colOff>50800</xdr:colOff>
      <xdr:row>98</xdr:row>
      <xdr:rowOff>139188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24088"/>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58378</xdr:rowOff>
    </xdr:from>
    <xdr:to>
      <xdr:col>41</xdr:col>
      <xdr:colOff>101600</xdr:colOff>
      <xdr:row>98</xdr:row>
      <xdr:rowOff>159978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5055</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63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102853</xdr:rowOff>
    </xdr:from>
    <xdr:to>
      <xdr:col>55</xdr:col>
      <xdr:colOff>50800</xdr:colOff>
      <xdr:row>99</xdr:row>
      <xdr:rowOff>33003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89077</xdr:rowOff>
    </xdr:from>
    <xdr:to>
      <xdr:col>50</xdr:col>
      <xdr:colOff>165100</xdr:colOff>
      <xdr:row>99</xdr:row>
      <xdr:rowOff>19227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8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87565</xdr:rowOff>
    </xdr:from>
    <xdr:to>
      <xdr:col>46</xdr:col>
      <xdr:colOff>38100</xdr:colOff>
      <xdr:row>97</xdr:row>
      <xdr:rowOff>17715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34242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71188</xdr:rowOff>
    </xdr:from>
    <xdr:to>
      <xdr:col>41</xdr:col>
      <xdr:colOff>101600</xdr:colOff>
      <xdr:row>99</xdr:row>
      <xdr:rowOff>1338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163915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6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88388</xdr:rowOff>
    </xdr:from>
    <xdr:to>
      <xdr:col>36</xdr:col>
      <xdr:colOff>165100</xdr:colOff>
      <xdr:row>99</xdr:row>
      <xdr:rowOff>18538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9665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8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23878</xdr:rowOff>
    </xdr:from>
    <xdr:to>
      <xdr:col>85</xdr:col>
      <xdr:colOff>127000</xdr:colOff>
      <xdr:row>38</xdr:row>
      <xdr:rowOff>104888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96078"/>
          <a:ext cx="838200" cy="4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104888</xdr:rowOff>
    </xdr:from>
    <xdr:to>
      <xdr:col>81</xdr:col>
      <xdr:colOff>50800</xdr:colOff>
      <xdr:row>38</xdr:row>
      <xdr:rowOff>120038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9988"/>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150966</xdr:rowOff>
    </xdr:from>
    <xdr:to>
      <xdr:col>76</xdr:col>
      <xdr:colOff>114300</xdr:colOff>
      <xdr:row>38</xdr:row>
      <xdr:rowOff>120038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23166"/>
          <a:ext cx="889000" cy="3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150966</xdr:rowOff>
    </xdr:from>
    <xdr:to>
      <xdr:col>71</xdr:col>
      <xdr:colOff>177800</xdr:colOff>
      <xdr:row>38</xdr:row>
      <xdr:rowOff>92894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23166"/>
          <a:ext cx="889000" cy="28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46708</xdr:rowOff>
    </xdr:from>
    <xdr:to>
      <xdr:col>72</xdr:col>
      <xdr:colOff>38100</xdr:colOff>
      <xdr:row>38</xdr:row>
      <xdr:rowOff>148308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144528</xdr:rowOff>
    </xdr:from>
    <xdr:to>
      <xdr:col>85</xdr:col>
      <xdr:colOff>177800</xdr:colOff>
      <xdr:row>36</xdr:row>
      <xdr:rowOff>74678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167405</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9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54088</xdr:rowOff>
    </xdr:from>
    <xdr:to>
      <xdr:col>81</xdr:col>
      <xdr:colOff>101600</xdr:colOff>
      <xdr:row>38</xdr:row>
      <xdr:rowOff>155688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146815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69238</xdr:rowOff>
    </xdr:from>
    <xdr:to>
      <xdr:col>76</xdr:col>
      <xdr:colOff>165100</xdr:colOff>
      <xdr:row>38</xdr:row>
      <xdr:rowOff>170838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161965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100166</xdr:rowOff>
    </xdr:from>
    <xdr:to>
      <xdr:col>72</xdr:col>
      <xdr:colOff>38100</xdr:colOff>
      <xdr:row>37</xdr:row>
      <xdr:rowOff>30316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46843</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04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42094</xdr:rowOff>
    </xdr:from>
    <xdr:to>
      <xdr:col>67</xdr:col>
      <xdr:colOff>101600</xdr:colOff>
      <xdr:row>38</xdr:row>
      <xdr:rowOff>143694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160221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48523</xdr:rowOff>
    </xdr:from>
    <xdr:to>
      <xdr:col>85</xdr:col>
      <xdr:colOff>127000</xdr:colOff>
      <xdr:row>55</xdr:row>
      <xdr:rowOff>78212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478273"/>
          <a:ext cx="838200" cy="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48523</xdr:rowOff>
    </xdr:from>
    <xdr:to>
      <xdr:col>81</xdr:col>
      <xdr:colOff>50800</xdr:colOff>
      <xdr:row>56</xdr:row>
      <xdr:rowOff>2707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478273"/>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2707</xdr:rowOff>
    </xdr:from>
    <xdr:to>
      <xdr:col>76</xdr:col>
      <xdr:colOff>114300</xdr:colOff>
      <xdr:row>56</xdr:row>
      <xdr:rowOff>103364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03907"/>
          <a:ext cx="889000" cy="10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64575</xdr:rowOff>
    </xdr:from>
    <xdr:to>
      <xdr:col>71</xdr:col>
      <xdr:colOff>177800</xdr:colOff>
      <xdr:row>56</xdr:row>
      <xdr:rowOff>103364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65775"/>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27412</xdr:rowOff>
    </xdr:from>
    <xdr:to>
      <xdr:col>85</xdr:col>
      <xdr:colOff>177800</xdr:colOff>
      <xdr:row>55</xdr:row>
      <xdr:rowOff>129012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50289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0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169173</xdr:rowOff>
    </xdr:from>
    <xdr:to>
      <xdr:col>81</xdr:col>
      <xdr:colOff>101600</xdr:colOff>
      <xdr:row>55</xdr:row>
      <xdr:rowOff>99323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115850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20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123357</xdr:rowOff>
    </xdr:from>
    <xdr:to>
      <xdr:col>76</xdr:col>
      <xdr:colOff>165100</xdr:colOff>
      <xdr:row>56</xdr:row>
      <xdr:rowOff>53507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70034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2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52564</xdr:rowOff>
    </xdr:from>
    <xdr:to>
      <xdr:col>72</xdr:col>
      <xdr:colOff>38100</xdr:colOff>
      <xdr:row>56</xdr:row>
      <xdr:rowOff>154164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170691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13775</xdr:rowOff>
    </xdr:from>
    <xdr:to>
      <xdr:col>67</xdr:col>
      <xdr:colOff>101600</xdr:colOff>
      <xdr:row>56</xdr:row>
      <xdr:rowOff>115375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131902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39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47072</xdr:rowOff>
    </xdr:from>
    <xdr:to>
      <xdr:col>71</xdr:col>
      <xdr:colOff>177800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248722"/>
          <a:ext cx="889000" cy="14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76933</xdr:rowOff>
    </xdr:from>
    <xdr:to>
      <xdr:col>72</xdr:col>
      <xdr:colOff>38100</xdr:colOff>
      <xdr:row>78</xdr:row>
      <xdr:rowOff>7083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23610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167722</xdr:rowOff>
    </xdr:from>
    <xdr:to>
      <xdr:col>67</xdr:col>
      <xdr:colOff>101600</xdr:colOff>
      <xdr:row>77</xdr:row>
      <xdr:rowOff>97872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114399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167574</xdr:rowOff>
    </xdr:from>
    <xdr:to>
      <xdr:col>85</xdr:col>
      <xdr:colOff>127000</xdr:colOff>
      <xdr:row>98</xdr:row>
      <xdr:rowOff>33085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98224"/>
          <a:ext cx="8382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156344</xdr:rowOff>
    </xdr:from>
    <xdr:to>
      <xdr:col>81</xdr:col>
      <xdr:colOff>50800</xdr:colOff>
      <xdr:row>97</xdr:row>
      <xdr:rowOff>167574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86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149358</xdr:rowOff>
    </xdr:from>
    <xdr:to>
      <xdr:col>76</xdr:col>
      <xdr:colOff>114300</xdr:colOff>
      <xdr:row>97</xdr:row>
      <xdr:rowOff>156344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80008"/>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135910</xdr:rowOff>
    </xdr:from>
    <xdr:to>
      <xdr:col>71</xdr:col>
      <xdr:colOff>177800</xdr:colOff>
      <xdr:row>97</xdr:row>
      <xdr:rowOff>149358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66560"/>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153735</xdr:rowOff>
    </xdr:from>
    <xdr:to>
      <xdr:col>85</xdr:col>
      <xdr:colOff>177800</xdr:colOff>
      <xdr:row>98</xdr:row>
      <xdr:rowOff>83885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132162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116774</xdr:rowOff>
    </xdr:from>
    <xdr:to>
      <xdr:col>81</xdr:col>
      <xdr:colOff>101600</xdr:colOff>
      <xdr:row>98</xdr:row>
      <xdr:rowOff>46924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38051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105544</xdr:rowOff>
    </xdr:from>
    <xdr:to>
      <xdr:col>76</xdr:col>
      <xdr:colOff>165100</xdr:colOff>
      <xdr:row>98</xdr:row>
      <xdr:rowOff>35694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26821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82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98558</xdr:rowOff>
    </xdr:from>
    <xdr:to>
      <xdr:col>72</xdr:col>
      <xdr:colOff>38100</xdr:colOff>
      <xdr:row>98</xdr:row>
      <xdr:rowOff>28708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45235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0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85110</xdr:rowOff>
    </xdr:from>
    <xdr:to>
      <xdr:col>67</xdr:col>
      <xdr:colOff>101600</xdr:colOff>
      <xdr:row>98</xdr:row>
      <xdr:rowOff>15260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6387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0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88219</xdr:rowOff>
    </xdr:from>
    <xdr:to>
      <xdr:col>102</xdr:col>
      <xdr:colOff>165100</xdr:colOff>
      <xdr:row>39</xdr:row>
      <xdr:rowOff>18369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0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7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年度の消防費の増は、場外離着陸場拡張整備の実施設計を開始したための増である。</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年度の衛生費の増は、し尿処理施設（汚泥再生処理センター）整備に関する委託料及びごみ焼却施設の老朽化に伴う光熱水費・燃料費・維持補修費の増である。平成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年度の土木費増は、久保里山住宅（定住促進住宅）の建築に伴う増である。平成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年度商工費の増は貨物船の荷役に必要なラフテレーンクレーン購入に伴う増である。平成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年度の総務費の増は再生可能エネルギー整備事業及び村内情報通信基盤網整備事業による増、農林水産業の増は築いそ整備工事による増である。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年度に三千万円の取り崩しを行った。平成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年度に、少ない基金をより効果的に運用するため、その他特目基金を廃止し、財政調整基金への一本化を図った。また、財源不足には特別会計の基金取り崩し等により対応していく。実質収支が毎年</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25,000</a:t>
          </a:r>
          <a:r>
            <a:rPr kumimoji="1" lang="ja-JP" altLang="ja-JP" sz="1100">
              <a:solidFill>
                <a:schemeClr val="dk1"/>
              </a:solidFill>
              <a:effectLst/>
              <a:latin typeface="+mn-lt"/>
              <a:ea typeface="+mn-ea"/>
              <a:cs typeface="+mn-cs"/>
            </a:rPr>
            <a:t>千円の範囲で推移しているが、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年度は地方交付税の増等により約</a:t>
          </a:r>
          <a:r>
            <a:rPr kumimoji="1" lang="en-US" altLang="ja-JP" sz="1100">
              <a:solidFill>
                <a:schemeClr val="dk1"/>
              </a:solidFill>
              <a:effectLst/>
              <a:latin typeface="+mn-lt"/>
              <a:ea typeface="+mn-ea"/>
              <a:cs typeface="+mn-cs"/>
            </a:rPr>
            <a:t>68,000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60,000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となった。しかし、標準財政規模が小さいため、実質収支比率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分が約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千円となるため年度により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台と変化している。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で赤字を回避している。しかし、特別会計の歳入には多額の一般会計繰入金が含まれている状況であり、今後においても経費増大に対応する財源はほぼ一般会計繰入金に頼らざるを得ない状況になっている。保険料（税）・使用料の改定も難し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82</v>
      </c>
      <c r="C3" s="646"/>
      <c r="D3" s="646"/>
      <c r="E3" s="647"/>
      <c r="F3" s="647"/>
      <c r="G3" s="647"/>
      <c r="H3" s="647"/>
      <c r="I3" s="647"/>
      <c r="J3" s="647"/>
      <c r="K3" s="647"/>
      <c r="L3" s="647" t="s">
        <v>
83</v>
      </c>
      <c r="M3" s="647"/>
      <c r="N3" s="647"/>
      <c r="O3" s="647"/>
      <c r="P3" s="647"/>
      <c r="Q3" s="647"/>
      <c r="R3" s="650"/>
      <c r="S3" s="650"/>
      <c r="T3" s="650"/>
      <c r="U3" s="650"/>
      <c r="V3" s="651"/>
      <c r="W3" s="544" t="s">
        <v>
84</v>
      </c>
      <c r="X3" s="545"/>
      <c r="Y3" s="545"/>
      <c r="Z3" s="545"/>
      <c r="AA3" s="545"/>
      <c r="AB3" s="646"/>
      <c r="AC3" s="650" t="s">
        <v>
85</v>
      </c>
      <c r="AD3" s="545"/>
      <c r="AE3" s="545"/>
      <c r="AF3" s="545"/>
      <c r="AG3" s="545"/>
      <c r="AH3" s="545"/>
      <c r="AI3" s="545"/>
      <c r="AJ3" s="545"/>
      <c r="AK3" s="545"/>
      <c r="AL3" s="612"/>
      <c r="AM3" s="544" t="s">
        <v>
86</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87</v>
      </c>
      <c r="BO3" s="545"/>
      <c r="BP3" s="545"/>
      <c r="BQ3" s="545"/>
      <c r="BR3" s="545"/>
      <c r="BS3" s="545"/>
      <c r="BT3" s="545"/>
      <c r="BU3" s="612"/>
      <c r="BV3" s="544" t="s">
        <v>
88</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89</v>
      </c>
      <c r="CU3" s="545"/>
      <c r="CV3" s="545"/>
      <c r="CW3" s="545"/>
      <c r="CX3" s="545"/>
      <c r="CY3" s="545"/>
      <c r="CZ3" s="545"/>
      <c r="DA3" s="612"/>
      <c r="DB3" s="544" t="s">
        <v>
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91</v>
      </c>
      <c r="AZ4" s="458"/>
      <c r="BA4" s="458"/>
      <c r="BB4" s="458"/>
      <c r="BC4" s="458"/>
      <c r="BD4" s="458"/>
      <c r="BE4" s="458"/>
      <c r="BF4" s="458"/>
      <c r="BG4" s="458"/>
      <c r="BH4" s="458"/>
      <c r="BI4" s="458"/>
      <c r="BJ4" s="458"/>
      <c r="BK4" s="458"/>
      <c r="BL4" s="458"/>
      <c r="BM4" s="459"/>
      <c r="BN4" s="460">
        <v>
1673071</v>
      </c>
      <c r="BO4" s="461"/>
      <c r="BP4" s="461"/>
      <c r="BQ4" s="461"/>
      <c r="BR4" s="461"/>
      <c r="BS4" s="461"/>
      <c r="BT4" s="461"/>
      <c r="BU4" s="462"/>
      <c r="BV4" s="460">
        <v>
1925301</v>
      </c>
      <c r="BW4" s="461"/>
      <c r="BX4" s="461"/>
      <c r="BY4" s="461"/>
      <c r="BZ4" s="461"/>
      <c r="CA4" s="461"/>
      <c r="CB4" s="461"/>
      <c r="CC4" s="462"/>
      <c r="CD4" s="638" t="s">
        <v>
92</v>
      </c>
      <c r="CE4" s="639"/>
      <c r="CF4" s="639"/>
      <c r="CG4" s="639"/>
      <c r="CH4" s="639"/>
      <c r="CI4" s="639"/>
      <c r="CJ4" s="639"/>
      <c r="CK4" s="639"/>
      <c r="CL4" s="639"/>
      <c r="CM4" s="639"/>
      <c r="CN4" s="639"/>
      <c r="CO4" s="639"/>
      <c r="CP4" s="639"/>
      <c r="CQ4" s="639"/>
      <c r="CR4" s="639"/>
      <c r="CS4" s="640"/>
      <c r="CT4" s="641">
        <v>
17.7</v>
      </c>
      <c r="CU4" s="642"/>
      <c r="CV4" s="642"/>
      <c r="CW4" s="642"/>
      <c r="CX4" s="642"/>
      <c r="CY4" s="642"/>
      <c r="CZ4" s="642"/>
      <c r="DA4" s="643"/>
      <c r="DB4" s="641">
        <v>
8.6999999999999993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93</v>
      </c>
      <c r="AN5" s="439"/>
      <c r="AO5" s="439"/>
      <c r="AP5" s="439"/>
      <c r="AQ5" s="439"/>
      <c r="AR5" s="439"/>
      <c r="AS5" s="439"/>
      <c r="AT5" s="440"/>
      <c r="AU5" s="522" t="s">
        <v>
94</v>
      </c>
      <c r="AV5" s="523"/>
      <c r="AW5" s="523"/>
      <c r="AX5" s="523"/>
      <c r="AY5" s="445" t="s">
        <v>
95</v>
      </c>
      <c r="AZ5" s="446"/>
      <c r="BA5" s="446"/>
      <c r="BB5" s="446"/>
      <c r="BC5" s="446"/>
      <c r="BD5" s="446"/>
      <c r="BE5" s="446"/>
      <c r="BF5" s="446"/>
      <c r="BG5" s="446"/>
      <c r="BH5" s="446"/>
      <c r="BI5" s="446"/>
      <c r="BJ5" s="446"/>
      <c r="BK5" s="446"/>
      <c r="BL5" s="446"/>
      <c r="BM5" s="447"/>
      <c r="BN5" s="465">
        <v>
1613061</v>
      </c>
      <c r="BO5" s="466"/>
      <c r="BP5" s="466"/>
      <c r="BQ5" s="466"/>
      <c r="BR5" s="466"/>
      <c r="BS5" s="466"/>
      <c r="BT5" s="466"/>
      <c r="BU5" s="467"/>
      <c r="BV5" s="465">
        <v>
1890570</v>
      </c>
      <c r="BW5" s="466"/>
      <c r="BX5" s="466"/>
      <c r="BY5" s="466"/>
      <c r="BZ5" s="466"/>
      <c r="CA5" s="466"/>
      <c r="CB5" s="466"/>
      <c r="CC5" s="467"/>
      <c r="CD5" s="474" t="s">
        <v>
96</v>
      </c>
      <c r="CE5" s="475"/>
      <c r="CF5" s="475"/>
      <c r="CG5" s="475"/>
      <c r="CH5" s="475"/>
      <c r="CI5" s="475"/>
      <c r="CJ5" s="475"/>
      <c r="CK5" s="475"/>
      <c r="CL5" s="475"/>
      <c r="CM5" s="475"/>
      <c r="CN5" s="475"/>
      <c r="CO5" s="475"/>
      <c r="CP5" s="475"/>
      <c r="CQ5" s="475"/>
      <c r="CR5" s="475"/>
      <c r="CS5" s="476"/>
      <c r="CT5" s="435">
        <v>
76.900000000000006</v>
      </c>
      <c r="CU5" s="436"/>
      <c r="CV5" s="436"/>
      <c r="CW5" s="436"/>
      <c r="CX5" s="436"/>
      <c r="CY5" s="436"/>
      <c r="CZ5" s="436"/>
      <c r="DA5" s="437"/>
      <c r="DB5" s="435">
        <v>
78.7</v>
      </c>
      <c r="DC5" s="436"/>
      <c r="DD5" s="436"/>
      <c r="DE5" s="436"/>
      <c r="DF5" s="436"/>
      <c r="DG5" s="436"/>
      <c r="DH5" s="436"/>
      <c r="DI5" s="437"/>
      <c r="DJ5" s="185"/>
      <c r="DK5" s="185"/>
      <c r="DL5" s="185"/>
      <c r="DM5" s="185"/>
      <c r="DN5" s="185"/>
      <c r="DO5" s="185"/>
    </row>
    <row r="6" spans="1:119" ht="18.75" customHeight="1" x14ac:dyDescent="0.2">
      <c r="A6" s="186"/>
      <c r="B6" s="618" t="s">
        <v>
97</v>
      </c>
      <c r="C6" s="479"/>
      <c r="D6" s="479"/>
      <c r="E6" s="619"/>
      <c r="F6" s="619"/>
      <c r="G6" s="619"/>
      <c r="H6" s="619"/>
      <c r="I6" s="619"/>
      <c r="J6" s="619"/>
      <c r="K6" s="619"/>
      <c r="L6" s="619" t="s">
        <v>
98</v>
      </c>
      <c r="M6" s="619"/>
      <c r="N6" s="619"/>
      <c r="O6" s="619"/>
      <c r="P6" s="619"/>
      <c r="Q6" s="619"/>
      <c r="R6" s="503"/>
      <c r="S6" s="503"/>
      <c r="T6" s="503"/>
      <c r="U6" s="503"/>
      <c r="V6" s="625"/>
      <c r="W6" s="556" t="s">
        <v>
99</v>
      </c>
      <c r="X6" s="478"/>
      <c r="Y6" s="478"/>
      <c r="Z6" s="478"/>
      <c r="AA6" s="478"/>
      <c r="AB6" s="479"/>
      <c r="AC6" s="630" t="s">
        <v>
100</v>
      </c>
      <c r="AD6" s="631"/>
      <c r="AE6" s="631"/>
      <c r="AF6" s="631"/>
      <c r="AG6" s="631"/>
      <c r="AH6" s="631"/>
      <c r="AI6" s="631"/>
      <c r="AJ6" s="631"/>
      <c r="AK6" s="631"/>
      <c r="AL6" s="632"/>
      <c r="AM6" s="534" t="s">
        <v>
101</v>
      </c>
      <c r="AN6" s="439"/>
      <c r="AO6" s="439"/>
      <c r="AP6" s="439"/>
      <c r="AQ6" s="439"/>
      <c r="AR6" s="439"/>
      <c r="AS6" s="439"/>
      <c r="AT6" s="440"/>
      <c r="AU6" s="522" t="s">
        <v>
102</v>
      </c>
      <c r="AV6" s="523"/>
      <c r="AW6" s="523"/>
      <c r="AX6" s="523"/>
      <c r="AY6" s="445" t="s">
        <v>
103</v>
      </c>
      <c r="AZ6" s="446"/>
      <c r="BA6" s="446"/>
      <c r="BB6" s="446"/>
      <c r="BC6" s="446"/>
      <c r="BD6" s="446"/>
      <c r="BE6" s="446"/>
      <c r="BF6" s="446"/>
      <c r="BG6" s="446"/>
      <c r="BH6" s="446"/>
      <c r="BI6" s="446"/>
      <c r="BJ6" s="446"/>
      <c r="BK6" s="446"/>
      <c r="BL6" s="446"/>
      <c r="BM6" s="447"/>
      <c r="BN6" s="465">
        <v>
60010</v>
      </c>
      <c r="BO6" s="466"/>
      <c r="BP6" s="466"/>
      <c r="BQ6" s="466"/>
      <c r="BR6" s="466"/>
      <c r="BS6" s="466"/>
      <c r="BT6" s="466"/>
      <c r="BU6" s="467"/>
      <c r="BV6" s="465">
        <v>
34731</v>
      </c>
      <c r="BW6" s="466"/>
      <c r="BX6" s="466"/>
      <c r="BY6" s="466"/>
      <c r="BZ6" s="466"/>
      <c r="CA6" s="466"/>
      <c r="CB6" s="466"/>
      <c r="CC6" s="467"/>
      <c r="CD6" s="474" t="s">
        <v>
104</v>
      </c>
      <c r="CE6" s="475"/>
      <c r="CF6" s="475"/>
      <c r="CG6" s="475"/>
      <c r="CH6" s="475"/>
      <c r="CI6" s="475"/>
      <c r="CJ6" s="475"/>
      <c r="CK6" s="475"/>
      <c r="CL6" s="475"/>
      <c r="CM6" s="475"/>
      <c r="CN6" s="475"/>
      <c r="CO6" s="475"/>
      <c r="CP6" s="475"/>
      <c r="CQ6" s="475"/>
      <c r="CR6" s="475"/>
      <c r="CS6" s="476"/>
      <c r="CT6" s="615">
        <v>
79.7</v>
      </c>
      <c r="CU6" s="616"/>
      <c r="CV6" s="616"/>
      <c r="CW6" s="616"/>
      <c r="CX6" s="616"/>
      <c r="CY6" s="616"/>
      <c r="CZ6" s="616"/>
      <c r="DA6" s="617"/>
      <c r="DB6" s="615">
        <v>
81.8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105</v>
      </c>
      <c r="AN7" s="439"/>
      <c r="AO7" s="439"/>
      <c r="AP7" s="439"/>
      <c r="AQ7" s="439"/>
      <c r="AR7" s="439"/>
      <c r="AS7" s="439"/>
      <c r="AT7" s="440"/>
      <c r="AU7" s="522" t="s">
        <v>
106</v>
      </c>
      <c r="AV7" s="523"/>
      <c r="AW7" s="523"/>
      <c r="AX7" s="523"/>
      <c r="AY7" s="445" t="s">
        <v>
107</v>
      </c>
      <c r="AZ7" s="446"/>
      <c r="BA7" s="446"/>
      <c r="BB7" s="446"/>
      <c r="BC7" s="446"/>
      <c r="BD7" s="446"/>
      <c r="BE7" s="446"/>
      <c r="BF7" s="446"/>
      <c r="BG7" s="446"/>
      <c r="BH7" s="446"/>
      <c r="BI7" s="446"/>
      <c r="BJ7" s="446"/>
      <c r="BK7" s="446"/>
      <c r="BL7" s="446"/>
      <c r="BM7" s="447"/>
      <c r="BN7" s="465">
        <v>
0</v>
      </c>
      <c r="BO7" s="466"/>
      <c r="BP7" s="466"/>
      <c r="BQ7" s="466"/>
      <c r="BR7" s="466"/>
      <c r="BS7" s="466"/>
      <c r="BT7" s="466"/>
      <c r="BU7" s="467"/>
      <c r="BV7" s="465">
        <v>
4416</v>
      </c>
      <c r="BW7" s="466"/>
      <c r="BX7" s="466"/>
      <c r="BY7" s="466"/>
      <c r="BZ7" s="466"/>
      <c r="CA7" s="466"/>
      <c r="CB7" s="466"/>
      <c r="CC7" s="467"/>
      <c r="CD7" s="474" t="s">
        <v>
108</v>
      </c>
      <c r="CE7" s="475"/>
      <c r="CF7" s="475"/>
      <c r="CG7" s="475"/>
      <c r="CH7" s="475"/>
      <c r="CI7" s="475"/>
      <c r="CJ7" s="475"/>
      <c r="CK7" s="475"/>
      <c r="CL7" s="475"/>
      <c r="CM7" s="475"/>
      <c r="CN7" s="475"/>
      <c r="CO7" s="475"/>
      <c r="CP7" s="475"/>
      <c r="CQ7" s="475"/>
      <c r="CR7" s="475"/>
      <c r="CS7" s="476"/>
      <c r="CT7" s="465">
        <v>
339925</v>
      </c>
      <c r="CU7" s="466"/>
      <c r="CV7" s="466"/>
      <c r="CW7" s="466"/>
      <c r="CX7" s="466"/>
      <c r="CY7" s="466"/>
      <c r="CZ7" s="466"/>
      <c r="DA7" s="467"/>
      <c r="DB7" s="465">
        <v>
347026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109</v>
      </c>
      <c r="AN8" s="439"/>
      <c r="AO8" s="439"/>
      <c r="AP8" s="439"/>
      <c r="AQ8" s="439"/>
      <c r="AR8" s="439"/>
      <c r="AS8" s="439"/>
      <c r="AT8" s="440"/>
      <c r="AU8" s="522" t="s">
        <v>
94</v>
      </c>
      <c r="AV8" s="523"/>
      <c r="AW8" s="523"/>
      <c r="AX8" s="523"/>
      <c r="AY8" s="445" t="s">
        <v>
110</v>
      </c>
      <c r="AZ8" s="446"/>
      <c r="BA8" s="446"/>
      <c r="BB8" s="446"/>
      <c r="BC8" s="446"/>
      <c r="BD8" s="446"/>
      <c r="BE8" s="446"/>
      <c r="BF8" s="446"/>
      <c r="BG8" s="446"/>
      <c r="BH8" s="446"/>
      <c r="BI8" s="446"/>
      <c r="BJ8" s="446"/>
      <c r="BK8" s="446"/>
      <c r="BL8" s="446"/>
      <c r="BM8" s="447"/>
      <c r="BN8" s="465">
        <v>
60010</v>
      </c>
      <c r="BO8" s="466"/>
      <c r="BP8" s="466"/>
      <c r="BQ8" s="466"/>
      <c r="BR8" s="466"/>
      <c r="BS8" s="466"/>
      <c r="BT8" s="466"/>
      <c r="BU8" s="467"/>
      <c r="BV8" s="465">
        <v>
30315</v>
      </c>
      <c r="BW8" s="466"/>
      <c r="BX8" s="466"/>
      <c r="BY8" s="466"/>
      <c r="BZ8" s="466"/>
      <c r="CA8" s="466"/>
      <c r="CB8" s="466"/>
      <c r="CC8" s="467"/>
      <c r="CD8" s="474" t="s">
        <v>
111</v>
      </c>
      <c r="CE8" s="475"/>
      <c r="CF8" s="475"/>
      <c r="CG8" s="475"/>
      <c r="CH8" s="475"/>
      <c r="CI8" s="475"/>
      <c r="CJ8" s="475"/>
      <c r="CK8" s="475"/>
      <c r="CL8" s="475"/>
      <c r="CM8" s="475"/>
      <c r="CN8" s="475"/>
      <c r="CO8" s="475"/>
      <c r="CP8" s="475"/>
      <c r="CQ8" s="475"/>
      <c r="CR8" s="475"/>
      <c r="CS8" s="476"/>
      <c r="CT8" s="578">
        <v>
0.14000000000000001</v>
      </c>
      <c r="CU8" s="579"/>
      <c r="CV8" s="579"/>
      <c r="CW8" s="579"/>
      <c r="CX8" s="579"/>
      <c r="CY8" s="579"/>
      <c r="CZ8" s="579"/>
      <c r="DA8" s="580"/>
      <c r="DB8" s="578">
        <v>
0.14000000000000001</v>
      </c>
      <c r="DC8" s="579"/>
      <c r="DD8" s="579"/>
      <c r="DE8" s="579"/>
      <c r="DF8" s="579"/>
      <c r="DG8" s="579"/>
      <c r="DH8" s="579"/>
      <c r="DI8" s="580"/>
      <c r="DJ8" s="185"/>
      <c r="DK8" s="185"/>
      <c r="DL8" s="185"/>
      <c r="DM8" s="185"/>
      <c r="DN8" s="185"/>
      <c r="DO8" s="185"/>
    </row>
    <row r="9" spans="1:119" ht="18.75" customHeight="1" thickBot="1" x14ac:dyDescent="0.25">
      <c r="A9" s="186"/>
      <c r="B9" s="604" t="s">
        <v>
112</v>
      </c>
      <c r="C9" s="605"/>
      <c r="D9" s="605"/>
      <c r="E9" s="605"/>
      <c r="F9" s="605"/>
      <c r="G9" s="605"/>
      <c r="H9" s="605"/>
      <c r="I9" s="605"/>
      <c r="J9" s="605"/>
      <c r="K9" s="528"/>
      <c r="L9" s="606" t="s">
        <v>
113</v>
      </c>
      <c r="M9" s="607"/>
      <c r="N9" s="607"/>
      <c r="O9" s="607"/>
      <c r="P9" s="607"/>
      <c r="Q9" s="608"/>
      <c r="R9" s="609">
        <v>
337</v>
      </c>
      <c r="S9" s="610"/>
      <c r="T9" s="610"/>
      <c r="U9" s="610"/>
      <c r="V9" s="611"/>
      <c r="W9" s="544" t="s">
        <v>
114</v>
      </c>
      <c r="X9" s="545"/>
      <c r="Y9" s="545"/>
      <c r="Z9" s="545"/>
      <c r="AA9" s="545"/>
      <c r="AB9" s="545"/>
      <c r="AC9" s="545"/>
      <c r="AD9" s="545"/>
      <c r="AE9" s="545"/>
      <c r="AF9" s="545"/>
      <c r="AG9" s="545"/>
      <c r="AH9" s="545"/>
      <c r="AI9" s="545"/>
      <c r="AJ9" s="545"/>
      <c r="AK9" s="545"/>
      <c r="AL9" s="612"/>
      <c r="AM9" s="534" t="s">
        <v>
115</v>
      </c>
      <c r="AN9" s="439"/>
      <c r="AO9" s="439"/>
      <c r="AP9" s="439"/>
      <c r="AQ9" s="439"/>
      <c r="AR9" s="439"/>
      <c r="AS9" s="439"/>
      <c r="AT9" s="440"/>
      <c r="AU9" s="522" t="s">
        <v>
116</v>
      </c>
      <c r="AV9" s="523"/>
      <c r="AW9" s="523"/>
      <c r="AX9" s="523"/>
      <c r="AY9" s="445" t="s">
        <v>
117</v>
      </c>
      <c r="AZ9" s="446"/>
      <c r="BA9" s="446"/>
      <c r="BB9" s="446"/>
      <c r="BC9" s="446"/>
      <c r="BD9" s="446"/>
      <c r="BE9" s="446"/>
      <c r="BF9" s="446"/>
      <c r="BG9" s="446"/>
      <c r="BH9" s="446"/>
      <c r="BI9" s="446"/>
      <c r="BJ9" s="446"/>
      <c r="BK9" s="446"/>
      <c r="BL9" s="446"/>
      <c r="BM9" s="447"/>
      <c r="BN9" s="465">
        <v>
29695</v>
      </c>
      <c r="BO9" s="466"/>
      <c r="BP9" s="466"/>
      <c r="BQ9" s="466"/>
      <c r="BR9" s="466"/>
      <c r="BS9" s="466"/>
      <c r="BT9" s="466"/>
      <c r="BU9" s="467"/>
      <c r="BV9" s="465">
        <v>
15510</v>
      </c>
      <c r="BW9" s="466"/>
      <c r="BX9" s="466"/>
      <c r="BY9" s="466"/>
      <c r="BZ9" s="466"/>
      <c r="CA9" s="466"/>
      <c r="CB9" s="466"/>
      <c r="CC9" s="467"/>
      <c r="CD9" s="474" t="s">
        <v>
118</v>
      </c>
      <c r="CE9" s="475"/>
      <c r="CF9" s="475"/>
      <c r="CG9" s="475"/>
      <c r="CH9" s="475"/>
      <c r="CI9" s="475"/>
      <c r="CJ9" s="475"/>
      <c r="CK9" s="475"/>
      <c r="CL9" s="475"/>
      <c r="CM9" s="475"/>
      <c r="CN9" s="475"/>
      <c r="CO9" s="475"/>
      <c r="CP9" s="475"/>
      <c r="CQ9" s="475"/>
      <c r="CR9" s="475"/>
      <c r="CS9" s="476"/>
      <c r="CT9" s="435">
        <v>
3.9</v>
      </c>
      <c r="CU9" s="436"/>
      <c r="CV9" s="436"/>
      <c r="CW9" s="436"/>
      <c r="CX9" s="436"/>
      <c r="CY9" s="436"/>
      <c r="CZ9" s="436"/>
      <c r="DA9" s="437"/>
      <c r="DB9" s="435">
        <v>
2.7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119</v>
      </c>
      <c r="M10" s="439"/>
      <c r="N10" s="439"/>
      <c r="O10" s="439"/>
      <c r="P10" s="439"/>
      <c r="Q10" s="440"/>
      <c r="R10" s="441">
        <v>
341</v>
      </c>
      <c r="S10" s="442"/>
      <c r="T10" s="442"/>
      <c r="U10" s="442"/>
      <c r="V10" s="444"/>
      <c r="W10" s="613"/>
      <c r="X10" s="427"/>
      <c r="Y10" s="427"/>
      <c r="Z10" s="427"/>
      <c r="AA10" s="427"/>
      <c r="AB10" s="427"/>
      <c r="AC10" s="427"/>
      <c r="AD10" s="427"/>
      <c r="AE10" s="427"/>
      <c r="AF10" s="427"/>
      <c r="AG10" s="427"/>
      <c r="AH10" s="427"/>
      <c r="AI10" s="427"/>
      <c r="AJ10" s="427"/>
      <c r="AK10" s="427"/>
      <c r="AL10" s="614"/>
      <c r="AM10" s="534" t="s">
        <v>
120</v>
      </c>
      <c r="AN10" s="439"/>
      <c r="AO10" s="439"/>
      <c r="AP10" s="439"/>
      <c r="AQ10" s="439"/>
      <c r="AR10" s="439"/>
      <c r="AS10" s="439"/>
      <c r="AT10" s="440"/>
      <c r="AU10" s="522" t="s">
        <v>
102</v>
      </c>
      <c r="AV10" s="523"/>
      <c r="AW10" s="523"/>
      <c r="AX10" s="523"/>
      <c r="AY10" s="445" t="s">
        <v>
121</v>
      </c>
      <c r="AZ10" s="446"/>
      <c r="BA10" s="446"/>
      <c r="BB10" s="446"/>
      <c r="BC10" s="446"/>
      <c r="BD10" s="446"/>
      <c r="BE10" s="446"/>
      <c r="BF10" s="446"/>
      <c r="BG10" s="446"/>
      <c r="BH10" s="446"/>
      <c r="BI10" s="446"/>
      <c r="BJ10" s="446"/>
      <c r="BK10" s="446"/>
      <c r="BL10" s="446"/>
      <c r="BM10" s="447"/>
      <c r="BN10" s="465">
        <v>
156916</v>
      </c>
      <c r="BO10" s="466"/>
      <c r="BP10" s="466"/>
      <c r="BQ10" s="466"/>
      <c r="BR10" s="466"/>
      <c r="BS10" s="466"/>
      <c r="BT10" s="466"/>
      <c r="BU10" s="467"/>
      <c r="BV10" s="465">
        <v>
571904</v>
      </c>
      <c r="BW10" s="466"/>
      <c r="BX10" s="466"/>
      <c r="BY10" s="466"/>
      <c r="BZ10" s="466"/>
      <c r="CA10" s="466"/>
      <c r="CB10" s="466"/>
      <c r="CC10" s="467"/>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123</v>
      </c>
      <c r="M11" s="512"/>
      <c r="N11" s="512"/>
      <c r="O11" s="512"/>
      <c r="P11" s="512"/>
      <c r="Q11" s="513"/>
      <c r="R11" s="601" t="s">
        <v>
124</v>
      </c>
      <c r="S11" s="602"/>
      <c r="T11" s="602"/>
      <c r="U11" s="602"/>
      <c r="V11" s="603"/>
      <c r="W11" s="613"/>
      <c r="X11" s="427"/>
      <c r="Y11" s="427"/>
      <c r="Z11" s="427"/>
      <c r="AA11" s="427"/>
      <c r="AB11" s="427"/>
      <c r="AC11" s="427"/>
      <c r="AD11" s="427"/>
      <c r="AE11" s="427"/>
      <c r="AF11" s="427"/>
      <c r="AG11" s="427"/>
      <c r="AH11" s="427"/>
      <c r="AI11" s="427"/>
      <c r="AJ11" s="427"/>
      <c r="AK11" s="427"/>
      <c r="AL11" s="614"/>
      <c r="AM11" s="534" t="s">
        <v>
125</v>
      </c>
      <c r="AN11" s="439"/>
      <c r="AO11" s="439"/>
      <c r="AP11" s="439"/>
      <c r="AQ11" s="439"/>
      <c r="AR11" s="439"/>
      <c r="AS11" s="439"/>
      <c r="AT11" s="440"/>
      <c r="AU11" s="522" t="s">
        <v>
126</v>
      </c>
      <c r="AV11" s="523"/>
      <c r="AW11" s="523"/>
      <c r="AX11" s="523"/>
      <c r="AY11" s="445" t="s">
        <v>
127</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128</v>
      </c>
      <c r="CE11" s="475"/>
      <c r="CF11" s="475"/>
      <c r="CG11" s="475"/>
      <c r="CH11" s="475"/>
      <c r="CI11" s="475"/>
      <c r="CJ11" s="475"/>
      <c r="CK11" s="475"/>
      <c r="CL11" s="475"/>
      <c r="CM11" s="475"/>
      <c r="CN11" s="475"/>
      <c r="CO11" s="475"/>
      <c r="CP11" s="475"/>
      <c r="CQ11" s="475"/>
      <c r="CR11" s="475"/>
      <c r="CS11" s="476"/>
      <c r="CT11" s="578" t="s">
        <v>
129</v>
      </c>
      <c r="CU11" s="579"/>
      <c r="CV11" s="579"/>
      <c r="CW11" s="579"/>
      <c r="CX11" s="579"/>
      <c r="CY11" s="579"/>
      <c r="CZ11" s="579"/>
      <c r="DA11" s="580"/>
      <c r="DB11" s="578" t="s">
        <v>
130</v>
      </c>
      <c r="DC11" s="579"/>
      <c r="DD11" s="579"/>
      <c r="DE11" s="579"/>
      <c r="DF11" s="579"/>
      <c r="DG11" s="579"/>
      <c r="DH11" s="579"/>
      <c r="DI11" s="580"/>
      <c r="DJ11" s="185"/>
      <c r="DK11" s="185"/>
      <c r="DL11" s="185"/>
      <c r="DM11" s="185"/>
      <c r="DN11" s="185"/>
      <c r="DO11" s="185"/>
    </row>
    <row r="12" spans="1:119" ht="18.75" customHeight="1" x14ac:dyDescent="0.2">
      <c r="A12" s="186"/>
      <c r="B12" s="581" t="s">
        <v>
131</v>
      </c>
      <c r="C12" s="582"/>
      <c r="D12" s="582"/>
      <c r="E12" s="582"/>
      <c r="F12" s="582"/>
      <c r="G12" s="582"/>
      <c r="H12" s="582"/>
      <c r="I12" s="582"/>
      <c r="J12" s="582"/>
      <c r="K12" s="583"/>
      <c r="L12" s="590" t="s">
        <v>
132</v>
      </c>
      <c r="M12" s="591"/>
      <c r="N12" s="591"/>
      <c r="O12" s="591"/>
      <c r="P12" s="591"/>
      <c r="Q12" s="592"/>
      <c r="R12" s="593">
        <v>
323</v>
      </c>
      <c r="S12" s="594"/>
      <c r="T12" s="594"/>
      <c r="U12" s="594"/>
      <c r="V12" s="595"/>
      <c r="W12" s="596" t="s">
        <v>
1</v>
      </c>
      <c r="X12" s="523"/>
      <c r="Y12" s="523"/>
      <c r="Z12" s="523"/>
      <c r="AA12" s="523"/>
      <c r="AB12" s="597"/>
      <c r="AC12" s="522" t="s">
        <v>
133</v>
      </c>
      <c r="AD12" s="523"/>
      <c r="AE12" s="523"/>
      <c r="AF12" s="523"/>
      <c r="AG12" s="597"/>
      <c r="AH12" s="522" t="s">
        <v>
134</v>
      </c>
      <c r="AI12" s="523"/>
      <c r="AJ12" s="523"/>
      <c r="AK12" s="523"/>
      <c r="AL12" s="598"/>
      <c r="AM12" s="534" t="s">
        <v>
135</v>
      </c>
      <c r="AN12" s="439"/>
      <c r="AO12" s="439"/>
      <c r="AP12" s="439"/>
      <c r="AQ12" s="439"/>
      <c r="AR12" s="439"/>
      <c r="AS12" s="439"/>
      <c r="AT12" s="440"/>
      <c r="AU12" s="522" t="s">
        <v>
126</v>
      </c>
      <c r="AV12" s="523"/>
      <c r="AW12" s="523"/>
      <c r="AX12" s="523"/>
      <c r="AY12" s="445" t="s">
        <v>
136</v>
      </c>
      <c r="AZ12" s="446"/>
      <c r="BA12" s="446"/>
      <c r="BB12" s="446"/>
      <c r="BC12" s="446"/>
      <c r="BD12" s="446"/>
      <c r="BE12" s="446"/>
      <c r="BF12" s="446"/>
      <c r="BG12" s="446"/>
      <c r="BH12" s="446"/>
      <c r="BI12" s="446"/>
      <c r="BJ12" s="446"/>
      <c r="BK12" s="446"/>
      <c r="BL12" s="446"/>
      <c r="BM12" s="447"/>
      <c r="BN12" s="465">
        <v>
74627</v>
      </c>
      <c r="BO12" s="466"/>
      <c r="BP12" s="466"/>
      <c r="BQ12" s="466"/>
      <c r="BR12" s="466"/>
      <c r="BS12" s="466"/>
      <c r="BT12" s="466"/>
      <c r="BU12" s="467"/>
      <c r="BV12" s="465">
        <v>
0</v>
      </c>
      <c r="BW12" s="466"/>
      <c r="BX12" s="466"/>
      <c r="BY12" s="466"/>
      <c r="BZ12" s="466"/>
      <c r="CA12" s="466"/>
      <c r="CB12" s="466"/>
      <c r="CC12" s="467"/>
      <c r="CD12" s="474" t="s">
        <v>
137</v>
      </c>
      <c r="CE12" s="475"/>
      <c r="CF12" s="475"/>
      <c r="CG12" s="475"/>
      <c r="CH12" s="475"/>
      <c r="CI12" s="475"/>
      <c r="CJ12" s="475"/>
      <c r="CK12" s="475"/>
      <c r="CL12" s="475"/>
      <c r="CM12" s="475"/>
      <c r="CN12" s="475"/>
      <c r="CO12" s="475"/>
      <c r="CP12" s="475"/>
      <c r="CQ12" s="475"/>
      <c r="CR12" s="475"/>
      <c r="CS12" s="476"/>
      <c r="CT12" s="578" t="s">
        <v>
138</v>
      </c>
      <c r="CU12" s="579"/>
      <c r="CV12" s="579"/>
      <c r="CW12" s="579"/>
      <c r="CX12" s="579"/>
      <c r="CY12" s="579"/>
      <c r="CZ12" s="579"/>
      <c r="DA12" s="580"/>
      <c r="DB12" s="578" t="s">
        <v>
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139</v>
      </c>
      <c r="N13" s="566"/>
      <c r="O13" s="566"/>
      <c r="P13" s="566"/>
      <c r="Q13" s="567"/>
      <c r="R13" s="568">
        <v>
322</v>
      </c>
      <c r="S13" s="569"/>
      <c r="T13" s="569"/>
      <c r="U13" s="569"/>
      <c r="V13" s="570"/>
      <c r="W13" s="556" t="s">
        <v>
140</v>
      </c>
      <c r="X13" s="478"/>
      <c r="Y13" s="478"/>
      <c r="Z13" s="478"/>
      <c r="AA13" s="478"/>
      <c r="AB13" s="479"/>
      <c r="AC13" s="441">
        <v>
42</v>
      </c>
      <c r="AD13" s="442"/>
      <c r="AE13" s="442"/>
      <c r="AF13" s="442"/>
      <c r="AG13" s="443"/>
      <c r="AH13" s="441">
        <v>
43</v>
      </c>
      <c r="AI13" s="442"/>
      <c r="AJ13" s="442"/>
      <c r="AK13" s="442"/>
      <c r="AL13" s="444"/>
      <c r="AM13" s="534" t="s">
        <v>
141</v>
      </c>
      <c r="AN13" s="439"/>
      <c r="AO13" s="439"/>
      <c r="AP13" s="439"/>
      <c r="AQ13" s="439"/>
      <c r="AR13" s="439"/>
      <c r="AS13" s="439"/>
      <c r="AT13" s="440"/>
      <c r="AU13" s="522" t="s">
        <v>
142</v>
      </c>
      <c r="AV13" s="523"/>
      <c r="AW13" s="523"/>
      <c r="AX13" s="523"/>
      <c r="AY13" s="445" t="s">
        <v>
143</v>
      </c>
      <c r="AZ13" s="446"/>
      <c r="BA13" s="446"/>
      <c r="BB13" s="446"/>
      <c r="BC13" s="446"/>
      <c r="BD13" s="446"/>
      <c r="BE13" s="446"/>
      <c r="BF13" s="446"/>
      <c r="BG13" s="446"/>
      <c r="BH13" s="446"/>
      <c r="BI13" s="446"/>
      <c r="BJ13" s="446"/>
      <c r="BK13" s="446"/>
      <c r="BL13" s="446"/>
      <c r="BM13" s="447"/>
      <c r="BN13" s="465">
        <v>
111984</v>
      </c>
      <c r="BO13" s="466"/>
      <c r="BP13" s="466"/>
      <c r="BQ13" s="466"/>
      <c r="BR13" s="466"/>
      <c r="BS13" s="466"/>
      <c r="BT13" s="466"/>
      <c r="BU13" s="467"/>
      <c r="BV13" s="465">
        <v>
587414</v>
      </c>
      <c r="BW13" s="466"/>
      <c r="BX13" s="466"/>
      <c r="BY13" s="466"/>
      <c r="BZ13" s="466"/>
      <c r="CA13" s="466"/>
      <c r="CB13" s="466"/>
      <c r="CC13" s="467"/>
      <c r="CD13" s="474" t="s">
        <v>
144</v>
      </c>
      <c r="CE13" s="475"/>
      <c r="CF13" s="475"/>
      <c r="CG13" s="475"/>
      <c r="CH13" s="475"/>
      <c r="CI13" s="475"/>
      <c r="CJ13" s="475"/>
      <c r="CK13" s="475"/>
      <c r="CL13" s="475"/>
      <c r="CM13" s="475"/>
      <c r="CN13" s="475"/>
      <c r="CO13" s="475"/>
      <c r="CP13" s="475"/>
      <c r="CQ13" s="475"/>
      <c r="CR13" s="475"/>
      <c r="CS13" s="476"/>
      <c r="CT13" s="435">
        <v>
2.8</v>
      </c>
      <c r="CU13" s="436"/>
      <c r="CV13" s="436"/>
      <c r="CW13" s="436"/>
      <c r="CX13" s="436"/>
      <c r="CY13" s="436"/>
      <c r="CZ13" s="436"/>
      <c r="DA13" s="437"/>
      <c r="DB13" s="435">
        <v>
2.8</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145</v>
      </c>
      <c r="M14" s="599"/>
      <c r="N14" s="599"/>
      <c r="O14" s="599"/>
      <c r="P14" s="599"/>
      <c r="Q14" s="600"/>
      <c r="R14" s="568">
        <v>
321</v>
      </c>
      <c r="S14" s="569"/>
      <c r="T14" s="569"/>
      <c r="U14" s="569"/>
      <c r="V14" s="570"/>
      <c r="W14" s="571"/>
      <c r="X14" s="481"/>
      <c r="Y14" s="481"/>
      <c r="Z14" s="481"/>
      <c r="AA14" s="481"/>
      <c r="AB14" s="482"/>
      <c r="AC14" s="561">
        <v>
17.600000000000001</v>
      </c>
      <c r="AD14" s="562"/>
      <c r="AE14" s="562"/>
      <c r="AF14" s="562"/>
      <c r="AG14" s="563"/>
      <c r="AH14" s="561">
        <v>
17.600000000000001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146</v>
      </c>
      <c r="CE14" s="472"/>
      <c r="CF14" s="472"/>
      <c r="CG14" s="472"/>
      <c r="CH14" s="472"/>
      <c r="CI14" s="472"/>
      <c r="CJ14" s="472"/>
      <c r="CK14" s="472"/>
      <c r="CL14" s="472"/>
      <c r="CM14" s="472"/>
      <c r="CN14" s="472"/>
      <c r="CO14" s="472"/>
      <c r="CP14" s="472"/>
      <c r="CQ14" s="472"/>
      <c r="CR14" s="472"/>
      <c r="CS14" s="473"/>
      <c r="CT14" s="572" t="s">
        <v>
138</v>
      </c>
      <c r="CU14" s="573"/>
      <c r="CV14" s="573"/>
      <c r="CW14" s="573"/>
      <c r="CX14" s="573"/>
      <c r="CY14" s="573"/>
      <c r="CZ14" s="573"/>
      <c r="DA14" s="574"/>
      <c r="DB14" s="572" t="s">
        <v>
147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148</v>
      </c>
      <c r="N15" s="566"/>
      <c r="O15" s="566"/>
      <c r="P15" s="566"/>
      <c r="Q15" s="567"/>
      <c r="R15" s="568">
        <v>
320</v>
      </c>
      <c r="S15" s="569"/>
      <c r="T15" s="569"/>
      <c r="U15" s="569"/>
      <c r="V15" s="570"/>
      <c r="W15" s="556" t="s">
        <v>
149</v>
      </c>
      <c r="X15" s="478"/>
      <c r="Y15" s="478"/>
      <c r="Z15" s="478"/>
      <c r="AA15" s="478"/>
      <c r="AB15" s="479"/>
      <c r="AC15" s="441">
        <v>
43</v>
      </c>
      <c r="AD15" s="442"/>
      <c r="AE15" s="442"/>
      <c r="AF15" s="442"/>
      <c r="AG15" s="443"/>
      <c r="AH15" s="441">
        <v>
64</v>
      </c>
      <c r="AI15" s="442"/>
      <c r="AJ15" s="442"/>
      <c r="AK15" s="442"/>
      <c r="AL15" s="444"/>
      <c r="AM15" s="534"/>
      <c r="AN15" s="439"/>
      <c r="AO15" s="439"/>
      <c r="AP15" s="439"/>
      <c r="AQ15" s="439"/>
      <c r="AR15" s="439"/>
      <c r="AS15" s="439"/>
      <c r="AT15" s="440"/>
      <c r="AU15" s="522"/>
      <c r="AV15" s="523"/>
      <c r="AW15" s="523"/>
      <c r="AX15" s="523"/>
      <c r="AY15" s="457" t="s">
        <v>
150</v>
      </c>
      <c r="AZ15" s="458"/>
      <c r="BA15" s="458"/>
      <c r="BB15" s="458"/>
      <c r="BC15" s="458"/>
      <c r="BD15" s="458"/>
      <c r="BE15" s="458"/>
      <c r="BF15" s="458"/>
      <c r="BG15" s="458"/>
      <c r="BH15" s="458"/>
      <c r="BI15" s="458"/>
      <c r="BJ15" s="458"/>
      <c r="BK15" s="458"/>
      <c r="BL15" s="458"/>
      <c r="BM15" s="459"/>
      <c r="BN15" s="460">
        <v>
47243</v>
      </c>
      <c r="BO15" s="461"/>
      <c r="BP15" s="461"/>
      <c r="BQ15" s="461"/>
      <c r="BR15" s="461"/>
      <c r="BS15" s="461"/>
      <c r="BT15" s="461"/>
      <c r="BU15" s="462"/>
      <c r="BV15" s="460">
        <v>
44576</v>
      </c>
      <c r="BW15" s="461"/>
      <c r="BX15" s="461"/>
      <c r="BY15" s="461"/>
      <c r="BZ15" s="461"/>
      <c r="CA15" s="461"/>
      <c r="CB15" s="461"/>
      <c r="CC15" s="462"/>
      <c r="CD15" s="575" t="s">
        <v>
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152</v>
      </c>
      <c r="M16" s="559"/>
      <c r="N16" s="559"/>
      <c r="O16" s="559"/>
      <c r="P16" s="559"/>
      <c r="Q16" s="560"/>
      <c r="R16" s="553" t="s">
        <v>
153</v>
      </c>
      <c r="S16" s="554"/>
      <c r="T16" s="554"/>
      <c r="U16" s="554"/>
      <c r="V16" s="555"/>
      <c r="W16" s="571"/>
      <c r="X16" s="481"/>
      <c r="Y16" s="481"/>
      <c r="Z16" s="481"/>
      <c r="AA16" s="481"/>
      <c r="AB16" s="482"/>
      <c r="AC16" s="561">
        <v>
18</v>
      </c>
      <c r="AD16" s="562"/>
      <c r="AE16" s="562"/>
      <c r="AF16" s="562"/>
      <c r="AG16" s="563"/>
      <c r="AH16" s="561">
        <v>
26.2</v>
      </c>
      <c r="AI16" s="562"/>
      <c r="AJ16" s="562"/>
      <c r="AK16" s="562"/>
      <c r="AL16" s="564"/>
      <c r="AM16" s="534"/>
      <c r="AN16" s="439"/>
      <c r="AO16" s="439"/>
      <c r="AP16" s="439"/>
      <c r="AQ16" s="439"/>
      <c r="AR16" s="439"/>
      <c r="AS16" s="439"/>
      <c r="AT16" s="440"/>
      <c r="AU16" s="522"/>
      <c r="AV16" s="523"/>
      <c r="AW16" s="523"/>
      <c r="AX16" s="523"/>
      <c r="AY16" s="445" t="s">
        <v>
154</v>
      </c>
      <c r="AZ16" s="446"/>
      <c r="BA16" s="446"/>
      <c r="BB16" s="446"/>
      <c r="BC16" s="446"/>
      <c r="BD16" s="446"/>
      <c r="BE16" s="446"/>
      <c r="BF16" s="446"/>
      <c r="BG16" s="446"/>
      <c r="BH16" s="446"/>
      <c r="BI16" s="446"/>
      <c r="BJ16" s="446"/>
      <c r="BK16" s="446"/>
      <c r="BL16" s="446"/>
      <c r="BM16" s="447"/>
      <c r="BN16" s="465">
        <v>
313874</v>
      </c>
      <c r="BO16" s="466"/>
      <c r="BP16" s="466"/>
      <c r="BQ16" s="466"/>
      <c r="BR16" s="466"/>
      <c r="BS16" s="466"/>
      <c r="BT16" s="466"/>
      <c r="BU16" s="467"/>
      <c r="BV16" s="465">
        <v>
322720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155</v>
      </c>
      <c r="N17" s="551"/>
      <c r="O17" s="551"/>
      <c r="P17" s="551"/>
      <c r="Q17" s="552"/>
      <c r="R17" s="553" t="s">
        <v>
156</v>
      </c>
      <c r="S17" s="554"/>
      <c r="T17" s="554"/>
      <c r="U17" s="554"/>
      <c r="V17" s="555"/>
      <c r="W17" s="556" t="s">
        <v>
157</v>
      </c>
      <c r="X17" s="478"/>
      <c r="Y17" s="478"/>
      <c r="Z17" s="478"/>
      <c r="AA17" s="478"/>
      <c r="AB17" s="479"/>
      <c r="AC17" s="441">
        <v>
154</v>
      </c>
      <c r="AD17" s="442"/>
      <c r="AE17" s="442"/>
      <c r="AF17" s="442"/>
      <c r="AG17" s="443"/>
      <c r="AH17" s="441">
        <v>
137</v>
      </c>
      <c r="AI17" s="442"/>
      <c r="AJ17" s="442"/>
      <c r="AK17" s="442"/>
      <c r="AL17" s="444"/>
      <c r="AM17" s="534"/>
      <c r="AN17" s="439"/>
      <c r="AO17" s="439"/>
      <c r="AP17" s="439"/>
      <c r="AQ17" s="439"/>
      <c r="AR17" s="439"/>
      <c r="AS17" s="439"/>
      <c r="AT17" s="440"/>
      <c r="AU17" s="522"/>
      <c r="AV17" s="523"/>
      <c r="AW17" s="523"/>
      <c r="AX17" s="523"/>
      <c r="AY17" s="445" t="s">
        <v>
158</v>
      </c>
      <c r="AZ17" s="446"/>
      <c r="BA17" s="446"/>
      <c r="BB17" s="446"/>
      <c r="BC17" s="446"/>
      <c r="BD17" s="446"/>
      <c r="BE17" s="446"/>
      <c r="BF17" s="446"/>
      <c r="BG17" s="446"/>
      <c r="BH17" s="446"/>
      <c r="BI17" s="446"/>
      <c r="BJ17" s="446"/>
      <c r="BK17" s="446"/>
      <c r="BL17" s="446"/>
      <c r="BM17" s="447"/>
      <c r="BN17" s="465">
        <v>
60199</v>
      </c>
      <c r="BO17" s="466"/>
      <c r="BP17" s="466"/>
      <c r="BQ17" s="466"/>
      <c r="BR17" s="466"/>
      <c r="BS17" s="466"/>
      <c r="BT17" s="466"/>
      <c r="BU17" s="467"/>
      <c r="BV17" s="465">
        <v>
55857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159</v>
      </c>
      <c r="C18" s="528"/>
      <c r="D18" s="528"/>
      <c r="E18" s="529"/>
      <c r="F18" s="529"/>
      <c r="G18" s="529"/>
      <c r="H18" s="529"/>
      <c r="I18" s="529"/>
      <c r="J18" s="529"/>
      <c r="K18" s="529"/>
      <c r="L18" s="530">
        <v>
4.12</v>
      </c>
      <c r="M18" s="530"/>
      <c r="N18" s="530"/>
      <c r="O18" s="530"/>
      <c r="P18" s="530"/>
      <c r="Q18" s="530"/>
      <c r="R18" s="531"/>
      <c r="S18" s="531"/>
      <c r="T18" s="531"/>
      <c r="U18" s="531"/>
      <c r="V18" s="532"/>
      <c r="W18" s="546"/>
      <c r="X18" s="547"/>
      <c r="Y18" s="547"/>
      <c r="Z18" s="547"/>
      <c r="AA18" s="547"/>
      <c r="AB18" s="557"/>
      <c r="AC18" s="429">
        <v>
64.400000000000006</v>
      </c>
      <c r="AD18" s="430"/>
      <c r="AE18" s="430"/>
      <c r="AF18" s="430"/>
      <c r="AG18" s="533"/>
      <c r="AH18" s="429">
        <v>
56.1</v>
      </c>
      <c r="AI18" s="430"/>
      <c r="AJ18" s="430"/>
      <c r="AK18" s="430"/>
      <c r="AL18" s="431"/>
      <c r="AM18" s="534"/>
      <c r="AN18" s="439"/>
      <c r="AO18" s="439"/>
      <c r="AP18" s="439"/>
      <c r="AQ18" s="439"/>
      <c r="AR18" s="439"/>
      <c r="AS18" s="439"/>
      <c r="AT18" s="440"/>
      <c r="AU18" s="522"/>
      <c r="AV18" s="523"/>
      <c r="AW18" s="523"/>
      <c r="AX18" s="523"/>
      <c r="AY18" s="445" t="s">
        <v>
160</v>
      </c>
      <c r="AZ18" s="446"/>
      <c r="BA18" s="446"/>
      <c r="BB18" s="446"/>
      <c r="BC18" s="446"/>
      <c r="BD18" s="446"/>
      <c r="BE18" s="446"/>
      <c r="BF18" s="446"/>
      <c r="BG18" s="446"/>
      <c r="BH18" s="446"/>
      <c r="BI18" s="446"/>
      <c r="BJ18" s="446"/>
      <c r="BK18" s="446"/>
      <c r="BL18" s="446"/>
      <c r="BM18" s="447"/>
      <c r="BN18" s="465">
        <v>
269025</v>
      </c>
      <c r="BO18" s="466"/>
      <c r="BP18" s="466"/>
      <c r="BQ18" s="466"/>
      <c r="BR18" s="466"/>
      <c r="BS18" s="466"/>
      <c r="BT18" s="466"/>
      <c r="BU18" s="467"/>
      <c r="BV18" s="465">
        <v>
279406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161</v>
      </c>
      <c r="C19" s="528"/>
      <c r="D19" s="528"/>
      <c r="E19" s="529"/>
      <c r="F19" s="529"/>
      <c r="G19" s="529"/>
      <c r="H19" s="529"/>
      <c r="I19" s="529"/>
      <c r="J19" s="529"/>
      <c r="K19" s="529"/>
      <c r="L19" s="535">
        <v>
82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162</v>
      </c>
      <c r="AZ19" s="446"/>
      <c r="BA19" s="446"/>
      <c r="BB19" s="446"/>
      <c r="BC19" s="446"/>
      <c r="BD19" s="446"/>
      <c r="BE19" s="446"/>
      <c r="BF19" s="446"/>
      <c r="BG19" s="446"/>
      <c r="BH19" s="446"/>
      <c r="BI19" s="446"/>
      <c r="BJ19" s="446"/>
      <c r="BK19" s="446"/>
      <c r="BL19" s="446"/>
      <c r="BM19" s="447"/>
      <c r="BN19" s="465">
        <v>
612681</v>
      </c>
      <c r="BO19" s="466"/>
      <c r="BP19" s="466"/>
      <c r="BQ19" s="466"/>
      <c r="BR19" s="466"/>
      <c r="BS19" s="466"/>
      <c r="BT19" s="466"/>
      <c r="BU19" s="467"/>
      <c r="BV19" s="465">
        <v>
1040235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163</v>
      </c>
      <c r="C20" s="528"/>
      <c r="D20" s="528"/>
      <c r="E20" s="529"/>
      <c r="F20" s="529"/>
      <c r="G20" s="529"/>
      <c r="H20" s="529"/>
      <c r="I20" s="529"/>
      <c r="J20" s="529"/>
      <c r="K20" s="529"/>
      <c r="L20" s="535">
        <v>
194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165</v>
      </c>
      <c r="C22" s="495"/>
      <c r="D22" s="496"/>
      <c r="E22" s="503" t="s">
        <v>
1</v>
      </c>
      <c r="F22" s="478"/>
      <c r="G22" s="478"/>
      <c r="H22" s="478"/>
      <c r="I22" s="478"/>
      <c r="J22" s="478"/>
      <c r="K22" s="479"/>
      <c r="L22" s="503" t="s">
        <v>
166</v>
      </c>
      <c r="M22" s="478"/>
      <c r="N22" s="478"/>
      <c r="O22" s="478"/>
      <c r="P22" s="479"/>
      <c r="Q22" s="488" t="s">
        <v>
167</v>
      </c>
      <c r="R22" s="489"/>
      <c r="S22" s="489"/>
      <c r="T22" s="489"/>
      <c r="U22" s="489"/>
      <c r="V22" s="504"/>
      <c r="W22" s="506" t="s">
        <v>
168</v>
      </c>
      <c r="X22" s="495"/>
      <c r="Y22" s="496"/>
      <c r="Z22" s="503" t="s">
        <v>
1</v>
      </c>
      <c r="AA22" s="478"/>
      <c r="AB22" s="478"/>
      <c r="AC22" s="478"/>
      <c r="AD22" s="478"/>
      <c r="AE22" s="478"/>
      <c r="AF22" s="478"/>
      <c r="AG22" s="479"/>
      <c r="AH22" s="477" t="s">
        <v>
169</v>
      </c>
      <c r="AI22" s="478"/>
      <c r="AJ22" s="478"/>
      <c r="AK22" s="478"/>
      <c r="AL22" s="479"/>
      <c r="AM22" s="477" t="s">
        <v>
170</v>
      </c>
      <c r="AN22" s="483"/>
      <c r="AO22" s="483"/>
      <c r="AP22" s="483"/>
      <c r="AQ22" s="483"/>
      <c r="AR22" s="484"/>
      <c r="AS22" s="488" t="s">
        <v>
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171</v>
      </c>
      <c r="AZ23" s="458"/>
      <c r="BA23" s="458"/>
      <c r="BB23" s="458"/>
      <c r="BC23" s="458"/>
      <c r="BD23" s="458"/>
      <c r="BE23" s="458"/>
      <c r="BF23" s="458"/>
      <c r="BG23" s="458"/>
      <c r="BH23" s="458"/>
      <c r="BI23" s="458"/>
      <c r="BJ23" s="458"/>
      <c r="BK23" s="458"/>
      <c r="BL23" s="458"/>
      <c r="BM23" s="459"/>
      <c r="BN23" s="465">
        <v>
522144</v>
      </c>
      <c r="BO23" s="466"/>
      <c r="BP23" s="466"/>
      <c r="BQ23" s="466"/>
      <c r="BR23" s="466"/>
      <c r="BS23" s="466"/>
      <c r="BT23" s="466"/>
      <c r="BU23" s="467"/>
      <c r="BV23" s="465">
        <v>
332748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172</v>
      </c>
      <c r="F24" s="439"/>
      <c r="G24" s="439"/>
      <c r="H24" s="439"/>
      <c r="I24" s="439"/>
      <c r="J24" s="439"/>
      <c r="K24" s="440"/>
      <c r="L24" s="441">
        <v>
1</v>
      </c>
      <c r="M24" s="442"/>
      <c r="N24" s="442"/>
      <c r="O24" s="442"/>
      <c r="P24" s="443"/>
      <c r="Q24" s="441">
        <v>
6200</v>
      </c>
      <c r="R24" s="442"/>
      <c r="S24" s="442"/>
      <c r="T24" s="442"/>
      <c r="U24" s="442"/>
      <c r="V24" s="443"/>
      <c r="W24" s="507"/>
      <c r="X24" s="498"/>
      <c r="Y24" s="499"/>
      <c r="Z24" s="438" t="s">
        <v>
173</v>
      </c>
      <c r="AA24" s="439"/>
      <c r="AB24" s="439"/>
      <c r="AC24" s="439"/>
      <c r="AD24" s="439"/>
      <c r="AE24" s="439"/>
      <c r="AF24" s="439"/>
      <c r="AG24" s="440"/>
      <c r="AH24" s="441">
        <v>
22</v>
      </c>
      <c r="AI24" s="442"/>
      <c r="AJ24" s="442"/>
      <c r="AK24" s="442"/>
      <c r="AL24" s="443"/>
      <c r="AM24" s="441">
        <v>
57882</v>
      </c>
      <c r="AN24" s="442"/>
      <c r="AO24" s="442"/>
      <c r="AP24" s="442"/>
      <c r="AQ24" s="442"/>
      <c r="AR24" s="443"/>
      <c r="AS24" s="441">
        <v>
2631</v>
      </c>
      <c r="AT24" s="442"/>
      <c r="AU24" s="442"/>
      <c r="AV24" s="442"/>
      <c r="AW24" s="442"/>
      <c r="AX24" s="444"/>
      <c r="AY24" s="432" t="s">
        <v>
174</v>
      </c>
      <c r="AZ24" s="433"/>
      <c r="BA24" s="433"/>
      <c r="BB24" s="433"/>
      <c r="BC24" s="433"/>
      <c r="BD24" s="433"/>
      <c r="BE24" s="433"/>
      <c r="BF24" s="433"/>
      <c r="BG24" s="433"/>
      <c r="BH24" s="433"/>
      <c r="BI24" s="433"/>
      <c r="BJ24" s="433"/>
      <c r="BK24" s="433"/>
      <c r="BL24" s="433"/>
      <c r="BM24" s="434"/>
      <c r="BN24" s="465">
        <v>
490532</v>
      </c>
      <c r="BO24" s="466"/>
      <c r="BP24" s="466"/>
      <c r="BQ24" s="466"/>
      <c r="BR24" s="466"/>
      <c r="BS24" s="466"/>
      <c r="BT24" s="466"/>
      <c r="BU24" s="467"/>
      <c r="BV24" s="465">
        <v>
294380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175</v>
      </c>
      <c r="F25" s="439"/>
      <c r="G25" s="439"/>
      <c r="H25" s="439"/>
      <c r="I25" s="439"/>
      <c r="J25" s="439"/>
      <c r="K25" s="440"/>
      <c r="L25" s="441">
        <v>
1</v>
      </c>
      <c r="M25" s="442"/>
      <c r="N25" s="442"/>
      <c r="O25" s="442"/>
      <c r="P25" s="443"/>
      <c r="Q25" s="441">
        <v>
5350</v>
      </c>
      <c r="R25" s="442"/>
      <c r="S25" s="442"/>
      <c r="T25" s="442"/>
      <c r="U25" s="442"/>
      <c r="V25" s="443"/>
      <c r="W25" s="507"/>
      <c r="X25" s="498"/>
      <c r="Y25" s="499"/>
      <c r="Z25" s="438" t="s">
        <v>
176</v>
      </c>
      <c r="AA25" s="439"/>
      <c r="AB25" s="439"/>
      <c r="AC25" s="439"/>
      <c r="AD25" s="439"/>
      <c r="AE25" s="439"/>
      <c r="AF25" s="439"/>
      <c r="AG25" s="440"/>
      <c r="AH25" s="441" t="s">
        <v>
177</v>
      </c>
      <c r="AI25" s="442"/>
      <c r="AJ25" s="442"/>
      <c r="AK25" s="442"/>
      <c r="AL25" s="443"/>
      <c r="AM25" s="441" t="s">
        <v>
177</v>
      </c>
      <c r="AN25" s="442"/>
      <c r="AO25" s="442"/>
      <c r="AP25" s="442"/>
      <c r="AQ25" s="442"/>
      <c r="AR25" s="443"/>
      <c r="AS25" s="441" t="s">
        <v>
177</v>
      </c>
      <c r="AT25" s="442"/>
      <c r="AU25" s="442"/>
      <c r="AV25" s="442"/>
      <c r="AW25" s="442"/>
      <c r="AX25" s="444"/>
      <c r="AY25" s="457" t="s">
        <v>
178</v>
      </c>
      <c r="AZ25" s="458"/>
      <c r="BA25" s="458"/>
      <c r="BB25" s="458"/>
      <c r="BC25" s="458"/>
      <c r="BD25" s="458"/>
      <c r="BE25" s="458"/>
      <c r="BF25" s="458"/>
      <c r="BG25" s="458"/>
      <c r="BH25" s="458"/>
      <c r="BI25" s="458"/>
      <c r="BJ25" s="458"/>
      <c r="BK25" s="458"/>
      <c r="BL25" s="458"/>
      <c r="BM25" s="459"/>
      <c r="BN25" s="460" t="s">
        <v>
177</v>
      </c>
      <c r="BO25" s="461"/>
      <c r="BP25" s="461"/>
      <c r="BQ25" s="461"/>
      <c r="BR25" s="461"/>
      <c r="BS25" s="461"/>
      <c r="BT25" s="461"/>
      <c r="BU25" s="462"/>
      <c r="BV25" s="460">
        <v>
488795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179</v>
      </c>
      <c r="F26" s="439"/>
      <c r="G26" s="439"/>
      <c r="H26" s="439"/>
      <c r="I26" s="439"/>
      <c r="J26" s="439"/>
      <c r="K26" s="440"/>
      <c r="L26" s="441">
        <v>
1</v>
      </c>
      <c r="M26" s="442"/>
      <c r="N26" s="442"/>
      <c r="O26" s="442"/>
      <c r="P26" s="443"/>
      <c r="Q26" s="441">
        <v>
5150</v>
      </c>
      <c r="R26" s="442"/>
      <c r="S26" s="442"/>
      <c r="T26" s="442"/>
      <c r="U26" s="442"/>
      <c r="V26" s="443"/>
      <c r="W26" s="507"/>
      <c r="X26" s="498"/>
      <c r="Y26" s="499"/>
      <c r="Z26" s="438" t="s">
        <v>
180</v>
      </c>
      <c r="AA26" s="520"/>
      <c r="AB26" s="520"/>
      <c r="AC26" s="520"/>
      <c r="AD26" s="520"/>
      <c r="AE26" s="520"/>
      <c r="AF26" s="520"/>
      <c r="AG26" s="521"/>
      <c r="AH26" s="441" t="s">
        <v>
177</v>
      </c>
      <c r="AI26" s="442"/>
      <c r="AJ26" s="442"/>
      <c r="AK26" s="442"/>
      <c r="AL26" s="443"/>
      <c r="AM26" s="441" t="s">
        <v>
177</v>
      </c>
      <c r="AN26" s="442"/>
      <c r="AO26" s="442"/>
      <c r="AP26" s="442"/>
      <c r="AQ26" s="442"/>
      <c r="AR26" s="443"/>
      <c r="AS26" s="441" t="s">
        <v>
177</v>
      </c>
      <c r="AT26" s="442"/>
      <c r="AU26" s="442"/>
      <c r="AV26" s="442"/>
      <c r="AW26" s="442"/>
      <c r="AX26" s="444"/>
      <c r="AY26" s="474" t="s">
        <v>
181</v>
      </c>
      <c r="AZ26" s="475"/>
      <c r="BA26" s="475"/>
      <c r="BB26" s="475"/>
      <c r="BC26" s="475"/>
      <c r="BD26" s="475"/>
      <c r="BE26" s="475"/>
      <c r="BF26" s="475"/>
      <c r="BG26" s="475"/>
      <c r="BH26" s="475"/>
      <c r="BI26" s="475"/>
      <c r="BJ26" s="475"/>
      <c r="BK26" s="475"/>
      <c r="BL26" s="475"/>
      <c r="BM26" s="476"/>
      <c r="BN26" s="465" t="s">
        <v>
147</v>
      </c>
      <c r="BO26" s="466"/>
      <c r="BP26" s="466"/>
      <c r="BQ26" s="466"/>
      <c r="BR26" s="466"/>
      <c r="BS26" s="466"/>
      <c r="BT26" s="466"/>
      <c r="BU26" s="467"/>
      <c r="BV26" s="465" t="s">
        <v>
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182</v>
      </c>
      <c r="F27" s="439"/>
      <c r="G27" s="439"/>
      <c r="H27" s="439"/>
      <c r="I27" s="439"/>
      <c r="J27" s="439"/>
      <c r="K27" s="440"/>
      <c r="L27" s="441">
        <v>
1</v>
      </c>
      <c r="M27" s="442"/>
      <c r="N27" s="442"/>
      <c r="O27" s="442"/>
      <c r="P27" s="443"/>
      <c r="Q27" s="441">
        <v>
1800</v>
      </c>
      <c r="R27" s="442"/>
      <c r="S27" s="442"/>
      <c r="T27" s="442"/>
      <c r="U27" s="442"/>
      <c r="V27" s="443"/>
      <c r="W27" s="507"/>
      <c r="X27" s="498"/>
      <c r="Y27" s="499"/>
      <c r="Z27" s="438" t="s">
        <v>
183</v>
      </c>
      <c r="AA27" s="439"/>
      <c r="AB27" s="439"/>
      <c r="AC27" s="439"/>
      <c r="AD27" s="439"/>
      <c r="AE27" s="439"/>
      <c r="AF27" s="439"/>
      <c r="AG27" s="440"/>
      <c r="AH27" s="441" t="s">
        <v>
177</v>
      </c>
      <c r="AI27" s="442"/>
      <c r="AJ27" s="442"/>
      <c r="AK27" s="442"/>
      <c r="AL27" s="443"/>
      <c r="AM27" s="441" t="s">
        <v>
177</v>
      </c>
      <c r="AN27" s="442"/>
      <c r="AO27" s="442"/>
      <c r="AP27" s="442"/>
      <c r="AQ27" s="442"/>
      <c r="AR27" s="443"/>
      <c r="AS27" s="441" t="s">
        <v>
177</v>
      </c>
      <c r="AT27" s="442"/>
      <c r="AU27" s="442"/>
      <c r="AV27" s="442"/>
      <c r="AW27" s="442"/>
      <c r="AX27" s="444"/>
      <c r="AY27" s="471" t="s">
        <v>
184</v>
      </c>
      <c r="AZ27" s="472"/>
      <c r="BA27" s="472"/>
      <c r="BB27" s="472"/>
      <c r="BC27" s="472"/>
      <c r="BD27" s="472"/>
      <c r="BE27" s="472"/>
      <c r="BF27" s="472"/>
      <c r="BG27" s="472"/>
      <c r="BH27" s="472"/>
      <c r="BI27" s="472"/>
      <c r="BJ27" s="472"/>
      <c r="BK27" s="472"/>
      <c r="BL27" s="472"/>
      <c r="BM27" s="473"/>
      <c r="BN27" s="468">
        <v>
44899</v>
      </c>
      <c r="BO27" s="469"/>
      <c r="BP27" s="469"/>
      <c r="BQ27" s="469"/>
      <c r="BR27" s="469"/>
      <c r="BS27" s="469"/>
      <c r="BT27" s="469"/>
      <c r="BU27" s="470"/>
      <c r="BV27" s="468">
        <v>
50555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185</v>
      </c>
      <c r="F28" s="439"/>
      <c r="G28" s="439"/>
      <c r="H28" s="439"/>
      <c r="I28" s="439"/>
      <c r="J28" s="439"/>
      <c r="K28" s="440"/>
      <c r="L28" s="441">
        <v>
1</v>
      </c>
      <c r="M28" s="442"/>
      <c r="N28" s="442"/>
      <c r="O28" s="442"/>
      <c r="P28" s="443"/>
      <c r="Q28" s="441">
        <v>
1300</v>
      </c>
      <c r="R28" s="442"/>
      <c r="S28" s="442"/>
      <c r="T28" s="442"/>
      <c r="U28" s="442"/>
      <c r="V28" s="443"/>
      <c r="W28" s="507"/>
      <c r="X28" s="498"/>
      <c r="Y28" s="499"/>
      <c r="Z28" s="438" t="s">
        <v>
186</v>
      </c>
      <c r="AA28" s="439"/>
      <c r="AB28" s="439"/>
      <c r="AC28" s="439"/>
      <c r="AD28" s="439"/>
      <c r="AE28" s="439"/>
      <c r="AF28" s="439"/>
      <c r="AG28" s="440"/>
      <c r="AH28" s="441" t="s">
        <v>
177</v>
      </c>
      <c r="AI28" s="442"/>
      <c r="AJ28" s="442"/>
      <c r="AK28" s="442"/>
      <c r="AL28" s="443"/>
      <c r="AM28" s="441" t="s">
        <v>
177</v>
      </c>
      <c r="AN28" s="442"/>
      <c r="AO28" s="442"/>
      <c r="AP28" s="442"/>
      <c r="AQ28" s="442"/>
      <c r="AR28" s="443"/>
      <c r="AS28" s="441" t="s">
        <v>
177</v>
      </c>
      <c r="AT28" s="442"/>
      <c r="AU28" s="442"/>
      <c r="AV28" s="442"/>
      <c r="AW28" s="442"/>
      <c r="AX28" s="444"/>
      <c r="AY28" s="448" t="s">
        <v>
187</v>
      </c>
      <c r="AZ28" s="449"/>
      <c r="BA28" s="449"/>
      <c r="BB28" s="450"/>
      <c r="BC28" s="457" t="s">
        <v>
48</v>
      </c>
      <c r="BD28" s="458"/>
      <c r="BE28" s="458"/>
      <c r="BF28" s="458"/>
      <c r="BG28" s="458"/>
      <c r="BH28" s="458"/>
      <c r="BI28" s="458"/>
      <c r="BJ28" s="458"/>
      <c r="BK28" s="458"/>
      <c r="BL28" s="458"/>
      <c r="BM28" s="459"/>
      <c r="BN28" s="460">
        <v>
750693</v>
      </c>
      <c r="BO28" s="461"/>
      <c r="BP28" s="461"/>
      <c r="BQ28" s="461"/>
      <c r="BR28" s="461"/>
      <c r="BS28" s="461"/>
      <c r="BT28" s="461"/>
      <c r="BU28" s="462"/>
      <c r="BV28" s="460">
        <v>
668404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188</v>
      </c>
      <c r="F29" s="439"/>
      <c r="G29" s="439"/>
      <c r="H29" s="439"/>
      <c r="I29" s="439"/>
      <c r="J29" s="439"/>
      <c r="K29" s="440"/>
      <c r="L29" s="441">
        <v>
4</v>
      </c>
      <c r="M29" s="442"/>
      <c r="N29" s="442"/>
      <c r="O29" s="442"/>
      <c r="P29" s="443"/>
      <c r="Q29" s="441">
        <v>
1150</v>
      </c>
      <c r="R29" s="442"/>
      <c r="S29" s="442"/>
      <c r="T29" s="442"/>
      <c r="U29" s="442"/>
      <c r="V29" s="443"/>
      <c r="W29" s="508"/>
      <c r="X29" s="509"/>
      <c r="Y29" s="510"/>
      <c r="Z29" s="438" t="s">
        <v>
189</v>
      </c>
      <c r="AA29" s="439"/>
      <c r="AB29" s="439"/>
      <c r="AC29" s="439"/>
      <c r="AD29" s="439"/>
      <c r="AE29" s="439"/>
      <c r="AF29" s="439"/>
      <c r="AG29" s="440"/>
      <c r="AH29" s="441">
        <v>
22</v>
      </c>
      <c r="AI29" s="442"/>
      <c r="AJ29" s="442"/>
      <c r="AK29" s="442"/>
      <c r="AL29" s="443"/>
      <c r="AM29" s="441">
        <v>
57882</v>
      </c>
      <c r="AN29" s="442"/>
      <c r="AO29" s="442"/>
      <c r="AP29" s="442"/>
      <c r="AQ29" s="442"/>
      <c r="AR29" s="443"/>
      <c r="AS29" s="441">
        <v>
2631</v>
      </c>
      <c r="AT29" s="442"/>
      <c r="AU29" s="442"/>
      <c r="AV29" s="442"/>
      <c r="AW29" s="442"/>
      <c r="AX29" s="444"/>
      <c r="AY29" s="451"/>
      <c r="AZ29" s="452"/>
      <c r="BA29" s="452"/>
      <c r="BB29" s="453"/>
      <c r="BC29" s="445" t="s">
        <v>
190</v>
      </c>
      <c r="BD29" s="446"/>
      <c r="BE29" s="446"/>
      <c r="BF29" s="446"/>
      <c r="BG29" s="446"/>
      <c r="BH29" s="446"/>
      <c r="BI29" s="446"/>
      <c r="BJ29" s="446"/>
      <c r="BK29" s="446"/>
      <c r="BL29" s="446"/>
      <c r="BM29" s="447"/>
      <c r="BN29" s="465">
        <v>
95117</v>
      </c>
      <c r="BO29" s="466"/>
      <c r="BP29" s="466"/>
      <c r="BQ29" s="466"/>
      <c r="BR29" s="466"/>
      <c r="BS29" s="466"/>
      <c r="BT29" s="466"/>
      <c r="BU29" s="467"/>
      <c r="BV29" s="465">
        <v>
95040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191</v>
      </c>
      <c r="X30" s="518"/>
      <c r="Y30" s="518"/>
      <c r="Z30" s="518"/>
      <c r="AA30" s="518"/>
      <c r="AB30" s="518"/>
      <c r="AC30" s="518"/>
      <c r="AD30" s="518"/>
      <c r="AE30" s="518"/>
      <c r="AF30" s="518"/>
      <c r="AG30" s="519"/>
      <c r="AH30" s="429">
        <v>
86.2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50</v>
      </c>
      <c r="BD30" s="433"/>
      <c r="BE30" s="433"/>
      <c r="BF30" s="433"/>
      <c r="BG30" s="433"/>
      <c r="BH30" s="433"/>
      <c r="BI30" s="433"/>
      <c r="BJ30" s="433"/>
      <c r="BK30" s="433"/>
      <c r="BL30" s="433"/>
      <c r="BM30" s="434"/>
      <c r="BN30" s="468">
        <v>
79731</v>
      </c>
      <c r="BO30" s="469"/>
      <c r="BP30" s="469"/>
      <c r="BQ30" s="469"/>
      <c r="BR30" s="469"/>
      <c r="BS30" s="469"/>
      <c r="BT30" s="469"/>
      <c r="BU30" s="470"/>
      <c r="BV30" s="468">
        <v>
64519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198</v>
      </c>
      <c r="D33" s="428"/>
      <c r="E33" s="427" t="s">
        <v>
199</v>
      </c>
      <c r="F33" s="427"/>
      <c r="G33" s="427"/>
      <c r="H33" s="427"/>
      <c r="I33" s="427"/>
      <c r="J33" s="427"/>
      <c r="K33" s="427"/>
      <c r="L33" s="427"/>
      <c r="M33" s="427"/>
      <c r="N33" s="427"/>
      <c r="O33" s="427"/>
      <c r="P33" s="427"/>
      <c r="Q33" s="427"/>
      <c r="R33" s="427"/>
      <c r="S33" s="427"/>
      <c r="T33" s="215"/>
      <c r="U33" s="428" t="s">
        <v>
198</v>
      </c>
      <c r="V33" s="428"/>
      <c r="W33" s="427" t="s">
        <v>
200</v>
      </c>
      <c r="X33" s="427"/>
      <c r="Y33" s="427"/>
      <c r="Z33" s="427"/>
      <c r="AA33" s="427"/>
      <c r="AB33" s="427"/>
      <c r="AC33" s="427"/>
      <c r="AD33" s="427"/>
      <c r="AE33" s="427"/>
      <c r="AF33" s="427"/>
      <c r="AG33" s="427"/>
      <c r="AH33" s="427"/>
      <c r="AI33" s="427"/>
      <c r="AJ33" s="427"/>
      <c r="AK33" s="427"/>
      <c r="AL33" s="215"/>
      <c r="AM33" s="428" t="s">
        <v>
198</v>
      </c>
      <c r="AN33" s="428"/>
      <c r="AO33" s="427" t="s">
        <v>
199</v>
      </c>
      <c r="AP33" s="427"/>
      <c r="AQ33" s="427"/>
      <c r="AR33" s="427"/>
      <c r="AS33" s="427"/>
      <c r="AT33" s="427"/>
      <c r="AU33" s="427"/>
      <c r="AV33" s="427"/>
      <c r="AW33" s="427"/>
      <c r="AX33" s="427"/>
      <c r="AY33" s="427"/>
      <c r="AZ33" s="427"/>
      <c r="BA33" s="427"/>
      <c r="BB33" s="427"/>
      <c r="BC33" s="427"/>
      <c r="BD33" s="216"/>
      <c r="BE33" s="427" t="s">
        <v>
201</v>
      </c>
      <c r="BF33" s="427"/>
      <c r="BG33" s="427" t="s">
        <v>
202</v>
      </c>
      <c r="BH33" s="427"/>
      <c r="BI33" s="427"/>
      <c r="BJ33" s="427"/>
      <c r="BK33" s="427"/>
      <c r="BL33" s="427"/>
      <c r="BM33" s="427"/>
      <c r="BN33" s="427"/>
      <c r="BO33" s="427"/>
      <c r="BP33" s="427"/>
      <c r="BQ33" s="427"/>
      <c r="BR33" s="427"/>
      <c r="BS33" s="427"/>
      <c r="BT33" s="427"/>
      <c r="BU33" s="427"/>
      <c r="BV33" s="216"/>
      <c r="BW33" s="428" t="s">
        <v>
201</v>
      </c>
      <c r="BX33" s="428"/>
      <c r="BY33" s="427" t="s">
        <v>
203</v>
      </c>
      <c r="BZ33" s="427"/>
      <c r="CA33" s="427"/>
      <c r="CB33" s="427"/>
      <c r="CC33" s="427"/>
      <c r="CD33" s="427"/>
      <c r="CE33" s="427"/>
      <c r="CF33" s="427"/>
      <c r="CG33" s="427"/>
      <c r="CH33" s="427"/>
      <c r="CI33" s="427"/>
      <c r="CJ33" s="427"/>
      <c r="CK33" s="427"/>
      <c r="CL33" s="427"/>
      <c r="CM33" s="427"/>
      <c r="CN33" s="215"/>
      <c r="CO33" s="428" t="s">
        <v>
198</v>
      </c>
      <c r="CP33" s="428"/>
      <c r="CQ33" s="427" t="s">
        <v>
204</v>
      </c>
      <c r="CR33" s="427"/>
      <c r="CS33" s="427"/>
      <c r="CT33" s="427"/>
      <c r="CU33" s="427"/>
      <c r="CV33" s="427"/>
      <c r="CW33" s="427"/>
      <c r="CX33" s="427"/>
      <c r="CY33" s="427"/>
      <c r="CZ33" s="427"/>
      <c r="DA33" s="427"/>
      <c r="DB33" s="427"/>
      <c r="DC33" s="427"/>
      <c r="DD33" s="427"/>
      <c r="DE33" s="427"/>
      <c r="DF33" s="215"/>
      <c r="DG33" s="426" t="s">
        <v>
205</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国民健康保険事業特別会計（事業勘定）</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f>
IF(BG34="","",MAX(C34:D43,U34:V43,AM34:AN43)+1)</f>
        <v>
6</v>
      </c>
      <c r="BF34" s="424"/>
      <c r="BG34" s="423" t="str">
        <f>
IF('各会計、関係団体の財政状況及び健全化判断比率'!B32="","",'各会計、関係団体の財政状況及び健全化判断比率'!B32)</f>
        <v>
簡易水道事業特別会計</v>
      </c>
      <c r="BH34" s="423"/>
      <c r="BI34" s="423"/>
      <c r="BJ34" s="423"/>
      <c r="BK34" s="423"/>
      <c r="BL34" s="423"/>
      <c r="BM34" s="423"/>
      <c r="BN34" s="423"/>
      <c r="BO34" s="423"/>
      <c r="BP34" s="423"/>
      <c r="BQ34" s="423"/>
      <c r="BR34" s="423"/>
      <c r="BS34" s="423"/>
      <c r="BT34" s="423"/>
      <c r="BU34" s="423"/>
      <c r="BV34" s="213"/>
      <c r="BW34" s="424">
        <f>
IF(BY34="","",MAX(C34:D43,U34:V43,AM34:AN43,BE34:BF43)+1)</f>
        <v>
8</v>
      </c>
      <c r="BX34" s="424"/>
      <c r="BY34" s="423" t="str">
        <f>
IF('各会計、関係団体の財政状況及び健全化判断比率'!B68="","",'各会計、関係団体の財政状況及び健全化判断比率'!B68)</f>
        <v>
東京都後期高齢者医療広域連合（一般会計）</v>
      </c>
      <c r="BZ34" s="423"/>
      <c r="CA34" s="423"/>
      <c r="CB34" s="423"/>
      <c r="CC34" s="423"/>
      <c r="CD34" s="423"/>
      <c r="CE34" s="423"/>
      <c r="CF34" s="423"/>
      <c r="CG34" s="423"/>
      <c r="CH34" s="423"/>
      <c r="CI34" s="423"/>
      <c r="CJ34" s="423"/>
      <c r="CK34" s="423"/>
      <c r="CL34" s="423"/>
      <c r="CM34" s="423"/>
      <c r="CN34" s="213"/>
      <c r="CO34" s="424">
        <f>
IF(CQ34="","",MAX(C34:D43,U34:V43,AM34:AN43,BE34:BF43,BW34:BX43)+1)</f>
        <v>
15</v>
      </c>
      <c r="CP34" s="424"/>
      <c r="CQ34" s="423" t="str">
        <f>
IF('各会計、関係団体の財政状況及び健全化判断比率'!BS7="","",'各会計、関係団体の財政状況及び健全化判断比率'!BS7)</f>
        <v>
株式会社TOSHIMA</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国民健康保険事業特別会計（直診勘定）</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f t="shared" ref="BE35:BE43" si="1">
IF(BG35="","",BE34+1)</f>
        <v>
7</v>
      </c>
      <c r="BF35" s="424"/>
      <c r="BG35" s="423" t="str">
        <f>
IF('各会計、関係団体の財政状況及び健全化判断比率'!B33="","",'各会計、関係団体の財政状況及び健全化判断比率'!B33)</f>
        <v>
合併処理浄化槽事業特別会計</v>
      </c>
      <c r="BH35" s="423"/>
      <c r="BI35" s="423"/>
      <c r="BJ35" s="423"/>
      <c r="BK35" s="423"/>
      <c r="BL35" s="423"/>
      <c r="BM35" s="423"/>
      <c r="BN35" s="423"/>
      <c r="BO35" s="423"/>
      <c r="BP35" s="423"/>
      <c r="BQ35" s="423"/>
      <c r="BR35" s="423"/>
      <c r="BS35" s="423"/>
      <c r="BT35" s="423"/>
      <c r="BU35" s="423"/>
      <c r="BV35" s="213"/>
      <c r="BW35" s="424">
        <f t="shared" ref="BW35:BW43" si="2">
IF(BY35="","",BW34+1)</f>
        <v>
9</v>
      </c>
      <c r="BX35" s="424"/>
      <c r="BY35" s="423" t="str">
        <f>
IF('各会計、関係団体の財政状況及び健全化判断比率'!B69="","",'各会計、関係団体の財政状況及び健全化判断比率'!B69)</f>
        <v>
東京都後期高齢者医療広域連合（後期高齢者医療特別会計）</v>
      </c>
      <c r="BZ35" s="423"/>
      <c r="CA35" s="423"/>
      <c r="CB35" s="423"/>
      <c r="CC35" s="423"/>
      <c r="CD35" s="423"/>
      <c r="CE35" s="423"/>
      <c r="CF35" s="423"/>
      <c r="CG35" s="423"/>
      <c r="CH35" s="423"/>
      <c r="CI35" s="423"/>
      <c r="CJ35" s="423"/>
      <c r="CK35" s="423"/>
      <c r="CL35" s="423"/>
      <c r="CM35" s="423"/>
      <c r="CN35" s="213"/>
      <c r="CO35" s="424" t="str">
        <f t="shared" ref="CO35:CO43" si="3">
IF(CQ35="","",CO34+1)</f>
        <v/>
      </c>
      <c r="CP35" s="424"/>
      <c r="CQ35" s="423" t="str">
        <f>
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介護保険事業特別会計（事業勘定）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10</v>
      </c>
      <c r="BX36" s="424"/>
      <c r="BY36" s="423" t="str">
        <f>
IF('各会計、関係団体の財政状況及び健全化判断比率'!B70="","",'各会計、関係団体の財政状況及び健全化判断比率'!B70)</f>
        <v>
東京都島嶼町村一部事務組合</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
5</v>
      </c>
      <c r="V37" s="424"/>
      <c r="W37" s="423" t="str">
        <f>
IF('各会計、関係団体の財政状況及び健全化判断比率'!B31="","",'各会計、関係団体の財政状況及び健全化判断比率'!B31)</f>
        <v>
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11</v>
      </c>
      <c r="BX37" s="424"/>
      <c r="BY37" s="423" t="str">
        <f>
IF('各会計、関係団体の財政状況及び健全化判断比率'!B71="","",'各会計、関係団体の財政状況及び健全化判断比率'!B71)</f>
        <v>
東京市町村総合事務組合（一般会計）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12</v>
      </c>
      <c r="BX38" s="424"/>
      <c r="BY38" s="423" t="str">
        <f>
IF('各会計、関係団体の財政状況及び健全化判断比率'!B72="","",'各会計、関係団体の財政状況及び健全化判断比率'!B72)</f>
        <v>
東京市町村総合事務組合（東京都市町村民交通災害共済事業特別会計）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13</v>
      </c>
      <c r="BX39" s="424"/>
      <c r="BY39" s="423" t="str">
        <f>
IF('各会計、関係団体の財政状況及び健全化判断比率'!B73="","",'各会計、関係団体の財政状況及び健全化判断比率'!B73)</f>
        <v>
東京都町村議会議員公務災害補償組合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14</v>
      </c>
      <c r="BX40" s="424"/>
      <c r="BY40" s="423" t="str">
        <f>
IF('各会計、関係団体の財政状況及び健全化判断比率'!B74="","",'各会計、関係団体の財政状況及び健全化判断比率'!B74)</f>
        <v>
東京都市町村職員退職手当組合</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SqzJdMprin2N8t6RLbKPpaLPyiRdPKgAoYywErdVCfBbjesXAK8mMQzyQQKapcqxVPekMKqwgYrBuQBe0C7xw==" saltValue="DGwhOxoJLRLy8/1BzjnD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546</v>
      </c>
      <c r="G33" s="29" t="s">
        <v>
547</v>
      </c>
      <c r="H33" s="29" t="s">
        <v>
548</v>
      </c>
      <c r="I33" s="29" t="s">
        <v>
549</v>
      </c>
      <c r="J33" s="30" t="s">
        <v>
550</v>
      </c>
      <c r="K33" s="22"/>
      <c r="L33" s="22"/>
      <c r="M33" s="22"/>
      <c r="N33" s="22"/>
      <c r="O33" s="22"/>
      <c r="P33" s="22"/>
    </row>
    <row r="34" spans="1:16" ht="39" customHeight="1" x14ac:dyDescent="0.2">
      <c r="A34" s="22"/>
      <c r="B34" s="31"/>
      <c r="C34" s="1246" t="s">
        <v>
552</v>
      </c>
      <c r="D34" s="1246"/>
      <c r="E34" s="1247"/>
      <c r="F34" s="32">
        <v>
13.52</v>
      </c>
      <c r="G34" s="33">
        <v>
19.46</v>
      </c>
      <c r="H34" s="33">
        <v>
4.2</v>
      </c>
      <c r="I34" s="33">
        <v>
8.73</v>
      </c>
      <c r="J34" s="34">
        <v>
17.649999999999999</v>
      </c>
      <c r="K34" s="22"/>
      <c r="L34" s="22"/>
      <c r="M34" s="22"/>
      <c r="N34" s="22"/>
      <c r="O34" s="22"/>
      <c r="P34" s="22"/>
    </row>
    <row r="35" spans="1:16" ht="39" customHeight="1" x14ac:dyDescent="0.2">
      <c r="A35" s="22"/>
      <c r="B35" s="35"/>
      <c r="C35" s="1240" t="s">
        <v>
553</v>
      </c>
      <c r="D35" s="1241"/>
      <c r="E35" s="1242"/>
      <c r="F35" s="36">
        <v>
0.17</v>
      </c>
      <c r="G35" s="37">
        <v>
2.83</v>
      </c>
      <c r="H35" s="37">
        <v>
2.36</v>
      </c>
      <c r="I35" s="37">
        <v>
2.17</v>
      </c>
      <c r="J35" s="38">
        <v>
2.98</v>
      </c>
      <c r="K35" s="22"/>
      <c r="L35" s="22"/>
      <c r="M35" s="22"/>
      <c r="N35" s="22"/>
      <c r="O35" s="22"/>
      <c r="P35" s="22"/>
    </row>
    <row r="36" spans="1:16" ht="39" customHeight="1" x14ac:dyDescent="0.2">
      <c r="A36" s="22"/>
      <c r="B36" s="35"/>
      <c r="C36" s="1240" t="s">
        <v>
554</v>
      </c>
      <c r="D36" s="1241"/>
      <c r="E36" s="1242"/>
      <c r="F36" s="36">
        <v>
0</v>
      </c>
      <c r="G36" s="37">
        <v>
0.35</v>
      </c>
      <c r="H36" s="37">
        <v>
0</v>
      </c>
      <c r="I36" s="37">
        <v>
0.02</v>
      </c>
      <c r="J36" s="38">
        <v>
0.53</v>
      </c>
      <c r="K36" s="22"/>
      <c r="L36" s="22"/>
      <c r="M36" s="22"/>
      <c r="N36" s="22"/>
      <c r="O36" s="22"/>
      <c r="P36" s="22"/>
    </row>
    <row r="37" spans="1:16" ht="39" customHeight="1" x14ac:dyDescent="0.2">
      <c r="A37" s="22"/>
      <c r="B37" s="35"/>
      <c r="C37" s="1240" t="s">
        <v>
555</v>
      </c>
      <c r="D37" s="1241"/>
      <c r="E37" s="1242"/>
      <c r="F37" s="36">
        <v>
0.74</v>
      </c>
      <c r="G37" s="37">
        <v>
0.28000000000000003</v>
      </c>
      <c r="H37" s="37">
        <v>
0.35</v>
      </c>
      <c r="I37" s="37">
        <v>
0.06</v>
      </c>
      <c r="J37" s="38">
        <v>
0.41</v>
      </c>
      <c r="K37" s="22"/>
      <c r="L37" s="22"/>
      <c r="M37" s="22"/>
      <c r="N37" s="22"/>
      <c r="O37" s="22"/>
      <c r="P37" s="22"/>
    </row>
    <row r="38" spans="1:16" ht="39" customHeight="1" x14ac:dyDescent="0.2">
      <c r="A38" s="22"/>
      <c r="B38" s="35"/>
      <c r="C38" s="1240" t="s">
        <v>
556</v>
      </c>
      <c r="D38" s="1241"/>
      <c r="E38" s="1242"/>
      <c r="F38" s="36">
        <v>
0</v>
      </c>
      <c r="G38" s="37">
        <v>
0</v>
      </c>
      <c r="H38" s="37">
        <v>
0</v>
      </c>
      <c r="I38" s="37">
        <v>
0.02</v>
      </c>
      <c r="J38" s="38">
        <v>
0.18</v>
      </c>
      <c r="K38" s="22"/>
      <c r="L38" s="22"/>
      <c r="M38" s="22"/>
      <c r="N38" s="22"/>
      <c r="O38" s="22"/>
      <c r="P38" s="22"/>
    </row>
    <row r="39" spans="1:16" ht="39" customHeight="1" x14ac:dyDescent="0.2">
      <c r="A39" s="22"/>
      <c r="B39" s="35"/>
      <c r="C39" s="1240" t="s">
        <v>
557</v>
      </c>
      <c r="D39" s="1241"/>
      <c r="E39" s="1242"/>
      <c r="F39" s="36">
        <v>
0.01</v>
      </c>
      <c r="G39" s="37">
        <v>
0</v>
      </c>
      <c r="H39" s="37">
        <v>
0</v>
      </c>
      <c r="I39" s="37">
        <v>
0</v>
      </c>
      <c r="J39" s="38">
        <v>
0.06</v>
      </c>
      <c r="K39" s="22"/>
      <c r="L39" s="22"/>
      <c r="M39" s="22"/>
      <c r="N39" s="22"/>
      <c r="O39" s="22"/>
      <c r="P39" s="22"/>
    </row>
    <row r="40" spans="1:16" ht="39" customHeight="1" x14ac:dyDescent="0.2">
      <c r="A40" s="22"/>
      <c r="B40" s="35"/>
      <c r="C40" s="1240" t="s">
        <v>
558</v>
      </c>
      <c r="D40" s="1241"/>
      <c r="E40" s="1242"/>
      <c r="F40" s="36">
        <v>
0.17</v>
      </c>
      <c r="G40" s="37">
        <v>
0.09</v>
      </c>
      <c r="H40" s="37">
        <v>
0.08</v>
      </c>
      <c r="I40" s="37">
        <v>
0</v>
      </c>
      <c r="J40" s="38">
        <v>
0.04</v>
      </c>
      <c r="K40" s="22"/>
      <c r="L40" s="22"/>
      <c r="M40" s="22"/>
      <c r="N40" s="22"/>
      <c r="O40" s="22"/>
      <c r="P40" s="22"/>
    </row>
    <row r="41" spans="1:16" ht="39" customHeight="1" x14ac:dyDescent="0.2">
      <c r="A41" s="22"/>
      <c r="B41" s="35"/>
      <c r="C41" s="1240"/>
      <c r="D41" s="1241"/>
      <c r="E41" s="1242"/>
      <c r="F41" s="36"/>
      <c r="G41" s="37"/>
      <c r="H41" s="37"/>
      <c r="I41" s="37"/>
      <c r="J41" s="38"/>
      <c r="K41" s="22"/>
      <c r="L41" s="22"/>
      <c r="M41" s="22"/>
      <c r="N41" s="22"/>
      <c r="O41" s="22"/>
      <c r="P41" s="22"/>
    </row>
    <row r="42" spans="1:16" ht="39" customHeight="1" x14ac:dyDescent="0.2">
      <c r="A42" s="22"/>
      <c r="B42" s="39"/>
      <c r="C42" s="1240" t="s">
        <v>
559</v>
      </c>
      <c r="D42" s="1241"/>
      <c r="E42" s="1242"/>
      <c r="F42" s="36" t="s">
        <v>
504</v>
      </c>
      <c r="G42" s="37" t="s">
        <v>
504</v>
      </c>
      <c r="H42" s="37" t="s">
        <v>
504</v>
      </c>
      <c r="I42" s="37" t="s">
        <v>
504</v>
      </c>
      <c r="J42" s="38" t="s">
        <v>
504</v>
      </c>
      <c r="K42" s="22"/>
      <c r="L42" s="22"/>
      <c r="M42" s="22"/>
      <c r="N42" s="22"/>
      <c r="O42" s="22"/>
      <c r="P42" s="22"/>
    </row>
    <row r="43" spans="1:16" ht="39" customHeight="1" thickBot="1" x14ac:dyDescent="0.25">
      <c r="A43" s="22"/>
      <c r="B43" s="40"/>
      <c r="C43" s="1243" t="s">
        <v>
560</v>
      </c>
      <c r="D43" s="1244"/>
      <c r="E43" s="1245"/>
      <c r="F43" s="41">
        <v>
0</v>
      </c>
      <c r="G43" s="42">
        <v>
0</v>
      </c>
      <c r="H43" s="42">
        <v>
0</v>
      </c>
      <c r="I43" s="42">
        <v>
0</v>
      </c>
      <c r="J43" s="43" t="s">
        <v>
504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AMaaIH0Jycelq1MESbWEw5yR96IJtFqKL7eCCQNCS7mTjfjGDnlhmcQGutPQIWrXjNb7vHMJHZmKv9Pxr/szQ==" saltValue="qZFyebxXIjRLWHcGpUn8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F43" sqref="F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546</v>
      </c>
      <c r="L44" s="56" t="s">
        <v>
547</v>
      </c>
      <c r="M44" s="56" t="s">
        <v>
548</v>
      </c>
      <c r="N44" s="56" t="s">
        <v>
549</v>
      </c>
      <c r="O44" s="57" t="s">
        <v>
550</v>
      </c>
      <c r="P44" s="48"/>
      <c r="Q44" s="48"/>
      <c r="R44" s="48"/>
      <c r="S44" s="48"/>
      <c r="T44" s="48"/>
      <c r="U44" s="48"/>
    </row>
    <row r="45" spans="1:21" ht="30.75" customHeight="1" x14ac:dyDescent="0.2">
      <c r="A45" s="48"/>
      <c r="B45" s="1266" t="s">
        <v>
11</v>
      </c>
      <c r="C45" s="1267"/>
      <c r="D45" s="58"/>
      <c r="E45" s="1272" t="s">
        <v>
12</v>
      </c>
      <c r="F45" s="1272"/>
      <c r="G45" s="1272"/>
      <c r="H45" s="1272"/>
      <c r="I45" s="1272"/>
      <c r="J45" s="1273"/>
      <c r="K45" s="59">
        <v>
41</v>
      </c>
      <c r="L45" s="60">
        <v>
39</v>
      </c>
      <c r="M45" s="60">
        <v>
38</v>
      </c>
      <c r="N45" s="60">
        <v>
37</v>
      </c>
      <c r="O45" s="61">
        <v>
31</v>
      </c>
      <c r="P45" s="48"/>
      <c r="Q45" s="48"/>
      <c r="R45" s="48"/>
      <c r="S45" s="48"/>
      <c r="T45" s="48"/>
      <c r="U45" s="48"/>
    </row>
    <row r="46" spans="1:21" ht="30.75" customHeight="1" x14ac:dyDescent="0.2">
      <c r="A46" s="48"/>
      <c r="B46" s="1268"/>
      <c r="C46" s="1269"/>
      <c r="D46" s="62"/>
      <c r="E46" s="1250" t="s">
        <v>
13</v>
      </c>
      <c r="F46" s="1250"/>
      <c r="G46" s="1250"/>
      <c r="H46" s="1250"/>
      <c r="I46" s="1250"/>
      <c r="J46" s="1251"/>
      <c r="K46" s="63" t="s">
        <v>
504</v>
      </c>
      <c r="L46" s="64" t="s">
        <v>
504</v>
      </c>
      <c r="M46" s="64" t="s">
        <v>
504</v>
      </c>
      <c r="N46" s="64" t="s">
        <v>
504</v>
      </c>
      <c r="O46" s="65" t="s">
        <v>
504</v>
      </c>
      <c r="P46" s="48"/>
      <c r="Q46" s="48"/>
      <c r="R46" s="48"/>
      <c r="S46" s="48"/>
      <c r="T46" s="48"/>
      <c r="U46" s="48"/>
    </row>
    <row r="47" spans="1:21" ht="30.75" customHeight="1" x14ac:dyDescent="0.2">
      <c r="A47" s="48"/>
      <c r="B47" s="1268"/>
      <c r="C47" s="1269"/>
      <c r="D47" s="62"/>
      <c r="E47" s="1250" t="s">
        <v>
14</v>
      </c>
      <c r="F47" s="1250"/>
      <c r="G47" s="1250"/>
      <c r="H47" s="1250"/>
      <c r="I47" s="1250"/>
      <c r="J47" s="1251"/>
      <c r="K47" s="63" t="s">
        <v>
504</v>
      </c>
      <c r="L47" s="64" t="s">
        <v>
504</v>
      </c>
      <c r="M47" s="64" t="s">
        <v>
504</v>
      </c>
      <c r="N47" s="64" t="s">
        <v>
504</v>
      </c>
      <c r="O47" s="65" t="s">
        <v>
504</v>
      </c>
      <c r="P47" s="48"/>
      <c r="Q47" s="48"/>
      <c r="R47" s="48"/>
      <c r="S47" s="48"/>
      <c r="T47" s="48"/>
      <c r="U47" s="48"/>
    </row>
    <row r="48" spans="1:21" ht="30.75" customHeight="1" x14ac:dyDescent="0.2">
      <c r="A48" s="48"/>
      <c r="B48" s="1268"/>
      <c r="C48" s="1269"/>
      <c r="D48" s="62"/>
      <c r="E48" s="1250" t="s">
        <v>
15</v>
      </c>
      <c r="F48" s="1250"/>
      <c r="G48" s="1250"/>
      <c r="H48" s="1250"/>
      <c r="I48" s="1250"/>
      <c r="J48" s="1251"/>
      <c r="K48" s="63">
        <v>
11</v>
      </c>
      <c r="L48" s="64">
        <v>
10</v>
      </c>
      <c r="M48" s="64">
        <v>
10</v>
      </c>
      <c r="N48" s="64">
        <v>
9</v>
      </c>
      <c r="O48" s="65">
        <v>
9</v>
      </c>
      <c r="P48" s="48"/>
      <c r="Q48" s="48"/>
      <c r="R48" s="48"/>
      <c r="S48" s="48"/>
      <c r="T48" s="48"/>
      <c r="U48" s="48"/>
    </row>
    <row r="49" spans="1:21" ht="30.75" customHeight="1" x14ac:dyDescent="0.2">
      <c r="A49" s="48"/>
      <c r="B49" s="1268"/>
      <c r="C49" s="1269"/>
      <c r="D49" s="62"/>
      <c r="E49" s="1250" t="s">
        <v>
16</v>
      </c>
      <c r="F49" s="1250"/>
      <c r="G49" s="1250"/>
      <c r="H49" s="1250"/>
      <c r="I49" s="1250"/>
      <c r="J49" s="1251"/>
      <c r="K49" s="63">
        <v>
4</v>
      </c>
      <c r="L49" s="64">
        <v>
6</v>
      </c>
      <c r="M49" s="64">
        <v>
7</v>
      </c>
      <c r="N49" s="64">
        <v>
7</v>
      </c>
      <c r="O49" s="65">
        <v>
7</v>
      </c>
      <c r="P49" s="48"/>
      <c r="Q49" s="48"/>
      <c r="R49" s="48"/>
      <c r="S49" s="48"/>
      <c r="T49" s="48"/>
      <c r="U49" s="48"/>
    </row>
    <row r="50" spans="1:21" ht="30.75" customHeight="1" x14ac:dyDescent="0.2">
      <c r="A50" s="48"/>
      <c r="B50" s="1268"/>
      <c r="C50" s="1269"/>
      <c r="D50" s="62"/>
      <c r="E50" s="1250" t="s">
        <v>
17</v>
      </c>
      <c r="F50" s="1250"/>
      <c r="G50" s="1250"/>
      <c r="H50" s="1250"/>
      <c r="I50" s="1250"/>
      <c r="J50" s="1251"/>
      <c r="K50" s="63" t="s">
        <v>
504</v>
      </c>
      <c r="L50" s="64" t="s">
        <v>
504</v>
      </c>
      <c r="M50" s="64" t="s">
        <v>
504</v>
      </c>
      <c r="N50" s="64" t="s">
        <v>
504</v>
      </c>
      <c r="O50" s="65" t="s">
        <v>
504</v>
      </c>
      <c r="P50" s="48"/>
      <c r="Q50" s="48"/>
      <c r="R50" s="48"/>
      <c r="S50" s="48"/>
      <c r="T50" s="48"/>
      <c r="U50" s="48"/>
    </row>
    <row r="51" spans="1:21" ht="30.75" customHeight="1" x14ac:dyDescent="0.2">
      <c r="A51" s="48"/>
      <c r="B51" s="1270"/>
      <c r="C51" s="1271"/>
      <c r="D51" s="66"/>
      <c r="E51" s="1250" t="s">
        <v>
18</v>
      </c>
      <c r="F51" s="1250"/>
      <c r="G51" s="1250"/>
      <c r="H51" s="1250"/>
      <c r="I51" s="1250"/>
      <c r="J51" s="1251"/>
      <c r="K51" s="63" t="s">
        <v>
504</v>
      </c>
      <c r="L51" s="64" t="s">
        <v>
504</v>
      </c>
      <c r="M51" s="64" t="s">
        <v>
504</v>
      </c>
      <c r="N51" s="64" t="s">
        <v>
504</v>
      </c>
      <c r="O51" s="65" t="s">
        <v>
504</v>
      </c>
      <c r="P51" s="48"/>
      <c r="Q51" s="48"/>
      <c r="R51" s="48"/>
      <c r="S51" s="48"/>
      <c r="T51" s="48"/>
      <c r="U51" s="48"/>
    </row>
    <row r="52" spans="1:21" ht="30.75" customHeight="1" x14ac:dyDescent="0.2">
      <c r="A52" s="48"/>
      <c r="B52" s="1248" t="s">
        <v>
19</v>
      </c>
      <c r="C52" s="1249"/>
      <c r="D52" s="66"/>
      <c r="E52" s="1250" t="s">
        <v>
20</v>
      </c>
      <c r="F52" s="1250"/>
      <c r="G52" s="1250"/>
      <c r="H52" s="1250"/>
      <c r="I52" s="1250"/>
      <c r="J52" s="1251"/>
      <c r="K52" s="63">
        <v>
48</v>
      </c>
      <c r="L52" s="64">
        <v>
47</v>
      </c>
      <c r="M52" s="64">
        <v>
47</v>
      </c>
      <c r="N52" s="64">
        <v>
44</v>
      </c>
      <c r="O52" s="65">
        <v>
41</v>
      </c>
      <c r="P52" s="48"/>
      <c r="Q52" s="48"/>
      <c r="R52" s="48"/>
      <c r="S52" s="48"/>
      <c r="T52" s="48"/>
      <c r="U52" s="48"/>
    </row>
    <row r="53" spans="1:21" ht="30.75" customHeight="1" thickBot="1" x14ac:dyDescent="0.25">
      <c r="A53" s="48"/>
      <c r="B53" s="1252" t="s">
        <v>
21</v>
      </c>
      <c r="C53" s="1253"/>
      <c r="D53" s="67"/>
      <c r="E53" s="1254" t="s">
        <v>
22</v>
      </c>
      <c r="F53" s="1254"/>
      <c r="G53" s="1254"/>
      <c r="H53" s="1254"/>
      <c r="I53" s="1254"/>
      <c r="J53" s="1255"/>
      <c r="K53" s="68">
        <v>
8</v>
      </c>
      <c r="L53" s="69">
        <v>
8</v>
      </c>
      <c r="M53" s="69">
        <v>
8</v>
      </c>
      <c r="N53" s="69">
        <v>
9</v>
      </c>
      <c r="O53" s="70">
        <v>
6</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561</v>
      </c>
      <c r="L56" s="80" t="s">
        <v>
562</v>
      </c>
      <c r="M56" s="80" t="s">
        <v>
563</v>
      </c>
      <c r="N56" s="80" t="s">
        <v>
564</v>
      </c>
      <c r="O56" s="81" t="s">
        <v>
565</v>
      </c>
      <c r="P56" s="48"/>
      <c r="Q56" s="48"/>
      <c r="R56" s="48"/>
      <c r="S56" s="48"/>
      <c r="T56" s="48"/>
      <c r="U56" s="48"/>
    </row>
    <row r="57" spans="1:21" ht="31.5" customHeight="1" x14ac:dyDescent="0.2">
      <c r="B57" s="1256" t="s">
        <v>
25</v>
      </c>
      <c r="C57" s="1257"/>
      <c r="D57" s="1260" t="s">
        <v>
26</v>
      </c>
      <c r="E57" s="1261"/>
      <c r="F57" s="1261"/>
      <c r="G57" s="1261"/>
      <c r="H57" s="1261"/>
      <c r="I57" s="1261"/>
      <c r="J57" s="1262"/>
      <c r="K57" s="82" t="s">
        <v>
576</v>
      </c>
      <c r="L57" s="83" t="s">
        <v>
576</v>
      </c>
      <c r="M57" s="83" t="s">
        <v>
576</v>
      </c>
      <c r="N57" s="83" t="s">
        <v>
576</v>
      </c>
      <c r="O57" s="84" t="s">
        <v>
576</v>
      </c>
    </row>
    <row r="58" spans="1:21" ht="31.5" customHeight="1" thickBot="1" x14ac:dyDescent="0.25">
      <c r="B58" s="1258"/>
      <c r="C58" s="1259"/>
      <c r="D58" s="1263" t="s">
        <v>
27</v>
      </c>
      <c r="E58" s="1264"/>
      <c r="F58" s="1264"/>
      <c r="G58" s="1264"/>
      <c r="H58" s="1264"/>
      <c r="I58" s="1264"/>
      <c r="J58" s="1265"/>
      <c r="K58" s="85" t="s">
        <v>
576</v>
      </c>
      <c r="L58" s="86" t="s">
        <v>
576</v>
      </c>
      <c r="M58" s="86" t="s">
        <v>
576</v>
      </c>
      <c r="N58" s="86" t="s">
        <v>
576</v>
      </c>
      <c r="O58" s="87" t="s">
        <v>
576</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NCFyRkVqcGNi2/kFvrPwz8Savr4b5VbQWdVW3efR/KtRQ/k7DX8MmvVfTkTbGBgrcBEBQ9UJn3qsgwV5oh86Q==" saltValue="gT5UdmgnOCb3ddvJj4FA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546</v>
      </c>
      <c r="J40" s="99" t="s">
        <v>
547</v>
      </c>
      <c r="K40" s="99" t="s">
        <v>
548</v>
      </c>
      <c r="L40" s="99" t="s">
        <v>
549</v>
      </c>
      <c r="M40" s="100" t="s">
        <v>
550</v>
      </c>
    </row>
    <row r="41" spans="2:13" ht="27.75" customHeight="1" x14ac:dyDescent="0.2">
      <c r="B41" s="1286" t="s">
        <v>
30</v>
      </c>
      <c r="C41" s="1287"/>
      <c r="D41" s="101"/>
      <c r="E41" s="1288" t="s">
        <v>
31</v>
      </c>
      <c r="F41" s="1288"/>
      <c r="G41" s="1288"/>
      <c r="H41" s="1289"/>
      <c r="I41" s="102">
        <v>
360</v>
      </c>
      <c r="J41" s="103">
        <v>
341</v>
      </c>
      <c r="K41" s="103">
        <v>
319</v>
      </c>
      <c r="L41" s="103">
        <v>
333</v>
      </c>
      <c r="M41" s="104">
        <v>
522</v>
      </c>
    </row>
    <row r="42" spans="2:13" ht="27.75" customHeight="1" x14ac:dyDescent="0.2">
      <c r="B42" s="1276"/>
      <c r="C42" s="1277"/>
      <c r="D42" s="105"/>
      <c r="E42" s="1280" t="s">
        <v>
32</v>
      </c>
      <c r="F42" s="1280"/>
      <c r="G42" s="1280"/>
      <c r="H42" s="1281"/>
      <c r="I42" s="106" t="s">
        <v>
504</v>
      </c>
      <c r="J42" s="107" t="s">
        <v>
504</v>
      </c>
      <c r="K42" s="107" t="s">
        <v>
504</v>
      </c>
      <c r="L42" s="107" t="s">
        <v>
504</v>
      </c>
      <c r="M42" s="108" t="s">
        <v>
504</v>
      </c>
    </row>
    <row r="43" spans="2:13" ht="27.75" customHeight="1" x14ac:dyDescent="0.2">
      <c r="B43" s="1276"/>
      <c r="C43" s="1277"/>
      <c r="D43" s="105"/>
      <c r="E43" s="1280" t="s">
        <v>
33</v>
      </c>
      <c r="F43" s="1280"/>
      <c r="G43" s="1280"/>
      <c r="H43" s="1281"/>
      <c r="I43" s="106">
        <v>
117</v>
      </c>
      <c r="J43" s="107">
        <v>
110</v>
      </c>
      <c r="K43" s="107">
        <v>
103</v>
      </c>
      <c r="L43" s="107">
        <v>
95</v>
      </c>
      <c r="M43" s="108">
        <v>
115</v>
      </c>
    </row>
    <row r="44" spans="2:13" ht="27.75" customHeight="1" x14ac:dyDescent="0.2">
      <c r="B44" s="1276"/>
      <c r="C44" s="1277"/>
      <c r="D44" s="105"/>
      <c r="E44" s="1280" t="s">
        <v>
34</v>
      </c>
      <c r="F44" s="1280"/>
      <c r="G44" s="1280"/>
      <c r="H44" s="1281"/>
      <c r="I44" s="106">
        <v>
61</v>
      </c>
      <c r="J44" s="107">
        <v>
56</v>
      </c>
      <c r="K44" s="107">
        <v>
50</v>
      </c>
      <c r="L44" s="107">
        <v>
44</v>
      </c>
      <c r="M44" s="108">
        <v>
38</v>
      </c>
    </row>
    <row r="45" spans="2:13" ht="27.75" customHeight="1" x14ac:dyDescent="0.2">
      <c r="B45" s="1276"/>
      <c r="C45" s="1277"/>
      <c r="D45" s="105"/>
      <c r="E45" s="1280" t="s">
        <v>
35</v>
      </c>
      <c r="F45" s="1280"/>
      <c r="G45" s="1280"/>
      <c r="H45" s="1281"/>
      <c r="I45" s="106">
        <v>
54</v>
      </c>
      <c r="J45" s="107">
        <v>
63</v>
      </c>
      <c r="K45" s="107">
        <v>
57</v>
      </c>
      <c r="L45" s="107">
        <v>
73</v>
      </c>
      <c r="M45" s="108">
        <v>
74</v>
      </c>
    </row>
    <row r="46" spans="2:13" ht="27.75" customHeight="1" x14ac:dyDescent="0.2">
      <c r="B46" s="1276"/>
      <c r="C46" s="1277"/>
      <c r="D46" s="109"/>
      <c r="E46" s="1280" t="s">
        <v>
36</v>
      </c>
      <c r="F46" s="1280"/>
      <c r="G46" s="1280"/>
      <c r="H46" s="1281"/>
      <c r="I46" s="106" t="s">
        <v>
504</v>
      </c>
      <c r="J46" s="107" t="s">
        <v>
504</v>
      </c>
      <c r="K46" s="107" t="s">
        <v>
504</v>
      </c>
      <c r="L46" s="107" t="s">
        <v>
504</v>
      </c>
      <c r="M46" s="108" t="s">
        <v>
504</v>
      </c>
    </row>
    <row r="47" spans="2:13" ht="27.75" customHeight="1" x14ac:dyDescent="0.2">
      <c r="B47" s="1276"/>
      <c r="C47" s="1277"/>
      <c r="D47" s="110"/>
      <c r="E47" s="1290" t="s">
        <v>
37</v>
      </c>
      <c r="F47" s="1291"/>
      <c r="G47" s="1291"/>
      <c r="H47" s="1292"/>
      <c r="I47" s="106" t="s">
        <v>
504</v>
      </c>
      <c r="J47" s="107" t="s">
        <v>
504</v>
      </c>
      <c r="K47" s="107" t="s">
        <v>
504</v>
      </c>
      <c r="L47" s="107" t="s">
        <v>
504</v>
      </c>
      <c r="M47" s="108" t="s">
        <v>
504</v>
      </c>
    </row>
    <row r="48" spans="2:13" ht="27.75" customHeight="1" x14ac:dyDescent="0.2">
      <c r="B48" s="1276"/>
      <c r="C48" s="1277"/>
      <c r="D48" s="105"/>
      <c r="E48" s="1280" t="s">
        <v>
38</v>
      </c>
      <c r="F48" s="1280"/>
      <c r="G48" s="1280"/>
      <c r="H48" s="1281"/>
      <c r="I48" s="106" t="s">
        <v>
504</v>
      </c>
      <c r="J48" s="107" t="s">
        <v>
504</v>
      </c>
      <c r="K48" s="107" t="s">
        <v>
504</v>
      </c>
      <c r="L48" s="107" t="s">
        <v>
504</v>
      </c>
      <c r="M48" s="108" t="s">
        <v>
504</v>
      </c>
    </row>
    <row r="49" spans="2:13" ht="27.75" customHeight="1" x14ac:dyDescent="0.2">
      <c r="B49" s="1278"/>
      <c r="C49" s="1279"/>
      <c r="D49" s="105"/>
      <c r="E49" s="1280" t="s">
        <v>
39</v>
      </c>
      <c r="F49" s="1280"/>
      <c r="G49" s="1280"/>
      <c r="H49" s="1281"/>
      <c r="I49" s="106" t="s">
        <v>
504</v>
      </c>
      <c r="J49" s="107" t="s">
        <v>
504</v>
      </c>
      <c r="K49" s="107" t="s">
        <v>
504</v>
      </c>
      <c r="L49" s="107" t="s">
        <v>
504</v>
      </c>
      <c r="M49" s="108" t="s">
        <v>
504</v>
      </c>
    </row>
    <row r="50" spans="2:13" ht="27.75" customHeight="1" x14ac:dyDescent="0.2">
      <c r="B50" s="1274" t="s">
        <v>
40</v>
      </c>
      <c r="C50" s="1275"/>
      <c r="D50" s="111"/>
      <c r="E50" s="1280" t="s">
        <v>
41</v>
      </c>
      <c r="F50" s="1280"/>
      <c r="G50" s="1280"/>
      <c r="H50" s="1281"/>
      <c r="I50" s="106">
        <v>
1132</v>
      </c>
      <c r="J50" s="107">
        <v>
1177</v>
      </c>
      <c r="K50" s="107">
        <v>
1026</v>
      </c>
      <c r="L50" s="107">
        <v>
1105</v>
      </c>
      <c r="M50" s="108">
        <v>
1200</v>
      </c>
    </row>
    <row r="51" spans="2:13" ht="27.75" customHeight="1" x14ac:dyDescent="0.2">
      <c r="B51" s="1276"/>
      <c r="C51" s="1277"/>
      <c r="D51" s="105"/>
      <c r="E51" s="1280" t="s">
        <v>
42</v>
      </c>
      <c r="F51" s="1280"/>
      <c r="G51" s="1280"/>
      <c r="H51" s="1281"/>
      <c r="I51" s="106">
        <v>
63</v>
      </c>
      <c r="J51" s="107">
        <v>
54</v>
      </c>
      <c r="K51" s="107">
        <v>
49</v>
      </c>
      <c r="L51" s="107">
        <v>
36</v>
      </c>
      <c r="M51" s="108">
        <v>
30</v>
      </c>
    </row>
    <row r="52" spans="2:13" ht="27.75" customHeight="1" x14ac:dyDescent="0.2">
      <c r="B52" s="1278"/>
      <c r="C52" s="1279"/>
      <c r="D52" s="105"/>
      <c r="E52" s="1280" t="s">
        <v>
43</v>
      </c>
      <c r="F52" s="1280"/>
      <c r="G52" s="1280"/>
      <c r="H52" s="1281"/>
      <c r="I52" s="106">
        <v>
375</v>
      </c>
      <c r="J52" s="107">
        <v>
362</v>
      </c>
      <c r="K52" s="107">
        <v>
344</v>
      </c>
      <c r="L52" s="107">
        <v>
370</v>
      </c>
      <c r="M52" s="108">
        <v>
473</v>
      </c>
    </row>
    <row r="53" spans="2:13" ht="27.75" customHeight="1" thickBot="1" x14ac:dyDescent="0.25">
      <c r="B53" s="1282" t="s">
        <v>
44</v>
      </c>
      <c r="C53" s="1283"/>
      <c r="D53" s="112"/>
      <c r="E53" s="1284" t="s">
        <v>
45</v>
      </c>
      <c r="F53" s="1284"/>
      <c r="G53" s="1284"/>
      <c r="H53" s="1285"/>
      <c r="I53" s="113">
        <v>
-978</v>
      </c>
      <c r="J53" s="114">
        <v>
-1022</v>
      </c>
      <c r="K53" s="114">
        <v>
-889</v>
      </c>
      <c r="L53" s="114">
        <v>
-965</v>
      </c>
      <c r="M53" s="115">
        <v>
-953</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WYjQDvoTdw9kMGo2fBs95TMaoiQHUXN3YcJ7v/T92EFkFWsMEcKgae4OukREBzzHP8VEEgoutJGhW9N7Tb1TQ==" saltValue="Tg0HHCYUmHmPqHOXTEJW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9" sqref="H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548</v>
      </c>
      <c r="G54" s="124" t="s">
        <v>
549</v>
      </c>
      <c r="H54" s="125" t="s">
        <v>
550</v>
      </c>
    </row>
    <row r="55" spans="2:8" ht="52.5" customHeight="1" x14ac:dyDescent="0.2">
      <c r="B55" s="126"/>
      <c r="C55" s="1301" t="s">
        <v>
48</v>
      </c>
      <c r="D55" s="1301"/>
      <c r="E55" s="1302"/>
      <c r="F55" s="127">
        <v>
97</v>
      </c>
      <c r="G55" s="127">
        <v>
668</v>
      </c>
      <c r="H55" s="128">
        <v>
751</v>
      </c>
    </row>
    <row r="56" spans="2:8" ht="52.5" customHeight="1" x14ac:dyDescent="0.2">
      <c r="B56" s="129"/>
      <c r="C56" s="1303" t="s">
        <v>
49</v>
      </c>
      <c r="D56" s="1303"/>
      <c r="E56" s="1304"/>
      <c r="F56" s="130">
        <v>
95</v>
      </c>
      <c r="G56" s="130">
        <v>
95</v>
      </c>
      <c r="H56" s="131">
        <v>
95</v>
      </c>
    </row>
    <row r="57" spans="2:8" ht="53.25" customHeight="1" x14ac:dyDescent="0.2">
      <c r="B57" s="129"/>
      <c r="C57" s="1305" t="s">
        <v>
50</v>
      </c>
      <c r="D57" s="1305"/>
      <c r="E57" s="1306"/>
      <c r="F57" s="132">
        <v>
554</v>
      </c>
      <c r="G57" s="132">
        <v>
65</v>
      </c>
      <c r="H57" s="133">
        <v>
80</v>
      </c>
    </row>
    <row r="58" spans="2:8" ht="45.75" customHeight="1" x14ac:dyDescent="0.2">
      <c r="B58" s="134"/>
      <c r="C58" s="1293" t="s">
        <v>
575</v>
      </c>
      <c r="D58" s="1294"/>
      <c r="E58" s="1295"/>
      <c r="F58" s="135">
        <v>
57</v>
      </c>
      <c r="G58" s="135">
        <v>
65</v>
      </c>
      <c r="H58" s="136">
        <v>
80</v>
      </c>
    </row>
    <row r="59" spans="2:8" ht="45.75" customHeight="1" x14ac:dyDescent="0.2">
      <c r="B59" s="134"/>
      <c r="C59" s="1293"/>
      <c r="D59" s="1294"/>
      <c r="E59" s="1295"/>
      <c r="F59" s="135"/>
      <c r="G59" s="135"/>
      <c r="H59" s="136"/>
    </row>
    <row r="60" spans="2:8" ht="45.75" customHeight="1" x14ac:dyDescent="0.2">
      <c r="B60" s="134"/>
      <c r="C60" s="1293"/>
      <c r="D60" s="1294"/>
      <c r="E60" s="1295"/>
      <c r="F60" s="135"/>
      <c r="G60" s="135"/>
      <c r="H60" s="136"/>
    </row>
    <row r="61" spans="2:8" ht="45.75" customHeight="1" x14ac:dyDescent="0.2">
      <c r="B61" s="134"/>
      <c r="C61" s="1293"/>
      <c r="D61" s="1294"/>
      <c r="E61" s="1295"/>
      <c r="F61" s="135"/>
      <c r="G61" s="135"/>
      <c r="H61" s="136"/>
    </row>
    <row r="62" spans="2:8" ht="45.75" customHeight="1" thickBot="1" x14ac:dyDescent="0.25">
      <c r="B62" s="137"/>
      <c r="C62" s="1296"/>
      <c r="D62" s="1297"/>
      <c r="E62" s="1298"/>
      <c r="F62" s="138"/>
      <c r="G62" s="138"/>
      <c r="H62" s="139"/>
    </row>
    <row r="63" spans="2:8" ht="52.5" customHeight="1" thickBot="1" x14ac:dyDescent="0.25">
      <c r="B63" s="140"/>
      <c r="C63" s="1299" t="s">
        <v>
51</v>
      </c>
      <c r="D63" s="1299"/>
      <c r="E63" s="1300"/>
      <c r="F63" s="141">
        <v>
745</v>
      </c>
      <c r="G63" s="141">
        <v>
828</v>
      </c>
      <c r="H63" s="142">
        <v>
926</v>
      </c>
    </row>
    <row r="64" spans="2:8" ht="15" customHeight="1" x14ac:dyDescent="0.2"/>
    <row r="65" ht="0" hidden="1" customHeight="1" x14ac:dyDescent="0.2"/>
    <row r="66" ht="0" hidden="1" customHeight="1" x14ac:dyDescent="0.2"/>
  </sheetData>
  <sheetProtection algorithmName="SHA-512" hashValue="O7CLZHDsmaqQyi+jpzMUgYRS70HAnCag+xQ2BkSluxIu+wCvXr4LAoq39YHKW+O+9MPKKLeR0V7vbjInG5Y24g==" saltValue="9hR15FGa3bpI/CTyVG9q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
588</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
588</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
587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
583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9" t="s">
        <v>
586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8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8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8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8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
581</v>
      </c>
    </row>
    <row r="50" spans="1:109" ht="13.2" x14ac:dyDescent="0.2">
      <c r="B50" s="386"/>
      <c r="G50" s="1318"/>
      <c r="H50" s="1318"/>
      <c r="I50" s="1318"/>
      <c r="J50" s="1318"/>
      <c r="K50" s="395"/>
      <c r="L50" s="395"/>
      <c r="M50" s="394"/>
      <c r="N50" s="394"/>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
546</v>
      </c>
      <c r="BQ50" s="1322"/>
      <c r="BR50" s="1322"/>
      <c r="BS50" s="1322"/>
      <c r="BT50" s="1322"/>
      <c r="BU50" s="1322"/>
      <c r="BV50" s="1322"/>
      <c r="BW50" s="1322"/>
      <c r="BX50" s="1322" t="s">
        <v>
547</v>
      </c>
      <c r="BY50" s="1322"/>
      <c r="BZ50" s="1322"/>
      <c r="CA50" s="1322"/>
      <c r="CB50" s="1322"/>
      <c r="CC50" s="1322"/>
      <c r="CD50" s="1322"/>
      <c r="CE50" s="1322"/>
      <c r="CF50" s="1322" t="s">
        <v>
548</v>
      </c>
      <c r="CG50" s="1322"/>
      <c r="CH50" s="1322"/>
      <c r="CI50" s="1322"/>
      <c r="CJ50" s="1322"/>
      <c r="CK50" s="1322"/>
      <c r="CL50" s="1322"/>
      <c r="CM50" s="1322"/>
      <c r="CN50" s="1322" t="s">
        <v>
549</v>
      </c>
      <c r="CO50" s="1322"/>
      <c r="CP50" s="1322"/>
      <c r="CQ50" s="1322"/>
      <c r="CR50" s="1322"/>
      <c r="CS50" s="1322"/>
      <c r="CT50" s="1322"/>
      <c r="CU50" s="1322"/>
      <c r="CV50" s="1322" t="s">
        <v>
550</v>
      </c>
      <c r="CW50" s="1322"/>
      <c r="CX50" s="1322"/>
      <c r="CY50" s="1322"/>
      <c r="CZ50" s="1322"/>
      <c r="DA50" s="1322"/>
      <c r="DB50" s="1322"/>
      <c r="DC50" s="1322"/>
    </row>
    <row r="51" spans="1:109" ht="13.5" customHeight="1" x14ac:dyDescent="0.2">
      <c r="B51" s="386"/>
      <c r="G51" s="1327"/>
      <c r="H51" s="1327"/>
      <c r="I51" s="1325"/>
      <c r="J51" s="1325"/>
      <c r="K51" s="1324"/>
      <c r="L51" s="1324"/>
      <c r="M51" s="1324"/>
      <c r="N51" s="1324"/>
      <c r="AM51" s="393"/>
      <c r="AN51" s="1323" t="s">
        <v>
580</v>
      </c>
      <c r="AO51" s="1323"/>
      <c r="AP51" s="1323"/>
      <c r="AQ51" s="1323"/>
      <c r="AR51" s="1323"/>
      <c r="AS51" s="1323"/>
      <c r="AT51" s="1323"/>
      <c r="AU51" s="1323"/>
      <c r="AV51" s="1323"/>
      <c r="AW51" s="1323"/>
      <c r="AX51" s="1323"/>
      <c r="AY51" s="1323"/>
      <c r="AZ51" s="1323"/>
      <c r="BA51" s="1323"/>
      <c r="BB51" s="1323" t="s">
        <v>
578</v>
      </c>
      <c r="BC51" s="1323"/>
      <c r="BD51" s="1323"/>
      <c r="BE51" s="1323"/>
      <c r="BF51" s="1323"/>
      <c r="BG51" s="1323"/>
      <c r="BH51" s="1323"/>
      <c r="BI51" s="1323"/>
      <c r="BJ51" s="1323"/>
      <c r="BK51" s="1323"/>
      <c r="BL51" s="1323"/>
      <c r="BM51" s="1323"/>
      <c r="BN51" s="1323"/>
      <c r="BO51" s="1323"/>
      <c r="BP51" s="1307"/>
      <c r="BQ51" s="1308"/>
      <c r="BR51" s="1308"/>
      <c r="BS51" s="1308"/>
      <c r="BT51" s="1308"/>
      <c r="BU51" s="1308"/>
      <c r="BV51" s="1308"/>
      <c r="BW51" s="1308"/>
      <c r="BX51" s="1307"/>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7"/>
      <c r="CW51" s="1308"/>
      <c r="CX51" s="1308"/>
      <c r="CY51" s="1308"/>
      <c r="CZ51" s="1308"/>
      <c r="DA51" s="1308"/>
      <c r="DB51" s="1308"/>
      <c r="DC51" s="1308"/>
    </row>
    <row r="52" spans="1:109" ht="13.2" x14ac:dyDescent="0.2">
      <c r="B52" s="386"/>
      <c r="G52" s="1327"/>
      <c r="H52" s="1327"/>
      <c r="I52" s="1325"/>
      <c r="J52" s="1325"/>
      <c r="K52" s="1324"/>
      <c r="L52" s="1324"/>
      <c r="M52" s="1324"/>
      <c r="N52" s="1324"/>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1"/>
      <c r="B53" s="386"/>
      <c r="G53" s="1327"/>
      <c r="H53" s="1327"/>
      <c r="I53" s="1318"/>
      <c r="J53" s="1318"/>
      <c r="K53" s="1324"/>
      <c r="L53" s="1324"/>
      <c r="M53" s="1324"/>
      <c r="N53" s="1324"/>
      <c r="AM53" s="393"/>
      <c r="AN53" s="1323"/>
      <c r="AO53" s="1323"/>
      <c r="AP53" s="1323"/>
      <c r="AQ53" s="1323"/>
      <c r="AR53" s="1323"/>
      <c r="AS53" s="1323"/>
      <c r="AT53" s="1323"/>
      <c r="AU53" s="1323"/>
      <c r="AV53" s="1323"/>
      <c r="AW53" s="1323"/>
      <c r="AX53" s="1323"/>
      <c r="AY53" s="1323"/>
      <c r="AZ53" s="1323"/>
      <c r="BA53" s="1323"/>
      <c r="BB53" s="1323" t="s">
        <v>
585</v>
      </c>
      <c r="BC53" s="1323"/>
      <c r="BD53" s="1323"/>
      <c r="BE53" s="1323"/>
      <c r="BF53" s="1323"/>
      <c r="BG53" s="1323"/>
      <c r="BH53" s="1323"/>
      <c r="BI53" s="1323"/>
      <c r="BJ53" s="1323"/>
      <c r="BK53" s="1323"/>
      <c r="BL53" s="1323"/>
      <c r="BM53" s="1323"/>
      <c r="BN53" s="1323"/>
      <c r="BO53" s="1323"/>
      <c r="BP53" s="1307"/>
      <c r="BQ53" s="1308"/>
      <c r="BR53" s="1308"/>
      <c r="BS53" s="1308"/>
      <c r="BT53" s="1308"/>
      <c r="BU53" s="1308"/>
      <c r="BV53" s="1308"/>
      <c r="BW53" s="1308"/>
      <c r="BX53" s="1307"/>
      <c r="BY53" s="1308"/>
      <c r="BZ53" s="1308"/>
      <c r="CA53" s="1308"/>
      <c r="CB53" s="1308"/>
      <c r="CC53" s="1308"/>
      <c r="CD53" s="1308"/>
      <c r="CE53" s="1308"/>
      <c r="CF53" s="1308">
        <v>
76.900000000000006</v>
      </c>
      <c r="CG53" s="1308"/>
      <c r="CH53" s="1308"/>
      <c r="CI53" s="1308"/>
      <c r="CJ53" s="1308"/>
      <c r="CK53" s="1308"/>
      <c r="CL53" s="1308"/>
      <c r="CM53" s="1308"/>
      <c r="CN53" s="1308">
        <v>
74.7</v>
      </c>
      <c r="CO53" s="1308"/>
      <c r="CP53" s="1308"/>
      <c r="CQ53" s="1308"/>
      <c r="CR53" s="1308"/>
      <c r="CS53" s="1308"/>
      <c r="CT53" s="1308"/>
      <c r="CU53" s="1308"/>
      <c r="CV53" s="1307"/>
      <c r="CW53" s="1308"/>
      <c r="CX53" s="1308"/>
      <c r="CY53" s="1308"/>
      <c r="CZ53" s="1308"/>
      <c r="DA53" s="1308"/>
      <c r="DB53" s="1308"/>
      <c r="DC53" s="1308"/>
    </row>
    <row r="54" spans="1:109" ht="13.2" x14ac:dyDescent="0.2">
      <c r="A54" s="401"/>
      <c r="B54" s="386"/>
      <c r="G54" s="1327"/>
      <c r="H54" s="1327"/>
      <c r="I54" s="1318"/>
      <c r="J54" s="1318"/>
      <c r="K54" s="1324"/>
      <c r="L54" s="1324"/>
      <c r="M54" s="1324"/>
      <c r="N54" s="1324"/>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1"/>
      <c r="B55" s="386"/>
      <c r="G55" s="1318"/>
      <c r="H55" s="1318"/>
      <c r="I55" s="1318"/>
      <c r="J55" s="1318"/>
      <c r="K55" s="1324"/>
      <c r="L55" s="1324"/>
      <c r="M55" s="1324"/>
      <c r="N55" s="1324"/>
      <c r="AN55" s="1322" t="s">
        <v>
579</v>
      </c>
      <c r="AO55" s="1322"/>
      <c r="AP55" s="1322"/>
      <c r="AQ55" s="1322"/>
      <c r="AR55" s="1322"/>
      <c r="AS55" s="1322"/>
      <c r="AT55" s="1322"/>
      <c r="AU55" s="1322"/>
      <c r="AV55" s="1322"/>
      <c r="AW55" s="1322"/>
      <c r="AX55" s="1322"/>
      <c r="AY55" s="1322"/>
      <c r="AZ55" s="1322"/>
      <c r="BA55" s="1322"/>
      <c r="BB55" s="1323" t="s">
        <v>
578</v>
      </c>
      <c r="BC55" s="1323"/>
      <c r="BD55" s="1323"/>
      <c r="BE55" s="1323"/>
      <c r="BF55" s="1323"/>
      <c r="BG55" s="1323"/>
      <c r="BH55" s="1323"/>
      <c r="BI55" s="1323"/>
      <c r="BJ55" s="1323"/>
      <c r="BK55" s="1323"/>
      <c r="BL55" s="1323"/>
      <c r="BM55" s="1323"/>
      <c r="BN55" s="1323"/>
      <c r="BO55" s="1323"/>
      <c r="BP55" s="1307"/>
      <c r="BQ55" s="1308"/>
      <c r="BR55" s="1308"/>
      <c r="BS55" s="1308"/>
      <c r="BT55" s="1308"/>
      <c r="BU55" s="1308"/>
      <c r="BV55" s="1308"/>
      <c r="BW55" s="1308"/>
      <c r="BX55" s="1307"/>
      <c r="BY55" s="1308"/>
      <c r="BZ55" s="1308"/>
      <c r="CA55" s="1308"/>
      <c r="CB55" s="1308"/>
      <c r="CC55" s="1308"/>
      <c r="CD55" s="1308"/>
      <c r="CE55" s="1308"/>
      <c r="CF55" s="1308">
        <v>
0</v>
      </c>
      <c r="CG55" s="1308"/>
      <c r="CH55" s="1308"/>
      <c r="CI55" s="1308"/>
      <c r="CJ55" s="1308"/>
      <c r="CK55" s="1308"/>
      <c r="CL55" s="1308"/>
      <c r="CM55" s="1308"/>
      <c r="CN55" s="1308">
        <v>
0</v>
      </c>
      <c r="CO55" s="1308"/>
      <c r="CP55" s="1308"/>
      <c r="CQ55" s="1308"/>
      <c r="CR55" s="1308"/>
      <c r="CS55" s="1308"/>
      <c r="CT55" s="1308"/>
      <c r="CU55" s="1308"/>
      <c r="CV55" s="1307"/>
      <c r="CW55" s="1308"/>
      <c r="CX55" s="1308"/>
      <c r="CY55" s="1308"/>
      <c r="CZ55" s="1308"/>
      <c r="DA55" s="1308"/>
      <c r="DB55" s="1308"/>
      <c r="DC55" s="1308"/>
    </row>
    <row r="56" spans="1:109" ht="13.2" x14ac:dyDescent="0.2">
      <c r="A56" s="401"/>
      <c r="B56" s="386"/>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1" customFormat="1" ht="13.2" x14ac:dyDescent="0.2">
      <c r="B57" s="407"/>
      <c r="G57" s="1318"/>
      <c r="H57" s="1318"/>
      <c r="I57" s="1326"/>
      <c r="J57" s="1326"/>
      <c r="K57" s="1324"/>
      <c r="L57" s="1324"/>
      <c r="M57" s="1324"/>
      <c r="N57" s="1324"/>
      <c r="AM57" s="385"/>
      <c r="AN57" s="1322"/>
      <c r="AO57" s="1322"/>
      <c r="AP57" s="1322"/>
      <c r="AQ57" s="1322"/>
      <c r="AR57" s="1322"/>
      <c r="AS57" s="1322"/>
      <c r="AT57" s="1322"/>
      <c r="AU57" s="1322"/>
      <c r="AV57" s="1322"/>
      <c r="AW57" s="1322"/>
      <c r="AX57" s="1322"/>
      <c r="AY57" s="1322"/>
      <c r="AZ57" s="1322"/>
      <c r="BA57" s="1322"/>
      <c r="BB57" s="1323" t="s">
        <v>
585</v>
      </c>
      <c r="BC57" s="1323"/>
      <c r="BD57" s="1323"/>
      <c r="BE57" s="1323"/>
      <c r="BF57" s="1323"/>
      <c r="BG57" s="1323"/>
      <c r="BH57" s="1323"/>
      <c r="BI57" s="1323"/>
      <c r="BJ57" s="1323"/>
      <c r="BK57" s="1323"/>
      <c r="BL57" s="1323"/>
      <c r="BM57" s="1323"/>
      <c r="BN57" s="1323"/>
      <c r="BO57" s="1323"/>
      <c r="BP57" s="1307"/>
      <c r="BQ57" s="1308"/>
      <c r="BR57" s="1308"/>
      <c r="BS57" s="1308"/>
      <c r="BT57" s="1308"/>
      <c r="BU57" s="1308"/>
      <c r="BV57" s="1308"/>
      <c r="BW57" s="1308"/>
      <c r="BX57" s="1307"/>
      <c r="BY57" s="1308"/>
      <c r="BZ57" s="1308"/>
      <c r="CA57" s="1308"/>
      <c r="CB57" s="1308"/>
      <c r="CC57" s="1308"/>
      <c r="CD57" s="1308"/>
      <c r="CE57" s="1308"/>
      <c r="CF57" s="1308">
        <v>
57.9</v>
      </c>
      <c r="CG57" s="1308"/>
      <c r="CH57" s="1308"/>
      <c r="CI57" s="1308"/>
      <c r="CJ57" s="1308"/>
      <c r="CK57" s="1308"/>
      <c r="CL57" s="1308"/>
      <c r="CM57" s="1308"/>
      <c r="CN57" s="1308">
        <v>
58.2</v>
      </c>
      <c r="CO57" s="1308"/>
      <c r="CP57" s="1308"/>
      <c r="CQ57" s="1308"/>
      <c r="CR57" s="1308"/>
      <c r="CS57" s="1308"/>
      <c r="CT57" s="1308"/>
      <c r="CU57" s="1308"/>
      <c r="CV57" s="1307"/>
      <c r="CW57" s="1308"/>
      <c r="CX57" s="1308"/>
      <c r="CY57" s="1308"/>
      <c r="CZ57" s="1308"/>
      <c r="DA57" s="1308"/>
      <c r="DB57" s="1308"/>
      <c r="DC57" s="1308"/>
      <c r="DD57" s="412"/>
      <c r="DE57" s="407"/>
    </row>
    <row r="58" spans="1:109" s="401" customFormat="1" ht="13.2" x14ac:dyDescent="0.2">
      <c r="A58" s="385"/>
      <c r="B58" s="407"/>
      <c r="G58" s="1318"/>
      <c r="H58" s="1318"/>
      <c r="I58" s="1326"/>
      <c r="J58" s="1326"/>
      <c r="K58" s="1324"/>
      <c r="L58" s="1324"/>
      <c r="M58" s="1324"/>
      <c r="N58" s="1324"/>
      <c r="AM58" s="385"/>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
584</v>
      </c>
    </row>
    <row r="64" spans="1:109" ht="13.2" x14ac:dyDescent="0.2">
      <c r="B64" s="386"/>
      <c r="G64" s="402"/>
      <c r="I64" s="404"/>
      <c r="J64" s="404"/>
      <c r="K64" s="404"/>
      <c r="L64" s="404"/>
      <c r="M64" s="404"/>
      <c r="N64" s="403"/>
      <c r="AM64" s="402"/>
      <c r="AN64" s="402" t="s">
        <v>
583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9" t="s">
        <v>
582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
581</v>
      </c>
    </row>
    <row r="72" spans="2:107" ht="13.2" x14ac:dyDescent="0.2">
      <c r="B72" s="386"/>
      <c r="G72" s="1318"/>
      <c r="H72" s="1318"/>
      <c r="I72" s="1318"/>
      <c r="J72" s="1318"/>
      <c r="K72" s="395"/>
      <c r="L72" s="395"/>
      <c r="M72" s="394"/>
      <c r="N72" s="394"/>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
546</v>
      </c>
      <c r="BQ72" s="1322"/>
      <c r="BR72" s="1322"/>
      <c r="BS72" s="1322"/>
      <c r="BT72" s="1322"/>
      <c r="BU72" s="1322"/>
      <c r="BV72" s="1322"/>
      <c r="BW72" s="1322"/>
      <c r="BX72" s="1322" t="s">
        <v>
547</v>
      </c>
      <c r="BY72" s="1322"/>
      <c r="BZ72" s="1322"/>
      <c r="CA72" s="1322"/>
      <c r="CB72" s="1322"/>
      <c r="CC72" s="1322"/>
      <c r="CD72" s="1322"/>
      <c r="CE72" s="1322"/>
      <c r="CF72" s="1322" t="s">
        <v>
548</v>
      </c>
      <c r="CG72" s="1322"/>
      <c r="CH72" s="1322"/>
      <c r="CI72" s="1322"/>
      <c r="CJ72" s="1322"/>
      <c r="CK72" s="1322"/>
      <c r="CL72" s="1322"/>
      <c r="CM72" s="1322"/>
      <c r="CN72" s="1322" t="s">
        <v>
549</v>
      </c>
      <c r="CO72" s="1322"/>
      <c r="CP72" s="1322"/>
      <c r="CQ72" s="1322"/>
      <c r="CR72" s="1322"/>
      <c r="CS72" s="1322"/>
      <c r="CT72" s="1322"/>
      <c r="CU72" s="1322"/>
      <c r="CV72" s="1322" t="s">
        <v>
550</v>
      </c>
      <c r="CW72" s="1322"/>
      <c r="CX72" s="1322"/>
      <c r="CY72" s="1322"/>
      <c r="CZ72" s="1322"/>
      <c r="DA72" s="1322"/>
      <c r="DB72" s="1322"/>
      <c r="DC72" s="1322"/>
    </row>
    <row r="73" spans="2:107" ht="13.2" x14ac:dyDescent="0.2">
      <c r="B73" s="386"/>
      <c r="G73" s="1327"/>
      <c r="H73" s="1327"/>
      <c r="I73" s="1327"/>
      <c r="J73" s="1327"/>
      <c r="K73" s="1328"/>
      <c r="L73" s="1328"/>
      <c r="M73" s="1328"/>
      <c r="N73" s="1328"/>
      <c r="AM73" s="393"/>
      <c r="AN73" s="1323" t="s">
        <v>
580</v>
      </c>
      <c r="AO73" s="1323"/>
      <c r="AP73" s="1323"/>
      <c r="AQ73" s="1323"/>
      <c r="AR73" s="1323"/>
      <c r="AS73" s="1323"/>
      <c r="AT73" s="1323"/>
      <c r="AU73" s="1323"/>
      <c r="AV73" s="1323"/>
      <c r="AW73" s="1323"/>
      <c r="AX73" s="1323"/>
      <c r="AY73" s="1323"/>
      <c r="AZ73" s="1323"/>
      <c r="BA73" s="1323"/>
      <c r="BB73" s="1323" t="s">
        <v>
578</v>
      </c>
      <c r="BC73" s="1323"/>
      <c r="BD73" s="1323"/>
      <c r="BE73" s="1323"/>
      <c r="BF73" s="1323"/>
      <c r="BG73" s="1323"/>
      <c r="BH73" s="1323"/>
      <c r="BI73" s="1323"/>
      <c r="BJ73" s="1323"/>
      <c r="BK73" s="1323"/>
      <c r="BL73" s="1323"/>
      <c r="BM73" s="1323"/>
      <c r="BN73" s="1323"/>
      <c r="BO73" s="1323"/>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ht="13.2" x14ac:dyDescent="0.2">
      <c r="B74" s="386"/>
      <c r="G74" s="1327"/>
      <c r="H74" s="1327"/>
      <c r="I74" s="1327"/>
      <c r="J74" s="1327"/>
      <c r="K74" s="1328"/>
      <c r="L74" s="1328"/>
      <c r="M74" s="1328"/>
      <c r="N74" s="1328"/>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86"/>
      <c r="G75" s="1327"/>
      <c r="H75" s="1327"/>
      <c r="I75" s="1318"/>
      <c r="J75" s="1318"/>
      <c r="K75" s="1324"/>
      <c r="L75" s="1324"/>
      <c r="M75" s="1324"/>
      <c r="N75" s="1324"/>
      <c r="AM75" s="393"/>
      <c r="AN75" s="1323"/>
      <c r="AO75" s="1323"/>
      <c r="AP75" s="1323"/>
      <c r="AQ75" s="1323"/>
      <c r="AR75" s="1323"/>
      <c r="AS75" s="1323"/>
      <c r="AT75" s="1323"/>
      <c r="AU75" s="1323"/>
      <c r="AV75" s="1323"/>
      <c r="AW75" s="1323"/>
      <c r="AX75" s="1323"/>
      <c r="AY75" s="1323"/>
      <c r="AZ75" s="1323"/>
      <c r="BA75" s="1323"/>
      <c r="BB75" s="1323" t="s">
        <v>
577</v>
      </c>
      <c r="BC75" s="1323"/>
      <c r="BD75" s="1323"/>
      <c r="BE75" s="1323"/>
      <c r="BF75" s="1323"/>
      <c r="BG75" s="1323"/>
      <c r="BH75" s="1323"/>
      <c r="BI75" s="1323"/>
      <c r="BJ75" s="1323"/>
      <c r="BK75" s="1323"/>
      <c r="BL75" s="1323"/>
      <c r="BM75" s="1323"/>
      <c r="BN75" s="1323"/>
      <c r="BO75" s="1323"/>
      <c r="BP75" s="1308">
        <v>
4.0999999999999996</v>
      </c>
      <c r="BQ75" s="1308"/>
      <c r="BR75" s="1308"/>
      <c r="BS75" s="1308"/>
      <c r="BT75" s="1308"/>
      <c r="BU75" s="1308"/>
      <c r="BV75" s="1308"/>
      <c r="BW75" s="1308"/>
      <c r="BX75" s="1308">
        <v>
3.5</v>
      </c>
      <c r="BY75" s="1308"/>
      <c r="BZ75" s="1308"/>
      <c r="CA75" s="1308"/>
      <c r="CB75" s="1308"/>
      <c r="CC75" s="1308"/>
      <c r="CD75" s="1308"/>
      <c r="CE75" s="1308"/>
      <c r="CF75" s="1308">
        <v>
2.7</v>
      </c>
      <c r="CG75" s="1308"/>
      <c r="CH75" s="1308"/>
      <c r="CI75" s="1308"/>
      <c r="CJ75" s="1308"/>
      <c r="CK75" s="1308"/>
      <c r="CL75" s="1308"/>
      <c r="CM75" s="1308"/>
      <c r="CN75" s="1308">
        <v>
2.8</v>
      </c>
      <c r="CO75" s="1308"/>
      <c r="CP75" s="1308"/>
      <c r="CQ75" s="1308"/>
      <c r="CR75" s="1308"/>
      <c r="CS75" s="1308"/>
      <c r="CT75" s="1308"/>
      <c r="CU75" s="1308"/>
      <c r="CV75" s="1308">
        <v>
2.8</v>
      </c>
      <c r="CW75" s="1308"/>
      <c r="CX75" s="1308"/>
      <c r="CY75" s="1308"/>
      <c r="CZ75" s="1308"/>
      <c r="DA75" s="1308"/>
      <c r="DB75" s="1308"/>
      <c r="DC75" s="1308"/>
    </row>
    <row r="76" spans="2:107" ht="13.2" x14ac:dyDescent="0.2">
      <c r="B76" s="386"/>
      <c r="G76" s="1327"/>
      <c r="H76" s="1327"/>
      <c r="I76" s="1318"/>
      <c r="J76" s="1318"/>
      <c r="K76" s="1324"/>
      <c r="L76" s="1324"/>
      <c r="M76" s="1324"/>
      <c r="N76" s="1324"/>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86"/>
      <c r="G77" s="1318"/>
      <c r="H77" s="1318"/>
      <c r="I77" s="1318"/>
      <c r="J77" s="1318"/>
      <c r="K77" s="1328"/>
      <c r="L77" s="1328"/>
      <c r="M77" s="1328"/>
      <c r="N77" s="1328"/>
      <c r="AN77" s="1322" t="s">
        <v>
579</v>
      </c>
      <c r="AO77" s="1322"/>
      <c r="AP77" s="1322"/>
      <c r="AQ77" s="1322"/>
      <c r="AR77" s="1322"/>
      <c r="AS77" s="1322"/>
      <c r="AT77" s="1322"/>
      <c r="AU77" s="1322"/>
      <c r="AV77" s="1322"/>
      <c r="AW77" s="1322"/>
      <c r="AX77" s="1322"/>
      <c r="AY77" s="1322"/>
      <c r="AZ77" s="1322"/>
      <c r="BA77" s="1322"/>
      <c r="BB77" s="1323" t="s">
        <v>
578</v>
      </c>
      <c r="BC77" s="1323"/>
      <c r="BD77" s="1323"/>
      <c r="BE77" s="1323"/>
      <c r="BF77" s="1323"/>
      <c r="BG77" s="1323"/>
      <c r="BH77" s="1323"/>
      <c r="BI77" s="1323"/>
      <c r="BJ77" s="1323"/>
      <c r="BK77" s="1323"/>
      <c r="BL77" s="1323"/>
      <c r="BM77" s="1323"/>
      <c r="BN77" s="1323"/>
      <c r="BO77" s="1323"/>
      <c r="BP77" s="1308">
        <v>
0</v>
      </c>
      <c r="BQ77" s="1308"/>
      <c r="BR77" s="1308"/>
      <c r="BS77" s="1308"/>
      <c r="BT77" s="1308"/>
      <c r="BU77" s="1308"/>
      <c r="BV77" s="1308"/>
      <c r="BW77" s="1308"/>
      <c r="BX77" s="1308">
        <v>
0</v>
      </c>
      <c r="BY77" s="1308"/>
      <c r="BZ77" s="1308"/>
      <c r="CA77" s="1308"/>
      <c r="CB77" s="1308"/>
      <c r="CC77" s="1308"/>
      <c r="CD77" s="1308"/>
      <c r="CE77" s="1308"/>
      <c r="CF77" s="1308">
        <v>
0</v>
      </c>
      <c r="CG77" s="1308"/>
      <c r="CH77" s="1308"/>
      <c r="CI77" s="1308"/>
      <c r="CJ77" s="1308"/>
      <c r="CK77" s="1308"/>
      <c r="CL77" s="1308"/>
      <c r="CM77" s="1308"/>
      <c r="CN77" s="1308">
        <v>
0</v>
      </c>
      <c r="CO77" s="1308"/>
      <c r="CP77" s="1308"/>
      <c r="CQ77" s="1308"/>
      <c r="CR77" s="1308"/>
      <c r="CS77" s="1308"/>
      <c r="CT77" s="1308"/>
      <c r="CU77" s="1308"/>
      <c r="CV77" s="1308">
        <v>
0</v>
      </c>
      <c r="CW77" s="1308"/>
      <c r="CX77" s="1308"/>
      <c r="CY77" s="1308"/>
      <c r="CZ77" s="1308"/>
      <c r="DA77" s="1308"/>
      <c r="DB77" s="1308"/>
      <c r="DC77" s="1308"/>
    </row>
    <row r="78" spans="2:107" ht="13.2" x14ac:dyDescent="0.2">
      <c r="B78" s="386"/>
      <c r="G78" s="1318"/>
      <c r="H78" s="1318"/>
      <c r="I78" s="1318"/>
      <c r="J78" s="1318"/>
      <c r="K78" s="1328"/>
      <c r="L78" s="1328"/>
      <c r="M78" s="1328"/>
      <c r="N78" s="1328"/>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86"/>
      <c r="G79" s="1318"/>
      <c r="H79" s="1318"/>
      <c r="I79" s="1326"/>
      <c r="J79" s="1326"/>
      <c r="K79" s="1329"/>
      <c r="L79" s="1329"/>
      <c r="M79" s="1329"/>
      <c r="N79" s="1329"/>
      <c r="AN79" s="1322"/>
      <c r="AO79" s="1322"/>
      <c r="AP79" s="1322"/>
      <c r="AQ79" s="1322"/>
      <c r="AR79" s="1322"/>
      <c r="AS79" s="1322"/>
      <c r="AT79" s="1322"/>
      <c r="AU79" s="1322"/>
      <c r="AV79" s="1322"/>
      <c r="AW79" s="1322"/>
      <c r="AX79" s="1322"/>
      <c r="AY79" s="1322"/>
      <c r="AZ79" s="1322"/>
      <c r="BA79" s="1322"/>
      <c r="BB79" s="1323" t="s">
        <v>
577</v>
      </c>
      <c r="BC79" s="1323"/>
      <c r="BD79" s="1323"/>
      <c r="BE79" s="1323"/>
      <c r="BF79" s="1323"/>
      <c r="BG79" s="1323"/>
      <c r="BH79" s="1323"/>
      <c r="BI79" s="1323"/>
      <c r="BJ79" s="1323"/>
      <c r="BK79" s="1323"/>
      <c r="BL79" s="1323"/>
      <c r="BM79" s="1323"/>
      <c r="BN79" s="1323"/>
      <c r="BO79" s="1323"/>
      <c r="BP79" s="1308">
        <v>
7.7</v>
      </c>
      <c r="BQ79" s="1308"/>
      <c r="BR79" s="1308"/>
      <c r="BS79" s="1308"/>
      <c r="BT79" s="1308"/>
      <c r="BU79" s="1308"/>
      <c r="BV79" s="1308"/>
      <c r="BW79" s="1308"/>
      <c r="BX79" s="1308">
        <v>
7.2</v>
      </c>
      <c r="BY79" s="1308"/>
      <c r="BZ79" s="1308"/>
      <c r="CA79" s="1308"/>
      <c r="CB79" s="1308"/>
      <c r="CC79" s="1308"/>
      <c r="CD79" s="1308"/>
      <c r="CE79" s="1308"/>
      <c r="CF79" s="1308">
        <v>
6.9</v>
      </c>
      <c r="CG79" s="1308"/>
      <c r="CH79" s="1308"/>
      <c r="CI79" s="1308"/>
      <c r="CJ79" s="1308"/>
      <c r="CK79" s="1308"/>
      <c r="CL79" s="1308"/>
      <c r="CM79" s="1308"/>
      <c r="CN79" s="1308">
        <v>
7.1</v>
      </c>
      <c r="CO79" s="1308"/>
      <c r="CP79" s="1308"/>
      <c r="CQ79" s="1308"/>
      <c r="CR79" s="1308"/>
      <c r="CS79" s="1308"/>
      <c r="CT79" s="1308"/>
      <c r="CU79" s="1308"/>
      <c r="CV79" s="1308">
        <v>
7.4</v>
      </c>
      <c r="CW79" s="1308"/>
      <c r="CX79" s="1308"/>
      <c r="CY79" s="1308"/>
      <c r="CZ79" s="1308"/>
      <c r="DA79" s="1308"/>
      <c r="DB79" s="1308"/>
      <c r="DC79" s="1308"/>
    </row>
    <row r="80" spans="2:107" ht="13.2" x14ac:dyDescent="0.2">
      <c r="B80" s="386"/>
      <c r="G80" s="1318"/>
      <c r="H80" s="1318"/>
      <c r="I80" s="1326"/>
      <c r="J80" s="1326"/>
      <c r="K80" s="1329"/>
      <c r="L80" s="1329"/>
      <c r="M80" s="1329"/>
      <c r="N80" s="1329"/>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6KvsbfQoGA58mnBbaK45XY56nt1R1wqCBW2quYr2HXuV2r9r2J4+lW6wOsNIrFCv3wh1gpowZB06XMB7tRpMw==" saltValue="i8NioZkwxhORYnAv3DMuG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OphkWcdyOiWrXKle21AB0yjEi8qk+14CH4txMpyVSuqmFr/NqvGHitvZQmgicp3rAUpM0pguPq8pmcWL88k/Q==" saltValue="XOE9D2ei1tVDPe6vBYqp6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RT8Cod00LgH4+vK7aBf8UTI56K3Os7dCFnNEbWrS/gtRtqmVStHteX9KvecPhZ8iZAUrIErVRKUczs7d7A6/g==" saltValue="rJAVdf5Uz8Z9FdmL/Z2C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543</v>
      </c>
      <c r="G2" s="156"/>
      <c r="H2" s="157"/>
    </row>
    <row r="3" spans="1:8" x14ac:dyDescent="0.2">
      <c r="A3" s="153" t="s">
        <v>
536</v>
      </c>
      <c r="B3" s="158"/>
      <c r="C3" s="159"/>
      <c r="D3" s="160">
        <v>
638166</v>
      </c>
      <c r="E3" s="161"/>
      <c r="F3" s="162">
        <v>
288550</v>
      </c>
      <c r="G3" s="163"/>
      <c r="H3" s="164"/>
    </row>
    <row r="4" spans="1:8" x14ac:dyDescent="0.2">
      <c r="A4" s="165"/>
      <c r="B4" s="166"/>
      <c r="C4" s="167"/>
      <c r="D4" s="168">
        <v>
638166</v>
      </c>
      <c r="E4" s="169"/>
      <c r="F4" s="170">
        <v>
141525</v>
      </c>
      <c r="G4" s="171"/>
      <c r="H4" s="172"/>
    </row>
    <row r="5" spans="1:8" x14ac:dyDescent="0.2">
      <c r="A5" s="153" t="s">
        <v>
538</v>
      </c>
      <c r="B5" s="158"/>
      <c r="C5" s="159"/>
      <c r="D5" s="160">
        <v>
428860</v>
      </c>
      <c r="E5" s="161"/>
      <c r="F5" s="162">
        <v>
245039</v>
      </c>
      <c r="G5" s="163"/>
      <c r="H5" s="164"/>
    </row>
    <row r="6" spans="1:8" x14ac:dyDescent="0.2">
      <c r="A6" s="165"/>
      <c r="B6" s="166"/>
      <c r="C6" s="167"/>
      <c r="D6" s="168">
        <v>
428860</v>
      </c>
      <c r="E6" s="169"/>
      <c r="F6" s="170">
        <v>
108922</v>
      </c>
      <c r="G6" s="171"/>
      <c r="H6" s="172"/>
    </row>
    <row r="7" spans="1:8" x14ac:dyDescent="0.2">
      <c r="A7" s="153" t="s">
        <v>
539</v>
      </c>
      <c r="B7" s="158"/>
      <c r="C7" s="159"/>
      <c r="D7" s="160">
        <v>
809054</v>
      </c>
      <c r="E7" s="161"/>
      <c r="F7" s="162">
        <v>
310300</v>
      </c>
      <c r="G7" s="163"/>
      <c r="H7" s="164"/>
    </row>
    <row r="8" spans="1:8" x14ac:dyDescent="0.2">
      <c r="A8" s="165"/>
      <c r="B8" s="166"/>
      <c r="C8" s="167"/>
      <c r="D8" s="168">
        <v>
605086</v>
      </c>
      <c r="E8" s="169"/>
      <c r="F8" s="170">
        <v>
157576</v>
      </c>
      <c r="G8" s="171"/>
      <c r="H8" s="172"/>
    </row>
    <row r="9" spans="1:8" x14ac:dyDescent="0.2">
      <c r="A9" s="153" t="s">
        <v>
540</v>
      </c>
      <c r="B9" s="158"/>
      <c r="C9" s="159"/>
      <c r="D9" s="160">
        <v>
1130548</v>
      </c>
      <c r="E9" s="161"/>
      <c r="F9" s="162">
        <v>
317319</v>
      </c>
      <c r="G9" s="163"/>
      <c r="H9" s="164"/>
    </row>
    <row r="10" spans="1:8" x14ac:dyDescent="0.2">
      <c r="A10" s="165"/>
      <c r="B10" s="166"/>
      <c r="C10" s="167"/>
      <c r="D10" s="168">
        <v>
644888</v>
      </c>
      <c r="E10" s="169"/>
      <c r="F10" s="170">
        <v>
164214</v>
      </c>
      <c r="G10" s="171"/>
      <c r="H10" s="172"/>
    </row>
    <row r="11" spans="1:8" x14ac:dyDescent="0.2">
      <c r="A11" s="153" t="s">
        <v>
541</v>
      </c>
      <c r="B11" s="158"/>
      <c r="C11" s="159"/>
      <c r="D11" s="160">
        <v>
1831861</v>
      </c>
      <c r="E11" s="161"/>
      <c r="F11" s="162">
        <v>
289738</v>
      </c>
      <c r="G11" s="163"/>
      <c r="H11" s="164"/>
    </row>
    <row r="12" spans="1:8" x14ac:dyDescent="0.2">
      <c r="A12" s="165"/>
      <c r="B12" s="166"/>
      <c r="C12" s="173"/>
      <c r="D12" s="168">
        <v>
146879</v>
      </c>
      <c r="E12" s="169"/>
      <c r="F12" s="170">
        <v>
156238</v>
      </c>
      <c r="G12" s="171"/>
      <c r="H12" s="172"/>
    </row>
    <row r="13" spans="1:8" x14ac:dyDescent="0.2">
      <c r="A13" s="153"/>
      <c r="B13" s="158"/>
      <c r="C13" s="174"/>
      <c r="D13" s="175">
        <v>
967698</v>
      </c>
      <c r="E13" s="176"/>
      <c r="F13" s="177">
        <v>
290189</v>
      </c>
      <c r="G13" s="178"/>
      <c r="H13" s="164"/>
    </row>
    <row r="14" spans="1:8" x14ac:dyDescent="0.2">
      <c r="A14" s="165"/>
      <c r="B14" s="166"/>
      <c r="C14" s="167"/>
      <c r="D14" s="168">
        <v>
492776</v>
      </c>
      <c r="E14" s="169"/>
      <c r="F14" s="170">
        <v>
145695</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13.53</v>
      </c>
      <c r="C19" s="179">
        <f>
ROUND(VALUE(SUBSTITUTE(実質収支比率等に係る経年分析!G$48,"▲","-")),2)</f>
        <v>
19.46</v>
      </c>
      <c r="D19" s="179">
        <f>
ROUND(VALUE(SUBSTITUTE(実質収支比率等に係る経年分析!H$48,"▲","-")),2)</f>
        <v>
4.2</v>
      </c>
      <c r="E19" s="179">
        <f>
ROUND(VALUE(SUBSTITUTE(実質収支比率等に係る経年分析!I$48,"▲","-")),2)</f>
        <v>
8.74</v>
      </c>
      <c r="F19" s="179">
        <f>
ROUND(VALUE(SUBSTITUTE(実質収支比率等に係る経年分析!J$48,"▲","-")),2)</f>
        <v>
17.649999999999999</v>
      </c>
    </row>
    <row r="20" spans="1:11" x14ac:dyDescent="0.2">
      <c r="A20" s="179" t="s">
        <v>
55</v>
      </c>
      <c r="B20" s="179">
        <f>
ROUND(VALUE(SUBSTITUTE(実質収支比率等に係る経年分析!F$47,"▲","-")),2)</f>
        <v>
37.5</v>
      </c>
      <c r="C20" s="179">
        <f>
ROUND(VALUE(SUBSTITUTE(実質収支比率等に係る経年分析!G$47,"▲","-")),2)</f>
        <v>
35.64</v>
      </c>
      <c r="D20" s="179">
        <f>
ROUND(VALUE(SUBSTITUTE(実質収支比率等に係る経年分析!H$47,"▲","-")),2)</f>
        <v>
27.4</v>
      </c>
      <c r="E20" s="179">
        <f>
ROUND(VALUE(SUBSTITUTE(実質収支比率等に係る経年分析!I$47,"▲","-")),2)</f>
        <v>
192.61</v>
      </c>
      <c r="F20" s="179">
        <f>
ROUND(VALUE(SUBSTITUTE(実質収支比率等に係る経年分析!J$47,"▲","-")),2)</f>
        <v>
220.84</v>
      </c>
    </row>
    <row r="21" spans="1:11" x14ac:dyDescent="0.2">
      <c r="A21" s="179" t="s">
        <v>
56</v>
      </c>
      <c r="B21" s="179">
        <f>
IF(ISNUMBER(VALUE(SUBSTITUTE(実質収支比率等に係る経年分析!F$49,"▲","-"))),ROUND(VALUE(SUBSTITUTE(実質収支比率等に係る経年分析!F$49,"▲","-")),2),NA())</f>
        <v>
7.29</v>
      </c>
      <c r="C21" s="179">
        <f>
IF(ISNUMBER(VALUE(SUBSTITUTE(実質収支比率等に係る経年分析!G$49,"▲","-"))),ROUND(VALUE(SUBSTITUTE(実質収支比率等に係る経年分析!G$49,"▲","-")),2),NA())</f>
        <v>
6.63</v>
      </c>
      <c r="D21" s="179">
        <f>
IF(ISNUMBER(VALUE(SUBSTITUTE(実質収支比率等に係る経年分析!H$49,"▲","-"))),ROUND(VALUE(SUBSTITUTE(実質収支比率等に係る経年分析!H$49,"▲","-")),2),NA())</f>
        <v>
-22.92</v>
      </c>
      <c r="E21" s="179">
        <f>
IF(ISNUMBER(VALUE(SUBSTITUTE(実質収支比率等に係る経年分析!I$49,"▲","-"))),ROUND(VALUE(SUBSTITUTE(実質収支比率等に係る経年分析!I$49,"▲","-")),2),NA())</f>
        <v>
169.27</v>
      </c>
      <c r="F21" s="179">
        <f>
IF(ISNUMBER(VALUE(SUBSTITUTE(実質収支比率等に係る経年分析!J$49,"▲","-"))),ROUND(VALUE(SUBSTITUTE(実質収支比率等に係る経年分析!J$49,"▲","-")),2),NA())</f>
        <v>
32.94</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#N/A</v>
      </c>
      <c r="C27" s="180">
        <f>
IF(ROUND(VALUE(SUBSTITUTE(連結実質赤字比率に係る赤字・黒字の構成分析!F$43,"▲", "-")), 2) &gt;= 0, ABS(ROUND(VALUE(SUBSTITUTE(連結実質赤字比率に係る赤字・黒字の構成分析!F$43,"▲", "-")), 2)), NA())</f>
        <v>
0</v>
      </c>
      <c r="D27" s="180" t="e">
        <f>
IF(ROUND(VALUE(SUBSTITUTE(連結実質赤字比率に係る赤字・黒字の構成分析!G$43,"▲", "-")), 2) &lt; 0, ABS(ROUND(VALUE(SUBSTITUTE(連結実質赤字比率に係る赤字・黒字の構成分析!G$43,"▲", "-")), 2)), NA())</f>
        <v>
#N/A</v>
      </c>
      <c r="E27" s="180">
        <f>
IF(ROUND(VALUE(SUBSTITUTE(連結実質赤字比率に係る赤字・黒字の構成分析!G$43,"▲", "-")), 2) &gt;= 0, ABS(ROUND(VALUE(SUBSTITUTE(連結実質赤字比率に係る赤字・黒字の構成分析!G$43,"▲", "-")), 2)), NA())</f>
        <v>
0</v>
      </c>
      <c r="F27" s="180" t="e">
        <f>
IF(ROUND(VALUE(SUBSTITUTE(連結実質赤字比率に係る赤字・黒字の構成分析!H$43,"▲", "-")), 2) &lt; 0, ABS(ROUND(VALUE(SUBSTITUTE(連結実質赤字比率に係る赤字・黒字の構成分析!H$43,"▲", "-")), 2)), NA())</f>
        <v>
#N/A</v>
      </c>
      <c r="G27" s="180">
        <f>
IF(ROUND(VALUE(SUBSTITUTE(連結実質赤字比率に係る赤字・黒字の構成分析!H$43,"▲", "-")), 2) &gt;= 0, ABS(ROUND(VALUE(SUBSTITUTE(連結実質赤字比率に係る赤字・黒字の構成分析!H$43,"▲", "-")), 2)), NA())</f>
        <v>
0</v>
      </c>
      <c r="H27" s="180" t="e">
        <f>
IF(ROUND(VALUE(SUBSTITUTE(連結実質赤字比率に係る赤字・黒字の構成分析!I$43,"▲", "-")), 2) &lt; 0, ABS(ROUND(VALUE(SUBSTITUTE(連結実質赤字比率に係る赤字・黒字の構成分析!I$43,"▲", "-")), 2)), NA())</f>
        <v>
#N/A</v>
      </c>
      <c r="I27" s="180">
        <f>
IF(ROUND(VALUE(SUBSTITUTE(連結実質赤字比率に係る赤字・黒字の構成分析!I$43,"▲", "-")), 2) &gt;= 0, ABS(ROUND(VALUE(SUBSTITUTE(連結実質赤字比率に係る赤字・黒字の構成分析!I$43,"▲", "-")), 2)), NA())</f>
        <v>
0</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str">
        <f>
IF(連結実質赤字比率に係る赤字・黒字の構成分析!C$40="",NA(),連結実質赤字比率に係る赤字・黒字の構成分析!C$40)</f>
        <v>
後期高齢者医療事業特別会計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0.17</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0.09</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0.08</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0.04</v>
      </c>
    </row>
    <row r="31" spans="1:11" x14ac:dyDescent="0.2">
      <c r="A31" s="180" t="str">
        <f>
IF(連結実質赤字比率に係る赤字・黒字の構成分析!C$39="",NA(),連結実質赤字比率に係る赤字・黒字の構成分析!C$39)</f>
        <v>
簡易水道事業特別会計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0.01</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0.06</v>
      </c>
    </row>
    <row r="32" spans="1:11" x14ac:dyDescent="0.2">
      <c r="A32" s="180" t="str">
        <f>
IF(連結実質赤字比率に係る赤字・黒字の構成分析!C$38="",NA(),連結実質赤字比率に係る赤字・黒字の構成分析!C$38)</f>
        <v>
合併処理浄化槽事業特別会計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0.02</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0.18</v>
      </c>
    </row>
    <row r="33" spans="1:16" x14ac:dyDescent="0.2">
      <c r="A33" s="180" t="str">
        <f>
IF(連結実質赤字比率に係る赤字・黒字の構成分析!C$37="",NA(),連結実質赤字比率に係る赤字・黒字の構成分析!C$37)</f>
        <v>
介護保険事業特別会計（事業勘定）</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0.74</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0.28000000000000003</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0.35</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0.06</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0.41</v>
      </c>
    </row>
    <row r="34" spans="1:16" x14ac:dyDescent="0.2">
      <c r="A34" s="180" t="str">
        <f>
IF(連結実質赤字比率に係る赤字・黒字の構成分析!C$36="",NA(),連結実質赤字比率に係る赤字・黒字の構成分析!C$36)</f>
        <v>
国民健康保険事業特別会計（直診勘定）</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0.35</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0.02</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0.53</v>
      </c>
    </row>
    <row r="35" spans="1:16" x14ac:dyDescent="0.2">
      <c r="A35" s="180" t="str">
        <f>
IF(連結実質赤字比率に係る赤字・黒字の構成分析!C$35="",NA(),連結実質赤字比率に係る赤字・黒字の構成分析!C$35)</f>
        <v>
国民健康保険事業特別会計（事業勘定）</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0.17</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2.83</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2.36</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2.17</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2.98</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13.52</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19.46</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4.2</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8.73</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17.649999999999999</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48</v>
      </c>
      <c r="E42" s="181"/>
      <c r="F42" s="181"/>
      <c r="G42" s="181">
        <f>
'実質公債費比率（分子）の構造'!L$52</f>
        <v>
47</v>
      </c>
      <c r="H42" s="181"/>
      <c r="I42" s="181"/>
      <c r="J42" s="181">
        <f>
'実質公債費比率（分子）の構造'!M$52</f>
        <v>
47</v>
      </c>
      <c r="K42" s="181"/>
      <c r="L42" s="181"/>
      <c r="M42" s="181">
        <f>
'実質公債費比率（分子）の構造'!N$52</f>
        <v>
44</v>
      </c>
      <c r="N42" s="181"/>
      <c r="O42" s="181"/>
      <c r="P42" s="181">
        <f>
'実質公債費比率（分子）の構造'!O$52</f>
        <v>
41</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66</v>
      </c>
      <c r="B45" s="181">
        <f>
'実質公債費比率（分子）の構造'!K$49</f>
        <v>
4</v>
      </c>
      <c r="C45" s="181"/>
      <c r="D45" s="181"/>
      <c r="E45" s="181">
        <f>
'実質公債費比率（分子）の構造'!L$49</f>
        <v>
6</v>
      </c>
      <c r="F45" s="181"/>
      <c r="G45" s="181"/>
      <c r="H45" s="181">
        <f>
'実質公債費比率（分子）の構造'!M$49</f>
        <v>
7</v>
      </c>
      <c r="I45" s="181"/>
      <c r="J45" s="181"/>
      <c r="K45" s="181">
        <f>
'実質公債費比率（分子）の構造'!N$49</f>
        <v>
7</v>
      </c>
      <c r="L45" s="181"/>
      <c r="M45" s="181"/>
      <c r="N45" s="181">
        <f>
'実質公債費比率（分子）の構造'!O$49</f>
        <v>
7</v>
      </c>
      <c r="O45" s="181"/>
      <c r="P45" s="181"/>
    </row>
    <row r="46" spans="1:16" x14ac:dyDescent="0.2">
      <c r="A46" s="181" t="s">
        <v>
67</v>
      </c>
      <c r="B46" s="181">
        <f>
'実質公債費比率（分子）の構造'!K$48</f>
        <v>
11</v>
      </c>
      <c r="C46" s="181"/>
      <c r="D46" s="181"/>
      <c r="E46" s="181">
        <f>
'実質公債費比率（分子）の構造'!L$48</f>
        <v>
10</v>
      </c>
      <c r="F46" s="181"/>
      <c r="G46" s="181"/>
      <c r="H46" s="181">
        <f>
'実質公債費比率（分子）の構造'!M$48</f>
        <v>
10</v>
      </c>
      <c r="I46" s="181"/>
      <c r="J46" s="181"/>
      <c r="K46" s="181">
        <f>
'実質公債費比率（分子）の構造'!N$48</f>
        <v>
9</v>
      </c>
      <c r="L46" s="181"/>
      <c r="M46" s="181"/>
      <c r="N46" s="181">
        <f>
'実質公債費比率（分子）の構造'!O$48</f>
        <v>
9</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41</v>
      </c>
      <c r="C49" s="181"/>
      <c r="D49" s="181"/>
      <c r="E49" s="181">
        <f>
'実質公債費比率（分子）の構造'!L$45</f>
        <v>
39</v>
      </c>
      <c r="F49" s="181"/>
      <c r="G49" s="181"/>
      <c r="H49" s="181">
        <f>
'実質公債費比率（分子）の構造'!M$45</f>
        <v>
38</v>
      </c>
      <c r="I49" s="181"/>
      <c r="J49" s="181"/>
      <c r="K49" s="181">
        <f>
'実質公債費比率（分子）の構造'!N$45</f>
        <v>
37</v>
      </c>
      <c r="L49" s="181"/>
      <c r="M49" s="181"/>
      <c r="N49" s="181">
        <f>
'実質公債費比率（分子）の構造'!O$45</f>
        <v>
31</v>
      </c>
      <c r="O49" s="181"/>
      <c r="P49" s="181"/>
    </row>
    <row r="50" spans="1:16" x14ac:dyDescent="0.2">
      <c r="A50" s="181" t="s">
        <v>
71</v>
      </c>
      <c r="B50" s="181" t="e">
        <f>
NA()</f>
        <v>
#N/A</v>
      </c>
      <c r="C50" s="181">
        <f>
IF(ISNUMBER('実質公債費比率（分子）の構造'!K$53),'実質公債費比率（分子）の構造'!K$53,NA())</f>
        <v>
8</v>
      </c>
      <c r="D50" s="181" t="e">
        <f>
NA()</f>
        <v>
#N/A</v>
      </c>
      <c r="E50" s="181" t="e">
        <f>
NA()</f>
        <v>
#N/A</v>
      </c>
      <c r="F50" s="181">
        <f>
IF(ISNUMBER('実質公債費比率（分子）の構造'!L$53),'実質公債費比率（分子）の構造'!L$53,NA())</f>
        <v>
8</v>
      </c>
      <c r="G50" s="181" t="e">
        <f>
NA()</f>
        <v>
#N/A</v>
      </c>
      <c r="H50" s="181" t="e">
        <f>
NA()</f>
        <v>
#N/A</v>
      </c>
      <c r="I50" s="181">
        <f>
IF(ISNUMBER('実質公債費比率（分子）の構造'!M$53),'実質公債費比率（分子）の構造'!M$53,NA())</f>
        <v>
8</v>
      </c>
      <c r="J50" s="181" t="e">
        <f>
NA()</f>
        <v>
#N/A</v>
      </c>
      <c r="K50" s="181" t="e">
        <f>
NA()</f>
        <v>
#N/A</v>
      </c>
      <c r="L50" s="181">
        <f>
IF(ISNUMBER('実質公債費比率（分子）の構造'!N$53),'実質公債費比率（分子）の構造'!N$53,NA())</f>
        <v>
9</v>
      </c>
      <c r="M50" s="181" t="e">
        <f>
NA()</f>
        <v>
#N/A</v>
      </c>
      <c r="N50" s="181" t="e">
        <f>
NA()</f>
        <v>
#N/A</v>
      </c>
      <c r="O50" s="181">
        <f>
IF(ISNUMBER('実質公債費比率（分子）の構造'!O$53),'実質公債費比率（分子）の構造'!O$53,NA())</f>
        <v>
6</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375</v>
      </c>
      <c r="E56" s="180"/>
      <c r="F56" s="180"/>
      <c r="G56" s="180">
        <f>
'将来負担比率（分子）の構造'!J$52</f>
        <v>
362</v>
      </c>
      <c r="H56" s="180"/>
      <c r="I56" s="180"/>
      <c r="J56" s="180">
        <f>
'将来負担比率（分子）の構造'!K$52</f>
        <v>
344</v>
      </c>
      <c r="K56" s="180"/>
      <c r="L56" s="180"/>
      <c r="M56" s="180">
        <f>
'将来負担比率（分子）の構造'!L$52</f>
        <v>
370</v>
      </c>
      <c r="N56" s="180"/>
      <c r="O56" s="180"/>
      <c r="P56" s="180">
        <f>
'将来負担比率（分子）の構造'!M$52</f>
        <v>
473</v>
      </c>
    </row>
    <row r="57" spans="1:16" x14ac:dyDescent="0.2">
      <c r="A57" s="180" t="s">
        <v>
42</v>
      </c>
      <c r="B57" s="180"/>
      <c r="C57" s="180"/>
      <c r="D57" s="180">
        <f>
'将来負担比率（分子）の構造'!I$51</f>
        <v>
63</v>
      </c>
      <c r="E57" s="180"/>
      <c r="F57" s="180"/>
      <c r="G57" s="180">
        <f>
'将来負担比率（分子）の構造'!J$51</f>
        <v>
54</v>
      </c>
      <c r="H57" s="180"/>
      <c r="I57" s="180"/>
      <c r="J57" s="180">
        <f>
'将来負担比率（分子）の構造'!K$51</f>
        <v>
49</v>
      </c>
      <c r="K57" s="180"/>
      <c r="L57" s="180"/>
      <c r="M57" s="180">
        <f>
'将来負担比率（分子）の構造'!L$51</f>
        <v>
36</v>
      </c>
      <c r="N57" s="180"/>
      <c r="O57" s="180"/>
      <c r="P57" s="180">
        <f>
'将来負担比率（分子）の構造'!M$51</f>
        <v>
30</v>
      </c>
    </row>
    <row r="58" spans="1:16" x14ac:dyDescent="0.2">
      <c r="A58" s="180" t="s">
        <v>
41</v>
      </c>
      <c r="B58" s="180"/>
      <c r="C58" s="180"/>
      <c r="D58" s="180">
        <f>
'将来負担比率（分子）の構造'!I$50</f>
        <v>
1132</v>
      </c>
      <c r="E58" s="180"/>
      <c r="F58" s="180"/>
      <c r="G58" s="180">
        <f>
'将来負担比率（分子）の構造'!J$50</f>
        <v>
1177</v>
      </c>
      <c r="H58" s="180"/>
      <c r="I58" s="180"/>
      <c r="J58" s="180">
        <f>
'将来負担比率（分子）の構造'!K$50</f>
        <v>
1026</v>
      </c>
      <c r="K58" s="180"/>
      <c r="L58" s="180"/>
      <c r="M58" s="180">
        <f>
'将来負担比率（分子）の構造'!L$50</f>
        <v>
1105</v>
      </c>
      <c r="N58" s="180"/>
      <c r="O58" s="180"/>
      <c r="P58" s="180">
        <f>
'将来負担比率（分子）の構造'!M$50</f>
        <v>
1200</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54</v>
      </c>
      <c r="C62" s="180"/>
      <c r="D62" s="180"/>
      <c r="E62" s="180">
        <f>
'将来負担比率（分子）の構造'!J$45</f>
        <v>
63</v>
      </c>
      <c r="F62" s="180"/>
      <c r="G62" s="180"/>
      <c r="H62" s="180">
        <f>
'将来負担比率（分子）の構造'!K$45</f>
        <v>
57</v>
      </c>
      <c r="I62" s="180"/>
      <c r="J62" s="180"/>
      <c r="K62" s="180">
        <f>
'将来負担比率（分子）の構造'!L$45</f>
        <v>
73</v>
      </c>
      <c r="L62" s="180"/>
      <c r="M62" s="180"/>
      <c r="N62" s="180">
        <f>
'将来負担比率（分子）の構造'!M$45</f>
        <v>
74</v>
      </c>
      <c r="O62" s="180"/>
      <c r="P62" s="180"/>
    </row>
    <row r="63" spans="1:16" x14ac:dyDescent="0.2">
      <c r="A63" s="180" t="s">
        <v>
34</v>
      </c>
      <c r="B63" s="180">
        <f>
'将来負担比率（分子）の構造'!I$44</f>
        <v>
61</v>
      </c>
      <c r="C63" s="180"/>
      <c r="D63" s="180"/>
      <c r="E63" s="180">
        <f>
'将来負担比率（分子）の構造'!J$44</f>
        <v>
56</v>
      </c>
      <c r="F63" s="180"/>
      <c r="G63" s="180"/>
      <c r="H63" s="180">
        <f>
'将来負担比率（分子）の構造'!K$44</f>
        <v>
50</v>
      </c>
      <c r="I63" s="180"/>
      <c r="J63" s="180"/>
      <c r="K63" s="180">
        <f>
'将来負担比率（分子）の構造'!L$44</f>
        <v>
44</v>
      </c>
      <c r="L63" s="180"/>
      <c r="M63" s="180"/>
      <c r="N63" s="180">
        <f>
'将来負担比率（分子）の構造'!M$44</f>
        <v>
38</v>
      </c>
      <c r="O63" s="180"/>
      <c r="P63" s="180"/>
    </row>
    <row r="64" spans="1:16" x14ac:dyDescent="0.2">
      <c r="A64" s="180" t="s">
        <v>
33</v>
      </c>
      <c r="B64" s="180">
        <f>
'将来負担比率（分子）の構造'!I$43</f>
        <v>
117</v>
      </c>
      <c r="C64" s="180"/>
      <c r="D64" s="180"/>
      <c r="E64" s="180">
        <f>
'将来負担比率（分子）の構造'!J$43</f>
        <v>
110</v>
      </c>
      <c r="F64" s="180"/>
      <c r="G64" s="180"/>
      <c r="H64" s="180">
        <f>
'将来負担比率（分子）の構造'!K$43</f>
        <v>
103</v>
      </c>
      <c r="I64" s="180"/>
      <c r="J64" s="180"/>
      <c r="K64" s="180">
        <f>
'将来負担比率（分子）の構造'!L$43</f>
        <v>
95</v>
      </c>
      <c r="L64" s="180"/>
      <c r="M64" s="180"/>
      <c r="N64" s="180">
        <f>
'将来負担比率（分子）の構造'!M$43</f>
        <v>
115</v>
      </c>
      <c r="O64" s="180"/>
      <c r="P64" s="180"/>
    </row>
    <row r="65" spans="1:16" x14ac:dyDescent="0.2">
      <c r="A65" s="180" t="s">
        <v>
32</v>
      </c>
      <c r="B65" s="180" t="str">
        <f>
'将来負担比率（分子）の構造'!I$42</f>
        <v>
-</v>
      </c>
      <c r="C65" s="180"/>
      <c r="D65" s="180"/>
      <c r="E65" s="180" t="str">
        <f>
'将来負担比率（分子）の構造'!J$42</f>
        <v>
-</v>
      </c>
      <c r="F65" s="180"/>
      <c r="G65" s="180"/>
      <c r="H65" s="180" t="str">
        <f>
'将来負担比率（分子）の構造'!K$42</f>
        <v>
-</v>
      </c>
      <c r="I65" s="180"/>
      <c r="J65" s="180"/>
      <c r="K65" s="180" t="str">
        <f>
'将来負担比率（分子）の構造'!L$42</f>
        <v>
-</v>
      </c>
      <c r="L65" s="180"/>
      <c r="M65" s="180"/>
      <c r="N65" s="180" t="str">
        <f>
'将来負担比率（分子）の構造'!M$42</f>
        <v>
-</v>
      </c>
      <c r="O65" s="180"/>
      <c r="P65" s="180"/>
    </row>
    <row r="66" spans="1:16" x14ac:dyDescent="0.2">
      <c r="A66" s="180" t="s">
        <v>
31</v>
      </c>
      <c r="B66" s="180">
        <f>
'将来負担比率（分子）の構造'!I$41</f>
        <v>
360</v>
      </c>
      <c r="C66" s="180"/>
      <c r="D66" s="180"/>
      <c r="E66" s="180">
        <f>
'将来負担比率（分子）の構造'!J$41</f>
        <v>
341</v>
      </c>
      <c r="F66" s="180"/>
      <c r="G66" s="180"/>
      <c r="H66" s="180">
        <f>
'将来負担比率（分子）の構造'!K$41</f>
        <v>
319</v>
      </c>
      <c r="I66" s="180"/>
      <c r="J66" s="180"/>
      <c r="K66" s="180">
        <f>
'将来負担比率（分子）の構造'!L$41</f>
        <v>
333</v>
      </c>
      <c r="L66" s="180"/>
      <c r="M66" s="180"/>
      <c r="N66" s="180">
        <f>
'将来負担比率（分子）の構造'!M$41</f>
        <v>
522</v>
      </c>
      <c r="O66" s="180"/>
      <c r="P66" s="180"/>
    </row>
    <row r="67" spans="1:16" x14ac:dyDescent="0.2">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97</v>
      </c>
      <c r="C72" s="184">
        <f>
基金残高に係る経年分析!G55</f>
        <v>
668</v>
      </c>
      <c r="D72" s="184">
        <f>
基金残高に係る経年分析!H55</f>
        <v>
751</v>
      </c>
    </row>
    <row r="73" spans="1:16" x14ac:dyDescent="0.2">
      <c r="A73" s="183" t="s">
        <v>
78</v>
      </c>
      <c r="B73" s="184">
        <f>
基金残高に係る経年分析!F56</f>
        <v>
95</v>
      </c>
      <c r="C73" s="184">
        <f>
基金残高に係る経年分析!G56</f>
        <v>
95</v>
      </c>
      <c r="D73" s="184">
        <f>
基金残高に係る経年分析!H56</f>
        <v>
95</v>
      </c>
    </row>
    <row r="74" spans="1:16" x14ac:dyDescent="0.2">
      <c r="A74" s="183" t="s">
        <v>
79</v>
      </c>
      <c r="B74" s="184">
        <f>
基金残高に係る経年分析!F57</f>
        <v>
554</v>
      </c>
      <c r="C74" s="184">
        <f>
基金残高に係る経年分析!G57</f>
        <v>
65</v>
      </c>
      <c r="D74" s="184">
        <f>
基金残高に係る経年分析!H57</f>
        <v>
80</v>
      </c>
    </row>
  </sheetData>
  <sheetProtection algorithmName="SHA-512" hashValue="S/lPMOb3jD5oE66NF1qRtysz+kSn/G7WjzYsXIfHZXllYVdpqDttImHzAEbDGXW6cYJ6gbFAYPbYY+svDLTqdg==" saltValue="cuCUTr28gVt2bN4CzZQoC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214</v>
      </c>
      <c r="DI1" s="794"/>
      <c r="DJ1" s="794"/>
      <c r="DK1" s="794"/>
      <c r="DL1" s="794"/>
      <c r="DM1" s="794"/>
      <c r="DN1" s="795"/>
      <c r="DO1" s="225"/>
      <c r="DP1" s="793" t="s">
        <v>
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220</v>
      </c>
      <c r="S4" s="736"/>
      <c r="T4" s="736"/>
      <c r="U4" s="736"/>
      <c r="V4" s="736"/>
      <c r="W4" s="736"/>
      <c r="X4" s="736"/>
      <c r="Y4" s="737"/>
      <c r="Z4" s="735" t="s">
        <v>
221</v>
      </c>
      <c r="AA4" s="736"/>
      <c r="AB4" s="736"/>
      <c r="AC4" s="737"/>
      <c r="AD4" s="735" t="s">
        <v>
222</v>
      </c>
      <c r="AE4" s="736"/>
      <c r="AF4" s="736"/>
      <c r="AG4" s="736"/>
      <c r="AH4" s="736"/>
      <c r="AI4" s="736"/>
      <c r="AJ4" s="736"/>
      <c r="AK4" s="737"/>
      <c r="AL4" s="735" t="s">
        <v>
221</v>
      </c>
      <c r="AM4" s="736"/>
      <c r="AN4" s="736"/>
      <c r="AO4" s="737"/>
      <c r="AP4" s="796" t="s">
        <v>
223</v>
      </c>
      <c r="AQ4" s="796"/>
      <c r="AR4" s="796"/>
      <c r="AS4" s="796"/>
      <c r="AT4" s="796"/>
      <c r="AU4" s="796"/>
      <c r="AV4" s="796"/>
      <c r="AW4" s="796"/>
      <c r="AX4" s="796"/>
      <c r="AY4" s="796"/>
      <c r="AZ4" s="796"/>
      <c r="BA4" s="796"/>
      <c r="BB4" s="796"/>
      <c r="BC4" s="796"/>
      <c r="BD4" s="796"/>
      <c r="BE4" s="796"/>
      <c r="BF4" s="796"/>
      <c r="BG4" s="796" t="s">
        <v>
224</v>
      </c>
      <c r="BH4" s="796"/>
      <c r="BI4" s="796"/>
      <c r="BJ4" s="796"/>
      <c r="BK4" s="796"/>
      <c r="BL4" s="796"/>
      <c r="BM4" s="796"/>
      <c r="BN4" s="796"/>
      <c r="BO4" s="796" t="s">
        <v>
221</v>
      </c>
      <c r="BP4" s="796"/>
      <c r="BQ4" s="796"/>
      <c r="BR4" s="796"/>
      <c r="BS4" s="796" t="s">
        <v>
225</v>
      </c>
      <c r="BT4" s="796"/>
      <c r="BU4" s="796"/>
      <c r="BV4" s="796"/>
      <c r="BW4" s="796"/>
      <c r="BX4" s="796"/>
      <c r="BY4" s="796"/>
      <c r="BZ4" s="796"/>
      <c r="CA4" s="796"/>
      <c r="CB4" s="796"/>
      <c r="CD4" s="778" t="s">
        <v>
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227</v>
      </c>
      <c r="C5" s="761"/>
      <c r="D5" s="761"/>
      <c r="E5" s="761"/>
      <c r="F5" s="761"/>
      <c r="G5" s="761"/>
      <c r="H5" s="761"/>
      <c r="I5" s="761"/>
      <c r="J5" s="761"/>
      <c r="K5" s="761"/>
      <c r="L5" s="761"/>
      <c r="M5" s="761"/>
      <c r="N5" s="761"/>
      <c r="O5" s="761"/>
      <c r="P5" s="761"/>
      <c r="Q5" s="762"/>
      <c r="R5" s="726">
        <v>
47669</v>
      </c>
      <c r="S5" s="727"/>
      <c r="T5" s="727"/>
      <c r="U5" s="727"/>
      <c r="V5" s="727"/>
      <c r="W5" s="727"/>
      <c r="X5" s="727"/>
      <c r="Y5" s="773"/>
      <c r="Z5" s="791">
        <v>
2.8</v>
      </c>
      <c r="AA5" s="791"/>
      <c r="AB5" s="791"/>
      <c r="AC5" s="791"/>
      <c r="AD5" s="792">
        <v>
47669</v>
      </c>
      <c r="AE5" s="792"/>
      <c r="AF5" s="792"/>
      <c r="AG5" s="792"/>
      <c r="AH5" s="792"/>
      <c r="AI5" s="792"/>
      <c r="AJ5" s="792"/>
      <c r="AK5" s="792"/>
      <c r="AL5" s="774">
        <v>
14.1</v>
      </c>
      <c r="AM5" s="743"/>
      <c r="AN5" s="743"/>
      <c r="AO5" s="775"/>
      <c r="AP5" s="760" t="s">
        <v>
228</v>
      </c>
      <c r="AQ5" s="761"/>
      <c r="AR5" s="761"/>
      <c r="AS5" s="761"/>
      <c r="AT5" s="761"/>
      <c r="AU5" s="761"/>
      <c r="AV5" s="761"/>
      <c r="AW5" s="761"/>
      <c r="AX5" s="761"/>
      <c r="AY5" s="761"/>
      <c r="AZ5" s="761"/>
      <c r="BA5" s="761"/>
      <c r="BB5" s="761"/>
      <c r="BC5" s="761"/>
      <c r="BD5" s="761"/>
      <c r="BE5" s="761"/>
      <c r="BF5" s="762"/>
      <c r="BG5" s="667">
        <v>
47669</v>
      </c>
      <c r="BH5" s="668"/>
      <c r="BI5" s="668"/>
      <c r="BJ5" s="668"/>
      <c r="BK5" s="668"/>
      <c r="BL5" s="668"/>
      <c r="BM5" s="668"/>
      <c r="BN5" s="669"/>
      <c r="BO5" s="723">
        <v>
100</v>
      </c>
      <c r="BP5" s="723"/>
      <c r="BQ5" s="723"/>
      <c r="BR5" s="723"/>
      <c r="BS5" s="724" t="s">
        <v>
229</v>
      </c>
      <c r="BT5" s="724"/>
      <c r="BU5" s="724"/>
      <c r="BV5" s="724"/>
      <c r="BW5" s="724"/>
      <c r="BX5" s="724"/>
      <c r="BY5" s="724"/>
      <c r="BZ5" s="724"/>
      <c r="CA5" s="724"/>
      <c r="CB5" s="765"/>
      <c r="CD5" s="778" t="s">
        <v>
223</v>
      </c>
      <c r="CE5" s="779"/>
      <c r="CF5" s="779"/>
      <c r="CG5" s="779"/>
      <c r="CH5" s="779"/>
      <c r="CI5" s="779"/>
      <c r="CJ5" s="779"/>
      <c r="CK5" s="779"/>
      <c r="CL5" s="779"/>
      <c r="CM5" s="779"/>
      <c r="CN5" s="779"/>
      <c r="CO5" s="779"/>
      <c r="CP5" s="779"/>
      <c r="CQ5" s="780"/>
      <c r="CR5" s="778" t="s">
        <v>
230</v>
      </c>
      <c r="CS5" s="779"/>
      <c r="CT5" s="779"/>
      <c r="CU5" s="779"/>
      <c r="CV5" s="779"/>
      <c r="CW5" s="779"/>
      <c r="CX5" s="779"/>
      <c r="CY5" s="780"/>
      <c r="CZ5" s="778" t="s">
        <v>
221</v>
      </c>
      <c r="DA5" s="779"/>
      <c r="DB5" s="779"/>
      <c r="DC5" s="780"/>
      <c r="DD5" s="778" t="s">
        <v>
231</v>
      </c>
      <c r="DE5" s="779"/>
      <c r="DF5" s="779"/>
      <c r="DG5" s="779"/>
      <c r="DH5" s="779"/>
      <c r="DI5" s="779"/>
      <c r="DJ5" s="779"/>
      <c r="DK5" s="779"/>
      <c r="DL5" s="779"/>
      <c r="DM5" s="779"/>
      <c r="DN5" s="779"/>
      <c r="DO5" s="779"/>
      <c r="DP5" s="780"/>
      <c r="DQ5" s="778" t="s">
        <v>
232</v>
      </c>
      <c r="DR5" s="779"/>
      <c r="DS5" s="779"/>
      <c r="DT5" s="779"/>
      <c r="DU5" s="779"/>
      <c r="DV5" s="779"/>
      <c r="DW5" s="779"/>
      <c r="DX5" s="779"/>
      <c r="DY5" s="779"/>
      <c r="DZ5" s="779"/>
      <c r="EA5" s="779"/>
      <c r="EB5" s="779"/>
      <c r="EC5" s="780"/>
    </row>
    <row r="6" spans="2:143" ht="11.25" customHeight="1" x14ac:dyDescent="0.2">
      <c r="B6" s="664" t="s">
        <v>
233</v>
      </c>
      <c r="C6" s="665"/>
      <c r="D6" s="665"/>
      <c r="E6" s="665"/>
      <c r="F6" s="665"/>
      <c r="G6" s="665"/>
      <c r="H6" s="665"/>
      <c r="I6" s="665"/>
      <c r="J6" s="665"/>
      <c r="K6" s="665"/>
      <c r="L6" s="665"/>
      <c r="M6" s="665"/>
      <c r="N6" s="665"/>
      <c r="O6" s="665"/>
      <c r="P6" s="665"/>
      <c r="Q6" s="666"/>
      <c r="R6" s="667">
        <v>
2195</v>
      </c>
      <c r="S6" s="668"/>
      <c r="T6" s="668"/>
      <c r="U6" s="668"/>
      <c r="V6" s="668"/>
      <c r="W6" s="668"/>
      <c r="X6" s="668"/>
      <c r="Y6" s="669"/>
      <c r="Z6" s="723">
        <v>
0.1</v>
      </c>
      <c r="AA6" s="723"/>
      <c r="AB6" s="723"/>
      <c r="AC6" s="723"/>
      <c r="AD6" s="724">
        <v>
2195</v>
      </c>
      <c r="AE6" s="724"/>
      <c r="AF6" s="724"/>
      <c r="AG6" s="724"/>
      <c r="AH6" s="724"/>
      <c r="AI6" s="724"/>
      <c r="AJ6" s="724"/>
      <c r="AK6" s="724"/>
      <c r="AL6" s="670">
        <v>
0.7</v>
      </c>
      <c r="AM6" s="671"/>
      <c r="AN6" s="671"/>
      <c r="AO6" s="725"/>
      <c r="AP6" s="664" t="s">
        <v>
234</v>
      </c>
      <c r="AQ6" s="665"/>
      <c r="AR6" s="665"/>
      <c r="AS6" s="665"/>
      <c r="AT6" s="665"/>
      <c r="AU6" s="665"/>
      <c r="AV6" s="665"/>
      <c r="AW6" s="665"/>
      <c r="AX6" s="665"/>
      <c r="AY6" s="665"/>
      <c r="AZ6" s="665"/>
      <c r="BA6" s="665"/>
      <c r="BB6" s="665"/>
      <c r="BC6" s="665"/>
      <c r="BD6" s="665"/>
      <c r="BE6" s="665"/>
      <c r="BF6" s="666"/>
      <c r="BG6" s="667">
        <v>
47669</v>
      </c>
      <c r="BH6" s="668"/>
      <c r="BI6" s="668"/>
      <c r="BJ6" s="668"/>
      <c r="BK6" s="668"/>
      <c r="BL6" s="668"/>
      <c r="BM6" s="668"/>
      <c r="BN6" s="669"/>
      <c r="BO6" s="723">
        <v>
100</v>
      </c>
      <c r="BP6" s="723"/>
      <c r="BQ6" s="723"/>
      <c r="BR6" s="723"/>
      <c r="BS6" s="724" t="s">
        <v>
235</v>
      </c>
      <c r="BT6" s="724"/>
      <c r="BU6" s="724"/>
      <c r="BV6" s="724"/>
      <c r="BW6" s="724"/>
      <c r="BX6" s="724"/>
      <c r="BY6" s="724"/>
      <c r="BZ6" s="724"/>
      <c r="CA6" s="724"/>
      <c r="CB6" s="765"/>
      <c r="CD6" s="732" t="s">
        <v>
236</v>
      </c>
      <c r="CE6" s="733"/>
      <c r="CF6" s="733"/>
      <c r="CG6" s="733"/>
      <c r="CH6" s="733"/>
      <c r="CI6" s="733"/>
      <c r="CJ6" s="733"/>
      <c r="CK6" s="733"/>
      <c r="CL6" s="733"/>
      <c r="CM6" s="733"/>
      <c r="CN6" s="733"/>
      <c r="CO6" s="733"/>
      <c r="CP6" s="733"/>
      <c r="CQ6" s="734"/>
      <c r="CR6" s="667">
        <v>
19014</v>
      </c>
      <c r="CS6" s="668"/>
      <c r="CT6" s="668"/>
      <c r="CU6" s="668"/>
      <c r="CV6" s="668"/>
      <c r="CW6" s="668"/>
      <c r="CX6" s="668"/>
      <c r="CY6" s="669"/>
      <c r="CZ6" s="774">
        <v>
1.2</v>
      </c>
      <c r="DA6" s="743"/>
      <c r="DB6" s="743"/>
      <c r="DC6" s="777"/>
      <c r="DD6" s="655" t="s">
        <v>
177</v>
      </c>
      <c r="DE6" s="668"/>
      <c r="DF6" s="668"/>
      <c r="DG6" s="668"/>
      <c r="DH6" s="668"/>
      <c r="DI6" s="668"/>
      <c r="DJ6" s="668"/>
      <c r="DK6" s="668"/>
      <c r="DL6" s="668"/>
      <c r="DM6" s="668"/>
      <c r="DN6" s="668"/>
      <c r="DO6" s="668"/>
      <c r="DP6" s="669"/>
      <c r="DQ6" s="655">
        <v>
19014</v>
      </c>
      <c r="DR6" s="668"/>
      <c r="DS6" s="668"/>
      <c r="DT6" s="668"/>
      <c r="DU6" s="668"/>
      <c r="DV6" s="668"/>
      <c r="DW6" s="668"/>
      <c r="DX6" s="668"/>
      <c r="DY6" s="668"/>
      <c r="DZ6" s="668"/>
      <c r="EA6" s="668"/>
      <c r="EB6" s="668"/>
      <c r="EC6" s="704"/>
    </row>
    <row r="7" spans="2:143" ht="11.25" customHeight="1" x14ac:dyDescent="0.2">
      <c r="B7" s="664" t="s">
        <v>
237</v>
      </c>
      <c r="C7" s="665"/>
      <c r="D7" s="665"/>
      <c r="E7" s="665"/>
      <c r="F7" s="665"/>
      <c r="G7" s="665"/>
      <c r="H7" s="665"/>
      <c r="I7" s="665"/>
      <c r="J7" s="665"/>
      <c r="K7" s="665"/>
      <c r="L7" s="665"/>
      <c r="M7" s="665"/>
      <c r="N7" s="665"/>
      <c r="O7" s="665"/>
      <c r="P7" s="665"/>
      <c r="Q7" s="666"/>
      <c r="R7" s="667">
        <v>
95</v>
      </c>
      <c r="S7" s="668"/>
      <c r="T7" s="668"/>
      <c r="U7" s="668"/>
      <c r="V7" s="668"/>
      <c r="W7" s="668"/>
      <c r="X7" s="668"/>
      <c r="Y7" s="669"/>
      <c r="Z7" s="723">
        <v>
0</v>
      </c>
      <c r="AA7" s="723"/>
      <c r="AB7" s="723"/>
      <c r="AC7" s="723"/>
      <c r="AD7" s="724">
        <v>
95</v>
      </c>
      <c r="AE7" s="724"/>
      <c r="AF7" s="724"/>
      <c r="AG7" s="724"/>
      <c r="AH7" s="724"/>
      <c r="AI7" s="724"/>
      <c r="AJ7" s="724"/>
      <c r="AK7" s="724"/>
      <c r="AL7" s="670">
        <v>
0</v>
      </c>
      <c r="AM7" s="671"/>
      <c r="AN7" s="671"/>
      <c r="AO7" s="725"/>
      <c r="AP7" s="664" t="s">
        <v>
238</v>
      </c>
      <c r="AQ7" s="665"/>
      <c r="AR7" s="665"/>
      <c r="AS7" s="665"/>
      <c r="AT7" s="665"/>
      <c r="AU7" s="665"/>
      <c r="AV7" s="665"/>
      <c r="AW7" s="665"/>
      <c r="AX7" s="665"/>
      <c r="AY7" s="665"/>
      <c r="AZ7" s="665"/>
      <c r="BA7" s="665"/>
      <c r="BB7" s="665"/>
      <c r="BC7" s="665"/>
      <c r="BD7" s="665"/>
      <c r="BE7" s="665"/>
      <c r="BF7" s="666"/>
      <c r="BG7" s="667">
        <v>
24073</v>
      </c>
      <c r="BH7" s="668"/>
      <c r="BI7" s="668"/>
      <c r="BJ7" s="668"/>
      <c r="BK7" s="668"/>
      <c r="BL7" s="668"/>
      <c r="BM7" s="668"/>
      <c r="BN7" s="669"/>
      <c r="BO7" s="723">
        <v>
50.5</v>
      </c>
      <c r="BP7" s="723"/>
      <c r="BQ7" s="723"/>
      <c r="BR7" s="723"/>
      <c r="BS7" s="724" t="s">
        <v>
235</v>
      </c>
      <c r="BT7" s="724"/>
      <c r="BU7" s="724"/>
      <c r="BV7" s="724"/>
      <c r="BW7" s="724"/>
      <c r="BX7" s="724"/>
      <c r="BY7" s="724"/>
      <c r="BZ7" s="724"/>
      <c r="CA7" s="724"/>
      <c r="CB7" s="765"/>
      <c r="CD7" s="705" t="s">
        <v>
239</v>
      </c>
      <c r="CE7" s="702"/>
      <c r="CF7" s="702"/>
      <c r="CG7" s="702"/>
      <c r="CH7" s="702"/>
      <c r="CI7" s="702"/>
      <c r="CJ7" s="702"/>
      <c r="CK7" s="702"/>
      <c r="CL7" s="702"/>
      <c r="CM7" s="702"/>
      <c r="CN7" s="702"/>
      <c r="CO7" s="702"/>
      <c r="CP7" s="702"/>
      <c r="CQ7" s="703"/>
      <c r="CR7" s="667">
        <v>
526192</v>
      </c>
      <c r="CS7" s="668"/>
      <c r="CT7" s="668"/>
      <c r="CU7" s="668"/>
      <c r="CV7" s="668"/>
      <c r="CW7" s="668"/>
      <c r="CX7" s="668"/>
      <c r="CY7" s="669"/>
      <c r="CZ7" s="723">
        <v>
32.6</v>
      </c>
      <c r="DA7" s="723"/>
      <c r="DB7" s="723"/>
      <c r="DC7" s="723"/>
      <c r="DD7" s="655">
        <v>
159064</v>
      </c>
      <c r="DE7" s="668"/>
      <c r="DF7" s="668"/>
      <c r="DG7" s="668"/>
      <c r="DH7" s="668"/>
      <c r="DI7" s="668"/>
      <c r="DJ7" s="668"/>
      <c r="DK7" s="668"/>
      <c r="DL7" s="668"/>
      <c r="DM7" s="668"/>
      <c r="DN7" s="668"/>
      <c r="DO7" s="668"/>
      <c r="DP7" s="669"/>
      <c r="DQ7" s="655">
        <v>
269411</v>
      </c>
      <c r="DR7" s="668"/>
      <c r="DS7" s="668"/>
      <c r="DT7" s="668"/>
      <c r="DU7" s="668"/>
      <c r="DV7" s="668"/>
      <c r="DW7" s="668"/>
      <c r="DX7" s="668"/>
      <c r="DY7" s="668"/>
      <c r="DZ7" s="668"/>
      <c r="EA7" s="668"/>
      <c r="EB7" s="668"/>
      <c r="EC7" s="704"/>
    </row>
    <row r="8" spans="2:143" ht="11.25" customHeight="1" x14ac:dyDescent="0.2">
      <c r="B8" s="664" t="s">
        <v>
240</v>
      </c>
      <c r="C8" s="665"/>
      <c r="D8" s="665"/>
      <c r="E8" s="665"/>
      <c r="F8" s="665"/>
      <c r="G8" s="665"/>
      <c r="H8" s="665"/>
      <c r="I8" s="665"/>
      <c r="J8" s="665"/>
      <c r="K8" s="665"/>
      <c r="L8" s="665"/>
      <c r="M8" s="665"/>
      <c r="N8" s="665"/>
      <c r="O8" s="665"/>
      <c r="P8" s="665"/>
      <c r="Q8" s="666"/>
      <c r="R8" s="667">
        <v>
320</v>
      </c>
      <c r="S8" s="668"/>
      <c r="T8" s="668"/>
      <c r="U8" s="668"/>
      <c r="V8" s="668"/>
      <c r="W8" s="668"/>
      <c r="X8" s="668"/>
      <c r="Y8" s="669"/>
      <c r="Z8" s="723">
        <v>
0</v>
      </c>
      <c r="AA8" s="723"/>
      <c r="AB8" s="723"/>
      <c r="AC8" s="723"/>
      <c r="AD8" s="724">
        <v>
320</v>
      </c>
      <c r="AE8" s="724"/>
      <c r="AF8" s="724"/>
      <c r="AG8" s="724"/>
      <c r="AH8" s="724"/>
      <c r="AI8" s="724"/>
      <c r="AJ8" s="724"/>
      <c r="AK8" s="724"/>
      <c r="AL8" s="670">
        <v>
0.1</v>
      </c>
      <c r="AM8" s="671"/>
      <c r="AN8" s="671"/>
      <c r="AO8" s="725"/>
      <c r="AP8" s="664" t="s">
        <v>
241</v>
      </c>
      <c r="AQ8" s="665"/>
      <c r="AR8" s="665"/>
      <c r="AS8" s="665"/>
      <c r="AT8" s="665"/>
      <c r="AU8" s="665"/>
      <c r="AV8" s="665"/>
      <c r="AW8" s="665"/>
      <c r="AX8" s="665"/>
      <c r="AY8" s="665"/>
      <c r="AZ8" s="665"/>
      <c r="BA8" s="665"/>
      <c r="BB8" s="665"/>
      <c r="BC8" s="665"/>
      <c r="BD8" s="665"/>
      <c r="BE8" s="665"/>
      <c r="BF8" s="666"/>
      <c r="BG8" s="667">
        <v>
651</v>
      </c>
      <c r="BH8" s="668"/>
      <c r="BI8" s="668"/>
      <c r="BJ8" s="668"/>
      <c r="BK8" s="668"/>
      <c r="BL8" s="668"/>
      <c r="BM8" s="668"/>
      <c r="BN8" s="669"/>
      <c r="BO8" s="723">
        <v>
1.4</v>
      </c>
      <c r="BP8" s="723"/>
      <c r="BQ8" s="723"/>
      <c r="BR8" s="723"/>
      <c r="BS8" s="655" t="s">
        <v>
177</v>
      </c>
      <c r="BT8" s="668"/>
      <c r="BU8" s="668"/>
      <c r="BV8" s="668"/>
      <c r="BW8" s="668"/>
      <c r="BX8" s="668"/>
      <c r="BY8" s="668"/>
      <c r="BZ8" s="668"/>
      <c r="CA8" s="668"/>
      <c r="CB8" s="704"/>
      <c r="CD8" s="705" t="s">
        <v>
242</v>
      </c>
      <c r="CE8" s="702"/>
      <c r="CF8" s="702"/>
      <c r="CG8" s="702"/>
      <c r="CH8" s="702"/>
      <c r="CI8" s="702"/>
      <c r="CJ8" s="702"/>
      <c r="CK8" s="702"/>
      <c r="CL8" s="702"/>
      <c r="CM8" s="702"/>
      <c r="CN8" s="702"/>
      <c r="CO8" s="702"/>
      <c r="CP8" s="702"/>
      <c r="CQ8" s="703"/>
      <c r="CR8" s="667">
        <v>
149290</v>
      </c>
      <c r="CS8" s="668"/>
      <c r="CT8" s="668"/>
      <c r="CU8" s="668"/>
      <c r="CV8" s="668"/>
      <c r="CW8" s="668"/>
      <c r="CX8" s="668"/>
      <c r="CY8" s="669"/>
      <c r="CZ8" s="723">
        <v>
9.3000000000000007</v>
      </c>
      <c r="DA8" s="723"/>
      <c r="DB8" s="723"/>
      <c r="DC8" s="723"/>
      <c r="DD8" s="655">
        <v>
177</v>
      </c>
      <c r="DE8" s="668"/>
      <c r="DF8" s="668"/>
      <c r="DG8" s="668"/>
      <c r="DH8" s="668"/>
      <c r="DI8" s="668"/>
      <c r="DJ8" s="668"/>
      <c r="DK8" s="668"/>
      <c r="DL8" s="668"/>
      <c r="DM8" s="668"/>
      <c r="DN8" s="668"/>
      <c r="DO8" s="668"/>
      <c r="DP8" s="669"/>
      <c r="DQ8" s="655">
        <v>
51134</v>
      </c>
      <c r="DR8" s="668"/>
      <c r="DS8" s="668"/>
      <c r="DT8" s="668"/>
      <c r="DU8" s="668"/>
      <c r="DV8" s="668"/>
      <c r="DW8" s="668"/>
      <c r="DX8" s="668"/>
      <c r="DY8" s="668"/>
      <c r="DZ8" s="668"/>
      <c r="EA8" s="668"/>
      <c r="EB8" s="668"/>
      <c r="EC8" s="704"/>
    </row>
    <row r="9" spans="2:143" ht="11.25" customHeight="1" x14ac:dyDescent="0.2">
      <c r="B9" s="664" t="s">
        <v>
243</v>
      </c>
      <c r="C9" s="665"/>
      <c r="D9" s="665"/>
      <c r="E9" s="665"/>
      <c r="F9" s="665"/>
      <c r="G9" s="665"/>
      <c r="H9" s="665"/>
      <c r="I9" s="665"/>
      <c r="J9" s="665"/>
      <c r="K9" s="665"/>
      <c r="L9" s="665"/>
      <c r="M9" s="665"/>
      <c r="N9" s="665"/>
      <c r="O9" s="665"/>
      <c r="P9" s="665"/>
      <c r="Q9" s="666"/>
      <c r="R9" s="667">
        <v>
264</v>
      </c>
      <c r="S9" s="668"/>
      <c r="T9" s="668"/>
      <c r="U9" s="668"/>
      <c r="V9" s="668"/>
      <c r="W9" s="668"/>
      <c r="X9" s="668"/>
      <c r="Y9" s="669"/>
      <c r="Z9" s="723">
        <v>
0</v>
      </c>
      <c r="AA9" s="723"/>
      <c r="AB9" s="723"/>
      <c r="AC9" s="723"/>
      <c r="AD9" s="724">
        <v>
264</v>
      </c>
      <c r="AE9" s="724"/>
      <c r="AF9" s="724"/>
      <c r="AG9" s="724"/>
      <c r="AH9" s="724"/>
      <c r="AI9" s="724"/>
      <c r="AJ9" s="724"/>
      <c r="AK9" s="724"/>
      <c r="AL9" s="670">
        <v>
0.1</v>
      </c>
      <c r="AM9" s="671"/>
      <c r="AN9" s="671"/>
      <c r="AO9" s="725"/>
      <c r="AP9" s="664" t="s">
        <v>
244</v>
      </c>
      <c r="AQ9" s="665"/>
      <c r="AR9" s="665"/>
      <c r="AS9" s="665"/>
      <c r="AT9" s="665"/>
      <c r="AU9" s="665"/>
      <c r="AV9" s="665"/>
      <c r="AW9" s="665"/>
      <c r="AX9" s="665"/>
      <c r="AY9" s="665"/>
      <c r="AZ9" s="665"/>
      <c r="BA9" s="665"/>
      <c r="BB9" s="665"/>
      <c r="BC9" s="665"/>
      <c r="BD9" s="665"/>
      <c r="BE9" s="665"/>
      <c r="BF9" s="666"/>
      <c r="BG9" s="667">
        <v>
20110</v>
      </c>
      <c r="BH9" s="668"/>
      <c r="BI9" s="668"/>
      <c r="BJ9" s="668"/>
      <c r="BK9" s="668"/>
      <c r="BL9" s="668"/>
      <c r="BM9" s="668"/>
      <c r="BN9" s="669"/>
      <c r="BO9" s="723">
        <v>
42.2</v>
      </c>
      <c r="BP9" s="723"/>
      <c r="BQ9" s="723"/>
      <c r="BR9" s="723"/>
      <c r="BS9" s="655" t="s">
        <v>
229</v>
      </c>
      <c r="BT9" s="668"/>
      <c r="BU9" s="668"/>
      <c r="BV9" s="668"/>
      <c r="BW9" s="668"/>
      <c r="BX9" s="668"/>
      <c r="BY9" s="668"/>
      <c r="BZ9" s="668"/>
      <c r="CA9" s="668"/>
      <c r="CB9" s="704"/>
      <c r="CD9" s="705" t="s">
        <v>
245</v>
      </c>
      <c r="CE9" s="702"/>
      <c r="CF9" s="702"/>
      <c r="CG9" s="702"/>
      <c r="CH9" s="702"/>
      <c r="CI9" s="702"/>
      <c r="CJ9" s="702"/>
      <c r="CK9" s="702"/>
      <c r="CL9" s="702"/>
      <c r="CM9" s="702"/>
      <c r="CN9" s="702"/>
      <c r="CO9" s="702"/>
      <c r="CP9" s="702"/>
      <c r="CQ9" s="703"/>
      <c r="CR9" s="667">
        <v>
447232</v>
      </c>
      <c r="CS9" s="668"/>
      <c r="CT9" s="668"/>
      <c r="CU9" s="668"/>
      <c r="CV9" s="668"/>
      <c r="CW9" s="668"/>
      <c r="CX9" s="668"/>
      <c r="CY9" s="669"/>
      <c r="CZ9" s="723">
        <v>
27.7</v>
      </c>
      <c r="DA9" s="723"/>
      <c r="DB9" s="723"/>
      <c r="DC9" s="723"/>
      <c r="DD9" s="655">
        <v>
318532</v>
      </c>
      <c r="DE9" s="668"/>
      <c r="DF9" s="668"/>
      <c r="DG9" s="668"/>
      <c r="DH9" s="668"/>
      <c r="DI9" s="668"/>
      <c r="DJ9" s="668"/>
      <c r="DK9" s="668"/>
      <c r="DL9" s="668"/>
      <c r="DM9" s="668"/>
      <c r="DN9" s="668"/>
      <c r="DO9" s="668"/>
      <c r="DP9" s="669"/>
      <c r="DQ9" s="655">
        <v>
104808</v>
      </c>
      <c r="DR9" s="668"/>
      <c r="DS9" s="668"/>
      <c r="DT9" s="668"/>
      <c r="DU9" s="668"/>
      <c r="DV9" s="668"/>
      <c r="DW9" s="668"/>
      <c r="DX9" s="668"/>
      <c r="DY9" s="668"/>
      <c r="DZ9" s="668"/>
      <c r="EA9" s="668"/>
      <c r="EB9" s="668"/>
      <c r="EC9" s="704"/>
    </row>
    <row r="10" spans="2:143" ht="11.25" customHeight="1" x14ac:dyDescent="0.2">
      <c r="B10" s="664" t="s">
        <v>
246</v>
      </c>
      <c r="C10" s="665"/>
      <c r="D10" s="665"/>
      <c r="E10" s="665"/>
      <c r="F10" s="665"/>
      <c r="G10" s="665"/>
      <c r="H10" s="665"/>
      <c r="I10" s="665"/>
      <c r="J10" s="665"/>
      <c r="K10" s="665"/>
      <c r="L10" s="665"/>
      <c r="M10" s="665"/>
      <c r="N10" s="665"/>
      <c r="O10" s="665"/>
      <c r="P10" s="665"/>
      <c r="Q10" s="666"/>
      <c r="R10" s="667" t="s">
        <v>
229</v>
      </c>
      <c r="S10" s="668"/>
      <c r="T10" s="668"/>
      <c r="U10" s="668"/>
      <c r="V10" s="668"/>
      <c r="W10" s="668"/>
      <c r="X10" s="668"/>
      <c r="Y10" s="669"/>
      <c r="Z10" s="723" t="s">
        <v>
229</v>
      </c>
      <c r="AA10" s="723"/>
      <c r="AB10" s="723"/>
      <c r="AC10" s="723"/>
      <c r="AD10" s="724" t="s">
        <v>
229</v>
      </c>
      <c r="AE10" s="724"/>
      <c r="AF10" s="724"/>
      <c r="AG10" s="724"/>
      <c r="AH10" s="724"/>
      <c r="AI10" s="724"/>
      <c r="AJ10" s="724"/>
      <c r="AK10" s="724"/>
      <c r="AL10" s="670" t="s">
        <v>
229</v>
      </c>
      <c r="AM10" s="671"/>
      <c r="AN10" s="671"/>
      <c r="AO10" s="725"/>
      <c r="AP10" s="664" t="s">
        <v>
247</v>
      </c>
      <c r="AQ10" s="665"/>
      <c r="AR10" s="665"/>
      <c r="AS10" s="665"/>
      <c r="AT10" s="665"/>
      <c r="AU10" s="665"/>
      <c r="AV10" s="665"/>
      <c r="AW10" s="665"/>
      <c r="AX10" s="665"/>
      <c r="AY10" s="665"/>
      <c r="AZ10" s="665"/>
      <c r="BA10" s="665"/>
      <c r="BB10" s="665"/>
      <c r="BC10" s="665"/>
      <c r="BD10" s="665"/>
      <c r="BE10" s="665"/>
      <c r="BF10" s="666"/>
      <c r="BG10" s="667">
        <v>
2010</v>
      </c>
      <c r="BH10" s="668"/>
      <c r="BI10" s="668"/>
      <c r="BJ10" s="668"/>
      <c r="BK10" s="668"/>
      <c r="BL10" s="668"/>
      <c r="BM10" s="668"/>
      <c r="BN10" s="669"/>
      <c r="BO10" s="723">
        <v>
4.2</v>
      </c>
      <c r="BP10" s="723"/>
      <c r="BQ10" s="723"/>
      <c r="BR10" s="723"/>
      <c r="BS10" s="655" t="s">
        <v>
229</v>
      </c>
      <c r="BT10" s="668"/>
      <c r="BU10" s="668"/>
      <c r="BV10" s="668"/>
      <c r="BW10" s="668"/>
      <c r="BX10" s="668"/>
      <c r="BY10" s="668"/>
      <c r="BZ10" s="668"/>
      <c r="CA10" s="668"/>
      <c r="CB10" s="704"/>
      <c r="CD10" s="705" t="s">
        <v>
248</v>
      </c>
      <c r="CE10" s="702"/>
      <c r="CF10" s="702"/>
      <c r="CG10" s="702"/>
      <c r="CH10" s="702"/>
      <c r="CI10" s="702"/>
      <c r="CJ10" s="702"/>
      <c r="CK10" s="702"/>
      <c r="CL10" s="702"/>
      <c r="CM10" s="702"/>
      <c r="CN10" s="702"/>
      <c r="CO10" s="702"/>
      <c r="CP10" s="702"/>
      <c r="CQ10" s="703"/>
      <c r="CR10" s="667">
        <v>
29487</v>
      </c>
      <c r="CS10" s="668"/>
      <c r="CT10" s="668"/>
      <c r="CU10" s="668"/>
      <c r="CV10" s="668"/>
      <c r="CW10" s="668"/>
      <c r="CX10" s="668"/>
      <c r="CY10" s="669"/>
      <c r="CZ10" s="723">
        <v>
1.8</v>
      </c>
      <c r="DA10" s="723"/>
      <c r="DB10" s="723"/>
      <c r="DC10" s="723"/>
      <c r="DD10" s="655" t="s">
        <v>
177</v>
      </c>
      <c r="DE10" s="668"/>
      <c r="DF10" s="668"/>
      <c r="DG10" s="668"/>
      <c r="DH10" s="668"/>
      <c r="DI10" s="668"/>
      <c r="DJ10" s="668"/>
      <c r="DK10" s="668"/>
      <c r="DL10" s="668"/>
      <c r="DM10" s="668"/>
      <c r="DN10" s="668"/>
      <c r="DO10" s="668"/>
      <c r="DP10" s="669"/>
      <c r="DQ10" s="655">
        <v>
1198</v>
      </c>
      <c r="DR10" s="668"/>
      <c r="DS10" s="668"/>
      <c r="DT10" s="668"/>
      <c r="DU10" s="668"/>
      <c r="DV10" s="668"/>
      <c r="DW10" s="668"/>
      <c r="DX10" s="668"/>
      <c r="DY10" s="668"/>
      <c r="DZ10" s="668"/>
      <c r="EA10" s="668"/>
      <c r="EB10" s="668"/>
      <c r="EC10" s="704"/>
    </row>
    <row r="11" spans="2:143" ht="11.25" customHeight="1" x14ac:dyDescent="0.2">
      <c r="B11" s="664" t="s">
        <v>
249</v>
      </c>
      <c r="C11" s="665"/>
      <c r="D11" s="665"/>
      <c r="E11" s="665"/>
      <c r="F11" s="665"/>
      <c r="G11" s="665"/>
      <c r="H11" s="665"/>
      <c r="I11" s="665"/>
      <c r="J11" s="665"/>
      <c r="K11" s="665"/>
      <c r="L11" s="665"/>
      <c r="M11" s="665"/>
      <c r="N11" s="665"/>
      <c r="O11" s="665"/>
      <c r="P11" s="665"/>
      <c r="Q11" s="666"/>
      <c r="R11" s="667" t="s">
        <v>
235</v>
      </c>
      <c r="S11" s="668"/>
      <c r="T11" s="668"/>
      <c r="U11" s="668"/>
      <c r="V11" s="668"/>
      <c r="W11" s="668"/>
      <c r="X11" s="668"/>
      <c r="Y11" s="669"/>
      <c r="Z11" s="723" t="s">
        <v>
229</v>
      </c>
      <c r="AA11" s="723"/>
      <c r="AB11" s="723"/>
      <c r="AC11" s="723"/>
      <c r="AD11" s="724" t="s">
        <v>
235</v>
      </c>
      <c r="AE11" s="724"/>
      <c r="AF11" s="724"/>
      <c r="AG11" s="724"/>
      <c r="AH11" s="724"/>
      <c r="AI11" s="724"/>
      <c r="AJ11" s="724"/>
      <c r="AK11" s="724"/>
      <c r="AL11" s="670" t="s">
        <v>
235</v>
      </c>
      <c r="AM11" s="671"/>
      <c r="AN11" s="671"/>
      <c r="AO11" s="725"/>
      <c r="AP11" s="664" t="s">
        <v>
250</v>
      </c>
      <c r="AQ11" s="665"/>
      <c r="AR11" s="665"/>
      <c r="AS11" s="665"/>
      <c r="AT11" s="665"/>
      <c r="AU11" s="665"/>
      <c r="AV11" s="665"/>
      <c r="AW11" s="665"/>
      <c r="AX11" s="665"/>
      <c r="AY11" s="665"/>
      <c r="AZ11" s="665"/>
      <c r="BA11" s="665"/>
      <c r="BB11" s="665"/>
      <c r="BC11" s="665"/>
      <c r="BD11" s="665"/>
      <c r="BE11" s="665"/>
      <c r="BF11" s="666"/>
      <c r="BG11" s="667">
        <v>
1302</v>
      </c>
      <c r="BH11" s="668"/>
      <c r="BI11" s="668"/>
      <c r="BJ11" s="668"/>
      <c r="BK11" s="668"/>
      <c r="BL11" s="668"/>
      <c r="BM11" s="668"/>
      <c r="BN11" s="669"/>
      <c r="BO11" s="723">
        <v>
2.7</v>
      </c>
      <c r="BP11" s="723"/>
      <c r="BQ11" s="723"/>
      <c r="BR11" s="723"/>
      <c r="BS11" s="655" t="s">
        <v>
177</v>
      </c>
      <c r="BT11" s="668"/>
      <c r="BU11" s="668"/>
      <c r="BV11" s="668"/>
      <c r="BW11" s="668"/>
      <c r="BX11" s="668"/>
      <c r="BY11" s="668"/>
      <c r="BZ11" s="668"/>
      <c r="CA11" s="668"/>
      <c r="CB11" s="704"/>
      <c r="CD11" s="705" t="s">
        <v>
251</v>
      </c>
      <c r="CE11" s="702"/>
      <c r="CF11" s="702"/>
      <c r="CG11" s="702"/>
      <c r="CH11" s="702"/>
      <c r="CI11" s="702"/>
      <c r="CJ11" s="702"/>
      <c r="CK11" s="702"/>
      <c r="CL11" s="702"/>
      <c r="CM11" s="702"/>
      <c r="CN11" s="702"/>
      <c r="CO11" s="702"/>
      <c r="CP11" s="702"/>
      <c r="CQ11" s="703"/>
      <c r="CR11" s="667">
        <v>
111507</v>
      </c>
      <c r="CS11" s="668"/>
      <c r="CT11" s="668"/>
      <c r="CU11" s="668"/>
      <c r="CV11" s="668"/>
      <c r="CW11" s="668"/>
      <c r="CX11" s="668"/>
      <c r="CY11" s="669"/>
      <c r="CZ11" s="723">
        <v>
6.9</v>
      </c>
      <c r="DA11" s="723"/>
      <c r="DB11" s="723"/>
      <c r="DC11" s="723"/>
      <c r="DD11" s="655">
        <v>
30445</v>
      </c>
      <c r="DE11" s="668"/>
      <c r="DF11" s="668"/>
      <c r="DG11" s="668"/>
      <c r="DH11" s="668"/>
      <c r="DI11" s="668"/>
      <c r="DJ11" s="668"/>
      <c r="DK11" s="668"/>
      <c r="DL11" s="668"/>
      <c r="DM11" s="668"/>
      <c r="DN11" s="668"/>
      <c r="DO11" s="668"/>
      <c r="DP11" s="669"/>
      <c r="DQ11" s="655">
        <v>
24991</v>
      </c>
      <c r="DR11" s="668"/>
      <c r="DS11" s="668"/>
      <c r="DT11" s="668"/>
      <c r="DU11" s="668"/>
      <c r="DV11" s="668"/>
      <c r="DW11" s="668"/>
      <c r="DX11" s="668"/>
      <c r="DY11" s="668"/>
      <c r="DZ11" s="668"/>
      <c r="EA11" s="668"/>
      <c r="EB11" s="668"/>
      <c r="EC11" s="704"/>
    </row>
    <row r="12" spans="2:143" ht="11.25" customHeight="1" x14ac:dyDescent="0.2">
      <c r="B12" s="664" t="s">
        <v>
252</v>
      </c>
      <c r="C12" s="665"/>
      <c r="D12" s="665"/>
      <c r="E12" s="665"/>
      <c r="F12" s="665"/>
      <c r="G12" s="665"/>
      <c r="H12" s="665"/>
      <c r="I12" s="665"/>
      <c r="J12" s="665"/>
      <c r="K12" s="665"/>
      <c r="L12" s="665"/>
      <c r="M12" s="665"/>
      <c r="N12" s="665"/>
      <c r="O12" s="665"/>
      <c r="P12" s="665"/>
      <c r="Q12" s="666"/>
      <c r="R12" s="667">
        <v>
6572</v>
      </c>
      <c r="S12" s="668"/>
      <c r="T12" s="668"/>
      <c r="U12" s="668"/>
      <c r="V12" s="668"/>
      <c r="W12" s="668"/>
      <c r="X12" s="668"/>
      <c r="Y12" s="669"/>
      <c r="Z12" s="723">
        <v>
0.4</v>
      </c>
      <c r="AA12" s="723"/>
      <c r="AB12" s="723"/>
      <c r="AC12" s="723"/>
      <c r="AD12" s="724">
        <v>
6572</v>
      </c>
      <c r="AE12" s="724"/>
      <c r="AF12" s="724"/>
      <c r="AG12" s="724"/>
      <c r="AH12" s="724"/>
      <c r="AI12" s="724"/>
      <c r="AJ12" s="724"/>
      <c r="AK12" s="724"/>
      <c r="AL12" s="670">
        <v>
1.9</v>
      </c>
      <c r="AM12" s="671"/>
      <c r="AN12" s="671"/>
      <c r="AO12" s="725"/>
      <c r="AP12" s="664" t="s">
        <v>
253</v>
      </c>
      <c r="AQ12" s="665"/>
      <c r="AR12" s="665"/>
      <c r="AS12" s="665"/>
      <c r="AT12" s="665"/>
      <c r="AU12" s="665"/>
      <c r="AV12" s="665"/>
      <c r="AW12" s="665"/>
      <c r="AX12" s="665"/>
      <c r="AY12" s="665"/>
      <c r="AZ12" s="665"/>
      <c r="BA12" s="665"/>
      <c r="BB12" s="665"/>
      <c r="BC12" s="665"/>
      <c r="BD12" s="665"/>
      <c r="BE12" s="665"/>
      <c r="BF12" s="666"/>
      <c r="BG12" s="667">
        <v>
19460</v>
      </c>
      <c r="BH12" s="668"/>
      <c r="BI12" s="668"/>
      <c r="BJ12" s="668"/>
      <c r="BK12" s="668"/>
      <c r="BL12" s="668"/>
      <c r="BM12" s="668"/>
      <c r="BN12" s="669"/>
      <c r="BO12" s="723">
        <v>
40.799999999999997</v>
      </c>
      <c r="BP12" s="723"/>
      <c r="BQ12" s="723"/>
      <c r="BR12" s="723"/>
      <c r="BS12" s="655" t="s">
        <v>
229</v>
      </c>
      <c r="BT12" s="668"/>
      <c r="BU12" s="668"/>
      <c r="BV12" s="668"/>
      <c r="BW12" s="668"/>
      <c r="BX12" s="668"/>
      <c r="BY12" s="668"/>
      <c r="BZ12" s="668"/>
      <c r="CA12" s="668"/>
      <c r="CB12" s="704"/>
      <c r="CD12" s="705" t="s">
        <v>
254</v>
      </c>
      <c r="CE12" s="702"/>
      <c r="CF12" s="702"/>
      <c r="CG12" s="702"/>
      <c r="CH12" s="702"/>
      <c r="CI12" s="702"/>
      <c r="CJ12" s="702"/>
      <c r="CK12" s="702"/>
      <c r="CL12" s="702"/>
      <c r="CM12" s="702"/>
      <c r="CN12" s="702"/>
      <c r="CO12" s="702"/>
      <c r="CP12" s="702"/>
      <c r="CQ12" s="703"/>
      <c r="CR12" s="667">
        <v>
100895</v>
      </c>
      <c r="CS12" s="668"/>
      <c r="CT12" s="668"/>
      <c r="CU12" s="668"/>
      <c r="CV12" s="668"/>
      <c r="CW12" s="668"/>
      <c r="CX12" s="668"/>
      <c r="CY12" s="669"/>
      <c r="CZ12" s="723">
        <v>
6.3</v>
      </c>
      <c r="DA12" s="723"/>
      <c r="DB12" s="723"/>
      <c r="DC12" s="723"/>
      <c r="DD12" s="655" t="s">
        <v>
229</v>
      </c>
      <c r="DE12" s="668"/>
      <c r="DF12" s="668"/>
      <c r="DG12" s="668"/>
      <c r="DH12" s="668"/>
      <c r="DI12" s="668"/>
      <c r="DJ12" s="668"/>
      <c r="DK12" s="668"/>
      <c r="DL12" s="668"/>
      <c r="DM12" s="668"/>
      <c r="DN12" s="668"/>
      <c r="DO12" s="668"/>
      <c r="DP12" s="669"/>
      <c r="DQ12" s="655">
        <v>
3924</v>
      </c>
      <c r="DR12" s="668"/>
      <c r="DS12" s="668"/>
      <c r="DT12" s="668"/>
      <c r="DU12" s="668"/>
      <c r="DV12" s="668"/>
      <c r="DW12" s="668"/>
      <c r="DX12" s="668"/>
      <c r="DY12" s="668"/>
      <c r="DZ12" s="668"/>
      <c r="EA12" s="668"/>
      <c r="EB12" s="668"/>
      <c r="EC12" s="704"/>
    </row>
    <row r="13" spans="2:143" ht="11.25" customHeight="1" x14ac:dyDescent="0.2">
      <c r="B13" s="664" t="s">
        <v>
255</v>
      </c>
      <c r="C13" s="665"/>
      <c r="D13" s="665"/>
      <c r="E13" s="665"/>
      <c r="F13" s="665"/>
      <c r="G13" s="665"/>
      <c r="H13" s="665"/>
      <c r="I13" s="665"/>
      <c r="J13" s="665"/>
      <c r="K13" s="665"/>
      <c r="L13" s="665"/>
      <c r="M13" s="665"/>
      <c r="N13" s="665"/>
      <c r="O13" s="665"/>
      <c r="P13" s="665"/>
      <c r="Q13" s="666"/>
      <c r="R13" s="667" t="s">
        <v>
229</v>
      </c>
      <c r="S13" s="668"/>
      <c r="T13" s="668"/>
      <c r="U13" s="668"/>
      <c r="V13" s="668"/>
      <c r="W13" s="668"/>
      <c r="X13" s="668"/>
      <c r="Y13" s="669"/>
      <c r="Z13" s="723" t="s">
        <v>
229</v>
      </c>
      <c r="AA13" s="723"/>
      <c r="AB13" s="723"/>
      <c r="AC13" s="723"/>
      <c r="AD13" s="724" t="s">
        <v>
229</v>
      </c>
      <c r="AE13" s="724"/>
      <c r="AF13" s="724"/>
      <c r="AG13" s="724"/>
      <c r="AH13" s="724"/>
      <c r="AI13" s="724"/>
      <c r="AJ13" s="724"/>
      <c r="AK13" s="724"/>
      <c r="AL13" s="670" t="s">
        <v>
229</v>
      </c>
      <c r="AM13" s="671"/>
      <c r="AN13" s="671"/>
      <c r="AO13" s="725"/>
      <c r="AP13" s="664" t="s">
        <v>
256</v>
      </c>
      <c r="AQ13" s="665"/>
      <c r="AR13" s="665"/>
      <c r="AS13" s="665"/>
      <c r="AT13" s="665"/>
      <c r="AU13" s="665"/>
      <c r="AV13" s="665"/>
      <c r="AW13" s="665"/>
      <c r="AX13" s="665"/>
      <c r="AY13" s="665"/>
      <c r="AZ13" s="665"/>
      <c r="BA13" s="665"/>
      <c r="BB13" s="665"/>
      <c r="BC13" s="665"/>
      <c r="BD13" s="665"/>
      <c r="BE13" s="665"/>
      <c r="BF13" s="666"/>
      <c r="BG13" s="667">
        <v>
17592</v>
      </c>
      <c r="BH13" s="668"/>
      <c r="BI13" s="668"/>
      <c r="BJ13" s="668"/>
      <c r="BK13" s="668"/>
      <c r="BL13" s="668"/>
      <c r="BM13" s="668"/>
      <c r="BN13" s="669"/>
      <c r="BO13" s="723">
        <v>
36.9</v>
      </c>
      <c r="BP13" s="723"/>
      <c r="BQ13" s="723"/>
      <c r="BR13" s="723"/>
      <c r="BS13" s="655" t="s">
        <v>
235</v>
      </c>
      <c r="BT13" s="668"/>
      <c r="BU13" s="668"/>
      <c r="BV13" s="668"/>
      <c r="BW13" s="668"/>
      <c r="BX13" s="668"/>
      <c r="BY13" s="668"/>
      <c r="BZ13" s="668"/>
      <c r="CA13" s="668"/>
      <c r="CB13" s="704"/>
      <c r="CD13" s="705" t="s">
        <v>
257</v>
      </c>
      <c r="CE13" s="702"/>
      <c r="CF13" s="702"/>
      <c r="CG13" s="702"/>
      <c r="CH13" s="702"/>
      <c r="CI13" s="702"/>
      <c r="CJ13" s="702"/>
      <c r="CK13" s="702"/>
      <c r="CL13" s="702"/>
      <c r="CM13" s="702"/>
      <c r="CN13" s="702"/>
      <c r="CO13" s="702"/>
      <c r="CP13" s="702"/>
      <c r="CQ13" s="703"/>
      <c r="CR13" s="667">
        <v>
26386</v>
      </c>
      <c r="CS13" s="668"/>
      <c r="CT13" s="668"/>
      <c r="CU13" s="668"/>
      <c r="CV13" s="668"/>
      <c r="CW13" s="668"/>
      <c r="CX13" s="668"/>
      <c r="CY13" s="669"/>
      <c r="CZ13" s="723">
        <v>
1.6</v>
      </c>
      <c r="DA13" s="723"/>
      <c r="DB13" s="723"/>
      <c r="DC13" s="723"/>
      <c r="DD13" s="655" t="s">
        <v>
229</v>
      </c>
      <c r="DE13" s="668"/>
      <c r="DF13" s="668"/>
      <c r="DG13" s="668"/>
      <c r="DH13" s="668"/>
      <c r="DI13" s="668"/>
      <c r="DJ13" s="668"/>
      <c r="DK13" s="668"/>
      <c r="DL13" s="668"/>
      <c r="DM13" s="668"/>
      <c r="DN13" s="668"/>
      <c r="DO13" s="668"/>
      <c r="DP13" s="669"/>
      <c r="DQ13" s="655">
        <v>
14994</v>
      </c>
      <c r="DR13" s="668"/>
      <c r="DS13" s="668"/>
      <c r="DT13" s="668"/>
      <c r="DU13" s="668"/>
      <c r="DV13" s="668"/>
      <c r="DW13" s="668"/>
      <c r="DX13" s="668"/>
      <c r="DY13" s="668"/>
      <c r="DZ13" s="668"/>
      <c r="EA13" s="668"/>
      <c r="EB13" s="668"/>
      <c r="EC13" s="704"/>
    </row>
    <row r="14" spans="2:143" ht="11.25" customHeight="1" x14ac:dyDescent="0.2">
      <c r="B14" s="664" t="s">
        <v>
258</v>
      </c>
      <c r="C14" s="665"/>
      <c r="D14" s="665"/>
      <c r="E14" s="665"/>
      <c r="F14" s="665"/>
      <c r="G14" s="665"/>
      <c r="H14" s="665"/>
      <c r="I14" s="665"/>
      <c r="J14" s="665"/>
      <c r="K14" s="665"/>
      <c r="L14" s="665"/>
      <c r="M14" s="665"/>
      <c r="N14" s="665"/>
      <c r="O14" s="665"/>
      <c r="P14" s="665"/>
      <c r="Q14" s="666"/>
      <c r="R14" s="667" t="s">
        <v>
177</v>
      </c>
      <c r="S14" s="668"/>
      <c r="T14" s="668"/>
      <c r="U14" s="668"/>
      <c r="V14" s="668"/>
      <c r="W14" s="668"/>
      <c r="X14" s="668"/>
      <c r="Y14" s="669"/>
      <c r="Z14" s="723" t="s">
        <v>
229</v>
      </c>
      <c r="AA14" s="723"/>
      <c r="AB14" s="723"/>
      <c r="AC14" s="723"/>
      <c r="AD14" s="724" t="s">
        <v>
177</v>
      </c>
      <c r="AE14" s="724"/>
      <c r="AF14" s="724"/>
      <c r="AG14" s="724"/>
      <c r="AH14" s="724"/>
      <c r="AI14" s="724"/>
      <c r="AJ14" s="724"/>
      <c r="AK14" s="724"/>
      <c r="AL14" s="670" t="s">
        <v>
235</v>
      </c>
      <c r="AM14" s="671"/>
      <c r="AN14" s="671"/>
      <c r="AO14" s="725"/>
      <c r="AP14" s="664" t="s">
        <v>
259</v>
      </c>
      <c r="AQ14" s="665"/>
      <c r="AR14" s="665"/>
      <c r="AS14" s="665"/>
      <c r="AT14" s="665"/>
      <c r="AU14" s="665"/>
      <c r="AV14" s="665"/>
      <c r="AW14" s="665"/>
      <c r="AX14" s="665"/>
      <c r="AY14" s="665"/>
      <c r="AZ14" s="665"/>
      <c r="BA14" s="665"/>
      <c r="BB14" s="665"/>
      <c r="BC14" s="665"/>
      <c r="BD14" s="665"/>
      <c r="BE14" s="665"/>
      <c r="BF14" s="666"/>
      <c r="BG14" s="667">
        <v>
1709</v>
      </c>
      <c r="BH14" s="668"/>
      <c r="BI14" s="668"/>
      <c r="BJ14" s="668"/>
      <c r="BK14" s="668"/>
      <c r="BL14" s="668"/>
      <c r="BM14" s="668"/>
      <c r="BN14" s="669"/>
      <c r="BO14" s="723">
        <v>
3.6</v>
      </c>
      <c r="BP14" s="723"/>
      <c r="BQ14" s="723"/>
      <c r="BR14" s="723"/>
      <c r="BS14" s="655" t="s">
        <v>
177</v>
      </c>
      <c r="BT14" s="668"/>
      <c r="BU14" s="668"/>
      <c r="BV14" s="668"/>
      <c r="BW14" s="668"/>
      <c r="BX14" s="668"/>
      <c r="BY14" s="668"/>
      <c r="BZ14" s="668"/>
      <c r="CA14" s="668"/>
      <c r="CB14" s="704"/>
      <c r="CD14" s="705" t="s">
        <v>
260</v>
      </c>
      <c r="CE14" s="702"/>
      <c r="CF14" s="702"/>
      <c r="CG14" s="702"/>
      <c r="CH14" s="702"/>
      <c r="CI14" s="702"/>
      <c r="CJ14" s="702"/>
      <c r="CK14" s="702"/>
      <c r="CL14" s="702"/>
      <c r="CM14" s="702"/>
      <c r="CN14" s="702"/>
      <c r="CO14" s="702"/>
      <c r="CP14" s="702"/>
      <c r="CQ14" s="703"/>
      <c r="CR14" s="667">
        <v>
90698</v>
      </c>
      <c r="CS14" s="668"/>
      <c r="CT14" s="668"/>
      <c r="CU14" s="668"/>
      <c r="CV14" s="668"/>
      <c r="CW14" s="668"/>
      <c r="CX14" s="668"/>
      <c r="CY14" s="669"/>
      <c r="CZ14" s="723">
        <v>
5.6</v>
      </c>
      <c r="DA14" s="723"/>
      <c r="DB14" s="723"/>
      <c r="DC14" s="723"/>
      <c r="DD14" s="655">
        <v>
78951</v>
      </c>
      <c r="DE14" s="668"/>
      <c r="DF14" s="668"/>
      <c r="DG14" s="668"/>
      <c r="DH14" s="668"/>
      <c r="DI14" s="668"/>
      <c r="DJ14" s="668"/>
      <c r="DK14" s="668"/>
      <c r="DL14" s="668"/>
      <c r="DM14" s="668"/>
      <c r="DN14" s="668"/>
      <c r="DO14" s="668"/>
      <c r="DP14" s="669"/>
      <c r="DQ14" s="655">
        <v>
7269</v>
      </c>
      <c r="DR14" s="668"/>
      <c r="DS14" s="668"/>
      <c r="DT14" s="668"/>
      <c r="DU14" s="668"/>
      <c r="DV14" s="668"/>
      <c r="DW14" s="668"/>
      <c r="DX14" s="668"/>
      <c r="DY14" s="668"/>
      <c r="DZ14" s="668"/>
      <c r="EA14" s="668"/>
      <c r="EB14" s="668"/>
      <c r="EC14" s="704"/>
    </row>
    <row r="15" spans="2:143" ht="11.25" customHeight="1" x14ac:dyDescent="0.2">
      <c r="B15" s="664" t="s">
        <v>
261</v>
      </c>
      <c r="C15" s="665"/>
      <c r="D15" s="665"/>
      <c r="E15" s="665"/>
      <c r="F15" s="665"/>
      <c r="G15" s="665"/>
      <c r="H15" s="665"/>
      <c r="I15" s="665"/>
      <c r="J15" s="665"/>
      <c r="K15" s="665"/>
      <c r="L15" s="665"/>
      <c r="M15" s="665"/>
      <c r="N15" s="665"/>
      <c r="O15" s="665"/>
      <c r="P15" s="665"/>
      <c r="Q15" s="666"/>
      <c r="R15" s="667">
        <v>
1296</v>
      </c>
      <c r="S15" s="668"/>
      <c r="T15" s="668"/>
      <c r="U15" s="668"/>
      <c r="V15" s="668"/>
      <c r="W15" s="668"/>
      <c r="X15" s="668"/>
      <c r="Y15" s="669"/>
      <c r="Z15" s="723">
        <v>
0.1</v>
      </c>
      <c r="AA15" s="723"/>
      <c r="AB15" s="723"/>
      <c r="AC15" s="723"/>
      <c r="AD15" s="724">
        <v>
1296</v>
      </c>
      <c r="AE15" s="724"/>
      <c r="AF15" s="724"/>
      <c r="AG15" s="724"/>
      <c r="AH15" s="724"/>
      <c r="AI15" s="724"/>
      <c r="AJ15" s="724"/>
      <c r="AK15" s="724"/>
      <c r="AL15" s="670">
        <v>
0.4</v>
      </c>
      <c r="AM15" s="671"/>
      <c r="AN15" s="671"/>
      <c r="AO15" s="725"/>
      <c r="AP15" s="664" t="s">
        <v>
262</v>
      </c>
      <c r="AQ15" s="665"/>
      <c r="AR15" s="665"/>
      <c r="AS15" s="665"/>
      <c r="AT15" s="665"/>
      <c r="AU15" s="665"/>
      <c r="AV15" s="665"/>
      <c r="AW15" s="665"/>
      <c r="AX15" s="665"/>
      <c r="AY15" s="665"/>
      <c r="AZ15" s="665"/>
      <c r="BA15" s="665"/>
      <c r="BB15" s="665"/>
      <c r="BC15" s="665"/>
      <c r="BD15" s="665"/>
      <c r="BE15" s="665"/>
      <c r="BF15" s="666"/>
      <c r="BG15" s="667">
        <v>
2427</v>
      </c>
      <c r="BH15" s="668"/>
      <c r="BI15" s="668"/>
      <c r="BJ15" s="668"/>
      <c r="BK15" s="668"/>
      <c r="BL15" s="668"/>
      <c r="BM15" s="668"/>
      <c r="BN15" s="669"/>
      <c r="BO15" s="723">
        <v>
5.0999999999999996</v>
      </c>
      <c r="BP15" s="723"/>
      <c r="BQ15" s="723"/>
      <c r="BR15" s="723"/>
      <c r="BS15" s="655" t="s">
        <v>
177</v>
      </c>
      <c r="BT15" s="668"/>
      <c r="BU15" s="668"/>
      <c r="BV15" s="668"/>
      <c r="BW15" s="668"/>
      <c r="BX15" s="668"/>
      <c r="BY15" s="668"/>
      <c r="BZ15" s="668"/>
      <c r="CA15" s="668"/>
      <c r="CB15" s="704"/>
      <c r="CD15" s="705" t="s">
        <v>
263</v>
      </c>
      <c r="CE15" s="702"/>
      <c r="CF15" s="702"/>
      <c r="CG15" s="702"/>
      <c r="CH15" s="702"/>
      <c r="CI15" s="702"/>
      <c r="CJ15" s="702"/>
      <c r="CK15" s="702"/>
      <c r="CL15" s="702"/>
      <c r="CM15" s="702"/>
      <c r="CN15" s="702"/>
      <c r="CO15" s="702"/>
      <c r="CP15" s="702"/>
      <c r="CQ15" s="703"/>
      <c r="CR15" s="667">
        <v>
81363</v>
      </c>
      <c r="CS15" s="668"/>
      <c r="CT15" s="668"/>
      <c r="CU15" s="668"/>
      <c r="CV15" s="668"/>
      <c r="CW15" s="668"/>
      <c r="CX15" s="668"/>
      <c r="CY15" s="669"/>
      <c r="CZ15" s="723">
        <v>
5</v>
      </c>
      <c r="DA15" s="723"/>
      <c r="DB15" s="723"/>
      <c r="DC15" s="723"/>
      <c r="DD15" s="655">
        <v>
4522</v>
      </c>
      <c r="DE15" s="668"/>
      <c r="DF15" s="668"/>
      <c r="DG15" s="668"/>
      <c r="DH15" s="668"/>
      <c r="DI15" s="668"/>
      <c r="DJ15" s="668"/>
      <c r="DK15" s="668"/>
      <c r="DL15" s="668"/>
      <c r="DM15" s="668"/>
      <c r="DN15" s="668"/>
      <c r="DO15" s="668"/>
      <c r="DP15" s="669"/>
      <c r="DQ15" s="655">
        <v>
32006</v>
      </c>
      <c r="DR15" s="668"/>
      <c r="DS15" s="668"/>
      <c r="DT15" s="668"/>
      <c r="DU15" s="668"/>
      <c r="DV15" s="668"/>
      <c r="DW15" s="668"/>
      <c r="DX15" s="668"/>
      <c r="DY15" s="668"/>
      <c r="DZ15" s="668"/>
      <c r="EA15" s="668"/>
      <c r="EB15" s="668"/>
      <c r="EC15" s="704"/>
    </row>
    <row r="16" spans="2:143" ht="11.25" customHeight="1" x14ac:dyDescent="0.2">
      <c r="B16" s="664" t="s">
        <v>
264</v>
      </c>
      <c r="C16" s="665"/>
      <c r="D16" s="665"/>
      <c r="E16" s="665"/>
      <c r="F16" s="665"/>
      <c r="G16" s="665"/>
      <c r="H16" s="665"/>
      <c r="I16" s="665"/>
      <c r="J16" s="665"/>
      <c r="K16" s="665"/>
      <c r="L16" s="665"/>
      <c r="M16" s="665"/>
      <c r="N16" s="665"/>
      <c r="O16" s="665"/>
      <c r="P16" s="665"/>
      <c r="Q16" s="666"/>
      <c r="R16" s="667" t="s">
        <v>
229</v>
      </c>
      <c r="S16" s="668"/>
      <c r="T16" s="668"/>
      <c r="U16" s="668"/>
      <c r="V16" s="668"/>
      <c r="W16" s="668"/>
      <c r="X16" s="668"/>
      <c r="Y16" s="669"/>
      <c r="Z16" s="723" t="s">
        <v>
235</v>
      </c>
      <c r="AA16" s="723"/>
      <c r="AB16" s="723"/>
      <c r="AC16" s="723"/>
      <c r="AD16" s="724" t="s">
        <v>
177</v>
      </c>
      <c r="AE16" s="724"/>
      <c r="AF16" s="724"/>
      <c r="AG16" s="724"/>
      <c r="AH16" s="724"/>
      <c r="AI16" s="724"/>
      <c r="AJ16" s="724"/>
      <c r="AK16" s="724"/>
      <c r="AL16" s="670" t="s">
        <v>
229</v>
      </c>
      <c r="AM16" s="671"/>
      <c r="AN16" s="671"/>
      <c r="AO16" s="725"/>
      <c r="AP16" s="664" t="s">
        <v>
265</v>
      </c>
      <c r="AQ16" s="665"/>
      <c r="AR16" s="665"/>
      <c r="AS16" s="665"/>
      <c r="AT16" s="665"/>
      <c r="AU16" s="665"/>
      <c r="AV16" s="665"/>
      <c r="AW16" s="665"/>
      <c r="AX16" s="665"/>
      <c r="AY16" s="665"/>
      <c r="AZ16" s="665"/>
      <c r="BA16" s="665"/>
      <c r="BB16" s="665"/>
      <c r="BC16" s="665"/>
      <c r="BD16" s="665"/>
      <c r="BE16" s="665"/>
      <c r="BF16" s="666"/>
      <c r="BG16" s="667" t="s">
        <v>
229</v>
      </c>
      <c r="BH16" s="668"/>
      <c r="BI16" s="668"/>
      <c r="BJ16" s="668"/>
      <c r="BK16" s="668"/>
      <c r="BL16" s="668"/>
      <c r="BM16" s="668"/>
      <c r="BN16" s="669"/>
      <c r="BO16" s="723" t="s">
        <v>
235</v>
      </c>
      <c r="BP16" s="723"/>
      <c r="BQ16" s="723"/>
      <c r="BR16" s="723"/>
      <c r="BS16" s="655" t="s">
        <v>
235</v>
      </c>
      <c r="BT16" s="668"/>
      <c r="BU16" s="668"/>
      <c r="BV16" s="668"/>
      <c r="BW16" s="668"/>
      <c r="BX16" s="668"/>
      <c r="BY16" s="668"/>
      <c r="BZ16" s="668"/>
      <c r="CA16" s="668"/>
      <c r="CB16" s="704"/>
      <c r="CD16" s="705" t="s">
        <v>
266</v>
      </c>
      <c r="CE16" s="702"/>
      <c r="CF16" s="702"/>
      <c r="CG16" s="702"/>
      <c r="CH16" s="702"/>
      <c r="CI16" s="702"/>
      <c r="CJ16" s="702"/>
      <c r="CK16" s="702"/>
      <c r="CL16" s="702"/>
      <c r="CM16" s="702"/>
      <c r="CN16" s="702"/>
      <c r="CO16" s="702"/>
      <c r="CP16" s="702"/>
      <c r="CQ16" s="703"/>
      <c r="CR16" s="667" t="s">
        <v>
177</v>
      </c>
      <c r="CS16" s="668"/>
      <c r="CT16" s="668"/>
      <c r="CU16" s="668"/>
      <c r="CV16" s="668"/>
      <c r="CW16" s="668"/>
      <c r="CX16" s="668"/>
      <c r="CY16" s="669"/>
      <c r="CZ16" s="723" t="s">
        <v>
177</v>
      </c>
      <c r="DA16" s="723"/>
      <c r="DB16" s="723"/>
      <c r="DC16" s="723"/>
      <c r="DD16" s="655" t="s">
        <v>
229</v>
      </c>
      <c r="DE16" s="668"/>
      <c r="DF16" s="668"/>
      <c r="DG16" s="668"/>
      <c r="DH16" s="668"/>
      <c r="DI16" s="668"/>
      <c r="DJ16" s="668"/>
      <c r="DK16" s="668"/>
      <c r="DL16" s="668"/>
      <c r="DM16" s="668"/>
      <c r="DN16" s="668"/>
      <c r="DO16" s="668"/>
      <c r="DP16" s="669"/>
      <c r="DQ16" s="655" t="s">
        <v>
229</v>
      </c>
      <c r="DR16" s="668"/>
      <c r="DS16" s="668"/>
      <c r="DT16" s="668"/>
      <c r="DU16" s="668"/>
      <c r="DV16" s="668"/>
      <c r="DW16" s="668"/>
      <c r="DX16" s="668"/>
      <c r="DY16" s="668"/>
      <c r="DZ16" s="668"/>
      <c r="EA16" s="668"/>
      <c r="EB16" s="668"/>
      <c r="EC16" s="704"/>
    </row>
    <row r="17" spans="2:133" ht="11.25" customHeight="1" x14ac:dyDescent="0.2">
      <c r="B17" s="664" t="s">
        <v>
267</v>
      </c>
      <c r="C17" s="665"/>
      <c r="D17" s="665"/>
      <c r="E17" s="665"/>
      <c r="F17" s="665"/>
      <c r="G17" s="665"/>
      <c r="H17" s="665"/>
      <c r="I17" s="665"/>
      <c r="J17" s="665"/>
      <c r="K17" s="665"/>
      <c r="L17" s="665"/>
      <c r="M17" s="665"/>
      <c r="N17" s="665"/>
      <c r="O17" s="665"/>
      <c r="P17" s="665"/>
      <c r="Q17" s="666"/>
      <c r="R17" s="667" t="s">
        <v>
235</v>
      </c>
      <c r="S17" s="668"/>
      <c r="T17" s="668"/>
      <c r="U17" s="668"/>
      <c r="V17" s="668"/>
      <c r="W17" s="668"/>
      <c r="X17" s="668"/>
      <c r="Y17" s="669"/>
      <c r="Z17" s="723" t="s">
        <v>
235</v>
      </c>
      <c r="AA17" s="723"/>
      <c r="AB17" s="723"/>
      <c r="AC17" s="723"/>
      <c r="AD17" s="724" t="s">
        <v>
229</v>
      </c>
      <c r="AE17" s="724"/>
      <c r="AF17" s="724"/>
      <c r="AG17" s="724"/>
      <c r="AH17" s="724"/>
      <c r="AI17" s="724"/>
      <c r="AJ17" s="724"/>
      <c r="AK17" s="724"/>
      <c r="AL17" s="670" t="s">
        <v>
235</v>
      </c>
      <c r="AM17" s="671"/>
      <c r="AN17" s="671"/>
      <c r="AO17" s="725"/>
      <c r="AP17" s="664" t="s">
        <v>
268</v>
      </c>
      <c r="AQ17" s="665"/>
      <c r="AR17" s="665"/>
      <c r="AS17" s="665"/>
      <c r="AT17" s="665"/>
      <c r="AU17" s="665"/>
      <c r="AV17" s="665"/>
      <c r="AW17" s="665"/>
      <c r="AX17" s="665"/>
      <c r="AY17" s="665"/>
      <c r="AZ17" s="665"/>
      <c r="BA17" s="665"/>
      <c r="BB17" s="665"/>
      <c r="BC17" s="665"/>
      <c r="BD17" s="665"/>
      <c r="BE17" s="665"/>
      <c r="BF17" s="666"/>
      <c r="BG17" s="667" t="s">
        <v>
229</v>
      </c>
      <c r="BH17" s="668"/>
      <c r="BI17" s="668"/>
      <c r="BJ17" s="668"/>
      <c r="BK17" s="668"/>
      <c r="BL17" s="668"/>
      <c r="BM17" s="668"/>
      <c r="BN17" s="669"/>
      <c r="BO17" s="723" t="s">
        <v>
229</v>
      </c>
      <c r="BP17" s="723"/>
      <c r="BQ17" s="723"/>
      <c r="BR17" s="723"/>
      <c r="BS17" s="655" t="s">
        <v>
229</v>
      </c>
      <c r="BT17" s="668"/>
      <c r="BU17" s="668"/>
      <c r="BV17" s="668"/>
      <c r="BW17" s="668"/>
      <c r="BX17" s="668"/>
      <c r="BY17" s="668"/>
      <c r="BZ17" s="668"/>
      <c r="CA17" s="668"/>
      <c r="CB17" s="704"/>
      <c r="CD17" s="705" t="s">
        <v>
269</v>
      </c>
      <c r="CE17" s="702"/>
      <c r="CF17" s="702"/>
      <c r="CG17" s="702"/>
      <c r="CH17" s="702"/>
      <c r="CI17" s="702"/>
      <c r="CJ17" s="702"/>
      <c r="CK17" s="702"/>
      <c r="CL17" s="702"/>
      <c r="CM17" s="702"/>
      <c r="CN17" s="702"/>
      <c r="CO17" s="702"/>
      <c r="CP17" s="702"/>
      <c r="CQ17" s="703"/>
      <c r="CR17" s="667">
        <v>
30997</v>
      </c>
      <c r="CS17" s="668"/>
      <c r="CT17" s="668"/>
      <c r="CU17" s="668"/>
      <c r="CV17" s="668"/>
      <c r="CW17" s="668"/>
      <c r="CX17" s="668"/>
      <c r="CY17" s="669"/>
      <c r="CZ17" s="723">
        <v>
1.9</v>
      </c>
      <c r="DA17" s="723"/>
      <c r="DB17" s="723"/>
      <c r="DC17" s="723"/>
      <c r="DD17" s="655" t="s">
        <v>
235</v>
      </c>
      <c r="DE17" s="668"/>
      <c r="DF17" s="668"/>
      <c r="DG17" s="668"/>
      <c r="DH17" s="668"/>
      <c r="DI17" s="668"/>
      <c r="DJ17" s="668"/>
      <c r="DK17" s="668"/>
      <c r="DL17" s="668"/>
      <c r="DM17" s="668"/>
      <c r="DN17" s="668"/>
      <c r="DO17" s="668"/>
      <c r="DP17" s="669"/>
      <c r="DQ17" s="655">
        <v>
23922</v>
      </c>
      <c r="DR17" s="668"/>
      <c r="DS17" s="668"/>
      <c r="DT17" s="668"/>
      <c r="DU17" s="668"/>
      <c r="DV17" s="668"/>
      <c r="DW17" s="668"/>
      <c r="DX17" s="668"/>
      <c r="DY17" s="668"/>
      <c r="DZ17" s="668"/>
      <c r="EA17" s="668"/>
      <c r="EB17" s="668"/>
      <c r="EC17" s="704"/>
    </row>
    <row r="18" spans="2:133" ht="11.25" customHeight="1" x14ac:dyDescent="0.2">
      <c r="B18" s="664" t="s">
        <v>
270</v>
      </c>
      <c r="C18" s="665"/>
      <c r="D18" s="665"/>
      <c r="E18" s="665"/>
      <c r="F18" s="665"/>
      <c r="G18" s="665"/>
      <c r="H18" s="665"/>
      <c r="I18" s="665"/>
      <c r="J18" s="665"/>
      <c r="K18" s="665"/>
      <c r="L18" s="665"/>
      <c r="M18" s="665"/>
      <c r="N18" s="665"/>
      <c r="O18" s="665"/>
      <c r="P18" s="665"/>
      <c r="Q18" s="666"/>
      <c r="R18" s="667">
        <v>
399201</v>
      </c>
      <c r="S18" s="668"/>
      <c r="T18" s="668"/>
      <c r="U18" s="668"/>
      <c r="V18" s="668"/>
      <c r="W18" s="668"/>
      <c r="X18" s="668"/>
      <c r="Y18" s="669"/>
      <c r="Z18" s="723">
        <v>
23.9</v>
      </c>
      <c r="AA18" s="723"/>
      <c r="AB18" s="723"/>
      <c r="AC18" s="723"/>
      <c r="AD18" s="724">
        <v>
267285</v>
      </c>
      <c r="AE18" s="724"/>
      <c r="AF18" s="724"/>
      <c r="AG18" s="724"/>
      <c r="AH18" s="724"/>
      <c r="AI18" s="724"/>
      <c r="AJ18" s="724"/>
      <c r="AK18" s="724"/>
      <c r="AL18" s="670">
        <v>
79.2</v>
      </c>
      <c r="AM18" s="671"/>
      <c r="AN18" s="671"/>
      <c r="AO18" s="725"/>
      <c r="AP18" s="664" t="s">
        <v>
271</v>
      </c>
      <c r="AQ18" s="665"/>
      <c r="AR18" s="665"/>
      <c r="AS18" s="665"/>
      <c r="AT18" s="665"/>
      <c r="AU18" s="665"/>
      <c r="AV18" s="665"/>
      <c r="AW18" s="665"/>
      <c r="AX18" s="665"/>
      <c r="AY18" s="665"/>
      <c r="AZ18" s="665"/>
      <c r="BA18" s="665"/>
      <c r="BB18" s="665"/>
      <c r="BC18" s="665"/>
      <c r="BD18" s="665"/>
      <c r="BE18" s="665"/>
      <c r="BF18" s="666"/>
      <c r="BG18" s="667" t="s">
        <v>
229</v>
      </c>
      <c r="BH18" s="668"/>
      <c r="BI18" s="668"/>
      <c r="BJ18" s="668"/>
      <c r="BK18" s="668"/>
      <c r="BL18" s="668"/>
      <c r="BM18" s="668"/>
      <c r="BN18" s="669"/>
      <c r="BO18" s="723" t="s">
        <v>
229</v>
      </c>
      <c r="BP18" s="723"/>
      <c r="BQ18" s="723"/>
      <c r="BR18" s="723"/>
      <c r="BS18" s="655" t="s">
        <v>
229</v>
      </c>
      <c r="BT18" s="668"/>
      <c r="BU18" s="668"/>
      <c r="BV18" s="668"/>
      <c r="BW18" s="668"/>
      <c r="BX18" s="668"/>
      <c r="BY18" s="668"/>
      <c r="BZ18" s="668"/>
      <c r="CA18" s="668"/>
      <c r="CB18" s="704"/>
      <c r="CD18" s="705" t="s">
        <v>
272</v>
      </c>
      <c r="CE18" s="702"/>
      <c r="CF18" s="702"/>
      <c r="CG18" s="702"/>
      <c r="CH18" s="702"/>
      <c r="CI18" s="702"/>
      <c r="CJ18" s="702"/>
      <c r="CK18" s="702"/>
      <c r="CL18" s="702"/>
      <c r="CM18" s="702"/>
      <c r="CN18" s="702"/>
      <c r="CO18" s="702"/>
      <c r="CP18" s="702"/>
      <c r="CQ18" s="703"/>
      <c r="CR18" s="667" t="s">
        <v>
229</v>
      </c>
      <c r="CS18" s="668"/>
      <c r="CT18" s="668"/>
      <c r="CU18" s="668"/>
      <c r="CV18" s="668"/>
      <c r="CW18" s="668"/>
      <c r="CX18" s="668"/>
      <c r="CY18" s="669"/>
      <c r="CZ18" s="723" t="s">
        <v>
235</v>
      </c>
      <c r="DA18" s="723"/>
      <c r="DB18" s="723"/>
      <c r="DC18" s="723"/>
      <c r="DD18" s="655" t="s">
        <v>
229</v>
      </c>
      <c r="DE18" s="668"/>
      <c r="DF18" s="668"/>
      <c r="DG18" s="668"/>
      <c r="DH18" s="668"/>
      <c r="DI18" s="668"/>
      <c r="DJ18" s="668"/>
      <c r="DK18" s="668"/>
      <c r="DL18" s="668"/>
      <c r="DM18" s="668"/>
      <c r="DN18" s="668"/>
      <c r="DO18" s="668"/>
      <c r="DP18" s="669"/>
      <c r="DQ18" s="655" t="s">
        <v>
229</v>
      </c>
      <c r="DR18" s="668"/>
      <c r="DS18" s="668"/>
      <c r="DT18" s="668"/>
      <c r="DU18" s="668"/>
      <c r="DV18" s="668"/>
      <c r="DW18" s="668"/>
      <c r="DX18" s="668"/>
      <c r="DY18" s="668"/>
      <c r="DZ18" s="668"/>
      <c r="EA18" s="668"/>
      <c r="EB18" s="668"/>
      <c r="EC18" s="704"/>
    </row>
    <row r="19" spans="2:133" ht="11.25" customHeight="1" x14ac:dyDescent="0.2">
      <c r="B19" s="664" t="s">
        <v>
273</v>
      </c>
      <c r="C19" s="665"/>
      <c r="D19" s="665"/>
      <c r="E19" s="665"/>
      <c r="F19" s="665"/>
      <c r="G19" s="665"/>
      <c r="H19" s="665"/>
      <c r="I19" s="665"/>
      <c r="J19" s="665"/>
      <c r="K19" s="665"/>
      <c r="L19" s="665"/>
      <c r="M19" s="665"/>
      <c r="N19" s="665"/>
      <c r="O19" s="665"/>
      <c r="P19" s="665"/>
      <c r="Q19" s="666"/>
      <c r="R19" s="667">
        <v>
267285</v>
      </c>
      <c r="S19" s="668"/>
      <c r="T19" s="668"/>
      <c r="U19" s="668"/>
      <c r="V19" s="668"/>
      <c r="W19" s="668"/>
      <c r="X19" s="668"/>
      <c r="Y19" s="669"/>
      <c r="Z19" s="723">
        <v>
16</v>
      </c>
      <c r="AA19" s="723"/>
      <c r="AB19" s="723"/>
      <c r="AC19" s="723"/>
      <c r="AD19" s="724">
        <v>
267285</v>
      </c>
      <c r="AE19" s="724"/>
      <c r="AF19" s="724"/>
      <c r="AG19" s="724"/>
      <c r="AH19" s="724"/>
      <c r="AI19" s="724"/>
      <c r="AJ19" s="724"/>
      <c r="AK19" s="724"/>
      <c r="AL19" s="670">
        <v>
79.2</v>
      </c>
      <c r="AM19" s="671"/>
      <c r="AN19" s="671"/>
      <c r="AO19" s="725"/>
      <c r="AP19" s="664" t="s">
        <v>
274</v>
      </c>
      <c r="AQ19" s="665"/>
      <c r="AR19" s="665"/>
      <c r="AS19" s="665"/>
      <c r="AT19" s="665"/>
      <c r="AU19" s="665"/>
      <c r="AV19" s="665"/>
      <c r="AW19" s="665"/>
      <c r="AX19" s="665"/>
      <c r="AY19" s="665"/>
      <c r="AZ19" s="665"/>
      <c r="BA19" s="665"/>
      <c r="BB19" s="665"/>
      <c r="BC19" s="665"/>
      <c r="BD19" s="665"/>
      <c r="BE19" s="665"/>
      <c r="BF19" s="666"/>
      <c r="BG19" s="667" t="s">
        <v>
229</v>
      </c>
      <c r="BH19" s="668"/>
      <c r="BI19" s="668"/>
      <c r="BJ19" s="668"/>
      <c r="BK19" s="668"/>
      <c r="BL19" s="668"/>
      <c r="BM19" s="668"/>
      <c r="BN19" s="669"/>
      <c r="BO19" s="723" t="s">
        <v>
229</v>
      </c>
      <c r="BP19" s="723"/>
      <c r="BQ19" s="723"/>
      <c r="BR19" s="723"/>
      <c r="BS19" s="655" t="s">
        <v>
229</v>
      </c>
      <c r="BT19" s="668"/>
      <c r="BU19" s="668"/>
      <c r="BV19" s="668"/>
      <c r="BW19" s="668"/>
      <c r="BX19" s="668"/>
      <c r="BY19" s="668"/>
      <c r="BZ19" s="668"/>
      <c r="CA19" s="668"/>
      <c r="CB19" s="704"/>
      <c r="CD19" s="705" t="s">
        <v>
275</v>
      </c>
      <c r="CE19" s="702"/>
      <c r="CF19" s="702"/>
      <c r="CG19" s="702"/>
      <c r="CH19" s="702"/>
      <c r="CI19" s="702"/>
      <c r="CJ19" s="702"/>
      <c r="CK19" s="702"/>
      <c r="CL19" s="702"/>
      <c r="CM19" s="702"/>
      <c r="CN19" s="702"/>
      <c r="CO19" s="702"/>
      <c r="CP19" s="702"/>
      <c r="CQ19" s="703"/>
      <c r="CR19" s="667" t="s">
        <v>
229</v>
      </c>
      <c r="CS19" s="668"/>
      <c r="CT19" s="668"/>
      <c r="CU19" s="668"/>
      <c r="CV19" s="668"/>
      <c r="CW19" s="668"/>
      <c r="CX19" s="668"/>
      <c r="CY19" s="669"/>
      <c r="CZ19" s="723" t="s">
        <v>
235</v>
      </c>
      <c r="DA19" s="723"/>
      <c r="DB19" s="723"/>
      <c r="DC19" s="723"/>
      <c r="DD19" s="655" t="s">
        <v>
177</v>
      </c>
      <c r="DE19" s="668"/>
      <c r="DF19" s="668"/>
      <c r="DG19" s="668"/>
      <c r="DH19" s="668"/>
      <c r="DI19" s="668"/>
      <c r="DJ19" s="668"/>
      <c r="DK19" s="668"/>
      <c r="DL19" s="668"/>
      <c r="DM19" s="668"/>
      <c r="DN19" s="668"/>
      <c r="DO19" s="668"/>
      <c r="DP19" s="669"/>
      <c r="DQ19" s="655" t="s">
        <v>
177</v>
      </c>
      <c r="DR19" s="668"/>
      <c r="DS19" s="668"/>
      <c r="DT19" s="668"/>
      <c r="DU19" s="668"/>
      <c r="DV19" s="668"/>
      <c r="DW19" s="668"/>
      <c r="DX19" s="668"/>
      <c r="DY19" s="668"/>
      <c r="DZ19" s="668"/>
      <c r="EA19" s="668"/>
      <c r="EB19" s="668"/>
      <c r="EC19" s="704"/>
    </row>
    <row r="20" spans="2:133" ht="11.25" customHeight="1" x14ac:dyDescent="0.2">
      <c r="B20" s="664" t="s">
        <v>
276</v>
      </c>
      <c r="C20" s="665"/>
      <c r="D20" s="665"/>
      <c r="E20" s="665"/>
      <c r="F20" s="665"/>
      <c r="G20" s="665"/>
      <c r="H20" s="665"/>
      <c r="I20" s="665"/>
      <c r="J20" s="665"/>
      <c r="K20" s="665"/>
      <c r="L20" s="665"/>
      <c r="M20" s="665"/>
      <c r="N20" s="665"/>
      <c r="O20" s="665"/>
      <c r="P20" s="665"/>
      <c r="Q20" s="666"/>
      <c r="R20" s="667">
        <v>
131916</v>
      </c>
      <c r="S20" s="668"/>
      <c r="T20" s="668"/>
      <c r="U20" s="668"/>
      <c r="V20" s="668"/>
      <c r="W20" s="668"/>
      <c r="X20" s="668"/>
      <c r="Y20" s="669"/>
      <c r="Z20" s="723">
        <v>
7.9</v>
      </c>
      <c r="AA20" s="723"/>
      <c r="AB20" s="723"/>
      <c r="AC20" s="723"/>
      <c r="AD20" s="724" t="s">
        <v>
235</v>
      </c>
      <c r="AE20" s="724"/>
      <c r="AF20" s="724"/>
      <c r="AG20" s="724"/>
      <c r="AH20" s="724"/>
      <c r="AI20" s="724"/>
      <c r="AJ20" s="724"/>
      <c r="AK20" s="724"/>
      <c r="AL20" s="670" t="s">
        <v>
235</v>
      </c>
      <c r="AM20" s="671"/>
      <c r="AN20" s="671"/>
      <c r="AO20" s="725"/>
      <c r="AP20" s="664" t="s">
        <v>
277</v>
      </c>
      <c r="AQ20" s="665"/>
      <c r="AR20" s="665"/>
      <c r="AS20" s="665"/>
      <c r="AT20" s="665"/>
      <c r="AU20" s="665"/>
      <c r="AV20" s="665"/>
      <c r="AW20" s="665"/>
      <c r="AX20" s="665"/>
      <c r="AY20" s="665"/>
      <c r="AZ20" s="665"/>
      <c r="BA20" s="665"/>
      <c r="BB20" s="665"/>
      <c r="BC20" s="665"/>
      <c r="BD20" s="665"/>
      <c r="BE20" s="665"/>
      <c r="BF20" s="666"/>
      <c r="BG20" s="667" t="s">
        <v>
229</v>
      </c>
      <c r="BH20" s="668"/>
      <c r="BI20" s="668"/>
      <c r="BJ20" s="668"/>
      <c r="BK20" s="668"/>
      <c r="BL20" s="668"/>
      <c r="BM20" s="668"/>
      <c r="BN20" s="669"/>
      <c r="BO20" s="723" t="s">
        <v>
229</v>
      </c>
      <c r="BP20" s="723"/>
      <c r="BQ20" s="723"/>
      <c r="BR20" s="723"/>
      <c r="BS20" s="655" t="s">
        <v>
229</v>
      </c>
      <c r="BT20" s="668"/>
      <c r="BU20" s="668"/>
      <c r="BV20" s="668"/>
      <c r="BW20" s="668"/>
      <c r="BX20" s="668"/>
      <c r="BY20" s="668"/>
      <c r="BZ20" s="668"/>
      <c r="CA20" s="668"/>
      <c r="CB20" s="704"/>
      <c r="CD20" s="705" t="s">
        <v>
278</v>
      </c>
      <c r="CE20" s="702"/>
      <c r="CF20" s="702"/>
      <c r="CG20" s="702"/>
      <c r="CH20" s="702"/>
      <c r="CI20" s="702"/>
      <c r="CJ20" s="702"/>
      <c r="CK20" s="702"/>
      <c r="CL20" s="702"/>
      <c r="CM20" s="702"/>
      <c r="CN20" s="702"/>
      <c r="CO20" s="702"/>
      <c r="CP20" s="702"/>
      <c r="CQ20" s="703"/>
      <c r="CR20" s="667">
        <v>
1613061</v>
      </c>
      <c r="CS20" s="668"/>
      <c r="CT20" s="668"/>
      <c r="CU20" s="668"/>
      <c r="CV20" s="668"/>
      <c r="CW20" s="668"/>
      <c r="CX20" s="668"/>
      <c r="CY20" s="669"/>
      <c r="CZ20" s="723">
        <v>
100</v>
      </c>
      <c r="DA20" s="723"/>
      <c r="DB20" s="723"/>
      <c r="DC20" s="723"/>
      <c r="DD20" s="655">
        <v>
591691</v>
      </c>
      <c r="DE20" s="668"/>
      <c r="DF20" s="668"/>
      <c r="DG20" s="668"/>
      <c r="DH20" s="668"/>
      <c r="DI20" s="668"/>
      <c r="DJ20" s="668"/>
      <c r="DK20" s="668"/>
      <c r="DL20" s="668"/>
      <c r="DM20" s="668"/>
      <c r="DN20" s="668"/>
      <c r="DO20" s="668"/>
      <c r="DP20" s="669"/>
      <c r="DQ20" s="655">
        <v>
552671</v>
      </c>
      <c r="DR20" s="668"/>
      <c r="DS20" s="668"/>
      <c r="DT20" s="668"/>
      <c r="DU20" s="668"/>
      <c r="DV20" s="668"/>
      <c r="DW20" s="668"/>
      <c r="DX20" s="668"/>
      <c r="DY20" s="668"/>
      <c r="DZ20" s="668"/>
      <c r="EA20" s="668"/>
      <c r="EB20" s="668"/>
      <c r="EC20" s="704"/>
    </row>
    <row r="21" spans="2:133" ht="11.25" customHeight="1" x14ac:dyDescent="0.2">
      <c r="B21" s="664" t="s">
        <v>
279</v>
      </c>
      <c r="C21" s="665"/>
      <c r="D21" s="665"/>
      <c r="E21" s="665"/>
      <c r="F21" s="665"/>
      <c r="G21" s="665"/>
      <c r="H21" s="665"/>
      <c r="I21" s="665"/>
      <c r="J21" s="665"/>
      <c r="K21" s="665"/>
      <c r="L21" s="665"/>
      <c r="M21" s="665"/>
      <c r="N21" s="665"/>
      <c r="O21" s="665"/>
      <c r="P21" s="665"/>
      <c r="Q21" s="666"/>
      <c r="R21" s="667" t="s">
        <v>
229</v>
      </c>
      <c r="S21" s="668"/>
      <c r="T21" s="668"/>
      <c r="U21" s="668"/>
      <c r="V21" s="668"/>
      <c r="W21" s="668"/>
      <c r="X21" s="668"/>
      <c r="Y21" s="669"/>
      <c r="Z21" s="723" t="s">
        <v>
235</v>
      </c>
      <c r="AA21" s="723"/>
      <c r="AB21" s="723"/>
      <c r="AC21" s="723"/>
      <c r="AD21" s="724" t="s">
        <v>
235</v>
      </c>
      <c r="AE21" s="724"/>
      <c r="AF21" s="724"/>
      <c r="AG21" s="724"/>
      <c r="AH21" s="724"/>
      <c r="AI21" s="724"/>
      <c r="AJ21" s="724"/>
      <c r="AK21" s="724"/>
      <c r="AL21" s="670" t="s">
        <v>
177</v>
      </c>
      <c r="AM21" s="671"/>
      <c r="AN21" s="671"/>
      <c r="AO21" s="725"/>
      <c r="AP21" s="769" t="s">
        <v>
280</v>
      </c>
      <c r="AQ21" s="776"/>
      <c r="AR21" s="776"/>
      <c r="AS21" s="776"/>
      <c r="AT21" s="776"/>
      <c r="AU21" s="776"/>
      <c r="AV21" s="776"/>
      <c r="AW21" s="776"/>
      <c r="AX21" s="776"/>
      <c r="AY21" s="776"/>
      <c r="AZ21" s="776"/>
      <c r="BA21" s="776"/>
      <c r="BB21" s="776"/>
      <c r="BC21" s="776"/>
      <c r="BD21" s="776"/>
      <c r="BE21" s="776"/>
      <c r="BF21" s="771"/>
      <c r="BG21" s="667" t="s">
        <v>
235</v>
      </c>
      <c r="BH21" s="668"/>
      <c r="BI21" s="668"/>
      <c r="BJ21" s="668"/>
      <c r="BK21" s="668"/>
      <c r="BL21" s="668"/>
      <c r="BM21" s="668"/>
      <c r="BN21" s="669"/>
      <c r="BO21" s="723" t="s">
        <v>
229</v>
      </c>
      <c r="BP21" s="723"/>
      <c r="BQ21" s="723"/>
      <c r="BR21" s="723"/>
      <c r="BS21" s="655" t="s">
        <v>
229</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64" t="s">
        <v>
281</v>
      </c>
      <c r="C22" s="665"/>
      <c r="D22" s="665"/>
      <c r="E22" s="665"/>
      <c r="F22" s="665"/>
      <c r="G22" s="665"/>
      <c r="H22" s="665"/>
      <c r="I22" s="665"/>
      <c r="J22" s="665"/>
      <c r="K22" s="665"/>
      <c r="L22" s="665"/>
      <c r="M22" s="665"/>
      <c r="N22" s="665"/>
      <c r="O22" s="665"/>
      <c r="P22" s="665"/>
      <c r="Q22" s="666"/>
      <c r="R22" s="667">
        <v>
457612</v>
      </c>
      <c r="S22" s="668"/>
      <c r="T22" s="668"/>
      <c r="U22" s="668"/>
      <c r="V22" s="668"/>
      <c r="W22" s="668"/>
      <c r="X22" s="668"/>
      <c r="Y22" s="669"/>
      <c r="Z22" s="723">
        <v>
27.4</v>
      </c>
      <c r="AA22" s="723"/>
      <c r="AB22" s="723"/>
      <c r="AC22" s="723"/>
      <c r="AD22" s="724">
        <v>
325696</v>
      </c>
      <c r="AE22" s="724"/>
      <c r="AF22" s="724"/>
      <c r="AG22" s="724"/>
      <c r="AH22" s="724"/>
      <c r="AI22" s="724"/>
      <c r="AJ22" s="724"/>
      <c r="AK22" s="724"/>
      <c r="AL22" s="670">
        <v>
96.5</v>
      </c>
      <c r="AM22" s="671"/>
      <c r="AN22" s="671"/>
      <c r="AO22" s="725"/>
      <c r="AP22" s="769" t="s">
        <v>
282</v>
      </c>
      <c r="AQ22" s="776"/>
      <c r="AR22" s="776"/>
      <c r="AS22" s="776"/>
      <c r="AT22" s="776"/>
      <c r="AU22" s="776"/>
      <c r="AV22" s="776"/>
      <c r="AW22" s="776"/>
      <c r="AX22" s="776"/>
      <c r="AY22" s="776"/>
      <c r="AZ22" s="776"/>
      <c r="BA22" s="776"/>
      <c r="BB22" s="776"/>
      <c r="BC22" s="776"/>
      <c r="BD22" s="776"/>
      <c r="BE22" s="776"/>
      <c r="BF22" s="771"/>
      <c r="BG22" s="667" t="s">
        <v>
235</v>
      </c>
      <c r="BH22" s="668"/>
      <c r="BI22" s="668"/>
      <c r="BJ22" s="668"/>
      <c r="BK22" s="668"/>
      <c r="BL22" s="668"/>
      <c r="BM22" s="668"/>
      <c r="BN22" s="669"/>
      <c r="BO22" s="723" t="s">
        <v>
229</v>
      </c>
      <c r="BP22" s="723"/>
      <c r="BQ22" s="723"/>
      <c r="BR22" s="723"/>
      <c r="BS22" s="655" t="s">
        <v>
229</v>
      </c>
      <c r="BT22" s="668"/>
      <c r="BU22" s="668"/>
      <c r="BV22" s="668"/>
      <c r="BW22" s="668"/>
      <c r="BX22" s="668"/>
      <c r="BY22" s="668"/>
      <c r="BZ22" s="668"/>
      <c r="CA22" s="668"/>
      <c r="CB22" s="704"/>
      <c r="CD22" s="778" t="s">
        <v>
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64" t="s">
        <v>
284</v>
      </c>
      <c r="C23" s="665"/>
      <c r="D23" s="665"/>
      <c r="E23" s="665"/>
      <c r="F23" s="665"/>
      <c r="G23" s="665"/>
      <c r="H23" s="665"/>
      <c r="I23" s="665"/>
      <c r="J23" s="665"/>
      <c r="K23" s="665"/>
      <c r="L23" s="665"/>
      <c r="M23" s="665"/>
      <c r="N23" s="665"/>
      <c r="O23" s="665"/>
      <c r="P23" s="665"/>
      <c r="Q23" s="666"/>
      <c r="R23" s="667" t="s">
        <v>
229</v>
      </c>
      <c r="S23" s="668"/>
      <c r="T23" s="668"/>
      <c r="U23" s="668"/>
      <c r="V23" s="668"/>
      <c r="W23" s="668"/>
      <c r="X23" s="668"/>
      <c r="Y23" s="669"/>
      <c r="Z23" s="723" t="s">
        <v>
235</v>
      </c>
      <c r="AA23" s="723"/>
      <c r="AB23" s="723"/>
      <c r="AC23" s="723"/>
      <c r="AD23" s="724" t="s">
        <v>
177</v>
      </c>
      <c r="AE23" s="724"/>
      <c r="AF23" s="724"/>
      <c r="AG23" s="724"/>
      <c r="AH23" s="724"/>
      <c r="AI23" s="724"/>
      <c r="AJ23" s="724"/>
      <c r="AK23" s="724"/>
      <c r="AL23" s="670" t="s">
        <v>
229</v>
      </c>
      <c r="AM23" s="671"/>
      <c r="AN23" s="671"/>
      <c r="AO23" s="725"/>
      <c r="AP23" s="769" t="s">
        <v>
285</v>
      </c>
      <c r="AQ23" s="776"/>
      <c r="AR23" s="776"/>
      <c r="AS23" s="776"/>
      <c r="AT23" s="776"/>
      <c r="AU23" s="776"/>
      <c r="AV23" s="776"/>
      <c r="AW23" s="776"/>
      <c r="AX23" s="776"/>
      <c r="AY23" s="776"/>
      <c r="AZ23" s="776"/>
      <c r="BA23" s="776"/>
      <c r="BB23" s="776"/>
      <c r="BC23" s="776"/>
      <c r="BD23" s="776"/>
      <c r="BE23" s="776"/>
      <c r="BF23" s="771"/>
      <c r="BG23" s="667" t="s">
        <v>
229</v>
      </c>
      <c r="BH23" s="668"/>
      <c r="BI23" s="668"/>
      <c r="BJ23" s="668"/>
      <c r="BK23" s="668"/>
      <c r="BL23" s="668"/>
      <c r="BM23" s="668"/>
      <c r="BN23" s="669"/>
      <c r="BO23" s="723" t="s">
        <v>
235</v>
      </c>
      <c r="BP23" s="723"/>
      <c r="BQ23" s="723"/>
      <c r="BR23" s="723"/>
      <c r="BS23" s="655" t="s">
        <v>
235</v>
      </c>
      <c r="BT23" s="668"/>
      <c r="BU23" s="668"/>
      <c r="BV23" s="668"/>
      <c r="BW23" s="668"/>
      <c r="BX23" s="668"/>
      <c r="BY23" s="668"/>
      <c r="BZ23" s="668"/>
      <c r="CA23" s="668"/>
      <c r="CB23" s="704"/>
      <c r="CD23" s="778" t="s">
        <v>
223</v>
      </c>
      <c r="CE23" s="779"/>
      <c r="CF23" s="779"/>
      <c r="CG23" s="779"/>
      <c r="CH23" s="779"/>
      <c r="CI23" s="779"/>
      <c r="CJ23" s="779"/>
      <c r="CK23" s="779"/>
      <c r="CL23" s="779"/>
      <c r="CM23" s="779"/>
      <c r="CN23" s="779"/>
      <c r="CO23" s="779"/>
      <c r="CP23" s="779"/>
      <c r="CQ23" s="780"/>
      <c r="CR23" s="778" t="s">
        <v>
286</v>
      </c>
      <c r="CS23" s="779"/>
      <c r="CT23" s="779"/>
      <c r="CU23" s="779"/>
      <c r="CV23" s="779"/>
      <c r="CW23" s="779"/>
      <c r="CX23" s="779"/>
      <c r="CY23" s="780"/>
      <c r="CZ23" s="778" t="s">
        <v>
287</v>
      </c>
      <c r="DA23" s="779"/>
      <c r="DB23" s="779"/>
      <c r="DC23" s="780"/>
      <c r="DD23" s="778" t="s">
        <v>
288</v>
      </c>
      <c r="DE23" s="779"/>
      <c r="DF23" s="779"/>
      <c r="DG23" s="779"/>
      <c r="DH23" s="779"/>
      <c r="DI23" s="779"/>
      <c r="DJ23" s="779"/>
      <c r="DK23" s="780"/>
      <c r="DL23" s="787" t="s">
        <v>
289</v>
      </c>
      <c r="DM23" s="788"/>
      <c r="DN23" s="788"/>
      <c r="DO23" s="788"/>
      <c r="DP23" s="788"/>
      <c r="DQ23" s="788"/>
      <c r="DR23" s="788"/>
      <c r="DS23" s="788"/>
      <c r="DT23" s="788"/>
      <c r="DU23" s="788"/>
      <c r="DV23" s="789"/>
      <c r="DW23" s="778" t="s">
        <v>
290</v>
      </c>
      <c r="DX23" s="779"/>
      <c r="DY23" s="779"/>
      <c r="DZ23" s="779"/>
      <c r="EA23" s="779"/>
      <c r="EB23" s="779"/>
      <c r="EC23" s="780"/>
    </row>
    <row r="24" spans="2:133" ht="11.25" customHeight="1" x14ac:dyDescent="0.2">
      <c r="B24" s="664" t="s">
        <v>
291</v>
      </c>
      <c r="C24" s="665"/>
      <c r="D24" s="665"/>
      <c r="E24" s="665"/>
      <c r="F24" s="665"/>
      <c r="G24" s="665"/>
      <c r="H24" s="665"/>
      <c r="I24" s="665"/>
      <c r="J24" s="665"/>
      <c r="K24" s="665"/>
      <c r="L24" s="665"/>
      <c r="M24" s="665"/>
      <c r="N24" s="665"/>
      <c r="O24" s="665"/>
      <c r="P24" s="665"/>
      <c r="Q24" s="666"/>
      <c r="R24" s="667" t="s">
        <v>
235</v>
      </c>
      <c r="S24" s="668"/>
      <c r="T24" s="668"/>
      <c r="U24" s="668"/>
      <c r="V24" s="668"/>
      <c r="W24" s="668"/>
      <c r="X24" s="668"/>
      <c r="Y24" s="669"/>
      <c r="Z24" s="723" t="s">
        <v>
235</v>
      </c>
      <c r="AA24" s="723"/>
      <c r="AB24" s="723"/>
      <c r="AC24" s="723"/>
      <c r="AD24" s="724" t="s">
        <v>
229</v>
      </c>
      <c r="AE24" s="724"/>
      <c r="AF24" s="724"/>
      <c r="AG24" s="724"/>
      <c r="AH24" s="724"/>
      <c r="AI24" s="724"/>
      <c r="AJ24" s="724"/>
      <c r="AK24" s="724"/>
      <c r="AL24" s="670" t="s">
        <v>
235</v>
      </c>
      <c r="AM24" s="671"/>
      <c r="AN24" s="671"/>
      <c r="AO24" s="725"/>
      <c r="AP24" s="769" t="s">
        <v>
292</v>
      </c>
      <c r="AQ24" s="776"/>
      <c r="AR24" s="776"/>
      <c r="AS24" s="776"/>
      <c r="AT24" s="776"/>
      <c r="AU24" s="776"/>
      <c r="AV24" s="776"/>
      <c r="AW24" s="776"/>
      <c r="AX24" s="776"/>
      <c r="AY24" s="776"/>
      <c r="AZ24" s="776"/>
      <c r="BA24" s="776"/>
      <c r="BB24" s="776"/>
      <c r="BC24" s="776"/>
      <c r="BD24" s="776"/>
      <c r="BE24" s="776"/>
      <c r="BF24" s="771"/>
      <c r="BG24" s="667" t="s">
        <v>
229</v>
      </c>
      <c r="BH24" s="668"/>
      <c r="BI24" s="668"/>
      <c r="BJ24" s="668"/>
      <c r="BK24" s="668"/>
      <c r="BL24" s="668"/>
      <c r="BM24" s="668"/>
      <c r="BN24" s="669"/>
      <c r="BO24" s="723" t="s">
        <v>
229</v>
      </c>
      <c r="BP24" s="723"/>
      <c r="BQ24" s="723"/>
      <c r="BR24" s="723"/>
      <c r="BS24" s="655" t="s">
        <v>
229</v>
      </c>
      <c r="BT24" s="668"/>
      <c r="BU24" s="668"/>
      <c r="BV24" s="668"/>
      <c r="BW24" s="668"/>
      <c r="BX24" s="668"/>
      <c r="BY24" s="668"/>
      <c r="BZ24" s="668"/>
      <c r="CA24" s="668"/>
      <c r="CB24" s="704"/>
      <c r="CD24" s="732" t="s">
        <v>
293</v>
      </c>
      <c r="CE24" s="733"/>
      <c r="CF24" s="733"/>
      <c r="CG24" s="733"/>
      <c r="CH24" s="733"/>
      <c r="CI24" s="733"/>
      <c r="CJ24" s="733"/>
      <c r="CK24" s="733"/>
      <c r="CL24" s="733"/>
      <c r="CM24" s="733"/>
      <c r="CN24" s="733"/>
      <c r="CO24" s="733"/>
      <c r="CP24" s="733"/>
      <c r="CQ24" s="734"/>
      <c r="CR24" s="726">
        <v>
246651</v>
      </c>
      <c r="CS24" s="727"/>
      <c r="CT24" s="727"/>
      <c r="CU24" s="727"/>
      <c r="CV24" s="727"/>
      <c r="CW24" s="727"/>
      <c r="CX24" s="727"/>
      <c r="CY24" s="773"/>
      <c r="CZ24" s="774">
        <v>
15.3</v>
      </c>
      <c r="DA24" s="743"/>
      <c r="DB24" s="743"/>
      <c r="DC24" s="777"/>
      <c r="DD24" s="772">
        <v>
171066</v>
      </c>
      <c r="DE24" s="727"/>
      <c r="DF24" s="727"/>
      <c r="DG24" s="727"/>
      <c r="DH24" s="727"/>
      <c r="DI24" s="727"/>
      <c r="DJ24" s="727"/>
      <c r="DK24" s="773"/>
      <c r="DL24" s="772">
        <v>
164745</v>
      </c>
      <c r="DM24" s="727"/>
      <c r="DN24" s="727"/>
      <c r="DO24" s="727"/>
      <c r="DP24" s="727"/>
      <c r="DQ24" s="727"/>
      <c r="DR24" s="727"/>
      <c r="DS24" s="727"/>
      <c r="DT24" s="727"/>
      <c r="DU24" s="727"/>
      <c r="DV24" s="773"/>
      <c r="DW24" s="774">
        <v>
47.1</v>
      </c>
      <c r="DX24" s="743"/>
      <c r="DY24" s="743"/>
      <c r="DZ24" s="743"/>
      <c r="EA24" s="743"/>
      <c r="EB24" s="743"/>
      <c r="EC24" s="775"/>
    </row>
    <row r="25" spans="2:133" ht="11.25" customHeight="1" x14ac:dyDescent="0.2">
      <c r="B25" s="664" t="s">
        <v>
294</v>
      </c>
      <c r="C25" s="665"/>
      <c r="D25" s="665"/>
      <c r="E25" s="665"/>
      <c r="F25" s="665"/>
      <c r="G25" s="665"/>
      <c r="H25" s="665"/>
      <c r="I25" s="665"/>
      <c r="J25" s="665"/>
      <c r="K25" s="665"/>
      <c r="L25" s="665"/>
      <c r="M25" s="665"/>
      <c r="N25" s="665"/>
      <c r="O25" s="665"/>
      <c r="P25" s="665"/>
      <c r="Q25" s="666"/>
      <c r="R25" s="667">
        <v>
18782</v>
      </c>
      <c r="S25" s="668"/>
      <c r="T25" s="668"/>
      <c r="U25" s="668"/>
      <c r="V25" s="668"/>
      <c r="W25" s="668"/>
      <c r="X25" s="668"/>
      <c r="Y25" s="669"/>
      <c r="Z25" s="723">
        <v>
1.1000000000000001</v>
      </c>
      <c r="AA25" s="723"/>
      <c r="AB25" s="723"/>
      <c r="AC25" s="723"/>
      <c r="AD25" s="724" t="s">
        <v>
229</v>
      </c>
      <c r="AE25" s="724"/>
      <c r="AF25" s="724"/>
      <c r="AG25" s="724"/>
      <c r="AH25" s="724"/>
      <c r="AI25" s="724"/>
      <c r="AJ25" s="724"/>
      <c r="AK25" s="724"/>
      <c r="AL25" s="670" t="s">
        <v>
177</v>
      </c>
      <c r="AM25" s="671"/>
      <c r="AN25" s="671"/>
      <c r="AO25" s="725"/>
      <c r="AP25" s="769" t="s">
        <v>
295</v>
      </c>
      <c r="AQ25" s="776"/>
      <c r="AR25" s="776"/>
      <c r="AS25" s="776"/>
      <c r="AT25" s="776"/>
      <c r="AU25" s="776"/>
      <c r="AV25" s="776"/>
      <c r="AW25" s="776"/>
      <c r="AX25" s="776"/>
      <c r="AY25" s="776"/>
      <c r="AZ25" s="776"/>
      <c r="BA25" s="776"/>
      <c r="BB25" s="776"/>
      <c r="BC25" s="776"/>
      <c r="BD25" s="776"/>
      <c r="BE25" s="776"/>
      <c r="BF25" s="771"/>
      <c r="BG25" s="667" t="s">
        <v>
229</v>
      </c>
      <c r="BH25" s="668"/>
      <c r="BI25" s="668"/>
      <c r="BJ25" s="668"/>
      <c r="BK25" s="668"/>
      <c r="BL25" s="668"/>
      <c r="BM25" s="668"/>
      <c r="BN25" s="669"/>
      <c r="BO25" s="723" t="s">
        <v>
229</v>
      </c>
      <c r="BP25" s="723"/>
      <c r="BQ25" s="723"/>
      <c r="BR25" s="723"/>
      <c r="BS25" s="655" t="s">
        <v>
229</v>
      </c>
      <c r="BT25" s="668"/>
      <c r="BU25" s="668"/>
      <c r="BV25" s="668"/>
      <c r="BW25" s="668"/>
      <c r="BX25" s="668"/>
      <c r="BY25" s="668"/>
      <c r="BZ25" s="668"/>
      <c r="CA25" s="668"/>
      <c r="CB25" s="704"/>
      <c r="CD25" s="705" t="s">
        <v>
296</v>
      </c>
      <c r="CE25" s="702"/>
      <c r="CF25" s="702"/>
      <c r="CG25" s="702"/>
      <c r="CH25" s="702"/>
      <c r="CI25" s="702"/>
      <c r="CJ25" s="702"/>
      <c r="CK25" s="702"/>
      <c r="CL25" s="702"/>
      <c r="CM25" s="702"/>
      <c r="CN25" s="702"/>
      <c r="CO25" s="702"/>
      <c r="CP25" s="702"/>
      <c r="CQ25" s="703"/>
      <c r="CR25" s="667">
        <v>
198958</v>
      </c>
      <c r="CS25" s="656"/>
      <c r="CT25" s="656"/>
      <c r="CU25" s="656"/>
      <c r="CV25" s="656"/>
      <c r="CW25" s="656"/>
      <c r="CX25" s="656"/>
      <c r="CY25" s="657"/>
      <c r="CZ25" s="670">
        <v>
12.3</v>
      </c>
      <c r="DA25" s="695"/>
      <c r="DB25" s="695"/>
      <c r="DC25" s="696"/>
      <c r="DD25" s="655">
        <v>
143153</v>
      </c>
      <c r="DE25" s="656"/>
      <c r="DF25" s="656"/>
      <c r="DG25" s="656"/>
      <c r="DH25" s="656"/>
      <c r="DI25" s="656"/>
      <c r="DJ25" s="656"/>
      <c r="DK25" s="657"/>
      <c r="DL25" s="655">
        <v>
136832</v>
      </c>
      <c r="DM25" s="656"/>
      <c r="DN25" s="656"/>
      <c r="DO25" s="656"/>
      <c r="DP25" s="656"/>
      <c r="DQ25" s="656"/>
      <c r="DR25" s="656"/>
      <c r="DS25" s="656"/>
      <c r="DT25" s="656"/>
      <c r="DU25" s="656"/>
      <c r="DV25" s="657"/>
      <c r="DW25" s="670">
        <v>
39.1</v>
      </c>
      <c r="DX25" s="695"/>
      <c r="DY25" s="695"/>
      <c r="DZ25" s="695"/>
      <c r="EA25" s="695"/>
      <c r="EB25" s="695"/>
      <c r="EC25" s="697"/>
    </row>
    <row r="26" spans="2:133" ht="11.25" customHeight="1" x14ac:dyDescent="0.2">
      <c r="B26" s="664" t="s">
        <v>
297</v>
      </c>
      <c r="C26" s="665"/>
      <c r="D26" s="665"/>
      <c r="E26" s="665"/>
      <c r="F26" s="665"/>
      <c r="G26" s="665"/>
      <c r="H26" s="665"/>
      <c r="I26" s="665"/>
      <c r="J26" s="665"/>
      <c r="K26" s="665"/>
      <c r="L26" s="665"/>
      <c r="M26" s="665"/>
      <c r="N26" s="665"/>
      <c r="O26" s="665"/>
      <c r="P26" s="665"/>
      <c r="Q26" s="666"/>
      <c r="R26" s="667">
        <v>
161</v>
      </c>
      <c r="S26" s="668"/>
      <c r="T26" s="668"/>
      <c r="U26" s="668"/>
      <c r="V26" s="668"/>
      <c r="W26" s="668"/>
      <c r="X26" s="668"/>
      <c r="Y26" s="669"/>
      <c r="Z26" s="723">
        <v>
0</v>
      </c>
      <c r="AA26" s="723"/>
      <c r="AB26" s="723"/>
      <c r="AC26" s="723"/>
      <c r="AD26" s="724" t="s">
        <v>
235</v>
      </c>
      <c r="AE26" s="724"/>
      <c r="AF26" s="724"/>
      <c r="AG26" s="724"/>
      <c r="AH26" s="724"/>
      <c r="AI26" s="724"/>
      <c r="AJ26" s="724"/>
      <c r="AK26" s="724"/>
      <c r="AL26" s="670" t="s">
        <v>
229</v>
      </c>
      <c r="AM26" s="671"/>
      <c r="AN26" s="671"/>
      <c r="AO26" s="725"/>
      <c r="AP26" s="769" t="s">
        <v>
298</v>
      </c>
      <c r="AQ26" s="770"/>
      <c r="AR26" s="770"/>
      <c r="AS26" s="770"/>
      <c r="AT26" s="770"/>
      <c r="AU26" s="770"/>
      <c r="AV26" s="770"/>
      <c r="AW26" s="770"/>
      <c r="AX26" s="770"/>
      <c r="AY26" s="770"/>
      <c r="AZ26" s="770"/>
      <c r="BA26" s="770"/>
      <c r="BB26" s="770"/>
      <c r="BC26" s="770"/>
      <c r="BD26" s="770"/>
      <c r="BE26" s="770"/>
      <c r="BF26" s="771"/>
      <c r="BG26" s="667" t="s">
        <v>
235</v>
      </c>
      <c r="BH26" s="668"/>
      <c r="BI26" s="668"/>
      <c r="BJ26" s="668"/>
      <c r="BK26" s="668"/>
      <c r="BL26" s="668"/>
      <c r="BM26" s="668"/>
      <c r="BN26" s="669"/>
      <c r="BO26" s="723" t="s">
        <v>
235</v>
      </c>
      <c r="BP26" s="723"/>
      <c r="BQ26" s="723"/>
      <c r="BR26" s="723"/>
      <c r="BS26" s="655" t="s">
        <v>
235</v>
      </c>
      <c r="BT26" s="668"/>
      <c r="BU26" s="668"/>
      <c r="BV26" s="668"/>
      <c r="BW26" s="668"/>
      <c r="BX26" s="668"/>
      <c r="BY26" s="668"/>
      <c r="BZ26" s="668"/>
      <c r="CA26" s="668"/>
      <c r="CB26" s="704"/>
      <c r="CD26" s="705" t="s">
        <v>
299</v>
      </c>
      <c r="CE26" s="702"/>
      <c r="CF26" s="702"/>
      <c r="CG26" s="702"/>
      <c r="CH26" s="702"/>
      <c r="CI26" s="702"/>
      <c r="CJ26" s="702"/>
      <c r="CK26" s="702"/>
      <c r="CL26" s="702"/>
      <c r="CM26" s="702"/>
      <c r="CN26" s="702"/>
      <c r="CO26" s="702"/>
      <c r="CP26" s="702"/>
      <c r="CQ26" s="703"/>
      <c r="CR26" s="667">
        <v>
98456</v>
      </c>
      <c r="CS26" s="668"/>
      <c r="CT26" s="668"/>
      <c r="CU26" s="668"/>
      <c r="CV26" s="668"/>
      <c r="CW26" s="668"/>
      <c r="CX26" s="668"/>
      <c r="CY26" s="669"/>
      <c r="CZ26" s="670">
        <v>
6.1</v>
      </c>
      <c r="DA26" s="695"/>
      <c r="DB26" s="695"/>
      <c r="DC26" s="696"/>
      <c r="DD26" s="655">
        <v>
58165</v>
      </c>
      <c r="DE26" s="668"/>
      <c r="DF26" s="668"/>
      <c r="DG26" s="668"/>
      <c r="DH26" s="668"/>
      <c r="DI26" s="668"/>
      <c r="DJ26" s="668"/>
      <c r="DK26" s="669"/>
      <c r="DL26" s="655" t="s">
        <v>
229</v>
      </c>
      <c r="DM26" s="668"/>
      <c r="DN26" s="668"/>
      <c r="DO26" s="668"/>
      <c r="DP26" s="668"/>
      <c r="DQ26" s="668"/>
      <c r="DR26" s="668"/>
      <c r="DS26" s="668"/>
      <c r="DT26" s="668"/>
      <c r="DU26" s="668"/>
      <c r="DV26" s="669"/>
      <c r="DW26" s="670" t="s">
        <v>
235</v>
      </c>
      <c r="DX26" s="695"/>
      <c r="DY26" s="695"/>
      <c r="DZ26" s="695"/>
      <c r="EA26" s="695"/>
      <c r="EB26" s="695"/>
      <c r="EC26" s="697"/>
    </row>
    <row r="27" spans="2:133" ht="11.25" customHeight="1" x14ac:dyDescent="0.2">
      <c r="B27" s="664" t="s">
        <v>
300</v>
      </c>
      <c r="C27" s="665"/>
      <c r="D27" s="665"/>
      <c r="E27" s="665"/>
      <c r="F27" s="665"/>
      <c r="G27" s="665"/>
      <c r="H27" s="665"/>
      <c r="I27" s="665"/>
      <c r="J27" s="665"/>
      <c r="K27" s="665"/>
      <c r="L27" s="665"/>
      <c r="M27" s="665"/>
      <c r="N27" s="665"/>
      <c r="O27" s="665"/>
      <c r="P27" s="665"/>
      <c r="Q27" s="666"/>
      <c r="R27" s="667">
        <v>
168464</v>
      </c>
      <c r="S27" s="668"/>
      <c r="T27" s="668"/>
      <c r="U27" s="668"/>
      <c r="V27" s="668"/>
      <c r="W27" s="668"/>
      <c r="X27" s="668"/>
      <c r="Y27" s="669"/>
      <c r="Z27" s="723">
        <v>
10.1</v>
      </c>
      <c r="AA27" s="723"/>
      <c r="AB27" s="723"/>
      <c r="AC27" s="723"/>
      <c r="AD27" s="724" t="s">
        <v>
229</v>
      </c>
      <c r="AE27" s="724"/>
      <c r="AF27" s="724"/>
      <c r="AG27" s="724"/>
      <c r="AH27" s="724"/>
      <c r="AI27" s="724"/>
      <c r="AJ27" s="724"/>
      <c r="AK27" s="724"/>
      <c r="AL27" s="670" t="s">
        <v>
229</v>
      </c>
      <c r="AM27" s="671"/>
      <c r="AN27" s="671"/>
      <c r="AO27" s="725"/>
      <c r="AP27" s="664" t="s">
        <v>
301</v>
      </c>
      <c r="AQ27" s="665"/>
      <c r="AR27" s="665"/>
      <c r="AS27" s="665"/>
      <c r="AT27" s="665"/>
      <c r="AU27" s="665"/>
      <c r="AV27" s="665"/>
      <c r="AW27" s="665"/>
      <c r="AX27" s="665"/>
      <c r="AY27" s="665"/>
      <c r="AZ27" s="665"/>
      <c r="BA27" s="665"/>
      <c r="BB27" s="665"/>
      <c r="BC27" s="665"/>
      <c r="BD27" s="665"/>
      <c r="BE27" s="665"/>
      <c r="BF27" s="666"/>
      <c r="BG27" s="667">
        <v>
47669</v>
      </c>
      <c r="BH27" s="668"/>
      <c r="BI27" s="668"/>
      <c r="BJ27" s="668"/>
      <c r="BK27" s="668"/>
      <c r="BL27" s="668"/>
      <c r="BM27" s="668"/>
      <c r="BN27" s="669"/>
      <c r="BO27" s="723">
        <v>
100</v>
      </c>
      <c r="BP27" s="723"/>
      <c r="BQ27" s="723"/>
      <c r="BR27" s="723"/>
      <c r="BS27" s="655" t="s">
        <v>
235</v>
      </c>
      <c r="BT27" s="668"/>
      <c r="BU27" s="668"/>
      <c r="BV27" s="668"/>
      <c r="BW27" s="668"/>
      <c r="BX27" s="668"/>
      <c r="BY27" s="668"/>
      <c r="BZ27" s="668"/>
      <c r="CA27" s="668"/>
      <c r="CB27" s="704"/>
      <c r="CD27" s="705" t="s">
        <v>
302</v>
      </c>
      <c r="CE27" s="702"/>
      <c r="CF27" s="702"/>
      <c r="CG27" s="702"/>
      <c r="CH27" s="702"/>
      <c r="CI27" s="702"/>
      <c r="CJ27" s="702"/>
      <c r="CK27" s="702"/>
      <c r="CL27" s="702"/>
      <c r="CM27" s="702"/>
      <c r="CN27" s="702"/>
      <c r="CO27" s="702"/>
      <c r="CP27" s="702"/>
      <c r="CQ27" s="703"/>
      <c r="CR27" s="667">
        <v>
16696</v>
      </c>
      <c r="CS27" s="656"/>
      <c r="CT27" s="656"/>
      <c r="CU27" s="656"/>
      <c r="CV27" s="656"/>
      <c r="CW27" s="656"/>
      <c r="CX27" s="656"/>
      <c r="CY27" s="657"/>
      <c r="CZ27" s="670">
        <v>
1</v>
      </c>
      <c r="DA27" s="695"/>
      <c r="DB27" s="695"/>
      <c r="DC27" s="696"/>
      <c r="DD27" s="655">
        <v>
3991</v>
      </c>
      <c r="DE27" s="656"/>
      <c r="DF27" s="656"/>
      <c r="DG27" s="656"/>
      <c r="DH27" s="656"/>
      <c r="DI27" s="656"/>
      <c r="DJ27" s="656"/>
      <c r="DK27" s="657"/>
      <c r="DL27" s="655">
        <v>
3991</v>
      </c>
      <c r="DM27" s="656"/>
      <c r="DN27" s="656"/>
      <c r="DO27" s="656"/>
      <c r="DP27" s="656"/>
      <c r="DQ27" s="656"/>
      <c r="DR27" s="656"/>
      <c r="DS27" s="656"/>
      <c r="DT27" s="656"/>
      <c r="DU27" s="656"/>
      <c r="DV27" s="657"/>
      <c r="DW27" s="670">
        <v>
1.1000000000000001</v>
      </c>
      <c r="DX27" s="695"/>
      <c r="DY27" s="695"/>
      <c r="DZ27" s="695"/>
      <c r="EA27" s="695"/>
      <c r="EB27" s="695"/>
      <c r="EC27" s="697"/>
    </row>
    <row r="28" spans="2:133" ht="11.25" customHeight="1" x14ac:dyDescent="0.2">
      <c r="B28" s="766" t="s">
        <v>
303</v>
      </c>
      <c r="C28" s="767"/>
      <c r="D28" s="767"/>
      <c r="E28" s="767"/>
      <c r="F28" s="767"/>
      <c r="G28" s="767"/>
      <c r="H28" s="767"/>
      <c r="I28" s="767"/>
      <c r="J28" s="767"/>
      <c r="K28" s="767"/>
      <c r="L28" s="767"/>
      <c r="M28" s="767"/>
      <c r="N28" s="767"/>
      <c r="O28" s="767"/>
      <c r="P28" s="767"/>
      <c r="Q28" s="768"/>
      <c r="R28" s="667" t="s">
        <v>
177</v>
      </c>
      <c r="S28" s="668"/>
      <c r="T28" s="668"/>
      <c r="U28" s="668"/>
      <c r="V28" s="668"/>
      <c r="W28" s="668"/>
      <c r="X28" s="668"/>
      <c r="Y28" s="669"/>
      <c r="Z28" s="723" t="s">
        <v>
229</v>
      </c>
      <c r="AA28" s="723"/>
      <c r="AB28" s="723"/>
      <c r="AC28" s="723"/>
      <c r="AD28" s="724" t="s">
        <v>
229</v>
      </c>
      <c r="AE28" s="724"/>
      <c r="AF28" s="724"/>
      <c r="AG28" s="724"/>
      <c r="AH28" s="724"/>
      <c r="AI28" s="724"/>
      <c r="AJ28" s="724"/>
      <c r="AK28" s="724"/>
      <c r="AL28" s="670" t="s">
        <v>
229</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
304</v>
      </c>
      <c r="CE28" s="702"/>
      <c r="CF28" s="702"/>
      <c r="CG28" s="702"/>
      <c r="CH28" s="702"/>
      <c r="CI28" s="702"/>
      <c r="CJ28" s="702"/>
      <c r="CK28" s="702"/>
      <c r="CL28" s="702"/>
      <c r="CM28" s="702"/>
      <c r="CN28" s="702"/>
      <c r="CO28" s="702"/>
      <c r="CP28" s="702"/>
      <c r="CQ28" s="703"/>
      <c r="CR28" s="667">
        <v>
30997</v>
      </c>
      <c r="CS28" s="668"/>
      <c r="CT28" s="668"/>
      <c r="CU28" s="668"/>
      <c r="CV28" s="668"/>
      <c r="CW28" s="668"/>
      <c r="CX28" s="668"/>
      <c r="CY28" s="669"/>
      <c r="CZ28" s="670">
        <v>
1.9</v>
      </c>
      <c r="DA28" s="695"/>
      <c r="DB28" s="695"/>
      <c r="DC28" s="696"/>
      <c r="DD28" s="655">
        <v>
23922</v>
      </c>
      <c r="DE28" s="668"/>
      <c r="DF28" s="668"/>
      <c r="DG28" s="668"/>
      <c r="DH28" s="668"/>
      <c r="DI28" s="668"/>
      <c r="DJ28" s="668"/>
      <c r="DK28" s="669"/>
      <c r="DL28" s="655">
        <v>
23922</v>
      </c>
      <c r="DM28" s="668"/>
      <c r="DN28" s="668"/>
      <c r="DO28" s="668"/>
      <c r="DP28" s="668"/>
      <c r="DQ28" s="668"/>
      <c r="DR28" s="668"/>
      <c r="DS28" s="668"/>
      <c r="DT28" s="668"/>
      <c r="DU28" s="668"/>
      <c r="DV28" s="669"/>
      <c r="DW28" s="670">
        <v>
6.8</v>
      </c>
      <c r="DX28" s="695"/>
      <c r="DY28" s="695"/>
      <c r="DZ28" s="695"/>
      <c r="EA28" s="695"/>
      <c r="EB28" s="695"/>
      <c r="EC28" s="697"/>
    </row>
    <row r="29" spans="2:133" ht="11.25" customHeight="1" x14ac:dyDescent="0.2">
      <c r="B29" s="664" t="s">
        <v>
305</v>
      </c>
      <c r="C29" s="665"/>
      <c r="D29" s="665"/>
      <c r="E29" s="665"/>
      <c r="F29" s="665"/>
      <c r="G29" s="665"/>
      <c r="H29" s="665"/>
      <c r="I29" s="665"/>
      <c r="J29" s="665"/>
      <c r="K29" s="665"/>
      <c r="L29" s="665"/>
      <c r="M29" s="665"/>
      <c r="N29" s="665"/>
      <c r="O29" s="665"/>
      <c r="P29" s="665"/>
      <c r="Q29" s="666"/>
      <c r="R29" s="667">
        <v>
615751</v>
      </c>
      <c r="S29" s="668"/>
      <c r="T29" s="668"/>
      <c r="U29" s="668"/>
      <c r="V29" s="668"/>
      <c r="W29" s="668"/>
      <c r="X29" s="668"/>
      <c r="Y29" s="669"/>
      <c r="Z29" s="723">
        <v>
36.799999999999997</v>
      </c>
      <c r="AA29" s="723"/>
      <c r="AB29" s="723"/>
      <c r="AC29" s="723"/>
      <c r="AD29" s="724" t="s">
        <v>
229</v>
      </c>
      <c r="AE29" s="724"/>
      <c r="AF29" s="724"/>
      <c r="AG29" s="724"/>
      <c r="AH29" s="724"/>
      <c r="AI29" s="724"/>
      <c r="AJ29" s="724"/>
      <c r="AK29" s="724"/>
      <c r="AL29" s="670" t="s">
        <v>
229</v>
      </c>
      <c r="AM29" s="671"/>
      <c r="AN29" s="671"/>
      <c r="AO29" s="725"/>
      <c r="AP29" s="735" t="s">
        <v>
223</v>
      </c>
      <c r="AQ29" s="736"/>
      <c r="AR29" s="736"/>
      <c r="AS29" s="736"/>
      <c r="AT29" s="736"/>
      <c r="AU29" s="736"/>
      <c r="AV29" s="736"/>
      <c r="AW29" s="736"/>
      <c r="AX29" s="736"/>
      <c r="AY29" s="736"/>
      <c r="AZ29" s="736"/>
      <c r="BA29" s="736"/>
      <c r="BB29" s="736"/>
      <c r="BC29" s="736"/>
      <c r="BD29" s="736"/>
      <c r="BE29" s="736"/>
      <c r="BF29" s="737"/>
      <c r="BG29" s="735" t="s">
        <v>
306</v>
      </c>
      <c r="BH29" s="763"/>
      <c r="BI29" s="763"/>
      <c r="BJ29" s="763"/>
      <c r="BK29" s="763"/>
      <c r="BL29" s="763"/>
      <c r="BM29" s="763"/>
      <c r="BN29" s="763"/>
      <c r="BO29" s="763"/>
      <c r="BP29" s="763"/>
      <c r="BQ29" s="764"/>
      <c r="BR29" s="735" t="s">
        <v>
307</v>
      </c>
      <c r="BS29" s="763"/>
      <c r="BT29" s="763"/>
      <c r="BU29" s="763"/>
      <c r="BV29" s="763"/>
      <c r="BW29" s="763"/>
      <c r="BX29" s="763"/>
      <c r="BY29" s="763"/>
      <c r="BZ29" s="763"/>
      <c r="CA29" s="763"/>
      <c r="CB29" s="764"/>
      <c r="CD29" s="745" t="s">
        <v>
308</v>
      </c>
      <c r="CE29" s="746"/>
      <c r="CF29" s="705" t="s">
        <v>
309</v>
      </c>
      <c r="CG29" s="702"/>
      <c r="CH29" s="702"/>
      <c r="CI29" s="702"/>
      <c r="CJ29" s="702"/>
      <c r="CK29" s="702"/>
      <c r="CL29" s="702"/>
      <c r="CM29" s="702"/>
      <c r="CN29" s="702"/>
      <c r="CO29" s="702"/>
      <c r="CP29" s="702"/>
      <c r="CQ29" s="703"/>
      <c r="CR29" s="667">
        <v>
30997</v>
      </c>
      <c r="CS29" s="656"/>
      <c r="CT29" s="656"/>
      <c r="CU29" s="656"/>
      <c r="CV29" s="656"/>
      <c r="CW29" s="656"/>
      <c r="CX29" s="656"/>
      <c r="CY29" s="657"/>
      <c r="CZ29" s="670">
        <v>
1.9</v>
      </c>
      <c r="DA29" s="695"/>
      <c r="DB29" s="695"/>
      <c r="DC29" s="696"/>
      <c r="DD29" s="655">
        <v>
23922</v>
      </c>
      <c r="DE29" s="656"/>
      <c r="DF29" s="656"/>
      <c r="DG29" s="656"/>
      <c r="DH29" s="656"/>
      <c r="DI29" s="656"/>
      <c r="DJ29" s="656"/>
      <c r="DK29" s="657"/>
      <c r="DL29" s="655">
        <v>
23922</v>
      </c>
      <c r="DM29" s="656"/>
      <c r="DN29" s="656"/>
      <c r="DO29" s="656"/>
      <c r="DP29" s="656"/>
      <c r="DQ29" s="656"/>
      <c r="DR29" s="656"/>
      <c r="DS29" s="656"/>
      <c r="DT29" s="656"/>
      <c r="DU29" s="656"/>
      <c r="DV29" s="657"/>
      <c r="DW29" s="670">
        <v>
6.8</v>
      </c>
      <c r="DX29" s="695"/>
      <c r="DY29" s="695"/>
      <c r="DZ29" s="695"/>
      <c r="EA29" s="695"/>
      <c r="EB29" s="695"/>
      <c r="EC29" s="697"/>
    </row>
    <row r="30" spans="2:133" ht="11.25" customHeight="1" x14ac:dyDescent="0.2">
      <c r="B30" s="664" t="s">
        <v>
310</v>
      </c>
      <c r="C30" s="665"/>
      <c r="D30" s="665"/>
      <c r="E30" s="665"/>
      <c r="F30" s="665"/>
      <c r="G30" s="665"/>
      <c r="H30" s="665"/>
      <c r="I30" s="665"/>
      <c r="J30" s="665"/>
      <c r="K30" s="665"/>
      <c r="L30" s="665"/>
      <c r="M30" s="665"/>
      <c r="N30" s="665"/>
      <c r="O30" s="665"/>
      <c r="P30" s="665"/>
      <c r="Q30" s="666"/>
      <c r="R30" s="667">
        <v>
11900</v>
      </c>
      <c r="S30" s="668"/>
      <c r="T30" s="668"/>
      <c r="U30" s="668"/>
      <c r="V30" s="668"/>
      <c r="W30" s="668"/>
      <c r="X30" s="668"/>
      <c r="Y30" s="669"/>
      <c r="Z30" s="723">
        <v>
0.7</v>
      </c>
      <c r="AA30" s="723"/>
      <c r="AB30" s="723"/>
      <c r="AC30" s="723"/>
      <c r="AD30" s="724">
        <v>
11619</v>
      </c>
      <c r="AE30" s="724"/>
      <c r="AF30" s="724"/>
      <c r="AG30" s="724"/>
      <c r="AH30" s="724"/>
      <c r="AI30" s="724"/>
      <c r="AJ30" s="724"/>
      <c r="AK30" s="724"/>
      <c r="AL30" s="670">
        <v>
3.4</v>
      </c>
      <c r="AM30" s="671"/>
      <c r="AN30" s="671"/>
      <c r="AO30" s="725"/>
      <c r="AP30" s="751" t="s">
        <v>
311</v>
      </c>
      <c r="AQ30" s="752"/>
      <c r="AR30" s="752"/>
      <c r="AS30" s="752"/>
      <c r="AT30" s="757" t="s">
        <v>
312</v>
      </c>
      <c r="AU30" s="230"/>
      <c r="AV30" s="230"/>
      <c r="AW30" s="230"/>
      <c r="AX30" s="760" t="s">
        <v>
189</v>
      </c>
      <c r="AY30" s="761"/>
      <c r="AZ30" s="761"/>
      <c r="BA30" s="761"/>
      <c r="BB30" s="761"/>
      <c r="BC30" s="761"/>
      <c r="BD30" s="761"/>
      <c r="BE30" s="761"/>
      <c r="BF30" s="762"/>
      <c r="BG30" s="741">
        <v>
100</v>
      </c>
      <c r="BH30" s="742"/>
      <c r="BI30" s="742"/>
      <c r="BJ30" s="742"/>
      <c r="BK30" s="742"/>
      <c r="BL30" s="742"/>
      <c r="BM30" s="743">
        <v>
99.7</v>
      </c>
      <c r="BN30" s="742"/>
      <c r="BO30" s="742"/>
      <c r="BP30" s="742"/>
      <c r="BQ30" s="744"/>
      <c r="BR30" s="741">
        <v>
99.8</v>
      </c>
      <c r="BS30" s="742"/>
      <c r="BT30" s="742"/>
      <c r="BU30" s="742"/>
      <c r="BV30" s="742"/>
      <c r="BW30" s="742"/>
      <c r="BX30" s="743">
        <v>
99.5</v>
      </c>
      <c r="BY30" s="742"/>
      <c r="BZ30" s="742"/>
      <c r="CA30" s="742"/>
      <c r="CB30" s="744"/>
      <c r="CD30" s="747"/>
      <c r="CE30" s="748"/>
      <c r="CF30" s="705" t="s">
        <v>
313</v>
      </c>
      <c r="CG30" s="702"/>
      <c r="CH30" s="702"/>
      <c r="CI30" s="702"/>
      <c r="CJ30" s="702"/>
      <c r="CK30" s="702"/>
      <c r="CL30" s="702"/>
      <c r="CM30" s="702"/>
      <c r="CN30" s="702"/>
      <c r="CO30" s="702"/>
      <c r="CP30" s="702"/>
      <c r="CQ30" s="703"/>
      <c r="CR30" s="667">
        <v>
29145</v>
      </c>
      <c r="CS30" s="668"/>
      <c r="CT30" s="668"/>
      <c r="CU30" s="668"/>
      <c r="CV30" s="668"/>
      <c r="CW30" s="668"/>
      <c r="CX30" s="668"/>
      <c r="CY30" s="669"/>
      <c r="CZ30" s="670">
        <v>
1.8</v>
      </c>
      <c r="DA30" s="695"/>
      <c r="DB30" s="695"/>
      <c r="DC30" s="696"/>
      <c r="DD30" s="655">
        <v>
22389</v>
      </c>
      <c r="DE30" s="668"/>
      <c r="DF30" s="668"/>
      <c r="DG30" s="668"/>
      <c r="DH30" s="668"/>
      <c r="DI30" s="668"/>
      <c r="DJ30" s="668"/>
      <c r="DK30" s="669"/>
      <c r="DL30" s="655">
        <v>
22389</v>
      </c>
      <c r="DM30" s="668"/>
      <c r="DN30" s="668"/>
      <c r="DO30" s="668"/>
      <c r="DP30" s="668"/>
      <c r="DQ30" s="668"/>
      <c r="DR30" s="668"/>
      <c r="DS30" s="668"/>
      <c r="DT30" s="668"/>
      <c r="DU30" s="668"/>
      <c r="DV30" s="669"/>
      <c r="DW30" s="670">
        <v>
6.4</v>
      </c>
      <c r="DX30" s="695"/>
      <c r="DY30" s="695"/>
      <c r="DZ30" s="695"/>
      <c r="EA30" s="695"/>
      <c r="EB30" s="695"/>
      <c r="EC30" s="697"/>
    </row>
    <row r="31" spans="2:133" ht="11.25" customHeight="1" x14ac:dyDescent="0.2">
      <c r="B31" s="664" t="s">
        <v>
314</v>
      </c>
      <c r="C31" s="665"/>
      <c r="D31" s="665"/>
      <c r="E31" s="665"/>
      <c r="F31" s="665"/>
      <c r="G31" s="665"/>
      <c r="H31" s="665"/>
      <c r="I31" s="665"/>
      <c r="J31" s="665"/>
      <c r="K31" s="665"/>
      <c r="L31" s="665"/>
      <c r="M31" s="665"/>
      <c r="N31" s="665"/>
      <c r="O31" s="665"/>
      <c r="P31" s="665"/>
      <c r="Q31" s="666"/>
      <c r="R31" s="667">
        <v>
690</v>
      </c>
      <c r="S31" s="668"/>
      <c r="T31" s="668"/>
      <c r="U31" s="668"/>
      <c r="V31" s="668"/>
      <c r="W31" s="668"/>
      <c r="X31" s="668"/>
      <c r="Y31" s="669"/>
      <c r="Z31" s="723">
        <v>
0</v>
      </c>
      <c r="AA31" s="723"/>
      <c r="AB31" s="723"/>
      <c r="AC31" s="723"/>
      <c r="AD31" s="724" t="s">
        <v>
235</v>
      </c>
      <c r="AE31" s="724"/>
      <c r="AF31" s="724"/>
      <c r="AG31" s="724"/>
      <c r="AH31" s="724"/>
      <c r="AI31" s="724"/>
      <c r="AJ31" s="724"/>
      <c r="AK31" s="724"/>
      <c r="AL31" s="670" t="s">
        <v>
229</v>
      </c>
      <c r="AM31" s="671"/>
      <c r="AN31" s="671"/>
      <c r="AO31" s="725"/>
      <c r="AP31" s="753"/>
      <c r="AQ31" s="754"/>
      <c r="AR31" s="754"/>
      <c r="AS31" s="754"/>
      <c r="AT31" s="758"/>
      <c r="AU31" s="229" t="s">
        <v>
315</v>
      </c>
      <c r="AV31" s="229"/>
      <c r="AW31" s="229"/>
      <c r="AX31" s="664" t="s">
        <v>
316</v>
      </c>
      <c r="AY31" s="665"/>
      <c r="AZ31" s="665"/>
      <c r="BA31" s="665"/>
      <c r="BB31" s="665"/>
      <c r="BC31" s="665"/>
      <c r="BD31" s="665"/>
      <c r="BE31" s="665"/>
      <c r="BF31" s="666"/>
      <c r="BG31" s="739">
        <v>
100</v>
      </c>
      <c r="BH31" s="656"/>
      <c r="BI31" s="656"/>
      <c r="BJ31" s="656"/>
      <c r="BK31" s="656"/>
      <c r="BL31" s="656"/>
      <c r="BM31" s="671">
        <v>
99.6</v>
      </c>
      <c r="BN31" s="740"/>
      <c r="BO31" s="740"/>
      <c r="BP31" s="740"/>
      <c r="BQ31" s="701"/>
      <c r="BR31" s="739">
        <v>
100</v>
      </c>
      <c r="BS31" s="656"/>
      <c r="BT31" s="656"/>
      <c r="BU31" s="656"/>
      <c r="BV31" s="656"/>
      <c r="BW31" s="656"/>
      <c r="BX31" s="671">
        <v>
99.7</v>
      </c>
      <c r="BY31" s="740"/>
      <c r="BZ31" s="740"/>
      <c r="CA31" s="740"/>
      <c r="CB31" s="701"/>
      <c r="CD31" s="747"/>
      <c r="CE31" s="748"/>
      <c r="CF31" s="705" t="s">
        <v>
317</v>
      </c>
      <c r="CG31" s="702"/>
      <c r="CH31" s="702"/>
      <c r="CI31" s="702"/>
      <c r="CJ31" s="702"/>
      <c r="CK31" s="702"/>
      <c r="CL31" s="702"/>
      <c r="CM31" s="702"/>
      <c r="CN31" s="702"/>
      <c r="CO31" s="702"/>
      <c r="CP31" s="702"/>
      <c r="CQ31" s="703"/>
      <c r="CR31" s="667">
        <v>
1852</v>
      </c>
      <c r="CS31" s="656"/>
      <c r="CT31" s="656"/>
      <c r="CU31" s="656"/>
      <c r="CV31" s="656"/>
      <c r="CW31" s="656"/>
      <c r="CX31" s="656"/>
      <c r="CY31" s="657"/>
      <c r="CZ31" s="670">
        <v>
0.1</v>
      </c>
      <c r="DA31" s="695"/>
      <c r="DB31" s="695"/>
      <c r="DC31" s="696"/>
      <c r="DD31" s="655">
        <v>
1533</v>
      </c>
      <c r="DE31" s="656"/>
      <c r="DF31" s="656"/>
      <c r="DG31" s="656"/>
      <c r="DH31" s="656"/>
      <c r="DI31" s="656"/>
      <c r="DJ31" s="656"/>
      <c r="DK31" s="657"/>
      <c r="DL31" s="655">
        <v>
1533</v>
      </c>
      <c r="DM31" s="656"/>
      <c r="DN31" s="656"/>
      <c r="DO31" s="656"/>
      <c r="DP31" s="656"/>
      <c r="DQ31" s="656"/>
      <c r="DR31" s="656"/>
      <c r="DS31" s="656"/>
      <c r="DT31" s="656"/>
      <c r="DU31" s="656"/>
      <c r="DV31" s="657"/>
      <c r="DW31" s="670">
        <v>
0.4</v>
      </c>
      <c r="DX31" s="695"/>
      <c r="DY31" s="695"/>
      <c r="DZ31" s="695"/>
      <c r="EA31" s="695"/>
      <c r="EB31" s="695"/>
      <c r="EC31" s="697"/>
    </row>
    <row r="32" spans="2:133" ht="11.25" customHeight="1" x14ac:dyDescent="0.2">
      <c r="B32" s="664" t="s">
        <v>
318</v>
      </c>
      <c r="C32" s="665"/>
      <c r="D32" s="665"/>
      <c r="E32" s="665"/>
      <c r="F32" s="665"/>
      <c r="G32" s="665"/>
      <c r="H32" s="665"/>
      <c r="I32" s="665"/>
      <c r="J32" s="665"/>
      <c r="K32" s="665"/>
      <c r="L32" s="665"/>
      <c r="M32" s="665"/>
      <c r="N32" s="665"/>
      <c r="O32" s="665"/>
      <c r="P32" s="665"/>
      <c r="Q32" s="666"/>
      <c r="R32" s="667">
        <v>
80295</v>
      </c>
      <c r="S32" s="668"/>
      <c r="T32" s="668"/>
      <c r="U32" s="668"/>
      <c r="V32" s="668"/>
      <c r="W32" s="668"/>
      <c r="X32" s="668"/>
      <c r="Y32" s="669"/>
      <c r="Z32" s="723">
        <v>
4.8</v>
      </c>
      <c r="AA32" s="723"/>
      <c r="AB32" s="723"/>
      <c r="AC32" s="723"/>
      <c r="AD32" s="724" t="s">
        <v>
229</v>
      </c>
      <c r="AE32" s="724"/>
      <c r="AF32" s="724"/>
      <c r="AG32" s="724"/>
      <c r="AH32" s="724"/>
      <c r="AI32" s="724"/>
      <c r="AJ32" s="724"/>
      <c r="AK32" s="724"/>
      <c r="AL32" s="670" t="s">
        <v>
235</v>
      </c>
      <c r="AM32" s="671"/>
      <c r="AN32" s="671"/>
      <c r="AO32" s="725"/>
      <c r="AP32" s="755"/>
      <c r="AQ32" s="756"/>
      <c r="AR32" s="756"/>
      <c r="AS32" s="756"/>
      <c r="AT32" s="759"/>
      <c r="AU32" s="231"/>
      <c r="AV32" s="231"/>
      <c r="AW32" s="231"/>
      <c r="AX32" s="673" t="s">
        <v>
319</v>
      </c>
      <c r="AY32" s="674"/>
      <c r="AZ32" s="674"/>
      <c r="BA32" s="674"/>
      <c r="BB32" s="674"/>
      <c r="BC32" s="674"/>
      <c r="BD32" s="674"/>
      <c r="BE32" s="674"/>
      <c r="BF32" s="675"/>
      <c r="BG32" s="738">
        <v>
100</v>
      </c>
      <c r="BH32" s="677"/>
      <c r="BI32" s="677"/>
      <c r="BJ32" s="677"/>
      <c r="BK32" s="677"/>
      <c r="BL32" s="677"/>
      <c r="BM32" s="721">
        <v>
99.8</v>
      </c>
      <c r="BN32" s="677"/>
      <c r="BO32" s="677"/>
      <c r="BP32" s="677"/>
      <c r="BQ32" s="714"/>
      <c r="BR32" s="738">
        <v>
99.2</v>
      </c>
      <c r="BS32" s="677"/>
      <c r="BT32" s="677"/>
      <c r="BU32" s="677"/>
      <c r="BV32" s="677"/>
      <c r="BW32" s="677"/>
      <c r="BX32" s="721">
        <v>
99</v>
      </c>
      <c r="BY32" s="677"/>
      <c r="BZ32" s="677"/>
      <c r="CA32" s="677"/>
      <c r="CB32" s="714"/>
      <c r="CD32" s="749"/>
      <c r="CE32" s="750"/>
      <c r="CF32" s="705" t="s">
        <v>
320</v>
      </c>
      <c r="CG32" s="702"/>
      <c r="CH32" s="702"/>
      <c r="CI32" s="702"/>
      <c r="CJ32" s="702"/>
      <c r="CK32" s="702"/>
      <c r="CL32" s="702"/>
      <c r="CM32" s="702"/>
      <c r="CN32" s="702"/>
      <c r="CO32" s="702"/>
      <c r="CP32" s="702"/>
      <c r="CQ32" s="703"/>
      <c r="CR32" s="667" t="s">
        <v>
229</v>
      </c>
      <c r="CS32" s="668"/>
      <c r="CT32" s="668"/>
      <c r="CU32" s="668"/>
      <c r="CV32" s="668"/>
      <c r="CW32" s="668"/>
      <c r="CX32" s="668"/>
      <c r="CY32" s="669"/>
      <c r="CZ32" s="670" t="s">
        <v>
229</v>
      </c>
      <c r="DA32" s="695"/>
      <c r="DB32" s="695"/>
      <c r="DC32" s="696"/>
      <c r="DD32" s="655" t="s">
        <v>
229</v>
      </c>
      <c r="DE32" s="668"/>
      <c r="DF32" s="668"/>
      <c r="DG32" s="668"/>
      <c r="DH32" s="668"/>
      <c r="DI32" s="668"/>
      <c r="DJ32" s="668"/>
      <c r="DK32" s="669"/>
      <c r="DL32" s="655" t="s">
        <v>
235</v>
      </c>
      <c r="DM32" s="668"/>
      <c r="DN32" s="668"/>
      <c r="DO32" s="668"/>
      <c r="DP32" s="668"/>
      <c r="DQ32" s="668"/>
      <c r="DR32" s="668"/>
      <c r="DS32" s="668"/>
      <c r="DT32" s="668"/>
      <c r="DU32" s="668"/>
      <c r="DV32" s="669"/>
      <c r="DW32" s="670" t="s">
        <v>
235</v>
      </c>
      <c r="DX32" s="695"/>
      <c r="DY32" s="695"/>
      <c r="DZ32" s="695"/>
      <c r="EA32" s="695"/>
      <c r="EB32" s="695"/>
      <c r="EC32" s="697"/>
    </row>
    <row r="33" spans="2:133" ht="11.25" customHeight="1" x14ac:dyDescent="0.2">
      <c r="B33" s="664" t="s">
        <v>
321</v>
      </c>
      <c r="C33" s="665"/>
      <c r="D33" s="665"/>
      <c r="E33" s="665"/>
      <c r="F33" s="665"/>
      <c r="G33" s="665"/>
      <c r="H33" s="665"/>
      <c r="I33" s="665"/>
      <c r="J33" s="665"/>
      <c r="K33" s="665"/>
      <c r="L33" s="665"/>
      <c r="M33" s="665"/>
      <c r="N33" s="665"/>
      <c r="O33" s="665"/>
      <c r="P33" s="665"/>
      <c r="Q33" s="666"/>
      <c r="R33" s="667">
        <v>
34731</v>
      </c>
      <c r="S33" s="668"/>
      <c r="T33" s="668"/>
      <c r="U33" s="668"/>
      <c r="V33" s="668"/>
      <c r="W33" s="668"/>
      <c r="X33" s="668"/>
      <c r="Y33" s="669"/>
      <c r="Z33" s="723">
        <v>
2.1</v>
      </c>
      <c r="AA33" s="723"/>
      <c r="AB33" s="723"/>
      <c r="AC33" s="723"/>
      <c r="AD33" s="724" t="s">
        <v>
235</v>
      </c>
      <c r="AE33" s="724"/>
      <c r="AF33" s="724"/>
      <c r="AG33" s="724"/>
      <c r="AH33" s="724"/>
      <c r="AI33" s="724"/>
      <c r="AJ33" s="724"/>
      <c r="AK33" s="724"/>
      <c r="AL33" s="670" t="s">
        <v>
235</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322</v>
      </c>
      <c r="CE33" s="702"/>
      <c r="CF33" s="702"/>
      <c r="CG33" s="702"/>
      <c r="CH33" s="702"/>
      <c r="CI33" s="702"/>
      <c r="CJ33" s="702"/>
      <c r="CK33" s="702"/>
      <c r="CL33" s="702"/>
      <c r="CM33" s="702"/>
      <c r="CN33" s="702"/>
      <c r="CO33" s="702"/>
      <c r="CP33" s="702"/>
      <c r="CQ33" s="703"/>
      <c r="CR33" s="667">
        <v>
774719</v>
      </c>
      <c r="CS33" s="656"/>
      <c r="CT33" s="656"/>
      <c r="CU33" s="656"/>
      <c r="CV33" s="656"/>
      <c r="CW33" s="656"/>
      <c r="CX33" s="656"/>
      <c r="CY33" s="657"/>
      <c r="CZ33" s="670">
        <v>
48</v>
      </c>
      <c r="DA33" s="695"/>
      <c r="DB33" s="695"/>
      <c r="DC33" s="696"/>
      <c r="DD33" s="655">
        <v>
290551</v>
      </c>
      <c r="DE33" s="656"/>
      <c r="DF33" s="656"/>
      <c r="DG33" s="656"/>
      <c r="DH33" s="656"/>
      <c r="DI33" s="656"/>
      <c r="DJ33" s="656"/>
      <c r="DK33" s="657"/>
      <c r="DL33" s="655">
        <v>
104280</v>
      </c>
      <c r="DM33" s="656"/>
      <c r="DN33" s="656"/>
      <c r="DO33" s="656"/>
      <c r="DP33" s="656"/>
      <c r="DQ33" s="656"/>
      <c r="DR33" s="656"/>
      <c r="DS33" s="656"/>
      <c r="DT33" s="656"/>
      <c r="DU33" s="656"/>
      <c r="DV33" s="657"/>
      <c r="DW33" s="670">
        <v>
29.8</v>
      </c>
      <c r="DX33" s="695"/>
      <c r="DY33" s="695"/>
      <c r="DZ33" s="695"/>
      <c r="EA33" s="695"/>
      <c r="EB33" s="695"/>
      <c r="EC33" s="697"/>
    </row>
    <row r="34" spans="2:133" ht="11.25" customHeight="1" x14ac:dyDescent="0.2">
      <c r="B34" s="664" t="s">
        <v>
323</v>
      </c>
      <c r="C34" s="665"/>
      <c r="D34" s="665"/>
      <c r="E34" s="665"/>
      <c r="F34" s="665"/>
      <c r="G34" s="665"/>
      <c r="H34" s="665"/>
      <c r="I34" s="665"/>
      <c r="J34" s="665"/>
      <c r="K34" s="665"/>
      <c r="L34" s="665"/>
      <c r="M34" s="665"/>
      <c r="N34" s="665"/>
      <c r="O34" s="665"/>
      <c r="P34" s="665"/>
      <c r="Q34" s="666"/>
      <c r="R34" s="667">
        <v>
66144</v>
      </c>
      <c r="S34" s="668"/>
      <c r="T34" s="668"/>
      <c r="U34" s="668"/>
      <c r="V34" s="668"/>
      <c r="W34" s="668"/>
      <c r="X34" s="668"/>
      <c r="Y34" s="669"/>
      <c r="Z34" s="723">
        <v>
4</v>
      </c>
      <c r="AA34" s="723"/>
      <c r="AB34" s="723"/>
      <c r="AC34" s="723"/>
      <c r="AD34" s="724">
        <v>
39</v>
      </c>
      <c r="AE34" s="724"/>
      <c r="AF34" s="724"/>
      <c r="AG34" s="724"/>
      <c r="AH34" s="724"/>
      <c r="AI34" s="724"/>
      <c r="AJ34" s="724"/>
      <c r="AK34" s="724"/>
      <c r="AL34" s="670">
        <v>
0</v>
      </c>
      <c r="AM34" s="671"/>
      <c r="AN34" s="671"/>
      <c r="AO34" s="725"/>
      <c r="AP34" s="234"/>
      <c r="AQ34" s="735" t="s">
        <v>
324</v>
      </c>
      <c r="AR34" s="736"/>
      <c r="AS34" s="736"/>
      <c r="AT34" s="736"/>
      <c r="AU34" s="736"/>
      <c r="AV34" s="736"/>
      <c r="AW34" s="736"/>
      <c r="AX34" s="736"/>
      <c r="AY34" s="736"/>
      <c r="AZ34" s="736"/>
      <c r="BA34" s="736"/>
      <c r="BB34" s="736"/>
      <c r="BC34" s="736"/>
      <c r="BD34" s="736"/>
      <c r="BE34" s="736"/>
      <c r="BF34" s="737"/>
      <c r="BG34" s="735" t="s">
        <v>
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326</v>
      </c>
      <c r="CE34" s="702"/>
      <c r="CF34" s="702"/>
      <c r="CG34" s="702"/>
      <c r="CH34" s="702"/>
      <c r="CI34" s="702"/>
      <c r="CJ34" s="702"/>
      <c r="CK34" s="702"/>
      <c r="CL34" s="702"/>
      <c r="CM34" s="702"/>
      <c r="CN34" s="702"/>
      <c r="CO34" s="702"/>
      <c r="CP34" s="702"/>
      <c r="CQ34" s="703"/>
      <c r="CR34" s="667">
        <v>
333772</v>
      </c>
      <c r="CS34" s="668"/>
      <c r="CT34" s="668"/>
      <c r="CU34" s="668"/>
      <c r="CV34" s="668"/>
      <c r="CW34" s="668"/>
      <c r="CX34" s="668"/>
      <c r="CY34" s="669"/>
      <c r="CZ34" s="670">
        <v>
20.7</v>
      </c>
      <c r="DA34" s="695"/>
      <c r="DB34" s="695"/>
      <c r="DC34" s="696"/>
      <c r="DD34" s="655">
        <v>
59146</v>
      </c>
      <c r="DE34" s="668"/>
      <c r="DF34" s="668"/>
      <c r="DG34" s="668"/>
      <c r="DH34" s="668"/>
      <c r="DI34" s="668"/>
      <c r="DJ34" s="668"/>
      <c r="DK34" s="669"/>
      <c r="DL34" s="655">
        <v>
47543</v>
      </c>
      <c r="DM34" s="668"/>
      <c r="DN34" s="668"/>
      <c r="DO34" s="668"/>
      <c r="DP34" s="668"/>
      <c r="DQ34" s="668"/>
      <c r="DR34" s="668"/>
      <c r="DS34" s="668"/>
      <c r="DT34" s="668"/>
      <c r="DU34" s="668"/>
      <c r="DV34" s="669"/>
      <c r="DW34" s="670">
        <v>
13.6</v>
      </c>
      <c r="DX34" s="695"/>
      <c r="DY34" s="695"/>
      <c r="DZ34" s="695"/>
      <c r="EA34" s="695"/>
      <c r="EB34" s="695"/>
      <c r="EC34" s="697"/>
    </row>
    <row r="35" spans="2:133" ht="11.25" customHeight="1" x14ac:dyDescent="0.2">
      <c r="B35" s="664" t="s">
        <v>
327</v>
      </c>
      <c r="C35" s="665"/>
      <c r="D35" s="665"/>
      <c r="E35" s="665"/>
      <c r="F35" s="665"/>
      <c r="G35" s="665"/>
      <c r="H35" s="665"/>
      <c r="I35" s="665"/>
      <c r="J35" s="665"/>
      <c r="K35" s="665"/>
      <c r="L35" s="665"/>
      <c r="M35" s="665"/>
      <c r="N35" s="665"/>
      <c r="O35" s="665"/>
      <c r="P35" s="665"/>
      <c r="Q35" s="666"/>
      <c r="R35" s="667">
        <v>
218541</v>
      </c>
      <c r="S35" s="668"/>
      <c r="T35" s="668"/>
      <c r="U35" s="668"/>
      <c r="V35" s="668"/>
      <c r="W35" s="668"/>
      <c r="X35" s="668"/>
      <c r="Y35" s="669"/>
      <c r="Z35" s="723">
        <v>
13.1</v>
      </c>
      <c r="AA35" s="723"/>
      <c r="AB35" s="723"/>
      <c r="AC35" s="723"/>
      <c r="AD35" s="724" t="s">
        <v>
235</v>
      </c>
      <c r="AE35" s="724"/>
      <c r="AF35" s="724"/>
      <c r="AG35" s="724"/>
      <c r="AH35" s="724"/>
      <c r="AI35" s="724"/>
      <c r="AJ35" s="724"/>
      <c r="AK35" s="724"/>
      <c r="AL35" s="670" t="s">
        <v>
235</v>
      </c>
      <c r="AM35" s="671"/>
      <c r="AN35" s="671"/>
      <c r="AO35" s="725"/>
      <c r="AP35" s="234"/>
      <c r="AQ35" s="729" t="s">
        <v>
328</v>
      </c>
      <c r="AR35" s="730"/>
      <c r="AS35" s="730"/>
      <c r="AT35" s="730"/>
      <c r="AU35" s="730"/>
      <c r="AV35" s="730"/>
      <c r="AW35" s="730"/>
      <c r="AX35" s="730"/>
      <c r="AY35" s="731"/>
      <c r="AZ35" s="726">
        <v>
94551</v>
      </c>
      <c r="BA35" s="727"/>
      <c r="BB35" s="727"/>
      <c r="BC35" s="727"/>
      <c r="BD35" s="727"/>
      <c r="BE35" s="727"/>
      <c r="BF35" s="728"/>
      <c r="BG35" s="732" t="s">
        <v>
329</v>
      </c>
      <c r="BH35" s="733"/>
      <c r="BI35" s="733"/>
      <c r="BJ35" s="733"/>
      <c r="BK35" s="733"/>
      <c r="BL35" s="733"/>
      <c r="BM35" s="733"/>
      <c r="BN35" s="733"/>
      <c r="BO35" s="733"/>
      <c r="BP35" s="733"/>
      <c r="BQ35" s="733"/>
      <c r="BR35" s="733"/>
      <c r="BS35" s="733"/>
      <c r="BT35" s="733"/>
      <c r="BU35" s="734"/>
      <c r="BV35" s="726">
        <v>
10136</v>
      </c>
      <c r="BW35" s="727"/>
      <c r="BX35" s="727"/>
      <c r="BY35" s="727"/>
      <c r="BZ35" s="727"/>
      <c r="CA35" s="727"/>
      <c r="CB35" s="728"/>
      <c r="CD35" s="705" t="s">
        <v>
330</v>
      </c>
      <c r="CE35" s="702"/>
      <c r="CF35" s="702"/>
      <c r="CG35" s="702"/>
      <c r="CH35" s="702"/>
      <c r="CI35" s="702"/>
      <c r="CJ35" s="702"/>
      <c r="CK35" s="702"/>
      <c r="CL35" s="702"/>
      <c r="CM35" s="702"/>
      <c r="CN35" s="702"/>
      <c r="CO35" s="702"/>
      <c r="CP35" s="702"/>
      <c r="CQ35" s="703"/>
      <c r="CR35" s="667">
        <v>
50113</v>
      </c>
      <c r="CS35" s="656"/>
      <c r="CT35" s="656"/>
      <c r="CU35" s="656"/>
      <c r="CV35" s="656"/>
      <c r="CW35" s="656"/>
      <c r="CX35" s="656"/>
      <c r="CY35" s="657"/>
      <c r="CZ35" s="670">
        <v>
3.1</v>
      </c>
      <c r="DA35" s="695"/>
      <c r="DB35" s="695"/>
      <c r="DC35" s="696"/>
      <c r="DD35" s="655">
        <v>
4036</v>
      </c>
      <c r="DE35" s="656"/>
      <c r="DF35" s="656"/>
      <c r="DG35" s="656"/>
      <c r="DH35" s="656"/>
      <c r="DI35" s="656"/>
      <c r="DJ35" s="656"/>
      <c r="DK35" s="657"/>
      <c r="DL35" s="655">
        <v>
4036</v>
      </c>
      <c r="DM35" s="656"/>
      <c r="DN35" s="656"/>
      <c r="DO35" s="656"/>
      <c r="DP35" s="656"/>
      <c r="DQ35" s="656"/>
      <c r="DR35" s="656"/>
      <c r="DS35" s="656"/>
      <c r="DT35" s="656"/>
      <c r="DU35" s="656"/>
      <c r="DV35" s="657"/>
      <c r="DW35" s="670">
        <v>
1.2</v>
      </c>
      <c r="DX35" s="695"/>
      <c r="DY35" s="695"/>
      <c r="DZ35" s="695"/>
      <c r="EA35" s="695"/>
      <c r="EB35" s="695"/>
      <c r="EC35" s="697"/>
    </row>
    <row r="36" spans="2:133" ht="11.25" customHeight="1" x14ac:dyDescent="0.2">
      <c r="B36" s="664" t="s">
        <v>
331</v>
      </c>
      <c r="C36" s="665"/>
      <c r="D36" s="665"/>
      <c r="E36" s="665"/>
      <c r="F36" s="665"/>
      <c r="G36" s="665"/>
      <c r="H36" s="665"/>
      <c r="I36" s="665"/>
      <c r="J36" s="665"/>
      <c r="K36" s="665"/>
      <c r="L36" s="665"/>
      <c r="M36" s="665"/>
      <c r="N36" s="665"/>
      <c r="O36" s="665"/>
      <c r="P36" s="665"/>
      <c r="Q36" s="666"/>
      <c r="R36" s="667" t="s">
        <v>
235</v>
      </c>
      <c r="S36" s="668"/>
      <c r="T36" s="668"/>
      <c r="U36" s="668"/>
      <c r="V36" s="668"/>
      <c r="W36" s="668"/>
      <c r="X36" s="668"/>
      <c r="Y36" s="669"/>
      <c r="Z36" s="723" t="s">
        <v>
177</v>
      </c>
      <c r="AA36" s="723"/>
      <c r="AB36" s="723"/>
      <c r="AC36" s="723"/>
      <c r="AD36" s="724" t="s">
        <v>
235</v>
      </c>
      <c r="AE36" s="724"/>
      <c r="AF36" s="724"/>
      <c r="AG36" s="724"/>
      <c r="AH36" s="724"/>
      <c r="AI36" s="724"/>
      <c r="AJ36" s="724"/>
      <c r="AK36" s="724"/>
      <c r="AL36" s="670" t="s">
        <v>
235</v>
      </c>
      <c r="AM36" s="671"/>
      <c r="AN36" s="671"/>
      <c r="AO36" s="725"/>
      <c r="AQ36" s="698" t="s">
        <v>
332</v>
      </c>
      <c r="AR36" s="699"/>
      <c r="AS36" s="699"/>
      <c r="AT36" s="699"/>
      <c r="AU36" s="699"/>
      <c r="AV36" s="699"/>
      <c r="AW36" s="699"/>
      <c r="AX36" s="699"/>
      <c r="AY36" s="700"/>
      <c r="AZ36" s="667">
        <v>
30696</v>
      </c>
      <c r="BA36" s="668"/>
      <c r="BB36" s="668"/>
      <c r="BC36" s="668"/>
      <c r="BD36" s="656"/>
      <c r="BE36" s="656"/>
      <c r="BF36" s="701"/>
      <c r="BG36" s="705" t="s">
        <v>
333</v>
      </c>
      <c r="BH36" s="702"/>
      <c r="BI36" s="702"/>
      <c r="BJ36" s="702"/>
      <c r="BK36" s="702"/>
      <c r="BL36" s="702"/>
      <c r="BM36" s="702"/>
      <c r="BN36" s="702"/>
      <c r="BO36" s="702"/>
      <c r="BP36" s="702"/>
      <c r="BQ36" s="702"/>
      <c r="BR36" s="702"/>
      <c r="BS36" s="702"/>
      <c r="BT36" s="702"/>
      <c r="BU36" s="703"/>
      <c r="BV36" s="667">
        <v>
10136</v>
      </c>
      <c r="BW36" s="668"/>
      <c r="BX36" s="668"/>
      <c r="BY36" s="668"/>
      <c r="BZ36" s="668"/>
      <c r="CA36" s="668"/>
      <c r="CB36" s="704"/>
      <c r="CD36" s="705" t="s">
        <v>
334</v>
      </c>
      <c r="CE36" s="702"/>
      <c r="CF36" s="702"/>
      <c r="CG36" s="702"/>
      <c r="CH36" s="702"/>
      <c r="CI36" s="702"/>
      <c r="CJ36" s="702"/>
      <c r="CK36" s="702"/>
      <c r="CL36" s="702"/>
      <c r="CM36" s="702"/>
      <c r="CN36" s="702"/>
      <c r="CO36" s="702"/>
      <c r="CP36" s="702"/>
      <c r="CQ36" s="703"/>
      <c r="CR36" s="667">
        <v>
124078</v>
      </c>
      <c r="CS36" s="668"/>
      <c r="CT36" s="668"/>
      <c r="CU36" s="668"/>
      <c r="CV36" s="668"/>
      <c r="CW36" s="668"/>
      <c r="CX36" s="668"/>
      <c r="CY36" s="669"/>
      <c r="CZ36" s="670">
        <v>
7.7</v>
      </c>
      <c r="DA36" s="695"/>
      <c r="DB36" s="695"/>
      <c r="DC36" s="696"/>
      <c r="DD36" s="655">
        <v>
29179</v>
      </c>
      <c r="DE36" s="668"/>
      <c r="DF36" s="668"/>
      <c r="DG36" s="668"/>
      <c r="DH36" s="668"/>
      <c r="DI36" s="668"/>
      <c r="DJ36" s="668"/>
      <c r="DK36" s="669"/>
      <c r="DL36" s="655">
        <v>
27012</v>
      </c>
      <c r="DM36" s="668"/>
      <c r="DN36" s="668"/>
      <c r="DO36" s="668"/>
      <c r="DP36" s="668"/>
      <c r="DQ36" s="668"/>
      <c r="DR36" s="668"/>
      <c r="DS36" s="668"/>
      <c r="DT36" s="668"/>
      <c r="DU36" s="668"/>
      <c r="DV36" s="669"/>
      <c r="DW36" s="670">
        <v>
7.7</v>
      </c>
      <c r="DX36" s="695"/>
      <c r="DY36" s="695"/>
      <c r="DZ36" s="695"/>
      <c r="EA36" s="695"/>
      <c r="EB36" s="695"/>
      <c r="EC36" s="697"/>
    </row>
    <row r="37" spans="2:133" ht="11.25" customHeight="1" x14ac:dyDescent="0.2">
      <c r="B37" s="664" t="s">
        <v>
335</v>
      </c>
      <c r="C37" s="665"/>
      <c r="D37" s="665"/>
      <c r="E37" s="665"/>
      <c r="F37" s="665"/>
      <c r="G37" s="665"/>
      <c r="H37" s="665"/>
      <c r="I37" s="665"/>
      <c r="J37" s="665"/>
      <c r="K37" s="665"/>
      <c r="L37" s="665"/>
      <c r="M37" s="665"/>
      <c r="N37" s="665"/>
      <c r="O37" s="665"/>
      <c r="P37" s="665"/>
      <c r="Q37" s="666"/>
      <c r="R37" s="667">
        <v>
12441</v>
      </c>
      <c r="S37" s="668"/>
      <c r="T37" s="668"/>
      <c r="U37" s="668"/>
      <c r="V37" s="668"/>
      <c r="W37" s="668"/>
      <c r="X37" s="668"/>
      <c r="Y37" s="669"/>
      <c r="Z37" s="723">
        <v>
0.7</v>
      </c>
      <c r="AA37" s="723"/>
      <c r="AB37" s="723"/>
      <c r="AC37" s="723"/>
      <c r="AD37" s="724" t="s">
        <v>
235</v>
      </c>
      <c r="AE37" s="724"/>
      <c r="AF37" s="724"/>
      <c r="AG37" s="724"/>
      <c r="AH37" s="724"/>
      <c r="AI37" s="724"/>
      <c r="AJ37" s="724"/>
      <c r="AK37" s="724"/>
      <c r="AL37" s="670" t="s">
        <v>
177</v>
      </c>
      <c r="AM37" s="671"/>
      <c r="AN37" s="671"/>
      <c r="AO37" s="725"/>
      <c r="AQ37" s="698" t="s">
        <v>
336</v>
      </c>
      <c r="AR37" s="699"/>
      <c r="AS37" s="699"/>
      <c r="AT37" s="699"/>
      <c r="AU37" s="699"/>
      <c r="AV37" s="699"/>
      <c r="AW37" s="699"/>
      <c r="AX37" s="699"/>
      <c r="AY37" s="700"/>
      <c r="AZ37" s="667">
        <v>
23028</v>
      </c>
      <c r="BA37" s="668"/>
      <c r="BB37" s="668"/>
      <c r="BC37" s="668"/>
      <c r="BD37" s="656"/>
      <c r="BE37" s="656"/>
      <c r="BF37" s="701"/>
      <c r="BG37" s="705" t="s">
        <v>
337</v>
      </c>
      <c r="BH37" s="702"/>
      <c r="BI37" s="702"/>
      <c r="BJ37" s="702"/>
      <c r="BK37" s="702"/>
      <c r="BL37" s="702"/>
      <c r="BM37" s="702"/>
      <c r="BN37" s="702"/>
      <c r="BO37" s="702"/>
      <c r="BP37" s="702"/>
      <c r="BQ37" s="702"/>
      <c r="BR37" s="702"/>
      <c r="BS37" s="702"/>
      <c r="BT37" s="702"/>
      <c r="BU37" s="703"/>
      <c r="BV37" s="667">
        <v>
53</v>
      </c>
      <c r="BW37" s="668"/>
      <c r="BX37" s="668"/>
      <c r="BY37" s="668"/>
      <c r="BZ37" s="668"/>
      <c r="CA37" s="668"/>
      <c r="CB37" s="704"/>
      <c r="CD37" s="705" t="s">
        <v>
338</v>
      </c>
      <c r="CE37" s="702"/>
      <c r="CF37" s="702"/>
      <c r="CG37" s="702"/>
      <c r="CH37" s="702"/>
      <c r="CI37" s="702"/>
      <c r="CJ37" s="702"/>
      <c r="CK37" s="702"/>
      <c r="CL37" s="702"/>
      <c r="CM37" s="702"/>
      <c r="CN37" s="702"/>
      <c r="CO37" s="702"/>
      <c r="CP37" s="702"/>
      <c r="CQ37" s="703"/>
      <c r="CR37" s="667">
        <v>
11354</v>
      </c>
      <c r="CS37" s="656"/>
      <c r="CT37" s="656"/>
      <c r="CU37" s="656"/>
      <c r="CV37" s="656"/>
      <c r="CW37" s="656"/>
      <c r="CX37" s="656"/>
      <c r="CY37" s="657"/>
      <c r="CZ37" s="670">
        <v>
0.7</v>
      </c>
      <c r="DA37" s="695"/>
      <c r="DB37" s="695"/>
      <c r="DC37" s="696"/>
      <c r="DD37" s="655">
        <v>
948</v>
      </c>
      <c r="DE37" s="656"/>
      <c r="DF37" s="656"/>
      <c r="DG37" s="656"/>
      <c r="DH37" s="656"/>
      <c r="DI37" s="656"/>
      <c r="DJ37" s="656"/>
      <c r="DK37" s="657"/>
      <c r="DL37" s="655">
        <v>
943</v>
      </c>
      <c r="DM37" s="656"/>
      <c r="DN37" s="656"/>
      <c r="DO37" s="656"/>
      <c r="DP37" s="656"/>
      <c r="DQ37" s="656"/>
      <c r="DR37" s="656"/>
      <c r="DS37" s="656"/>
      <c r="DT37" s="656"/>
      <c r="DU37" s="656"/>
      <c r="DV37" s="657"/>
      <c r="DW37" s="670">
        <v>
0.3</v>
      </c>
      <c r="DX37" s="695"/>
      <c r="DY37" s="695"/>
      <c r="DZ37" s="695"/>
      <c r="EA37" s="695"/>
      <c r="EB37" s="695"/>
      <c r="EC37" s="697"/>
    </row>
    <row r="38" spans="2:133" ht="11.25" customHeight="1" x14ac:dyDescent="0.2">
      <c r="B38" s="673" t="s">
        <v>
339</v>
      </c>
      <c r="C38" s="674"/>
      <c r="D38" s="674"/>
      <c r="E38" s="674"/>
      <c r="F38" s="674"/>
      <c r="G38" s="674"/>
      <c r="H38" s="674"/>
      <c r="I38" s="674"/>
      <c r="J38" s="674"/>
      <c r="K38" s="674"/>
      <c r="L38" s="674"/>
      <c r="M38" s="674"/>
      <c r="N38" s="674"/>
      <c r="O38" s="674"/>
      <c r="P38" s="674"/>
      <c r="Q38" s="675"/>
      <c r="R38" s="676">
        <v>
1673071</v>
      </c>
      <c r="S38" s="713"/>
      <c r="T38" s="713"/>
      <c r="U38" s="713"/>
      <c r="V38" s="713"/>
      <c r="W38" s="713"/>
      <c r="X38" s="713"/>
      <c r="Y38" s="718"/>
      <c r="Z38" s="719">
        <v>
100</v>
      </c>
      <c r="AA38" s="719"/>
      <c r="AB38" s="719"/>
      <c r="AC38" s="719"/>
      <c r="AD38" s="720">
        <v>
337354</v>
      </c>
      <c r="AE38" s="720"/>
      <c r="AF38" s="720"/>
      <c r="AG38" s="720"/>
      <c r="AH38" s="720"/>
      <c r="AI38" s="720"/>
      <c r="AJ38" s="720"/>
      <c r="AK38" s="720"/>
      <c r="AL38" s="679">
        <v>
100</v>
      </c>
      <c r="AM38" s="721"/>
      <c r="AN38" s="721"/>
      <c r="AO38" s="722"/>
      <c r="AQ38" s="698" t="s">
        <v>
340</v>
      </c>
      <c r="AR38" s="699"/>
      <c r="AS38" s="699"/>
      <c r="AT38" s="699"/>
      <c r="AU38" s="699"/>
      <c r="AV38" s="699"/>
      <c r="AW38" s="699"/>
      <c r="AX38" s="699"/>
      <c r="AY38" s="700"/>
      <c r="AZ38" s="667" t="s">
        <v>
235</v>
      </c>
      <c r="BA38" s="668"/>
      <c r="BB38" s="668"/>
      <c r="BC38" s="668"/>
      <c r="BD38" s="656"/>
      <c r="BE38" s="656"/>
      <c r="BF38" s="701"/>
      <c r="BG38" s="705" t="s">
        <v>
341</v>
      </c>
      <c r="BH38" s="702"/>
      <c r="BI38" s="702"/>
      <c r="BJ38" s="702"/>
      <c r="BK38" s="702"/>
      <c r="BL38" s="702"/>
      <c r="BM38" s="702"/>
      <c r="BN38" s="702"/>
      <c r="BO38" s="702"/>
      <c r="BP38" s="702"/>
      <c r="BQ38" s="702"/>
      <c r="BR38" s="702"/>
      <c r="BS38" s="702"/>
      <c r="BT38" s="702"/>
      <c r="BU38" s="703"/>
      <c r="BV38" s="667">
        <v>
91</v>
      </c>
      <c r="BW38" s="668"/>
      <c r="BX38" s="668"/>
      <c r="BY38" s="668"/>
      <c r="BZ38" s="668"/>
      <c r="CA38" s="668"/>
      <c r="CB38" s="704"/>
      <c r="CD38" s="705" t="s">
        <v>
342</v>
      </c>
      <c r="CE38" s="702"/>
      <c r="CF38" s="702"/>
      <c r="CG38" s="702"/>
      <c r="CH38" s="702"/>
      <c r="CI38" s="702"/>
      <c r="CJ38" s="702"/>
      <c r="CK38" s="702"/>
      <c r="CL38" s="702"/>
      <c r="CM38" s="702"/>
      <c r="CN38" s="702"/>
      <c r="CO38" s="702"/>
      <c r="CP38" s="702"/>
      <c r="CQ38" s="703"/>
      <c r="CR38" s="667">
        <v>
94551</v>
      </c>
      <c r="CS38" s="668"/>
      <c r="CT38" s="668"/>
      <c r="CU38" s="668"/>
      <c r="CV38" s="668"/>
      <c r="CW38" s="668"/>
      <c r="CX38" s="668"/>
      <c r="CY38" s="669"/>
      <c r="CZ38" s="670">
        <v>
5.9</v>
      </c>
      <c r="DA38" s="695"/>
      <c r="DB38" s="695"/>
      <c r="DC38" s="696"/>
      <c r="DD38" s="655">
        <v>
26151</v>
      </c>
      <c r="DE38" s="668"/>
      <c r="DF38" s="668"/>
      <c r="DG38" s="668"/>
      <c r="DH38" s="668"/>
      <c r="DI38" s="668"/>
      <c r="DJ38" s="668"/>
      <c r="DK38" s="669"/>
      <c r="DL38" s="655">
        <v>
25689</v>
      </c>
      <c r="DM38" s="668"/>
      <c r="DN38" s="668"/>
      <c r="DO38" s="668"/>
      <c r="DP38" s="668"/>
      <c r="DQ38" s="668"/>
      <c r="DR38" s="668"/>
      <c r="DS38" s="668"/>
      <c r="DT38" s="668"/>
      <c r="DU38" s="668"/>
      <c r="DV38" s="669"/>
      <c r="DW38" s="670">
        <v>
7.3</v>
      </c>
      <c r="DX38" s="695"/>
      <c r="DY38" s="695"/>
      <c r="DZ38" s="695"/>
      <c r="EA38" s="695"/>
      <c r="EB38" s="695"/>
      <c r="EC38" s="697"/>
    </row>
    <row r="39" spans="2:133" ht="11.25" customHeight="1" x14ac:dyDescent="0.2">
      <c r="AQ39" s="698" t="s">
        <v>
343</v>
      </c>
      <c r="AR39" s="699"/>
      <c r="AS39" s="699"/>
      <c r="AT39" s="699"/>
      <c r="AU39" s="699"/>
      <c r="AV39" s="699"/>
      <c r="AW39" s="699"/>
      <c r="AX39" s="699"/>
      <c r="AY39" s="700"/>
      <c r="AZ39" s="667" t="s">
        <v>
229</v>
      </c>
      <c r="BA39" s="668"/>
      <c r="BB39" s="668"/>
      <c r="BC39" s="668"/>
      <c r="BD39" s="656"/>
      <c r="BE39" s="656"/>
      <c r="BF39" s="701"/>
      <c r="BG39" s="706" t="s">
        <v>
344</v>
      </c>
      <c r="BH39" s="707"/>
      <c r="BI39" s="707"/>
      <c r="BJ39" s="707"/>
      <c r="BK39" s="707"/>
      <c r="BL39" s="235"/>
      <c r="BM39" s="702" t="s">
        <v>
345</v>
      </c>
      <c r="BN39" s="702"/>
      <c r="BO39" s="702"/>
      <c r="BP39" s="702"/>
      <c r="BQ39" s="702"/>
      <c r="BR39" s="702"/>
      <c r="BS39" s="702"/>
      <c r="BT39" s="702"/>
      <c r="BU39" s="703"/>
      <c r="BV39" s="667">
        <v>
79</v>
      </c>
      <c r="BW39" s="668"/>
      <c r="BX39" s="668"/>
      <c r="BY39" s="668"/>
      <c r="BZ39" s="668"/>
      <c r="CA39" s="668"/>
      <c r="CB39" s="704"/>
      <c r="CD39" s="705" t="s">
        <v>
346</v>
      </c>
      <c r="CE39" s="702"/>
      <c r="CF39" s="702"/>
      <c r="CG39" s="702"/>
      <c r="CH39" s="702"/>
      <c r="CI39" s="702"/>
      <c r="CJ39" s="702"/>
      <c r="CK39" s="702"/>
      <c r="CL39" s="702"/>
      <c r="CM39" s="702"/>
      <c r="CN39" s="702"/>
      <c r="CO39" s="702"/>
      <c r="CP39" s="702"/>
      <c r="CQ39" s="703"/>
      <c r="CR39" s="667">
        <v>
172205</v>
      </c>
      <c r="CS39" s="656"/>
      <c r="CT39" s="656"/>
      <c r="CU39" s="656"/>
      <c r="CV39" s="656"/>
      <c r="CW39" s="656"/>
      <c r="CX39" s="656"/>
      <c r="CY39" s="657"/>
      <c r="CZ39" s="670">
        <v>
10.7</v>
      </c>
      <c r="DA39" s="695"/>
      <c r="DB39" s="695"/>
      <c r="DC39" s="696"/>
      <c r="DD39" s="655">
        <v>
172039</v>
      </c>
      <c r="DE39" s="656"/>
      <c r="DF39" s="656"/>
      <c r="DG39" s="656"/>
      <c r="DH39" s="656"/>
      <c r="DI39" s="656"/>
      <c r="DJ39" s="656"/>
      <c r="DK39" s="657"/>
      <c r="DL39" s="655" t="s">
        <v>
235</v>
      </c>
      <c r="DM39" s="656"/>
      <c r="DN39" s="656"/>
      <c r="DO39" s="656"/>
      <c r="DP39" s="656"/>
      <c r="DQ39" s="656"/>
      <c r="DR39" s="656"/>
      <c r="DS39" s="656"/>
      <c r="DT39" s="656"/>
      <c r="DU39" s="656"/>
      <c r="DV39" s="657"/>
      <c r="DW39" s="670" t="s">
        <v>
229</v>
      </c>
      <c r="DX39" s="695"/>
      <c r="DY39" s="695"/>
      <c r="DZ39" s="695"/>
      <c r="EA39" s="695"/>
      <c r="EB39" s="695"/>
      <c r="EC39" s="697"/>
    </row>
    <row r="40" spans="2:133" ht="11.25" customHeight="1" x14ac:dyDescent="0.2">
      <c r="AQ40" s="698" t="s">
        <v>
347</v>
      </c>
      <c r="AR40" s="699"/>
      <c r="AS40" s="699"/>
      <c r="AT40" s="699"/>
      <c r="AU40" s="699"/>
      <c r="AV40" s="699"/>
      <c r="AW40" s="699"/>
      <c r="AX40" s="699"/>
      <c r="AY40" s="700"/>
      <c r="AZ40" s="667">
        <v>
17278</v>
      </c>
      <c r="BA40" s="668"/>
      <c r="BB40" s="668"/>
      <c r="BC40" s="668"/>
      <c r="BD40" s="656"/>
      <c r="BE40" s="656"/>
      <c r="BF40" s="701"/>
      <c r="BG40" s="706"/>
      <c r="BH40" s="707"/>
      <c r="BI40" s="707"/>
      <c r="BJ40" s="707"/>
      <c r="BK40" s="707"/>
      <c r="BL40" s="235"/>
      <c r="BM40" s="702" t="s">
        <v>
348</v>
      </c>
      <c r="BN40" s="702"/>
      <c r="BO40" s="702"/>
      <c r="BP40" s="702"/>
      <c r="BQ40" s="702"/>
      <c r="BR40" s="702"/>
      <c r="BS40" s="702"/>
      <c r="BT40" s="702"/>
      <c r="BU40" s="703"/>
      <c r="BV40" s="667" t="s">
        <v>
229</v>
      </c>
      <c r="BW40" s="668"/>
      <c r="BX40" s="668"/>
      <c r="BY40" s="668"/>
      <c r="BZ40" s="668"/>
      <c r="CA40" s="668"/>
      <c r="CB40" s="704"/>
      <c r="CD40" s="705" t="s">
        <v>
349</v>
      </c>
      <c r="CE40" s="702"/>
      <c r="CF40" s="702"/>
      <c r="CG40" s="702"/>
      <c r="CH40" s="702"/>
      <c r="CI40" s="702"/>
      <c r="CJ40" s="702"/>
      <c r="CK40" s="702"/>
      <c r="CL40" s="702"/>
      <c r="CM40" s="702"/>
      <c r="CN40" s="702"/>
      <c r="CO40" s="702"/>
      <c r="CP40" s="702"/>
      <c r="CQ40" s="703"/>
      <c r="CR40" s="667" t="s">
        <v>
177</v>
      </c>
      <c r="CS40" s="668"/>
      <c r="CT40" s="668"/>
      <c r="CU40" s="668"/>
      <c r="CV40" s="668"/>
      <c r="CW40" s="668"/>
      <c r="CX40" s="668"/>
      <c r="CY40" s="669"/>
      <c r="CZ40" s="670" t="s">
        <v>
229</v>
      </c>
      <c r="DA40" s="695"/>
      <c r="DB40" s="695"/>
      <c r="DC40" s="696"/>
      <c r="DD40" s="655" t="s">
        <v>
235</v>
      </c>
      <c r="DE40" s="668"/>
      <c r="DF40" s="668"/>
      <c r="DG40" s="668"/>
      <c r="DH40" s="668"/>
      <c r="DI40" s="668"/>
      <c r="DJ40" s="668"/>
      <c r="DK40" s="669"/>
      <c r="DL40" s="655" t="s">
        <v>
229</v>
      </c>
      <c r="DM40" s="668"/>
      <c r="DN40" s="668"/>
      <c r="DO40" s="668"/>
      <c r="DP40" s="668"/>
      <c r="DQ40" s="668"/>
      <c r="DR40" s="668"/>
      <c r="DS40" s="668"/>
      <c r="DT40" s="668"/>
      <c r="DU40" s="668"/>
      <c r="DV40" s="669"/>
      <c r="DW40" s="670" t="s">
        <v>
235</v>
      </c>
      <c r="DX40" s="695"/>
      <c r="DY40" s="695"/>
      <c r="DZ40" s="695"/>
      <c r="EA40" s="695"/>
      <c r="EB40" s="695"/>
      <c r="EC40" s="697"/>
    </row>
    <row r="41" spans="2:133" ht="11.25" customHeight="1" x14ac:dyDescent="0.2">
      <c r="AQ41" s="710" t="s">
        <v>
350</v>
      </c>
      <c r="AR41" s="711"/>
      <c r="AS41" s="711"/>
      <c r="AT41" s="711"/>
      <c r="AU41" s="711"/>
      <c r="AV41" s="711"/>
      <c r="AW41" s="711"/>
      <c r="AX41" s="711"/>
      <c r="AY41" s="712"/>
      <c r="AZ41" s="676">
        <v>
23549</v>
      </c>
      <c r="BA41" s="713"/>
      <c r="BB41" s="713"/>
      <c r="BC41" s="713"/>
      <c r="BD41" s="677"/>
      <c r="BE41" s="677"/>
      <c r="BF41" s="714"/>
      <c r="BG41" s="708"/>
      <c r="BH41" s="709"/>
      <c r="BI41" s="709"/>
      <c r="BJ41" s="709"/>
      <c r="BK41" s="709"/>
      <c r="BL41" s="236"/>
      <c r="BM41" s="715" t="s">
        <v>
351</v>
      </c>
      <c r="BN41" s="715"/>
      <c r="BO41" s="715"/>
      <c r="BP41" s="715"/>
      <c r="BQ41" s="715"/>
      <c r="BR41" s="715"/>
      <c r="BS41" s="715"/>
      <c r="BT41" s="715"/>
      <c r="BU41" s="716"/>
      <c r="BV41" s="676">
        <v>
218</v>
      </c>
      <c r="BW41" s="713"/>
      <c r="BX41" s="713"/>
      <c r="BY41" s="713"/>
      <c r="BZ41" s="713"/>
      <c r="CA41" s="713"/>
      <c r="CB41" s="717"/>
      <c r="CD41" s="705" t="s">
        <v>
352</v>
      </c>
      <c r="CE41" s="702"/>
      <c r="CF41" s="702"/>
      <c r="CG41" s="702"/>
      <c r="CH41" s="702"/>
      <c r="CI41" s="702"/>
      <c r="CJ41" s="702"/>
      <c r="CK41" s="702"/>
      <c r="CL41" s="702"/>
      <c r="CM41" s="702"/>
      <c r="CN41" s="702"/>
      <c r="CO41" s="702"/>
      <c r="CP41" s="702"/>
      <c r="CQ41" s="703"/>
      <c r="CR41" s="667" t="s">
        <v>
229</v>
      </c>
      <c r="CS41" s="656"/>
      <c r="CT41" s="656"/>
      <c r="CU41" s="656"/>
      <c r="CV41" s="656"/>
      <c r="CW41" s="656"/>
      <c r="CX41" s="656"/>
      <c r="CY41" s="657"/>
      <c r="CZ41" s="670" t="s">
        <v>
229</v>
      </c>
      <c r="DA41" s="695"/>
      <c r="DB41" s="695"/>
      <c r="DC41" s="696"/>
      <c r="DD41" s="655" t="s">
        <v>
229</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2">
      <c r="B42" s="229" t="s">
        <v>
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
354</v>
      </c>
      <c r="CE42" s="665"/>
      <c r="CF42" s="665"/>
      <c r="CG42" s="665"/>
      <c r="CH42" s="665"/>
      <c r="CI42" s="665"/>
      <c r="CJ42" s="665"/>
      <c r="CK42" s="665"/>
      <c r="CL42" s="665"/>
      <c r="CM42" s="665"/>
      <c r="CN42" s="665"/>
      <c r="CO42" s="665"/>
      <c r="CP42" s="665"/>
      <c r="CQ42" s="666"/>
      <c r="CR42" s="667">
        <v>
591691</v>
      </c>
      <c r="CS42" s="668"/>
      <c r="CT42" s="668"/>
      <c r="CU42" s="668"/>
      <c r="CV42" s="668"/>
      <c r="CW42" s="668"/>
      <c r="CX42" s="668"/>
      <c r="CY42" s="669"/>
      <c r="CZ42" s="670">
        <v>
36.700000000000003</v>
      </c>
      <c r="DA42" s="671"/>
      <c r="DB42" s="671"/>
      <c r="DC42" s="672"/>
      <c r="DD42" s="655">
        <v>
91054</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2">
      <c r="B43" s="239" t="s">
        <v>
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
356</v>
      </c>
      <c r="CE43" s="665"/>
      <c r="CF43" s="665"/>
      <c r="CG43" s="665"/>
      <c r="CH43" s="665"/>
      <c r="CI43" s="665"/>
      <c r="CJ43" s="665"/>
      <c r="CK43" s="665"/>
      <c r="CL43" s="665"/>
      <c r="CM43" s="665"/>
      <c r="CN43" s="665"/>
      <c r="CO43" s="665"/>
      <c r="CP43" s="665"/>
      <c r="CQ43" s="666"/>
      <c r="CR43" s="667" t="s">
        <v>
235</v>
      </c>
      <c r="CS43" s="656"/>
      <c r="CT43" s="656"/>
      <c r="CU43" s="656"/>
      <c r="CV43" s="656"/>
      <c r="CW43" s="656"/>
      <c r="CX43" s="656"/>
      <c r="CY43" s="657"/>
      <c r="CZ43" s="670" t="s">
        <v>
229</v>
      </c>
      <c r="DA43" s="695"/>
      <c r="DB43" s="695"/>
      <c r="DC43" s="696"/>
      <c r="DD43" s="655" t="s">
        <v>
235</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2">
      <c r="B44" s="240" t="s">
        <v>
357</v>
      </c>
      <c r="CD44" s="689" t="s">
        <v>
308</v>
      </c>
      <c r="CE44" s="690"/>
      <c r="CF44" s="664" t="s">
        <v>
358</v>
      </c>
      <c r="CG44" s="665"/>
      <c r="CH44" s="665"/>
      <c r="CI44" s="665"/>
      <c r="CJ44" s="665"/>
      <c r="CK44" s="665"/>
      <c r="CL44" s="665"/>
      <c r="CM44" s="665"/>
      <c r="CN44" s="665"/>
      <c r="CO44" s="665"/>
      <c r="CP44" s="665"/>
      <c r="CQ44" s="666"/>
      <c r="CR44" s="667">
        <v>
591691</v>
      </c>
      <c r="CS44" s="668"/>
      <c r="CT44" s="668"/>
      <c r="CU44" s="668"/>
      <c r="CV44" s="668"/>
      <c r="CW44" s="668"/>
      <c r="CX44" s="668"/>
      <c r="CY44" s="669"/>
      <c r="CZ44" s="670">
        <v>
36.700000000000003</v>
      </c>
      <c r="DA44" s="671"/>
      <c r="DB44" s="671"/>
      <c r="DC44" s="672"/>
      <c r="DD44" s="655">
        <v>
91054</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2">
      <c r="CD45" s="691"/>
      <c r="CE45" s="692"/>
      <c r="CF45" s="664" t="s">
        <v>
359</v>
      </c>
      <c r="CG45" s="665"/>
      <c r="CH45" s="665"/>
      <c r="CI45" s="665"/>
      <c r="CJ45" s="665"/>
      <c r="CK45" s="665"/>
      <c r="CL45" s="665"/>
      <c r="CM45" s="665"/>
      <c r="CN45" s="665"/>
      <c r="CO45" s="665"/>
      <c r="CP45" s="665"/>
      <c r="CQ45" s="666"/>
      <c r="CR45" s="667">
        <v>
475297</v>
      </c>
      <c r="CS45" s="656"/>
      <c r="CT45" s="656"/>
      <c r="CU45" s="656"/>
      <c r="CV45" s="656"/>
      <c r="CW45" s="656"/>
      <c r="CX45" s="656"/>
      <c r="CY45" s="657"/>
      <c r="CZ45" s="670">
        <v>
29.5</v>
      </c>
      <c r="DA45" s="695"/>
      <c r="DB45" s="695"/>
      <c r="DC45" s="696"/>
      <c r="DD45" s="655">
        <v>
88087</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2">
      <c r="CD46" s="691"/>
      <c r="CE46" s="692"/>
      <c r="CF46" s="664" t="s">
        <v>
360</v>
      </c>
      <c r="CG46" s="665"/>
      <c r="CH46" s="665"/>
      <c r="CI46" s="665"/>
      <c r="CJ46" s="665"/>
      <c r="CK46" s="665"/>
      <c r="CL46" s="665"/>
      <c r="CM46" s="665"/>
      <c r="CN46" s="665"/>
      <c r="CO46" s="665"/>
      <c r="CP46" s="665"/>
      <c r="CQ46" s="666"/>
      <c r="CR46" s="667">
        <v>
47442</v>
      </c>
      <c r="CS46" s="668"/>
      <c r="CT46" s="668"/>
      <c r="CU46" s="668"/>
      <c r="CV46" s="668"/>
      <c r="CW46" s="668"/>
      <c r="CX46" s="668"/>
      <c r="CY46" s="669"/>
      <c r="CZ46" s="670">
        <v>
2.9</v>
      </c>
      <c r="DA46" s="671"/>
      <c r="DB46" s="671"/>
      <c r="DC46" s="672"/>
      <c r="DD46" s="655">
        <v>
1069</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2">
      <c r="CD47" s="691"/>
      <c r="CE47" s="692"/>
      <c r="CF47" s="664" t="s">
        <v>
361</v>
      </c>
      <c r="CG47" s="665"/>
      <c r="CH47" s="665"/>
      <c r="CI47" s="665"/>
      <c r="CJ47" s="665"/>
      <c r="CK47" s="665"/>
      <c r="CL47" s="665"/>
      <c r="CM47" s="665"/>
      <c r="CN47" s="665"/>
      <c r="CO47" s="665"/>
      <c r="CP47" s="665"/>
      <c r="CQ47" s="666"/>
      <c r="CR47" s="667" t="s">
        <v>
235</v>
      </c>
      <c r="CS47" s="656"/>
      <c r="CT47" s="656"/>
      <c r="CU47" s="656"/>
      <c r="CV47" s="656"/>
      <c r="CW47" s="656"/>
      <c r="CX47" s="656"/>
      <c r="CY47" s="657"/>
      <c r="CZ47" s="670" t="s">
        <v>
235</v>
      </c>
      <c r="DA47" s="695"/>
      <c r="DB47" s="695"/>
      <c r="DC47" s="696"/>
      <c r="DD47" s="655" t="s">
        <v>
177</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ht="10.8" x14ac:dyDescent="0.2">
      <c r="CD48" s="693"/>
      <c r="CE48" s="694"/>
      <c r="CF48" s="664" t="s">
        <v>
362</v>
      </c>
      <c r="CG48" s="665"/>
      <c r="CH48" s="665"/>
      <c r="CI48" s="665"/>
      <c r="CJ48" s="665"/>
      <c r="CK48" s="665"/>
      <c r="CL48" s="665"/>
      <c r="CM48" s="665"/>
      <c r="CN48" s="665"/>
      <c r="CO48" s="665"/>
      <c r="CP48" s="665"/>
      <c r="CQ48" s="666"/>
      <c r="CR48" s="667" t="s">
        <v>
229</v>
      </c>
      <c r="CS48" s="668"/>
      <c r="CT48" s="668"/>
      <c r="CU48" s="668"/>
      <c r="CV48" s="668"/>
      <c r="CW48" s="668"/>
      <c r="CX48" s="668"/>
      <c r="CY48" s="669"/>
      <c r="CZ48" s="670" t="s">
        <v>
229</v>
      </c>
      <c r="DA48" s="671"/>
      <c r="DB48" s="671"/>
      <c r="DC48" s="672"/>
      <c r="DD48" s="655" t="s">
        <v>
235</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2">
      <c r="CD49" s="673" t="s">
        <v>
363</v>
      </c>
      <c r="CE49" s="674"/>
      <c r="CF49" s="674"/>
      <c r="CG49" s="674"/>
      <c r="CH49" s="674"/>
      <c r="CI49" s="674"/>
      <c r="CJ49" s="674"/>
      <c r="CK49" s="674"/>
      <c r="CL49" s="674"/>
      <c r="CM49" s="674"/>
      <c r="CN49" s="674"/>
      <c r="CO49" s="674"/>
      <c r="CP49" s="674"/>
      <c r="CQ49" s="675"/>
      <c r="CR49" s="676">
        <v>
1613061</v>
      </c>
      <c r="CS49" s="677"/>
      <c r="CT49" s="677"/>
      <c r="CU49" s="677"/>
      <c r="CV49" s="677"/>
      <c r="CW49" s="677"/>
      <c r="CX49" s="677"/>
      <c r="CY49" s="678"/>
      <c r="CZ49" s="679">
        <v>
100</v>
      </c>
      <c r="DA49" s="680"/>
      <c r="DB49" s="680"/>
      <c r="DC49" s="681"/>
      <c r="DD49" s="682">
        <v>
552671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cLNTj4JPvTEHUp3byUcnkIknnJBoi+wtvsONuKkdAwKcR2qyAY78NfaZvRXTCAvPUVcoCj49FdU8+TjaCEh3pw==" saltValue="Xi8vgaE4o2NdqPKbXfuG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
365</v>
      </c>
      <c r="DK2" s="1202"/>
      <c r="DL2" s="1202"/>
      <c r="DM2" s="1202"/>
      <c r="DN2" s="1202"/>
      <c r="DO2" s="1203"/>
      <c r="DP2" s="249"/>
      <c r="DQ2" s="1201" t="s">
        <v>
366</v>
      </c>
      <c r="DR2" s="1202"/>
      <c r="DS2" s="1202"/>
      <c r="DT2" s="1202"/>
      <c r="DU2" s="1202"/>
      <c r="DV2" s="1202"/>
      <c r="DW2" s="1202"/>
      <c r="DX2" s="1202"/>
      <c r="DY2" s="1202"/>
      <c r="DZ2" s="120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4" t="s">
        <v>
367</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
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6" t="s">
        <v>
369</v>
      </c>
      <c r="B5" s="1087"/>
      <c r="C5" s="1087"/>
      <c r="D5" s="1087"/>
      <c r="E5" s="1087"/>
      <c r="F5" s="1087"/>
      <c r="G5" s="1087"/>
      <c r="H5" s="1087"/>
      <c r="I5" s="1087"/>
      <c r="J5" s="1087"/>
      <c r="K5" s="1087"/>
      <c r="L5" s="1087"/>
      <c r="M5" s="1087"/>
      <c r="N5" s="1087"/>
      <c r="O5" s="1087"/>
      <c r="P5" s="1088"/>
      <c r="Q5" s="1092" t="s">
        <v>
370</v>
      </c>
      <c r="R5" s="1093"/>
      <c r="S5" s="1093"/>
      <c r="T5" s="1093"/>
      <c r="U5" s="1094"/>
      <c r="V5" s="1092" t="s">
        <v>
371</v>
      </c>
      <c r="W5" s="1093"/>
      <c r="X5" s="1093"/>
      <c r="Y5" s="1093"/>
      <c r="Z5" s="1094"/>
      <c r="AA5" s="1092" t="s">
        <v>
372</v>
      </c>
      <c r="AB5" s="1093"/>
      <c r="AC5" s="1093"/>
      <c r="AD5" s="1093"/>
      <c r="AE5" s="1093"/>
      <c r="AF5" s="1204" t="s">
        <v>
373</v>
      </c>
      <c r="AG5" s="1093"/>
      <c r="AH5" s="1093"/>
      <c r="AI5" s="1093"/>
      <c r="AJ5" s="1108"/>
      <c r="AK5" s="1093" t="s">
        <v>
374</v>
      </c>
      <c r="AL5" s="1093"/>
      <c r="AM5" s="1093"/>
      <c r="AN5" s="1093"/>
      <c r="AO5" s="1094"/>
      <c r="AP5" s="1092" t="s">
        <v>
375</v>
      </c>
      <c r="AQ5" s="1093"/>
      <c r="AR5" s="1093"/>
      <c r="AS5" s="1093"/>
      <c r="AT5" s="1094"/>
      <c r="AU5" s="1092" t="s">
        <v>
376</v>
      </c>
      <c r="AV5" s="1093"/>
      <c r="AW5" s="1093"/>
      <c r="AX5" s="1093"/>
      <c r="AY5" s="1108"/>
      <c r="AZ5" s="256"/>
      <c r="BA5" s="256"/>
      <c r="BB5" s="256"/>
      <c r="BC5" s="256"/>
      <c r="BD5" s="256"/>
      <c r="BE5" s="257"/>
      <c r="BF5" s="257"/>
      <c r="BG5" s="257"/>
      <c r="BH5" s="257"/>
      <c r="BI5" s="257"/>
      <c r="BJ5" s="257"/>
      <c r="BK5" s="257"/>
      <c r="BL5" s="257"/>
      <c r="BM5" s="257"/>
      <c r="BN5" s="257"/>
      <c r="BO5" s="257"/>
      <c r="BP5" s="257"/>
      <c r="BQ5" s="1086" t="s">
        <v>
377</v>
      </c>
      <c r="BR5" s="1087"/>
      <c r="BS5" s="1087"/>
      <c r="BT5" s="1087"/>
      <c r="BU5" s="1087"/>
      <c r="BV5" s="1087"/>
      <c r="BW5" s="1087"/>
      <c r="BX5" s="1087"/>
      <c r="BY5" s="1087"/>
      <c r="BZ5" s="1087"/>
      <c r="CA5" s="1087"/>
      <c r="CB5" s="1087"/>
      <c r="CC5" s="1087"/>
      <c r="CD5" s="1087"/>
      <c r="CE5" s="1087"/>
      <c r="CF5" s="1087"/>
      <c r="CG5" s="1088"/>
      <c r="CH5" s="1092" t="s">
        <v>
378</v>
      </c>
      <c r="CI5" s="1093"/>
      <c r="CJ5" s="1093"/>
      <c r="CK5" s="1093"/>
      <c r="CL5" s="1094"/>
      <c r="CM5" s="1092" t="s">
        <v>
379</v>
      </c>
      <c r="CN5" s="1093"/>
      <c r="CO5" s="1093"/>
      <c r="CP5" s="1093"/>
      <c r="CQ5" s="1094"/>
      <c r="CR5" s="1092" t="s">
        <v>
380</v>
      </c>
      <c r="CS5" s="1093"/>
      <c r="CT5" s="1093"/>
      <c r="CU5" s="1093"/>
      <c r="CV5" s="1094"/>
      <c r="CW5" s="1092" t="s">
        <v>
381</v>
      </c>
      <c r="CX5" s="1093"/>
      <c r="CY5" s="1093"/>
      <c r="CZ5" s="1093"/>
      <c r="DA5" s="1094"/>
      <c r="DB5" s="1092" t="s">
        <v>
382</v>
      </c>
      <c r="DC5" s="1093"/>
      <c r="DD5" s="1093"/>
      <c r="DE5" s="1093"/>
      <c r="DF5" s="1094"/>
      <c r="DG5" s="1189" t="s">
        <v>
383</v>
      </c>
      <c r="DH5" s="1190"/>
      <c r="DI5" s="1190"/>
      <c r="DJ5" s="1190"/>
      <c r="DK5" s="1191"/>
      <c r="DL5" s="1189" t="s">
        <v>
384</v>
      </c>
      <c r="DM5" s="1190"/>
      <c r="DN5" s="1190"/>
      <c r="DO5" s="1190"/>
      <c r="DP5" s="1191"/>
      <c r="DQ5" s="1092" t="s">
        <v>
385</v>
      </c>
      <c r="DR5" s="1093"/>
      <c r="DS5" s="1093"/>
      <c r="DT5" s="1093"/>
      <c r="DU5" s="1094"/>
      <c r="DV5" s="1092" t="s">
        <v>
376</v>
      </c>
      <c r="DW5" s="1093"/>
      <c r="DX5" s="1093"/>
      <c r="DY5" s="1093"/>
      <c r="DZ5" s="1108"/>
      <c r="EA5" s="254"/>
    </row>
    <row r="6" spans="1:131" s="255" customFormat="1" ht="26.25" customHeight="1" thickBot="1" x14ac:dyDescent="0.25">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4"/>
    </row>
    <row r="7" spans="1:131" s="255" customFormat="1" ht="26.25" customHeight="1" thickTop="1" x14ac:dyDescent="0.2">
      <c r="A7" s="258">
        <v>
1</v>
      </c>
      <c r="B7" s="1141" t="s">
        <v>
386</v>
      </c>
      <c r="C7" s="1142"/>
      <c r="D7" s="1142"/>
      <c r="E7" s="1142"/>
      <c r="F7" s="1142"/>
      <c r="G7" s="1142"/>
      <c r="H7" s="1142"/>
      <c r="I7" s="1142"/>
      <c r="J7" s="1142"/>
      <c r="K7" s="1142"/>
      <c r="L7" s="1142"/>
      <c r="M7" s="1142"/>
      <c r="N7" s="1142"/>
      <c r="O7" s="1142"/>
      <c r="P7" s="1143"/>
      <c r="Q7" s="1195">
        <v>
1667</v>
      </c>
      <c r="R7" s="1196"/>
      <c r="S7" s="1196"/>
      <c r="T7" s="1196"/>
      <c r="U7" s="1196"/>
      <c r="V7" s="1196">
        <v>
1607</v>
      </c>
      <c r="W7" s="1196"/>
      <c r="X7" s="1196"/>
      <c r="Y7" s="1196"/>
      <c r="Z7" s="1196"/>
      <c r="AA7" s="1196">
        <v>
60</v>
      </c>
      <c r="AB7" s="1196"/>
      <c r="AC7" s="1196"/>
      <c r="AD7" s="1196"/>
      <c r="AE7" s="1197"/>
      <c r="AF7" s="1198">
        <v>
60</v>
      </c>
      <c r="AG7" s="1199"/>
      <c r="AH7" s="1199"/>
      <c r="AI7" s="1199"/>
      <c r="AJ7" s="1200"/>
      <c r="AK7" s="1182" t="s">
        <v>
566</v>
      </c>
      <c r="AL7" s="1183"/>
      <c r="AM7" s="1183"/>
      <c r="AN7" s="1183"/>
      <c r="AO7" s="1183"/>
      <c r="AP7" s="1183">
        <v>
522</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
1</v>
      </c>
      <c r="BR7" s="260"/>
      <c r="BS7" s="1186" t="s">
        <v>
574</v>
      </c>
      <c r="BT7" s="1187"/>
      <c r="BU7" s="1187"/>
      <c r="BV7" s="1187"/>
      <c r="BW7" s="1187"/>
      <c r="BX7" s="1187"/>
      <c r="BY7" s="1187"/>
      <c r="BZ7" s="1187"/>
      <c r="CA7" s="1187"/>
      <c r="CB7" s="1187"/>
      <c r="CC7" s="1187"/>
      <c r="CD7" s="1187"/>
      <c r="CE7" s="1187"/>
      <c r="CF7" s="1187"/>
      <c r="CG7" s="1188"/>
      <c r="CH7" s="1179">
        <v>
6</v>
      </c>
      <c r="CI7" s="1180"/>
      <c r="CJ7" s="1180"/>
      <c r="CK7" s="1180"/>
      <c r="CL7" s="1181"/>
      <c r="CM7" s="1179">
        <v>
10</v>
      </c>
      <c r="CN7" s="1180"/>
      <c r="CO7" s="1180"/>
      <c r="CP7" s="1180"/>
      <c r="CQ7" s="1181"/>
      <c r="CR7" s="1179">
        <v>
10</v>
      </c>
      <c r="CS7" s="1180"/>
      <c r="CT7" s="1180"/>
      <c r="CU7" s="1180"/>
      <c r="CV7" s="1181"/>
      <c r="CW7" s="1179" t="s">
        <v>
566</v>
      </c>
      <c r="CX7" s="1180"/>
      <c r="CY7" s="1180"/>
      <c r="CZ7" s="1180"/>
      <c r="DA7" s="1181"/>
      <c r="DB7" s="1179" t="s">
        <v>
566</v>
      </c>
      <c r="DC7" s="1180"/>
      <c r="DD7" s="1180"/>
      <c r="DE7" s="1180"/>
      <c r="DF7" s="1181"/>
      <c r="DG7" s="1179" t="s">
        <v>
566</v>
      </c>
      <c r="DH7" s="1180"/>
      <c r="DI7" s="1180"/>
      <c r="DJ7" s="1180"/>
      <c r="DK7" s="1181"/>
      <c r="DL7" s="1179" t="s">
        <v>
566</v>
      </c>
      <c r="DM7" s="1180"/>
      <c r="DN7" s="1180"/>
      <c r="DO7" s="1180"/>
      <c r="DP7" s="1181"/>
      <c r="DQ7" s="1179" t="s">
        <v>
566</v>
      </c>
      <c r="DR7" s="1180"/>
      <c r="DS7" s="1180"/>
      <c r="DT7" s="1180"/>
      <c r="DU7" s="1181"/>
      <c r="DV7" s="1206"/>
      <c r="DW7" s="1207"/>
      <c r="DX7" s="1207"/>
      <c r="DY7" s="1207"/>
      <c r="DZ7" s="1208"/>
      <c r="EA7" s="254"/>
    </row>
    <row r="8" spans="1:131" s="255" customFormat="1" ht="26.25" customHeight="1" x14ac:dyDescent="0.2">
      <c r="A8" s="261">
        <v>
2</v>
      </c>
      <c r="B8" s="1122"/>
      <c r="C8" s="1123"/>
      <c r="D8" s="1123"/>
      <c r="E8" s="1123"/>
      <c r="F8" s="1123"/>
      <c r="G8" s="1123"/>
      <c r="H8" s="1123"/>
      <c r="I8" s="1123"/>
      <c r="J8" s="1123"/>
      <c r="K8" s="1123"/>
      <c r="L8" s="1123"/>
      <c r="M8" s="1123"/>
      <c r="N8" s="1123"/>
      <c r="O8" s="1123"/>
      <c r="P8" s="1124"/>
      <c r="Q8" s="1134"/>
      <c r="R8" s="1135"/>
      <c r="S8" s="1135"/>
      <c r="T8" s="1135"/>
      <c r="U8" s="1135"/>
      <c r="V8" s="1135"/>
      <c r="W8" s="1135"/>
      <c r="X8" s="1135"/>
      <c r="Y8" s="1135"/>
      <c r="Z8" s="1135"/>
      <c r="AA8" s="1135"/>
      <c r="AB8" s="1135"/>
      <c r="AC8" s="1135"/>
      <c r="AD8" s="1135"/>
      <c r="AE8" s="1136"/>
      <c r="AF8" s="1128"/>
      <c r="AG8" s="1129"/>
      <c r="AH8" s="1129"/>
      <c r="AI8" s="1129"/>
      <c r="AJ8" s="1130"/>
      <c r="AK8" s="1177"/>
      <c r="AL8" s="1178"/>
      <c r="AM8" s="1178"/>
      <c r="AN8" s="1178"/>
      <c r="AO8" s="1178"/>
      <c r="AP8" s="1178"/>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
2</v>
      </c>
      <c r="BR8" s="263"/>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4"/>
    </row>
    <row r="9" spans="1:131" s="255" customFormat="1" ht="26.25" customHeight="1" x14ac:dyDescent="0.2">
      <c r="A9" s="261">
        <v>
3</v>
      </c>
      <c r="B9" s="1122"/>
      <c r="C9" s="1123"/>
      <c r="D9" s="1123"/>
      <c r="E9" s="1123"/>
      <c r="F9" s="1123"/>
      <c r="G9" s="1123"/>
      <c r="H9" s="1123"/>
      <c r="I9" s="1123"/>
      <c r="J9" s="1123"/>
      <c r="K9" s="1123"/>
      <c r="L9" s="1123"/>
      <c r="M9" s="1123"/>
      <c r="N9" s="1123"/>
      <c r="O9" s="1123"/>
      <c r="P9" s="1124"/>
      <c r="Q9" s="1134"/>
      <c r="R9" s="1135"/>
      <c r="S9" s="1135"/>
      <c r="T9" s="1135"/>
      <c r="U9" s="1135"/>
      <c r="V9" s="1135"/>
      <c r="W9" s="1135"/>
      <c r="X9" s="1135"/>
      <c r="Y9" s="1135"/>
      <c r="Z9" s="1135"/>
      <c r="AA9" s="1135"/>
      <c r="AB9" s="1135"/>
      <c r="AC9" s="1135"/>
      <c r="AD9" s="1135"/>
      <c r="AE9" s="1136"/>
      <c r="AF9" s="1128"/>
      <c r="AG9" s="1129"/>
      <c r="AH9" s="1129"/>
      <c r="AI9" s="1129"/>
      <c r="AJ9" s="1130"/>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
3</v>
      </c>
      <c r="BR9" s="263"/>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4"/>
    </row>
    <row r="10" spans="1:131" s="255" customFormat="1" ht="26.25" customHeight="1" x14ac:dyDescent="0.2">
      <c r="A10" s="261">
        <v>
4</v>
      </c>
      <c r="B10" s="1122"/>
      <c r="C10" s="1123"/>
      <c r="D10" s="1123"/>
      <c r="E10" s="1123"/>
      <c r="F10" s="1123"/>
      <c r="G10" s="1123"/>
      <c r="H10" s="1123"/>
      <c r="I10" s="1123"/>
      <c r="J10" s="1123"/>
      <c r="K10" s="1123"/>
      <c r="L10" s="1123"/>
      <c r="M10" s="1123"/>
      <c r="N10" s="1123"/>
      <c r="O10" s="1123"/>
      <c r="P10" s="1124"/>
      <c r="Q10" s="1134"/>
      <c r="R10" s="1135"/>
      <c r="S10" s="1135"/>
      <c r="T10" s="1135"/>
      <c r="U10" s="1135"/>
      <c r="V10" s="1135"/>
      <c r="W10" s="1135"/>
      <c r="X10" s="1135"/>
      <c r="Y10" s="1135"/>
      <c r="Z10" s="1135"/>
      <c r="AA10" s="1135"/>
      <c r="AB10" s="1135"/>
      <c r="AC10" s="1135"/>
      <c r="AD10" s="1135"/>
      <c r="AE10" s="1136"/>
      <c r="AF10" s="1128"/>
      <c r="AG10" s="1129"/>
      <c r="AH10" s="1129"/>
      <c r="AI10" s="1129"/>
      <c r="AJ10" s="1130"/>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
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x14ac:dyDescent="0.2">
      <c r="A11" s="261">
        <v>
5</v>
      </c>
      <c r="B11" s="1122"/>
      <c r="C11" s="1123"/>
      <c r="D11" s="1123"/>
      <c r="E11" s="1123"/>
      <c r="F11" s="1123"/>
      <c r="G11" s="1123"/>
      <c r="H11" s="1123"/>
      <c r="I11" s="1123"/>
      <c r="J11" s="1123"/>
      <c r="K11" s="1123"/>
      <c r="L11" s="1123"/>
      <c r="M11" s="1123"/>
      <c r="N11" s="1123"/>
      <c r="O11" s="1123"/>
      <c r="P11" s="1124"/>
      <c r="Q11" s="1134"/>
      <c r="R11" s="1135"/>
      <c r="S11" s="1135"/>
      <c r="T11" s="1135"/>
      <c r="U11" s="1135"/>
      <c r="V11" s="1135"/>
      <c r="W11" s="1135"/>
      <c r="X11" s="1135"/>
      <c r="Y11" s="1135"/>
      <c r="Z11" s="1135"/>
      <c r="AA11" s="1135"/>
      <c r="AB11" s="1135"/>
      <c r="AC11" s="1135"/>
      <c r="AD11" s="1135"/>
      <c r="AE11" s="1136"/>
      <c r="AF11" s="1128"/>
      <c r="AG11" s="1129"/>
      <c r="AH11" s="1129"/>
      <c r="AI11" s="1129"/>
      <c r="AJ11" s="1130"/>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
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2">
      <c r="A12" s="261">
        <v>
6</v>
      </c>
      <c r="B12" s="1122"/>
      <c r="C12" s="1123"/>
      <c r="D12" s="1123"/>
      <c r="E12" s="1123"/>
      <c r="F12" s="1123"/>
      <c r="G12" s="1123"/>
      <c r="H12" s="1123"/>
      <c r="I12" s="1123"/>
      <c r="J12" s="1123"/>
      <c r="K12" s="1123"/>
      <c r="L12" s="1123"/>
      <c r="M12" s="1123"/>
      <c r="N12" s="1123"/>
      <c r="O12" s="1123"/>
      <c r="P12" s="1124"/>
      <c r="Q12" s="1134"/>
      <c r="R12" s="1135"/>
      <c r="S12" s="1135"/>
      <c r="T12" s="1135"/>
      <c r="U12" s="1135"/>
      <c r="V12" s="1135"/>
      <c r="W12" s="1135"/>
      <c r="X12" s="1135"/>
      <c r="Y12" s="1135"/>
      <c r="Z12" s="1135"/>
      <c r="AA12" s="1135"/>
      <c r="AB12" s="1135"/>
      <c r="AC12" s="1135"/>
      <c r="AD12" s="1135"/>
      <c r="AE12" s="1136"/>
      <c r="AF12" s="1128"/>
      <c r="AG12" s="1129"/>
      <c r="AH12" s="1129"/>
      <c r="AI12" s="1129"/>
      <c r="AJ12" s="1130"/>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
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2">
      <c r="A13" s="261">
        <v>
7</v>
      </c>
      <c r="B13" s="1122"/>
      <c r="C13" s="1123"/>
      <c r="D13" s="1123"/>
      <c r="E13" s="1123"/>
      <c r="F13" s="1123"/>
      <c r="G13" s="1123"/>
      <c r="H13" s="1123"/>
      <c r="I13" s="1123"/>
      <c r="J13" s="1123"/>
      <c r="K13" s="1123"/>
      <c r="L13" s="1123"/>
      <c r="M13" s="1123"/>
      <c r="N13" s="1123"/>
      <c r="O13" s="1123"/>
      <c r="P13" s="1124"/>
      <c r="Q13" s="1134"/>
      <c r="R13" s="1135"/>
      <c r="S13" s="1135"/>
      <c r="T13" s="1135"/>
      <c r="U13" s="1135"/>
      <c r="V13" s="1135"/>
      <c r="W13" s="1135"/>
      <c r="X13" s="1135"/>
      <c r="Y13" s="1135"/>
      <c r="Z13" s="1135"/>
      <c r="AA13" s="1135"/>
      <c r="AB13" s="1135"/>
      <c r="AC13" s="1135"/>
      <c r="AD13" s="1135"/>
      <c r="AE13" s="1136"/>
      <c r="AF13" s="1128"/>
      <c r="AG13" s="1129"/>
      <c r="AH13" s="1129"/>
      <c r="AI13" s="1129"/>
      <c r="AJ13" s="1130"/>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
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2">
      <c r="A14" s="261">
        <v>
8</v>
      </c>
      <c r="B14" s="1122"/>
      <c r="C14" s="1123"/>
      <c r="D14" s="1123"/>
      <c r="E14" s="1123"/>
      <c r="F14" s="1123"/>
      <c r="G14" s="1123"/>
      <c r="H14" s="1123"/>
      <c r="I14" s="1123"/>
      <c r="J14" s="1123"/>
      <c r="K14" s="1123"/>
      <c r="L14" s="1123"/>
      <c r="M14" s="1123"/>
      <c r="N14" s="1123"/>
      <c r="O14" s="1123"/>
      <c r="P14" s="1124"/>
      <c r="Q14" s="1134"/>
      <c r="R14" s="1135"/>
      <c r="S14" s="1135"/>
      <c r="T14" s="1135"/>
      <c r="U14" s="1135"/>
      <c r="V14" s="1135"/>
      <c r="W14" s="1135"/>
      <c r="X14" s="1135"/>
      <c r="Y14" s="1135"/>
      <c r="Z14" s="1135"/>
      <c r="AA14" s="1135"/>
      <c r="AB14" s="1135"/>
      <c r="AC14" s="1135"/>
      <c r="AD14" s="1135"/>
      <c r="AE14" s="1136"/>
      <c r="AF14" s="1128"/>
      <c r="AG14" s="1129"/>
      <c r="AH14" s="1129"/>
      <c r="AI14" s="1129"/>
      <c r="AJ14" s="1130"/>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
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2">
      <c r="A15" s="261">
        <v>
9</v>
      </c>
      <c r="B15" s="1122"/>
      <c r="C15" s="1123"/>
      <c r="D15" s="1123"/>
      <c r="E15" s="1123"/>
      <c r="F15" s="1123"/>
      <c r="G15" s="1123"/>
      <c r="H15" s="1123"/>
      <c r="I15" s="1123"/>
      <c r="J15" s="1123"/>
      <c r="K15" s="1123"/>
      <c r="L15" s="1123"/>
      <c r="M15" s="1123"/>
      <c r="N15" s="1123"/>
      <c r="O15" s="1123"/>
      <c r="P15" s="1124"/>
      <c r="Q15" s="1134"/>
      <c r="R15" s="1135"/>
      <c r="S15" s="1135"/>
      <c r="T15" s="1135"/>
      <c r="U15" s="1135"/>
      <c r="V15" s="1135"/>
      <c r="W15" s="1135"/>
      <c r="X15" s="1135"/>
      <c r="Y15" s="1135"/>
      <c r="Z15" s="1135"/>
      <c r="AA15" s="1135"/>
      <c r="AB15" s="1135"/>
      <c r="AC15" s="1135"/>
      <c r="AD15" s="1135"/>
      <c r="AE15" s="1136"/>
      <c r="AF15" s="1128"/>
      <c r="AG15" s="1129"/>
      <c r="AH15" s="1129"/>
      <c r="AI15" s="1129"/>
      <c r="AJ15" s="1130"/>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
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2">
      <c r="A16" s="261">
        <v>
10</v>
      </c>
      <c r="B16" s="1122"/>
      <c r="C16" s="1123"/>
      <c r="D16" s="1123"/>
      <c r="E16" s="1123"/>
      <c r="F16" s="1123"/>
      <c r="G16" s="1123"/>
      <c r="H16" s="1123"/>
      <c r="I16" s="1123"/>
      <c r="J16" s="1123"/>
      <c r="K16" s="1123"/>
      <c r="L16" s="1123"/>
      <c r="M16" s="1123"/>
      <c r="N16" s="1123"/>
      <c r="O16" s="1123"/>
      <c r="P16" s="1124"/>
      <c r="Q16" s="1134"/>
      <c r="R16" s="1135"/>
      <c r="S16" s="1135"/>
      <c r="T16" s="1135"/>
      <c r="U16" s="1135"/>
      <c r="V16" s="1135"/>
      <c r="W16" s="1135"/>
      <c r="X16" s="1135"/>
      <c r="Y16" s="1135"/>
      <c r="Z16" s="1135"/>
      <c r="AA16" s="1135"/>
      <c r="AB16" s="1135"/>
      <c r="AC16" s="1135"/>
      <c r="AD16" s="1135"/>
      <c r="AE16" s="1136"/>
      <c r="AF16" s="1128"/>
      <c r="AG16" s="1129"/>
      <c r="AH16" s="1129"/>
      <c r="AI16" s="1129"/>
      <c r="AJ16" s="1130"/>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
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2">
      <c r="A17" s="261">
        <v>
11</v>
      </c>
      <c r="B17" s="1122"/>
      <c r="C17" s="1123"/>
      <c r="D17" s="1123"/>
      <c r="E17" s="1123"/>
      <c r="F17" s="1123"/>
      <c r="G17" s="1123"/>
      <c r="H17" s="1123"/>
      <c r="I17" s="1123"/>
      <c r="J17" s="1123"/>
      <c r="K17" s="1123"/>
      <c r="L17" s="1123"/>
      <c r="M17" s="1123"/>
      <c r="N17" s="1123"/>
      <c r="O17" s="1123"/>
      <c r="P17" s="1124"/>
      <c r="Q17" s="1134"/>
      <c r="R17" s="1135"/>
      <c r="S17" s="1135"/>
      <c r="T17" s="1135"/>
      <c r="U17" s="1135"/>
      <c r="V17" s="1135"/>
      <c r="W17" s="1135"/>
      <c r="X17" s="1135"/>
      <c r="Y17" s="1135"/>
      <c r="Z17" s="1135"/>
      <c r="AA17" s="1135"/>
      <c r="AB17" s="1135"/>
      <c r="AC17" s="1135"/>
      <c r="AD17" s="1135"/>
      <c r="AE17" s="1136"/>
      <c r="AF17" s="1128"/>
      <c r="AG17" s="1129"/>
      <c r="AH17" s="1129"/>
      <c r="AI17" s="1129"/>
      <c r="AJ17" s="1130"/>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
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2">
      <c r="A18" s="261">
        <v>
12</v>
      </c>
      <c r="B18" s="1122"/>
      <c r="C18" s="1123"/>
      <c r="D18" s="1123"/>
      <c r="E18" s="1123"/>
      <c r="F18" s="1123"/>
      <c r="G18" s="1123"/>
      <c r="H18" s="1123"/>
      <c r="I18" s="1123"/>
      <c r="J18" s="1123"/>
      <c r="K18" s="1123"/>
      <c r="L18" s="1123"/>
      <c r="M18" s="1123"/>
      <c r="N18" s="1123"/>
      <c r="O18" s="1123"/>
      <c r="P18" s="1124"/>
      <c r="Q18" s="1134"/>
      <c r="R18" s="1135"/>
      <c r="S18" s="1135"/>
      <c r="T18" s="1135"/>
      <c r="U18" s="1135"/>
      <c r="V18" s="1135"/>
      <c r="W18" s="1135"/>
      <c r="X18" s="1135"/>
      <c r="Y18" s="1135"/>
      <c r="Z18" s="1135"/>
      <c r="AA18" s="1135"/>
      <c r="AB18" s="1135"/>
      <c r="AC18" s="1135"/>
      <c r="AD18" s="1135"/>
      <c r="AE18" s="1136"/>
      <c r="AF18" s="1128"/>
      <c r="AG18" s="1129"/>
      <c r="AH18" s="1129"/>
      <c r="AI18" s="1129"/>
      <c r="AJ18" s="1130"/>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
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2">
      <c r="A19" s="261">
        <v>
13</v>
      </c>
      <c r="B19" s="1122"/>
      <c r="C19" s="1123"/>
      <c r="D19" s="1123"/>
      <c r="E19" s="1123"/>
      <c r="F19" s="1123"/>
      <c r="G19" s="1123"/>
      <c r="H19" s="1123"/>
      <c r="I19" s="1123"/>
      <c r="J19" s="1123"/>
      <c r="K19" s="1123"/>
      <c r="L19" s="1123"/>
      <c r="M19" s="1123"/>
      <c r="N19" s="1123"/>
      <c r="O19" s="1123"/>
      <c r="P19" s="1124"/>
      <c r="Q19" s="1134"/>
      <c r="R19" s="1135"/>
      <c r="S19" s="1135"/>
      <c r="T19" s="1135"/>
      <c r="U19" s="1135"/>
      <c r="V19" s="1135"/>
      <c r="W19" s="1135"/>
      <c r="X19" s="1135"/>
      <c r="Y19" s="1135"/>
      <c r="Z19" s="1135"/>
      <c r="AA19" s="1135"/>
      <c r="AB19" s="1135"/>
      <c r="AC19" s="1135"/>
      <c r="AD19" s="1135"/>
      <c r="AE19" s="1136"/>
      <c r="AF19" s="1128"/>
      <c r="AG19" s="1129"/>
      <c r="AH19" s="1129"/>
      <c r="AI19" s="1129"/>
      <c r="AJ19" s="1130"/>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
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2">
      <c r="A20" s="261">
        <v>
14</v>
      </c>
      <c r="B20" s="1122"/>
      <c r="C20" s="1123"/>
      <c r="D20" s="1123"/>
      <c r="E20" s="1123"/>
      <c r="F20" s="1123"/>
      <c r="G20" s="1123"/>
      <c r="H20" s="1123"/>
      <c r="I20" s="1123"/>
      <c r="J20" s="1123"/>
      <c r="K20" s="1123"/>
      <c r="L20" s="1123"/>
      <c r="M20" s="1123"/>
      <c r="N20" s="1123"/>
      <c r="O20" s="1123"/>
      <c r="P20" s="1124"/>
      <c r="Q20" s="1134"/>
      <c r="R20" s="1135"/>
      <c r="S20" s="1135"/>
      <c r="T20" s="1135"/>
      <c r="U20" s="1135"/>
      <c r="V20" s="1135"/>
      <c r="W20" s="1135"/>
      <c r="X20" s="1135"/>
      <c r="Y20" s="1135"/>
      <c r="Z20" s="1135"/>
      <c r="AA20" s="1135"/>
      <c r="AB20" s="1135"/>
      <c r="AC20" s="1135"/>
      <c r="AD20" s="1135"/>
      <c r="AE20" s="1136"/>
      <c r="AF20" s="1128"/>
      <c r="AG20" s="1129"/>
      <c r="AH20" s="1129"/>
      <c r="AI20" s="1129"/>
      <c r="AJ20" s="1130"/>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
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5">
      <c r="A21" s="261">
        <v>
15</v>
      </c>
      <c r="B21" s="1122"/>
      <c r="C21" s="1123"/>
      <c r="D21" s="1123"/>
      <c r="E21" s="1123"/>
      <c r="F21" s="1123"/>
      <c r="G21" s="1123"/>
      <c r="H21" s="1123"/>
      <c r="I21" s="1123"/>
      <c r="J21" s="1123"/>
      <c r="K21" s="1123"/>
      <c r="L21" s="1123"/>
      <c r="M21" s="1123"/>
      <c r="N21" s="1123"/>
      <c r="O21" s="1123"/>
      <c r="P21" s="1124"/>
      <c r="Q21" s="1134"/>
      <c r="R21" s="1135"/>
      <c r="S21" s="1135"/>
      <c r="T21" s="1135"/>
      <c r="U21" s="1135"/>
      <c r="V21" s="1135"/>
      <c r="W21" s="1135"/>
      <c r="X21" s="1135"/>
      <c r="Y21" s="1135"/>
      <c r="Z21" s="1135"/>
      <c r="AA21" s="1135"/>
      <c r="AB21" s="1135"/>
      <c r="AC21" s="1135"/>
      <c r="AD21" s="1135"/>
      <c r="AE21" s="1136"/>
      <c r="AF21" s="1128"/>
      <c r="AG21" s="1129"/>
      <c r="AH21" s="1129"/>
      <c r="AI21" s="1129"/>
      <c r="AJ21" s="1130"/>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
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2">
      <c r="A22" s="261">
        <v>
16</v>
      </c>
      <c r="B22" s="1122"/>
      <c r="C22" s="1123"/>
      <c r="D22" s="1123"/>
      <c r="E22" s="1123"/>
      <c r="F22" s="1123"/>
      <c r="G22" s="1123"/>
      <c r="H22" s="1123"/>
      <c r="I22" s="1123"/>
      <c r="J22" s="1123"/>
      <c r="K22" s="1123"/>
      <c r="L22" s="1123"/>
      <c r="M22" s="1123"/>
      <c r="N22" s="1123"/>
      <c r="O22" s="1123"/>
      <c r="P22" s="1124"/>
      <c r="Q22" s="1172"/>
      <c r="R22" s="1173"/>
      <c r="S22" s="1173"/>
      <c r="T22" s="1173"/>
      <c r="U22" s="1173"/>
      <c r="V22" s="1173"/>
      <c r="W22" s="1173"/>
      <c r="X22" s="1173"/>
      <c r="Y22" s="1173"/>
      <c r="Z22" s="1173"/>
      <c r="AA22" s="1173"/>
      <c r="AB22" s="1173"/>
      <c r="AC22" s="1173"/>
      <c r="AD22" s="1173"/>
      <c r="AE22" s="1174"/>
      <c r="AF22" s="1128"/>
      <c r="AG22" s="1129"/>
      <c r="AH22" s="1129"/>
      <c r="AI22" s="1129"/>
      <c r="AJ22" s="1130"/>
      <c r="AK22" s="1168"/>
      <c r="AL22" s="1169"/>
      <c r="AM22" s="1169"/>
      <c r="AN22" s="1169"/>
      <c r="AO22" s="1169"/>
      <c r="AP22" s="1169"/>
      <c r="AQ22" s="1169"/>
      <c r="AR22" s="1169"/>
      <c r="AS22" s="1169"/>
      <c r="AT22" s="1169"/>
      <c r="AU22" s="1170"/>
      <c r="AV22" s="1170"/>
      <c r="AW22" s="1170"/>
      <c r="AX22" s="1170"/>
      <c r="AY22" s="1171"/>
      <c r="AZ22" s="1120" t="s">
        <v>
387</v>
      </c>
      <c r="BA22" s="1120"/>
      <c r="BB22" s="1120"/>
      <c r="BC22" s="1120"/>
      <c r="BD22" s="1121"/>
      <c r="BE22" s="253"/>
      <c r="BF22" s="253"/>
      <c r="BG22" s="253"/>
      <c r="BH22" s="253"/>
      <c r="BI22" s="253"/>
      <c r="BJ22" s="253"/>
      <c r="BK22" s="253"/>
      <c r="BL22" s="253"/>
      <c r="BM22" s="253"/>
      <c r="BN22" s="253"/>
      <c r="BO22" s="253"/>
      <c r="BP22" s="253"/>
      <c r="BQ22" s="262">
        <v>
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5">
      <c r="A23" s="264" t="s">
        <v>
388</v>
      </c>
      <c r="B23" s="1033" t="s">
        <v>
389</v>
      </c>
      <c r="C23" s="1034"/>
      <c r="D23" s="1034"/>
      <c r="E23" s="1034"/>
      <c r="F23" s="1034"/>
      <c r="G23" s="1034"/>
      <c r="H23" s="1034"/>
      <c r="I23" s="1034"/>
      <c r="J23" s="1034"/>
      <c r="K23" s="1034"/>
      <c r="L23" s="1034"/>
      <c r="M23" s="1034"/>
      <c r="N23" s="1034"/>
      <c r="O23" s="1034"/>
      <c r="P23" s="1035"/>
      <c r="Q23" s="1159">
        <f>
SUM(Q7:U22)</f>
        <v>
1667</v>
      </c>
      <c r="R23" s="1160"/>
      <c r="S23" s="1160"/>
      <c r="T23" s="1160"/>
      <c r="U23" s="1160"/>
      <c r="V23" s="1160">
        <f t="shared" ref="V23" si="0">
SUM(V7:Z22)</f>
        <v>
1607</v>
      </c>
      <c r="W23" s="1160"/>
      <c r="X23" s="1160"/>
      <c r="Y23" s="1160"/>
      <c r="Z23" s="1160"/>
      <c r="AA23" s="1160">
        <f t="shared" ref="AA23" si="1">
SUM(AA7:AE22)</f>
        <v>
60</v>
      </c>
      <c r="AB23" s="1160"/>
      <c r="AC23" s="1160"/>
      <c r="AD23" s="1160"/>
      <c r="AE23" s="1161"/>
      <c r="AF23" s="1162">
        <v>
60</v>
      </c>
      <c r="AG23" s="1160"/>
      <c r="AH23" s="1160"/>
      <c r="AI23" s="1160"/>
      <c r="AJ23" s="1163"/>
      <c r="AK23" s="1164"/>
      <c r="AL23" s="1165"/>
      <c r="AM23" s="1165"/>
      <c r="AN23" s="1165"/>
      <c r="AO23" s="1165"/>
      <c r="AP23" s="1160">
        <f>
SUM(AP7:AT22)</f>
        <v>
522</v>
      </c>
      <c r="AQ23" s="1160"/>
      <c r="AR23" s="1160"/>
      <c r="AS23" s="1160"/>
      <c r="AT23" s="1160"/>
      <c r="AU23" s="1166"/>
      <c r="AV23" s="1166"/>
      <c r="AW23" s="1166"/>
      <c r="AX23" s="1166"/>
      <c r="AY23" s="1167"/>
      <c r="AZ23" s="1156" t="s">
        <v>
229</v>
      </c>
      <c r="BA23" s="1157"/>
      <c r="BB23" s="1157"/>
      <c r="BC23" s="1157"/>
      <c r="BD23" s="1158"/>
      <c r="BE23" s="253"/>
      <c r="BF23" s="253"/>
      <c r="BG23" s="253"/>
      <c r="BH23" s="253"/>
      <c r="BI23" s="253"/>
      <c r="BJ23" s="253"/>
      <c r="BK23" s="253"/>
      <c r="BL23" s="253"/>
      <c r="BM23" s="253"/>
      <c r="BN23" s="253"/>
      <c r="BO23" s="253"/>
      <c r="BP23" s="253"/>
      <c r="BQ23" s="262">
        <v>
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2">
      <c r="A24" s="1155" t="s">
        <v>
390</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
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5">
      <c r="A25" s="1154" t="s">
        <v>
391</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
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2">
      <c r="A26" s="1086" t="s">
        <v>
369</v>
      </c>
      <c r="B26" s="1087"/>
      <c r="C26" s="1087"/>
      <c r="D26" s="1087"/>
      <c r="E26" s="1087"/>
      <c r="F26" s="1087"/>
      <c r="G26" s="1087"/>
      <c r="H26" s="1087"/>
      <c r="I26" s="1087"/>
      <c r="J26" s="1087"/>
      <c r="K26" s="1087"/>
      <c r="L26" s="1087"/>
      <c r="M26" s="1087"/>
      <c r="N26" s="1087"/>
      <c r="O26" s="1087"/>
      <c r="P26" s="1088"/>
      <c r="Q26" s="1092" t="s">
        <v>
392</v>
      </c>
      <c r="R26" s="1093"/>
      <c r="S26" s="1093"/>
      <c r="T26" s="1093"/>
      <c r="U26" s="1094"/>
      <c r="V26" s="1092" t="s">
        <v>
393</v>
      </c>
      <c r="W26" s="1093"/>
      <c r="X26" s="1093"/>
      <c r="Y26" s="1093"/>
      <c r="Z26" s="1094"/>
      <c r="AA26" s="1092" t="s">
        <v>
394</v>
      </c>
      <c r="AB26" s="1093"/>
      <c r="AC26" s="1093"/>
      <c r="AD26" s="1093"/>
      <c r="AE26" s="1093"/>
      <c r="AF26" s="1150" t="s">
        <v>
395</v>
      </c>
      <c r="AG26" s="1099"/>
      <c r="AH26" s="1099"/>
      <c r="AI26" s="1099"/>
      <c r="AJ26" s="1151"/>
      <c r="AK26" s="1093" t="s">
        <v>
396</v>
      </c>
      <c r="AL26" s="1093"/>
      <c r="AM26" s="1093"/>
      <c r="AN26" s="1093"/>
      <c r="AO26" s="1094"/>
      <c r="AP26" s="1092" t="s">
        <v>
397</v>
      </c>
      <c r="AQ26" s="1093"/>
      <c r="AR26" s="1093"/>
      <c r="AS26" s="1093"/>
      <c r="AT26" s="1094"/>
      <c r="AU26" s="1092" t="s">
        <v>
398</v>
      </c>
      <c r="AV26" s="1093"/>
      <c r="AW26" s="1093"/>
      <c r="AX26" s="1093"/>
      <c r="AY26" s="1094"/>
      <c r="AZ26" s="1092" t="s">
        <v>
399</v>
      </c>
      <c r="BA26" s="1093"/>
      <c r="BB26" s="1093"/>
      <c r="BC26" s="1093"/>
      <c r="BD26" s="1094"/>
      <c r="BE26" s="1092" t="s">
        <v>
376</v>
      </c>
      <c r="BF26" s="1093"/>
      <c r="BG26" s="1093"/>
      <c r="BH26" s="1093"/>
      <c r="BI26" s="1108"/>
      <c r="BJ26" s="252"/>
      <c r="BK26" s="252"/>
      <c r="BL26" s="252"/>
      <c r="BM26" s="252"/>
      <c r="BN26" s="252"/>
      <c r="BO26" s="265"/>
      <c r="BP26" s="265"/>
      <c r="BQ26" s="262">
        <v>
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5">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
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2">
      <c r="A28" s="266">
        <v>
1</v>
      </c>
      <c r="B28" s="1141" t="s">
        <v>
400</v>
      </c>
      <c r="C28" s="1142"/>
      <c r="D28" s="1142"/>
      <c r="E28" s="1142"/>
      <c r="F28" s="1142"/>
      <c r="G28" s="1142"/>
      <c r="H28" s="1142"/>
      <c r="I28" s="1142"/>
      <c r="J28" s="1142"/>
      <c r="K28" s="1142"/>
      <c r="L28" s="1142"/>
      <c r="M28" s="1142"/>
      <c r="N28" s="1142"/>
      <c r="O28" s="1142"/>
      <c r="P28" s="1143"/>
      <c r="Q28" s="1144">
        <v>
76</v>
      </c>
      <c r="R28" s="1145"/>
      <c r="S28" s="1145"/>
      <c r="T28" s="1145"/>
      <c r="U28" s="1145"/>
      <c r="V28" s="1145">
        <v>
66</v>
      </c>
      <c r="W28" s="1145"/>
      <c r="X28" s="1145"/>
      <c r="Y28" s="1145"/>
      <c r="Z28" s="1145"/>
      <c r="AA28" s="1145">
        <v>
10</v>
      </c>
      <c r="AB28" s="1145"/>
      <c r="AC28" s="1145"/>
      <c r="AD28" s="1145"/>
      <c r="AE28" s="1146"/>
      <c r="AF28" s="1147">
        <v>
10</v>
      </c>
      <c r="AG28" s="1145"/>
      <c r="AH28" s="1145"/>
      <c r="AI28" s="1145"/>
      <c r="AJ28" s="1148"/>
      <c r="AK28" s="1149">
        <v>
5</v>
      </c>
      <c r="AL28" s="1137"/>
      <c r="AM28" s="1137"/>
      <c r="AN28" s="1137"/>
      <c r="AO28" s="1137"/>
      <c r="AP28" s="1137" t="s">
        <v>
566</v>
      </c>
      <c r="AQ28" s="1137"/>
      <c r="AR28" s="1137"/>
      <c r="AS28" s="1137"/>
      <c r="AT28" s="1137"/>
      <c r="AU28" s="1137" t="s">
        <v>
566</v>
      </c>
      <c r="AV28" s="1137"/>
      <c r="AW28" s="1137"/>
      <c r="AX28" s="1137"/>
      <c r="AY28" s="1137"/>
      <c r="AZ28" s="1138"/>
      <c r="BA28" s="1138"/>
      <c r="BB28" s="1138"/>
      <c r="BC28" s="1138"/>
      <c r="BD28" s="1138"/>
      <c r="BE28" s="1139"/>
      <c r="BF28" s="1139"/>
      <c r="BG28" s="1139"/>
      <c r="BH28" s="1139"/>
      <c r="BI28" s="1140"/>
      <c r="BJ28" s="252"/>
      <c r="BK28" s="252"/>
      <c r="BL28" s="252"/>
      <c r="BM28" s="252"/>
      <c r="BN28" s="252"/>
      <c r="BO28" s="265"/>
      <c r="BP28" s="265"/>
      <c r="BQ28" s="262">
        <v>
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2">
      <c r="A29" s="266">
        <v>
2</v>
      </c>
      <c r="B29" s="1122" t="s">
        <v>
401</v>
      </c>
      <c r="C29" s="1123"/>
      <c r="D29" s="1123"/>
      <c r="E29" s="1123"/>
      <c r="F29" s="1123"/>
      <c r="G29" s="1123"/>
      <c r="H29" s="1123"/>
      <c r="I29" s="1123"/>
      <c r="J29" s="1123"/>
      <c r="K29" s="1123"/>
      <c r="L29" s="1123"/>
      <c r="M29" s="1123"/>
      <c r="N29" s="1123"/>
      <c r="O29" s="1123"/>
      <c r="P29" s="1124"/>
      <c r="Q29" s="1134">
        <v>
73</v>
      </c>
      <c r="R29" s="1135"/>
      <c r="S29" s="1135"/>
      <c r="T29" s="1135"/>
      <c r="U29" s="1135"/>
      <c r="V29" s="1135">
        <v>
71</v>
      </c>
      <c r="W29" s="1135"/>
      <c r="X29" s="1135"/>
      <c r="Y29" s="1135"/>
      <c r="Z29" s="1135"/>
      <c r="AA29" s="1135">
        <v>
2</v>
      </c>
      <c r="AB29" s="1135"/>
      <c r="AC29" s="1135"/>
      <c r="AD29" s="1135"/>
      <c r="AE29" s="1136"/>
      <c r="AF29" s="1128">
        <v>
2</v>
      </c>
      <c r="AG29" s="1129"/>
      <c r="AH29" s="1129"/>
      <c r="AI29" s="1129"/>
      <c r="AJ29" s="1130"/>
      <c r="AK29" s="1071">
        <v>
11</v>
      </c>
      <c r="AL29" s="1062"/>
      <c r="AM29" s="1062"/>
      <c r="AN29" s="1062"/>
      <c r="AO29" s="1062"/>
      <c r="AP29" s="1062" t="s">
        <v>
566</v>
      </c>
      <c r="AQ29" s="1062"/>
      <c r="AR29" s="1062"/>
      <c r="AS29" s="1062"/>
      <c r="AT29" s="1062"/>
      <c r="AU29" s="1062" t="s">
        <v>
566</v>
      </c>
      <c r="AV29" s="1062"/>
      <c r="AW29" s="1062"/>
      <c r="AX29" s="1062"/>
      <c r="AY29" s="1062"/>
      <c r="AZ29" s="1133"/>
      <c r="BA29" s="1133"/>
      <c r="BB29" s="1133"/>
      <c r="BC29" s="1133"/>
      <c r="BD29" s="1133"/>
      <c r="BE29" s="1117"/>
      <c r="BF29" s="1117"/>
      <c r="BG29" s="1117"/>
      <c r="BH29" s="1117"/>
      <c r="BI29" s="1118"/>
      <c r="BJ29" s="252"/>
      <c r="BK29" s="252"/>
      <c r="BL29" s="252"/>
      <c r="BM29" s="252"/>
      <c r="BN29" s="252"/>
      <c r="BO29" s="265"/>
      <c r="BP29" s="265"/>
      <c r="BQ29" s="262">
        <v>
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2">
      <c r="A30" s="266">
        <v>
3</v>
      </c>
      <c r="B30" s="1122" t="s">
        <v>
402</v>
      </c>
      <c r="C30" s="1123"/>
      <c r="D30" s="1123"/>
      <c r="E30" s="1123"/>
      <c r="F30" s="1123"/>
      <c r="G30" s="1123"/>
      <c r="H30" s="1123"/>
      <c r="I30" s="1123"/>
      <c r="J30" s="1123"/>
      <c r="K30" s="1123"/>
      <c r="L30" s="1123"/>
      <c r="M30" s="1123"/>
      <c r="N30" s="1123"/>
      <c r="O30" s="1123"/>
      <c r="P30" s="1124"/>
      <c r="Q30" s="1134">
        <v>
51</v>
      </c>
      <c r="R30" s="1135"/>
      <c r="S30" s="1135"/>
      <c r="T30" s="1135"/>
      <c r="U30" s="1135"/>
      <c r="V30" s="1135">
        <v>
50</v>
      </c>
      <c r="W30" s="1135"/>
      <c r="X30" s="1135"/>
      <c r="Y30" s="1135"/>
      <c r="Z30" s="1135"/>
      <c r="AA30" s="1135">
        <v>
1</v>
      </c>
      <c r="AB30" s="1135"/>
      <c r="AC30" s="1135"/>
      <c r="AD30" s="1135"/>
      <c r="AE30" s="1136"/>
      <c r="AF30" s="1128">
        <v>
1</v>
      </c>
      <c r="AG30" s="1129"/>
      <c r="AH30" s="1129"/>
      <c r="AI30" s="1129"/>
      <c r="AJ30" s="1130"/>
      <c r="AK30" s="1071">
        <v>
18</v>
      </c>
      <c r="AL30" s="1062"/>
      <c r="AM30" s="1062"/>
      <c r="AN30" s="1062"/>
      <c r="AO30" s="1062"/>
      <c r="AP30" s="1062" t="s">
        <v>
566</v>
      </c>
      <c r="AQ30" s="1062"/>
      <c r="AR30" s="1062"/>
      <c r="AS30" s="1062"/>
      <c r="AT30" s="1062"/>
      <c r="AU30" s="1062" t="s">
        <v>
566</v>
      </c>
      <c r="AV30" s="1062"/>
      <c r="AW30" s="1062"/>
      <c r="AX30" s="1062"/>
      <c r="AY30" s="1062"/>
      <c r="AZ30" s="1133"/>
      <c r="BA30" s="1133"/>
      <c r="BB30" s="1133"/>
      <c r="BC30" s="1133"/>
      <c r="BD30" s="1133"/>
      <c r="BE30" s="1117"/>
      <c r="BF30" s="1117"/>
      <c r="BG30" s="1117"/>
      <c r="BH30" s="1117"/>
      <c r="BI30" s="1118"/>
      <c r="BJ30" s="252"/>
      <c r="BK30" s="252"/>
      <c r="BL30" s="252"/>
      <c r="BM30" s="252"/>
      <c r="BN30" s="252"/>
      <c r="BO30" s="265"/>
      <c r="BP30" s="265"/>
      <c r="BQ30" s="262">
        <v>
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2">
      <c r="A31" s="266">
        <v>
4</v>
      </c>
      <c r="B31" s="1122" t="s">
        <v>
403</v>
      </c>
      <c r="C31" s="1123"/>
      <c r="D31" s="1123"/>
      <c r="E31" s="1123"/>
      <c r="F31" s="1123"/>
      <c r="G31" s="1123"/>
      <c r="H31" s="1123"/>
      <c r="I31" s="1123"/>
      <c r="J31" s="1123"/>
      <c r="K31" s="1123"/>
      <c r="L31" s="1123"/>
      <c r="M31" s="1123"/>
      <c r="N31" s="1123"/>
      <c r="O31" s="1123"/>
      <c r="P31" s="1124"/>
      <c r="Q31" s="1134">
        <v>
9</v>
      </c>
      <c r="R31" s="1135"/>
      <c r="S31" s="1135"/>
      <c r="T31" s="1135"/>
      <c r="U31" s="1135"/>
      <c r="V31" s="1135">
        <v>
9</v>
      </c>
      <c r="W31" s="1135"/>
      <c r="X31" s="1135"/>
      <c r="Y31" s="1135"/>
      <c r="Z31" s="1135"/>
      <c r="AA31" s="1135">
        <v>
0</v>
      </c>
      <c r="AB31" s="1135"/>
      <c r="AC31" s="1135"/>
      <c r="AD31" s="1135"/>
      <c r="AE31" s="1136"/>
      <c r="AF31" s="1128">
        <v>
0</v>
      </c>
      <c r="AG31" s="1129"/>
      <c r="AH31" s="1129"/>
      <c r="AI31" s="1129"/>
      <c r="AJ31" s="1130"/>
      <c r="AK31" s="1071">
        <v>
5</v>
      </c>
      <c r="AL31" s="1062"/>
      <c r="AM31" s="1062"/>
      <c r="AN31" s="1062"/>
      <c r="AO31" s="1062"/>
      <c r="AP31" s="1062" t="s">
        <v>
566</v>
      </c>
      <c r="AQ31" s="1062"/>
      <c r="AR31" s="1062"/>
      <c r="AS31" s="1062"/>
      <c r="AT31" s="1062"/>
      <c r="AU31" s="1062" t="s">
        <v>
566</v>
      </c>
      <c r="AV31" s="1062"/>
      <c r="AW31" s="1062"/>
      <c r="AX31" s="1062"/>
      <c r="AY31" s="1062"/>
      <c r="AZ31" s="1133"/>
      <c r="BA31" s="1133"/>
      <c r="BB31" s="1133"/>
      <c r="BC31" s="1133"/>
      <c r="BD31" s="1133"/>
      <c r="BE31" s="1117"/>
      <c r="BF31" s="1117"/>
      <c r="BG31" s="1117"/>
      <c r="BH31" s="1117"/>
      <c r="BI31" s="1118"/>
      <c r="BJ31" s="252"/>
      <c r="BK31" s="252"/>
      <c r="BL31" s="252"/>
      <c r="BM31" s="252"/>
      <c r="BN31" s="252"/>
      <c r="BO31" s="265"/>
      <c r="BP31" s="265"/>
      <c r="BQ31" s="262">
        <v>
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2">
      <c r="A32" s="266">
        <v>
5</v>
      </c>
      <c r="B32" s="1122" t="s">
        <v>
404</v>
      </c>
      <c r="C32" s="1123"/>
      <c r="D32" s="1123"/>
      <c r="E32" s="1123"/>
      <c r="F32" s="1123"/>
      <c r="G32" s="1123"/>
      <c r="H32" s="1123"/>
      <c r="I32" s="1123"/>
      <c r="J32" s="1123"/>
      <c r="K32" s="1123"/>
      <c r="L32" s="1123"/>
      <c r="M32" s="1123"/>
      <c r="N32" s="1123"/>
      <c r="O32" s="1123"/>
      <c r="P32" s="1124"/>
      <c r="Q32" s="1134">
        <v>
163</v>
      </c>
      <c r="R32" s="1135"/>
      <c r="S32" s="1135"/>
      <c r="T32" s="1135"/>
      <c r="U32" s="1135"/>
      <c r="V32" s="1135">
        <v>
163</v>
      </c>
      <c r="W32" s="1135"/>
      <c r="X32" s="1135"/>
      <c r="Y32" s="1135"/>
      <c r="Z32" s="1135"/>
      <c r="AA32" s="1135">
        <v>
0</v>
      </c>
      <c r="AB32" s="1135"/>
      <c r="AC32" s="1135"/>
      <c r="AD32" s="1135"/>
      <c r="AE32" s="1136"/>
      <c r="AF32" s="1128">
        <v>
0</v>
      </c>
      <c r="AG32" s="1129"/>
      <c r="AH32" s="1129"/>
      <c r="AI32" s="1129"/>
      <c r="AJ32" s="1130"/>
      <c r="AK32" s="1071">
        <v>
31</v>
      </c>
      <c r="AL32" s="1062"/>
      <c r="AM32" s="1062"/>
      <c r="AN32" s="1062"/>
      <c r="AO32" s="1062"/>
      <c r="AP32" s="1062">
        <v>
52</v>
      </c>
      <c r="AQ32" s="1062"/>
      <c r="AR32" s="1062"/>
      <c r="AS32" s="1062"/>
      <c r="AT32" s="1062"/>
      <c r="AU32" s="1062">
        <v>
48</v>
      </c>
      <c r="AV32" s="1062"/>
      <c r="AW32" s="1062"/>
      <c r="AX32" s="1062"/>
      <c r="AY32" s="1062"/>
      <c r="AZ32" s="1133" t="s">
        <v>
566</v>
      </c>
      <c r="BA32" s="1133"/>
      <c r="BB32" s="1133"/>
      <c r="BC32" s="1133"/>
      <c r="BD32" s="1133"/>
      <c r="BE32" s="1117" t="s">
        <v>
405</v>
      </c>
      <c r="BF32" s="1117"/>
      <c r="BG32" s="1117"/>
      <c r="BH32" s="1117"/>
      <c r="BI32" s="1118"/>
      <c r="BJ32" s="252"/>
      <c r="BK32" s="252"/>
      <c r="BL32" s="252"/>
      <c r="BM32" s="252"/>
      <c r="BN32" s="252"/>
      <c r="BO32" s="265"/>
      <c r="BP32" s="265"/>
      <c r="BQ32" s="262">
        <v>
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2">
      <c r="A33" s="266">
        <v>
6</v>
      </c>
      <c r="B33" s="1122" t="s">
        <v>
406</v>
      </c>
      <c r="C33" s="1123"/>
      <c r="D33" s="1123"/>
      <c r="E33" s="1123"/>
      <c r="F33" s="1123"/>
      <c r="G33" s="1123"/>
      <c r="H33" s="1123"/>
      <c r="I33" s="1123"/>
      <c r="J33" s="1123"/>
      <c r="K33" s="1123"/>
      <c r="L33" s="1123"/>
      <c r="M33" s="1123"/>
      <c r="N33" s="1123"/>
      <c r="O33" s="1123"/>
      <c r="P33" s="1124"/>
      <c r="Q33" s="1134">
        <v>
28</v>
      </c>
      <c r="R33" s="1135"/>
      <c r="S33" s="1135"/>
      <c r="T33" s="1135"/>
      <c r="U33" s="1135"/>
      <c r="V33" s="1135">
        <v>
27</v>
      </c>
      <c r="W33" s="1135"/>
      <c r="X33" s="1135"/>
      <c r="Y33" s="1135"/>
      <c r="Z33" s="1135"/>
      <c r="AA33" s="1135">
        <v>
1</v>
      </c>
      <c r="AB33" s="1135"/>
      <c r="AC33" s="1135"/>
      <c r="AD33" s="1135"/>
      <c r="AE33" s="1136"/>
      <c r="AF33" s="1128">
        <v>
1</v>
      </c>
      <c r="AG33" s="1129"/>
      <c r="AH33" s="1129"/>
      <c r="AI33" s="1129"/>
      <c r="AJ33" s="1130"/>
      <c r="AK33" s="1071">
        <v>
23</v>
      </c>
      <c r="AL33" s="1062"/>
      <c r="AM33" s="1062"/>
      <c r="AN33" s="1062"/>
      <c r="AO33" s="1062"/>
      <c r="AP33" s="1062">
        <v>
67</v>
      </c>
      <c r="AQ33" s="1062"/>
      <c r="AR33" s="1062"/>
      <c r="AS33" s="1062"/>
      <c r="AT33" s="1062"/>
      <c r="AU33" s="1062">
        <v>
67</v>
      </c>
      <c r="AV33" s="1062"/>
      <c r="AW33" s="1062"/>
      <c r="AX33" s="1062"/>
      <c r="AY33" s="1062"/>
      <c r="AZ33" s="1133" t="s">
        <v>
566</v>
      </c>
      <c r="BA33" s="1133"/>
      <c r="BB33" s="1133"/>
      <c r="BC33" s="1133"/>
      <c r="BD33" s="1133"/>
      <c r="BE33" s="1117" t="s">
        <v>
407</v>
      </c>
      <c r="BF33" s="1117"/>
      <c r="BG33" s="1117"/>
      <c r="BH33" s="1117"/>
      <c r="BI33" s="1118"/>
      <c r="BJ33" s="252"/>
      <c r="BK33" s="252"/>
      <c r="BL33" s="252"/>
      <c r="BM33" s="252"/>
      <c r="BN33" s="252"/>
      <c r="BO33" s="265"/>
      <c r="BP33" s="265"/>
      <c r="BQ33" s="262">
        <v>
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2">
      <c r="A34" s="266">
        <v>
7</v>
      </c>
      <c r="B34" s="1122"/>
      <c r="C34" s="1123"/>
      <c r="D34" s="1123"/>
      <c r="E34" s="1123"/>
      <c r="F34" s="1123"/>
      <c r="G34" s="1123"/>
      <c r="H34" s="1123"/>
      <c r="I34" s="1123"/>
      <c r="J34" s="1123"/>
      <c r="K34" s="1123"/>
      <c r="L34" s="1123"/>
      <c r="M34" s="1123"/>
      <c r="N34" s="1123"/>
      <c r="O34" s="1123"/>
      <c r="P34" s="1124"/>
      <c r="Q34" s="1134"/>
      <c r="R34" s="1135"/>
      <c r="S34" s="1135"/>
      <c r="T34" s="1135"/>
      <c r="U34" s="1135"/>
      <c r="V34" s="1135"/>
      <c r="W34" s="1135"/>
      <c r="X34" s="1135"/>
      <c r="Y34" s="1135"/>
      <c r="Z34" s="1135"/>
      <c r="AA34" s="1135"/>
      <c r="AB34" s="1135"/>
      <c r="AC34" s="1135"/>
      <c r="AD34" s="1135"/>
      <c r="AE34" s="1136"/>
      <c r="AF34" s="1128"/>
      <c r="AG34" s="1129"/>
      <c r="AH34" s="1129"/>
      <c r="AI34" s="1129"/>
      <c r="AJ34" s="1130"/>
      <c r="AK34" s="1071"/>
      <c r="AL34" s="1062"/>
      <c r="AM34" s="1062"/>
      <c r="AN34" s="1062"/>
      <c r="AO34" s="1062"/>
      <c r="AP34" s="1062"/>
      <c r="AQ34" s="1062"/>
      <c r="AR34" s="1062"/>
      <c r="AS34" s="1062"/>
      <c r="AT34" s="1062"/>
      <c r="AU34" s="1062"/>
      <c r="AV34" s="1062"/>
      <c r="AW34" s="1062"/>
      <c r="AX34" s="1062"/>
      <c r="AY34" s="1062"/>
      <c r="AZ34" s="1133"/>
      <c r="BA34" s="1133"/>
      <c r="BB34" s="1133"/>
      <c r="BC34" s="1133"/>
      <c r="BD34" s="1133"/>
      <c r="BE34" s="1117"/>
      <c r="BF34" s="1117"/>
      <c r="BG34" s="1117"/>
      <c r="BH34" s="1117"/>
      <c r="BI34" s="1118"/>
      <c r="BJ34" s="252"/>
      <c r="BK34" s="252"/>
      <c r="BL34" s="252"/>
      <c r="BM34" s="252"/>
      <c r="BN34" s="252"/>
      <c r="BO34" s="265"/>
      <c r="BP34" s="265"/>
      <c r="BQ34" s="262">
        <v>
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2">
      <c r="A35" s="266">
        <v>
8</v>
      </c>
      <c r="B35" s="1122"/>
      <c r="C35" s="1123"/>
      <c r="D35" s="1123"/>
      <c r="E35" s="1123"/>
      <c r="F35" s="1123"/>
      <c r="G35" s="1123"/>
      <c r="H35" s="1123"/>
      <c r="I35" s="1123"/>
      <c r="J35" s="1123"/>
      <c r="K35" s="1123"/>
      <c r="L35" s="1123"/>
      <c r="M35" s="1123"/>
      <c r="N35" s="1123"/>
      <c r="O35" s="1123"/>
      <c r="P35" s="1124"/>
      <c r="Q35" s="1134"/>
      <c r="R35" s="1135"/>
      <c r="S35" s="1135"/>
      <c r="T35" s="1135"/>
      <c r="U35" s="1135"/>
      <c r="V35" s="1135"/>
      <c r="W35" s="1135"/>
      <c r="X35" s="1135"/>
      <c r="Y35" s="1135"/>
      <c r="Z35" s="1135"/>
      <c r="AA35" s="1135"/>
      <c r="AB35" s="1135"/>
      <c r="AC35" s="1135"/>
      <c r="AD35" s="1135"/>
      <c r="AE35" s="1136"/>
      <c r="AF35" s="1128"/>
      <c r="AG35" s="1129"/>
      <c r="AH35" s="1129"/>
      <c r="AI35" s="1129"/>
      <c r="AJ35" s="1130"/>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17"/>
      <c r="BF35" s="1117"/>
      <c r="BG35" s="1117"/>
      <c r="BH35" s="1117"/>
      <c r="BI35" s="1118"/>
      <c r="BJ35" s="252"/>
      <c r="BK35" s="252"/>
      <c r="BL35" s="252"/>
      <c r="BM35" s="252"/>
      <c r="BN35" s="252"/>
      <c r="BO35" s="265"/>
      <c r="BP35" s="265"/>
      <c r="BQ35" s="262">
        <v>
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2">
      <c r="A36" s="266">
        <v>
9</v>
      </c>
      <c r="B36" s="1122"/>
      <c r="C36" s="1123"/>
      <c r="D36" s="1123"/>
      <c r="E36" s="1123"/>
      <c r="F36" s="1123"/>
      <c r="G36" s="1123"/>
      <c r="H36" s="1123"/>
      <c r="I36" s="1123"/>
      <c r="J36" s="1123"/>
      <c r="K36" s="1123"/>
      <c r="L36" s="1123"/>
      <c r="M36" s="1123"/>
      <c r="N36" s="1123"/>
      <c r="O36" s="1123"/>
      <c r="P36" s="1124"/>
      <c r="Q36" s="1134"/>
      <c r="R36" s="1135"/>
      <c r="S36" s="1135"/>
      <c r="T36" s="1135"/>
      <c r="U36" s="1135"/>
      <c r="V36" s="1135"/>
      <c r="W36" s="1135"/>
      <c r="X36" s="1135"/>
      <c r="Y36" s="1135"/>
      <c r="Z36" s="1135"/>
      <c r="AA36" s="1135"/>
      <c r="AB36" s="1135"/>
      <c r="AC36" s="1135"/>
      <c r="AD36" s="1135"/>
      <c r="AE36" s="1136"/>
      <c r="AF36" s="1128"/>
      <c r="AG36" s="1129"/>
      <c r="AH36" s="1129"/>
      <c r="AI36" s="1129"/>
      <c r="AJ36" s="1130"/>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17"/>
      <c r="BF36" s="1117"/>
      <c r="BG36" s="1117"/>
      <c r="BH36" s="1117"/>
      <c r="BI36" s="1118"/>
      <c r="BJ36" s="252"/>
      <c r="BK36" s="252"/>
      <c r="BL36" s="252"/>
      <c r="BM36" s="252"/>
      <c r="BN36" s="252"/>
      <c r="BO36" s="265"/>
      <c r="BP36" s="265"/>
      <c r="BQ36" s="262">
        <v>
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2">
      <c r="A37" s="266">
        <v>
10</v>
      </c>
      <c r="B37" s="1122"/>
      <c r="C37" s="1123"/>
      <c r="D37" s="1123"/>
      <c r="E37" s="1123"/>
      <c r="F37" s="1123"/>
      <c r="G37" s="1123"/>
      <c r="H37" s="1123"/>
      <c r="I37" s="1123"/>
      <c r="J37" s="1123"/>
      <c r="K37" s="1123"/>
      <c r="L37" s="1123"/>
      <c r="M37" s="1123"/>
      <c r="N37" s="1123"/>
      <c r="O37" s="1123"/>
      <c r="P37" s="1124"/>
      <c r="Q37" s="1134"/>
      <c r="R37" s="1135"/>
      <c r="S37" s="1135"/>
      <c r="T37" s="1135"/>
      <c r="U37" s="1135"/>
      <c r="V37" s="1135"/>
      <c r="W37" s="1135"/>
      <c r="X37" s="1135"/>
      <c r="Y37" s="1135"/>
      <c r="Z37" s="1135"/>
      <c r="AA37" s="1135"/>
      <c r="AB37" s="1135"/>
      <c r="AC37" s="1135"/>
      <c r="AD37" s="1135"/>
      <c r="AE37" s="1136"/>
      <c r="AF37" s="1128"/>
      <c r="AG37" s="1129"/>
      <c r="AH37" s="1129"/>
      <c r="AI37" s="1129"/>
      <c r="AJ37" s="1130"/>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17"/>
      <c r="BF37" s="1117"/>
      <c r="BG37" s="1117"/>
      <c r="BH37" s="1117"/>
      <c r="BI37" s="1118"/>
      <c r="BJ37" s="252"/>
      <c r="BK37" s="252"/>
      <c r="BL37" s="252"/>
      <c r="BM37" s="252"/>
      <c r="BN37" s="252"/>
      <c r="BO37" s="265"/>
      <c r="BP37" s="265"/>
      <c r="BQ37" s="262">
        <v>
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2">
      <c r="A38" s="266">
        <v>
11</v>
      </c>
      <c r="B38" s="1122"/>
      <c r="C38" s="1123"/>
      <c r="D38" s="1123"/>
      <c r="E38" s="1123"/>
      <c r="F38" s="1123"/>
      <c r="G38" s="1123"/>
      <c r="H38" s="1123"/>
      <c r="I38" s="1123"/>
      <c r="J38" s="1123"/>
      <c r="K38" s="1123"/>
      <c r="L38" s="1123"/>
      <c r="M38" s="1123"/>
      <c r="N38" s="1123"/>
      <c r="O38" s="1123"/>
      <c r="P38" s="1124"/>
      <c r="Q38" s="1134"/>
      <c r="R38" s="1135"/>
      <c r="S38" s="1135"/>
      <c r="T38" s="1135"/>
      <c r="U38" s="1135"/>
      <c r="V38" s="1135"/>
      <c r="W38" s="1135"/>
      <c r="X38" s="1135"/>
      <c r="Y38" s="1135"/>
      <c r="Z38" s="1135"/>
      <c r="AA38" s="1135"/>
      <c r="AB38" s="1135"/>
      <c r="AC38" s="1135"/>
      <c r="AD38" s="1135"/>
      <c r="AE38" s="1136"/>
      <c r="AF38" s="1128"/>
      <c r="AG38" s="1129"/>
      <c r="AH38" s="1129"/>
      <c r="AI38" s="1129"/>
      <c r="AJ38" s="1130"/>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17"/>
      <c r="BF38" s="1117"/>
      <c r="BG38" s="1117"/>
      <c r="BH38" s="1117"/>
      <c r="BI38" s="1118"/>
      <c r="BJ38" s="252"/>
      <c r="BK38" s="252"/>
      <c r="BL38" s="252"/>
      <c r="BM38" s="252"/>
      <c r="BN38" s="252"/>
      <c r="BO38" s="265"/>
      <c r="BP38" s="265"/>
      <c r="BQ38" s="262">
        <v>
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2">
      <c r="A39" s="266">
        <v>
12</v>
      </c>
      <c r="B39" s="1122"/>
      <c r="C39" s="1123"/>
      <c r="D39" s="1123"/>
      <c r="E39" s="1123"/>
      <c r="F39" s="1123"/>
      <c r="G39" s="1123"/>
      <c r="H39" s="1123"/>
      <c r="I39" s="1123"/>
      <c r="J39" s="1123"/>
      <c r="K39" s="1123"/>
      <c r="L39" s="1123"/>
      <c r="M39" s="1123"/>
      <c r="N39" s="1123"/>
      <c r="O39" s="1123"/>
      <c r="P39" s="1124"/>
      <c r="Q39" s="1134"/>
      <c r="R39" s="1135"/>
      <c r="S39" s="1135"/>
      <c r="T39" s="1135"/>
      <c r="U39" s="1135"/>
      <c r="V39" s="1135"/>
      <c r="W39" s="1135"/>
      <c r="X39" s="1135"/>
      <c r="Y39" s="1135"/>
      <c r="Z39" s="1135"/>
      <c r="AA39" s="1135"/>
      <c r="AB39" s="1135"/>
      <c r="AC39" s="1135"/>
      <c r="AD39" s="1135"/>
      <c r="AE39" s="1136"/>
      <c r="AF39" s="1128"/>
      <c r="AG39" s="1129"/>
      <c r="AH39" s="1129"/>
      <c r="AI39" s="1129"/>
      <c r="AJ39" s="1130"/>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17"/>
      <c r="BF39" s="1117"/>
      <c r="BG39" s="1117"/>
      <c r="BH39" s="1117"/>
      <c r="BI39" s="1118"/>
      <c r="BJ39" s="252"/>
      <c r="BK39" s="252"/>
      <c r="BL39" s="252"/>
      <c r="BM39" s="252"/>
      <c r="BN39" s="252"/>
      <c r="BO39" s="265"/>
      <c r="BP39" s="265"/>
      <c r="BQ39" s="262">
        <v>
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2">
      <c r="A40" s="261">
        <v>
13</v>
      </c>
      <c r="B40" s="1122"/>
      <c r="C40" s="1123"/>
      <c r="D40" s="1123"/>
      <c r="E40" s="1123"/>
      <c r="F40" s="1123"/>
      <c r="G40" s="1123"/>
      <c r="H40" s="1123"/>
      <c r="I40" s="1123"/>
      <c r="J40" s="1123"/>
      <c r="K40" s="1123"/>
      <c r="L40" s="1123"/>
      <c r="M40" s="1123"/>
      <c r="N40" s="1123"/>
      <c r="O40" s="1123"/>
      <c r="P40" s="1124"/>
      <c r="Q40" s="1134"/>
      <c r="R40" s="1135"/>
      <c r="S40" s="1135"/>
      <c r="T40" s="1135"/>
      <c r="U40" s="1135"/>
      <c r="V40" s="1135"/>
      <c r="W40" s="1135"/>
      <c r="X40" s="1135"/>
      <c r="Y40" s="1135"/>
      <c r="Z40" s="1135"/>
      <c r="AA40" s="1135"/>
      <c r="AB40" s="1135"/>
      <c r="AC40" s="1135"/>
      <c r="AD40" s="1135"/>
      <c r="AE40" s="1136"/>
      <c r="AF40" s="1128"/>
      <c r="AG40" s="1129"/>
      <c r="AH40" s="1129"/>
      <c r="AI40" s="1129"/>
      <c r="AJ40" s="1130"/>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17"/>
      <c r="BF40" s="1117"/>
      <c r="BG40" s="1117"/>
      <c r="BH40" s="1117"/>
      <c r="BI40" s="1118"/>
      <c r="BJ40" s="252"/>
      <c r="BK40" s="252"/>
      <c r="BL40" s="252"/>
      <c r="BM40" s="252"/>
      <c r="BN40" s="252"/>
      <c r="BO40" s="265"/>
      <c r="BP40" s="265"/>
      <c r="BQ40" s="262">
        <v>
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2">
      <c r="A41" s="261">
        <v>
14</v>
      </c>
      <c r="B41" s="1122"/>
      <c r="C41" s="1123"/>
      <c r="D41" s="1123"/>
      <c r="E41" s="1123"/>
      <c r="F41" s="1123"/>
      <c r="G41" s="1123"/>
      <c r="H41" s="1123"/>
      <c r="I41" s="1123"/>
      <c r="J41" s="1123"/>
      <c r="K41" s="1123"/>
      <c r="L41" s="1123"/>
      <c r="M41" s="1123"/>
      <c r="N41" s="1123"/>
      <c r="O41" s="1123"/>
      <c r="P41" s="1124"/>
      <c r="Q41" s="1134"/>
      <c r="R41" s="1135"/>
      <c r="S41" s="1135"/>
      <c r="T41" s="1135"/>
      <c r="U41" s="1135"/>
      <c r="V41" s="1135"/>
      <c r="W41" s="1135"/>
      <c r="X41" s="1135"/>
      <c r="Y41" s="1135"/>
      <c r="Z41" s="1135"/>
      <c r="AA41" s="1135"/>
      <c r="AB41" s="1135"/>
      <c r="AC41" s="1135"/>
      <c r="AD41" s="1135"/>
      <c r="AE41" s="1136"/>
      <c r="AF41" s="1128"/>
      <c r="AG41" s="1129"/>
      <c r="AH41" s="1129"/>
      <c r="AI41" s="1129"/>
      <c r="AJ41" s="1130"/>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17"/>
      <c r="BF41" s="1117"/>
      <c r="BG41" s="1117"/>
      <c r="BH41" s="1117"/>
      <c r="BI41" s="1118"/>
      <c r="BJ41" s="252"/>
      <c r="BK41" s="252"/>
      <c r="BL41" s="252"/>
      <c r="BM41" s="252"/>
      <c r="BN41" s="252"/>
      <c r="BO41" s="265"/>
      <c r="BP41" s="265"/>
      <c r="BQ41" s="262">
        <v>
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2">
      <c r="A42" s="261">
        <v>
15</v>
      </c>
      <c r="B42" s="1122"/>
      <c r="C42" s="1123"/>
      <c r="D42" s="1123"/>
      <c r="E42" s="1123"/>
      <c r="F42" s="1123"/>
      <c r="G42" s="1123"/>
      <c r="H42" s="1123"/>
      <c r="I42" s="1123"/>
      <c r="J42" s="1123"/>
      <c r="K42" s="1123"/>
      <c r="L42" s="1123"/>
      <c r="M42" s="1123"/>
      <c r="N42" s="1123"/>
      <c r="O42" s="1123"/>
      <c r="P42" s="1124"/>
      <c r="Q42" s="1134"/>
      <c r="R42" s="1135"/>
      <c r="S42" s="1135"/>
      <c r="T42" s="1135"/>
      <c r="U42" s="1135"/>
      <c r="V42" s="1135"/>
      <c r="W42" s="1135"/>
      <c r="X42" s="1135"/>
      <c r="Y42" s="1135"/>
      <c r="Z42" s="1135"/>
      <c r="AA42" s="1135"/>
      <c r="AB42" s="1135"/>
      <c r="AC42" s="1135"/>
      <c r="AD42" s="1135"/>
      <c r="AE42" s="1136"/>
      <c r="AF42" s="1128"/>
      <c r="AG42" s="1129"/>
      <c r="AH42" s="1129"/>
      <c r="AI42" s="1129"/>
      <c r="AJ42" s="1130"/>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17"/>
      <c r="BF42" s="1117"/>
      <c r="BG42" s="1117"/>
      <c r="BH42" s="1117"/>
      <c r="BI42" s="1118"/>
      <c r="BJ42" s="252"/>
      <c r="BK42" s="252"/>
      <c r="BL42" s="252"/>
      <c r="BM42" s="252"/>
      <c r="BN42" s="252"/>
      <c r="BO42" s="265"/>
      <c r="BP42" s="265"/>
      <c r="BQ42" s="262">
        <v>
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2">
      <c r="A43" s="261">
        <v>
16</v>
      </c>
      <c r="B43" s="1122"/>
      <c r="C43" s="1123"/>
      <c r="D43" s="1123"/>
      <c r="E43" s="1123"/>
      <c r="F43" s="1123"/>
      <c r="G43" s="1123"/>
      <c r="H43" s="1123"/>
      <c r="I43" s="1123"/>
      <c r="J43" s="1123"/>
      <c r="K43" s="1123"/>
      <c r="L43" s="1123"/>
      <c r="M43" s="1123"/>
      <c r="N43" s="1123"/>
      <c r="O43" s="1123"/>
      <c r="P43" s="1124"/>
      <c r="Q43" s="1134"/>
      <c r="R43" s="1135"/>
      <c r="S43" s="1135"/>
      <c r="T43" s="1135"/>
      <c r="U43" s="1135"/>
      <c r="V43" s="1135"/>
      <c r="W43" s="1135"/>
      <c r="X43" s="1135"/>
      <c r="Y43" s="1135"/>
      <c r="Z43" s="1135"/>
      <c r="AA43" s="1135"/>
      <c r="AB43" s="1135"/>
      <c r="AC43" s="1135"/>
      <c r="AD43" s="1135"/>
      <c r="AE43" s="1136"/>
      <c r="AF43" s="1128"/>
      <c r="AG43" s="1129"/>
      <c r="AH43" s="1129"/>
      <c r="AI43" s="1129"/>
      <c r="AJ43" s="1130"/>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17"/>
      <c r="BF43" s="1117"/>
      <c r="BG43" s="1117"/>
      <c r="BH43" s="1117"/>
      <c r="BI43" s="1118"/>
      <c r="BJ43" s="252"/>
      <c r="BK43" s="252"/>
      <c r="BL43" s="252"/>
      <c r="BM43" s="252"/>
      <c r="BN43" s="252"/>
      <c r="BO43" s="265"/>
      <c r="BP43" s="265"/>
      <c r="BQ43" s="262">
        <v>
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2">
      <c r="A44" s="261">
        <v>
17</v>
      </c>
      <c r="B44" s="1122"/>
      <c r="C44" s="1123"/>
      <c r="D44" s="1123"/>
      <c r="E44" s="1123"/>
      <c r="F44" s="1123"/>
      <c r="G44" s="1123"/>
      <c r="H44" s="1123"/>
      <c r="I44" s="1123"/>
      <c r="J44" s="1123"/>
      <c r="K44" s="1123"/>
      <c r="L44" s="1123"/>
      <c r="M44" s="1123"/>
      <c r="N44" s="1123"/>
      <c r="O44" s="1123"/>
      <c r="P44" s="1124"/>
      <c r="Q44" s="1134"/>
      <c r="R44" s="1135"/>
      <c r="S44" s="1135"/>
      <c r="T44" s="1135"/>
      <c r="U44" s="1135"/>
      <c r="V44" s="1135"/>
      <c r="W44" s="1135"/>
      <c r="X44" s="1135"/>
      <c r="Y44" s="1135"/>
      <c r="Z44" s="1135"/>
      <c r="AA44" s="1135"/>
      <c r="AB44" s="1135"/>
      <c r="AC44" s="1135"/>
      <c r="AD44" s="1135"/>
      <c r="AE44" s="1136"/>
      <c r="AF44" s="1128"/>
      <c r="AG44" s="1129"/>
      <c r="AH44" s="1129"/>
      <c r="AI44" s="1129"/>
      <c r="AJ44" s="1130"/>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17"/>
      <c r="BF44" s="1117"/>
      <c r="BG44" s="1117"/>
      <c r="BH44" s="1117"/>
      <c r="BI44" s="1118"/>
      <c r="BJ44" s="252"/>
      <c r="BK44" s="252"/>
      <c r="BL44" s="252"/>
      <c r="BM44" s="252"/>
      <c r="BN44" s="252"/>
      <c r="BO44" s="265"/>
      <c r="BP44" s="265"/>
      <c r="BQ44" s="262">
        <v>
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2">
      <c r="A45" s="261">
        <v>
18</v>
      </c>
      <c r="B45" s="1122"/>
      <c r="C45" s="1123"/>
      <c r="D45" s="1123"/>
      <c r="E45" s="1123"/>
      <c r="F45" s="1123"/>
      <c r="G45" s="1123"/>
      <c r="H45" s="1123"/>
      <c r="I45" s="1123"/>
      <c r="J45" s="1123"/>
      <c r="K45" s="1123"/>
      <c r="L45" s="1123"/>
      <c r="M45" s="1123"/>
      <c r="N45" s="1123"/>
      <c r="O45" s="1123"/>
      <c r="P45" s="1124"/>
      <c r="Q45" s="1134"/>
      <c r="R45" s="1135"/>
      <c r="S45" s="1135"/>
      <c r="T45" s="1135"/>
      <c r="U45" s="1135"/>
      <c r="V45" s="1135"/>
      <c r="W45" s="1135"/>
      <c r="X45" s="1135"/>
      <c r="Y45" s="1135"/>
      <c r="Z45" s="1135"/>
      <c r="AA45" s="1135"/>
      <c r="AB45" s="1135"/>
      <c r="AC45" s="1135"/>
      <c r="AD45" s="1135"/>
      <c r="AE45" s="1136"/>
      <c r="AF45" s="1128"/>
      <c r="AG45" s="1129"/>
      <c r="AH45" s="1129"/>
      <c r="AI45" s="1129"/>
      <c r="AJ45" s="1130"/>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17"/>
      <c r="BF45" s="1117"/>
      <c r="BG45" s="1117"/>
      <c r="BH45" s="1117"/>
      <c r="BI45" s="1118"/>
      <c r="BJ45" s="252"/>
      <c r="BK45" s="252"/>
      <c r="BL45" s="252"/>
      <c r="BM45" s="252"/>
      <c r="BN45" s="252"/>
      <c r="BO45" s="265"/>
      <c r="BP45" s="265"/>
      <c r="BQ45" s="262">
        <v>
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2">
      <c r="A46" s="261">
        <v>
19</v>
      </c>
      <c r="B46" s="1122"/>
      <c r="C46" s="1123"/>
      <c r="D46" s="1123"/>
      <c r="E46" s="1123"/>
      <c r="F46" s="1123"/>
      <c r="G46" s="1123"/>
      <c r="H46" s="1123"/>
      <c r="I46" s="1123"/>
      <c r="J46" s="1123"/>
      <c r="K46" s="1123"/>
      <c r="L46" s="1123"/>
      <c r="M46" s="1123"/>
      <c r="N46" s="1123"/>
      <c r="O46" s="1123"/>
      <c r="P46" s="1124"/>
      <c r="Q46" s="1134"/>
      <c r="R46" s="1135"/>
      <c r="S46" s="1135"/>
      <c r="T46" s="1135"/>
      <c r="U46" s="1135"/>
      <c r="V46" s="1135"/>
      <c r="W46" s="1135"/>
      <c r="X46" s="1135"/>
      <c r="Y46" s="1135"/>
      <c r="Z46" s="1135"/>
      <c r="AA46" s="1135"/>
      <c r="AB46" s="1135"/>
      <c r="AC46" s="1135"/>
      <c r="AD46" s="1135"/>
      <c r="AE46" s="1136"/>
      <c r="AF46" s="1128"/>
      <c r="AG46" s="1129"/>
      <c r="AH46" s="1129"/>
      <c r="AI46" s="1129"/>
      <c r="AJ46" s="1130"/>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17"/>
      <c r="BF46" s="1117"/>
      <c r="BG46" s="1117"/>
      <c r="BH46" s="1117"/>
      <c r="BI46" s="1118"/>
      <c r="BJ46" s="252"/>
      <c r="BK46" s="252"/>
      <c r="BL46" s="252"/>
      <c r="BM46" s="252"/>
      <c r="BN46" s="252"/>
      <c r="BO46" s="265"/>
      <c r="BP46" s="265"/>
      <c r="BQ46" s="262">
        <v>
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2">
      <c r="A47" s="261">
        <v>
20</v>
      </c>
      <c r="B47" s="1122"/>
      <c r="C47" s="1123"/>
      <c r="D47" s="1123"/>
      <c r="E47" s="1123"/>
      <c r="F47" s="1123"/>
      <c r="G47" s="1123"/>
      <c r="H47" s="1123"/>
      <c r="I47" s="1123"/>
      <c r="J47" s="1123"/>
      <c r="K47" s="1123"/>
      <c r="L47" s="1123"/>
      <c r="M47" s="1123"/>
      <c r="N47" s="1123"/>
      <c r="O47" s="1123"/>
      <c r="P47" s="1124"/>
      <c r="Q47" s="1134"/>
      <c r="R47" s="1135"/>
      <c r="S47" s="1135"/>
      <c r="T47" s="1135"/>
      <c r="U47" s="1135"/>
      <c r="V47" s="1135"/>
      <c r="W47" s="1135"/>
      <c r="X47" s="1135"/>
      <c r="Y47" s="1135"/>
      <c r="Z47" s="1135"/>
      <c r="AA47" s="1135"/>
      <c r="AB47" s="1135"/>
      <c r="AC47" s="1135"/>
      <c r="AD47" s="1135"/>
      <c r="AE47" s="1136"/>
      <c r="AF47" s="1128"/>
      <c r="AG47" s="1129"/>
      <c r="AH47" s="1129"/>
      <c r="AI47" s="1129"/>
      <c r="AJ47" s="1130"/>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17"/>
      <c r="BF47" s="1117"/>
      <c r="BG47" s="1117"/>
      <c r="BH47" s="1117"/>
      <c r="BI47" s="1118"/>
      <c r="BJ47" s="252"/>
      <c r="BK47" s="252"/>
      <c r="BL47" s="252"/>
      <c r="BM47" s="252"/>
      <c r="BN47" s="252"/>
      <c r="BO47" s="265"/>
      <c r="BP47" s="265"/>
      <c r="BQ47" s="262">
        <v>
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2">
      <c r="A48" s="261">
        <v>
21</v>
      </c>
      <c r="B48" s="1122"/>
      <c r="C48" s="1123"/>
      <c r="D48" s="1123"/>
      <c r="E48" s="1123"/>
      <c r="F48" s="1123"/>
      <c r="G48" s="1123"/>
      <c r="H48" s="1123"/>
      <c r="I48" s="1123"/>
      <c r="J48" s="1123"/>
      <c r="K48" s="1123"/>
      <c r="L48" s="1123"/>
      <c r="M48" s="1123"/>
      <c r="N48" s="1123"/>
      <c r="O48" s="1123"/>
      <c r="P48" s="1124"/>
      <c r="Q48" s="1134"/>
      <c r="R48" s="1135"/>
      <c r="S48" s="1135"/>
      <c r="T48" s="1135"/>
      <c r="U48" s="1135"/>
      <c r="V48" s="1135"/>
      <c r="W48" s="1135"/>
      <c r="X48" s="1135"/>
      <c r="Y48" s="1135"/>
      <c r="Z48" s="1135"/>
      <c r="AA48" s="1135"/>
      <c r="AB48" s="1135"/>
      <c r="AC48" s="1135"/>
      <c r="AD48" s="1135"/>
      <c r="AE48" s="1136"/>
      <c r="AF48" s="1128"/>
      <c r="AG48" s="1129"/>
      <c r="AH48" s="1129"/>
      <c r="AI48" s="1129"/>
      <c r="AJ48" s="1130"/>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17"/>
      <c r="BF48" s="1117"/>
      <c r="BG48" s="1117"/>
      <c r="BH48" s="1117"/>
      <c r="BI48" s="1118"/>
      <c r="BJ48" s="252"/>
      <c r="BK48" s="252"/>
      <c r="BL48" s="252"/>
      <c r="BM48" s="252"/>
      <c r="BN48" s="252"/>
      <c r="BO48" s="265"/>
      <c r="BP48" s="265"/>
      <c r="BQ48" s="262">
        <v>
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2">
      <c r="A49" s="261">
        <v>
22</v>
      </c>
      <c r="B49" s="1122"/>
      <c r="C49" s="1123"/>
      <c r="D49" s="1123"/>
      <c r="E49" s="1123"/>
      <c r="F49" s="1123"/>
      <c r="G49" s="1123"/>
      <c r="H49" s="1123"/>
      <c r="I49" s="1123"/>
      <c r="J49" s="1123"/>
      <c r="K49" s="1123"/>
      <c r="L49" s="1123"/>
      <c r="M49" s="1123"/>
      <c r="N49" s="1123"/>
      <c r="O49" s="1123"/>
      <c r="P49" s="1124"/>
      <c r="Q49" s="1134"/>
      <c r="R49" s="1135"/>
      <c r="S49" s="1135"/>
      <c r="T49" s="1135"/>
      <c r="U49" s="1135"/>
      <c r="V49" s="1135"/>
      <c r="W49" s="1135"/>
      <c r="X49" s="1135"/>
      <c r="Y49" s="1135"/>
      <c r="Z49" s="1135"/>
      <c r="AA49" s="1135"/>
      <c r="AB49" s="1135"/>
      <c r="AC49" s="1135"/>
      <c r="AD49" s="1135"/>
      <c r="AE49" s="1136"/>
      <c r="AF49" s="1128"/>
      <c r="AG49" s="1129"/>
      <c r="AH49" s="1129"/>
      <c r="AI49" s="1129"/>
      <c r="AJ49" s="1130"/>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17"/>
      <c r="BF49" s="1117"/>
      <c r="BG49" s="1117"/>
      <c r="BH49" s="1117"/>
      <c r="BI49" s="1118"/>
      <c r="BJ49" s="252"/>
      <c r="BK49" s="252"/>
      <c r="BL49" s="252"/>
      <c r="BM49" s="252"/>
      <c r="BN49" s="252"/>
      <c r="BO49" s="265"/>
      <c r="BP49" s="265"/>
      <c r="BQ49" s="262">
        <v>
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2">
      <c r="A50" s="261">
        <v>
23</v>
      </c>
      <c r="B50" s="1122"/>
      <c r="C50" s="1123"/>
      <c r="D50" s="1123"/>
      <c r="E50" s="1123"/>
      <c r="F50" s="1123"/>
      <c r="G50" s="1123"/>
      <c r="H50" s="1123"/>
      <c r="I50" s="1123"/>
      <c r="J50" s="1123"/>
      <c r="K50" s="1123"/>
      <c r="L50" s="1123"/>
      <c r="M50" s="1123"/>
      <c r="N50" s="1123"/>
      <c r="O50" s="1123"/>
      <c r="P50" s="1124"/>
      <c r="Q50" s="1125"/>
      <c r="R50" s="1126"/>
      <c r="S50" s="1126"/>
      <c r="T50" s="1126"/>
      <c r="U50" s="1126"/>
      <c r="V50" s="1126"/>
      <c r="W50" s="1126"/>
      <c r="X50" s="1126"/>
      <c r="Y50" s="1126"/>
      <c r="Z50" s="1126"/>
      <c r="AA50" s="1126"/>
      <c r="AB50" s="1126"/>
      <c r="AC50" s="1126"/>
      <c r="AD50" s="1126"/>
      <c r="AE50" s="1127"/>
      <c r="AF50" s="1128"/>
      <c r="AG50" s="1129"/>
      <c r="AH50" s="1129"/>
      <c r="AI50" s="1129"/>
      <c r="AJ50" s="1130"/>
      <c r="AK50" s="1131"/>
      <c r="AL50" s="1126"/>
      <c r="AM50" s="1126"/>
      <c r="AN50" s="1126"/>
      <c r="AO50" s="1126"/>
      <c r="AP50" s="1126"/>
      <c r="AQ50" s="1126"/>
      <c r="AR50" s="1126"/>
      <c r="AS50" s="1126"/>
      <c r="AT50" s="1126"/>
      <c r="AU50" s="1126"/>
      <c r="AV50" s="1126"/>
      <c r="AW50" s="1126"/>
      <c r="AX50" s="1126"/>
      <c r="AY50" s="1126"/>
      <c r="AZ50" s="1132"/>
      <c r="BA50" s="1132"/>
      <c r="BB50" s="1132"/>
      <c r="BC50" s="1132"/>
      <c r="BD50" s="1132"/>
      <c r="BE50" s="1117"/>
      <c r="BF50" s="1117"/>
      <c r="BG50" s="1117"/>
      <c r="BH50" s="1117"/>
      <c r="BI50" s="1118"/>
      <c r="BJ50" s="252"/>
      <c r="BK50" s="252"/>
      <c r="BL50" s="252"/>
      <c r="BM50" s="252"/>
      <c r="BN50" s="252"/>
      <c r="BO50" s="265"/>
      <c r="BP50" s="265"/>
      <c r="BQ50" s="262">
        <v>
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2">
      <c r="A51" s="261">
        <v>
24</v>
      </c>
      <c r="B51" s="1122"/>
      <c r="C51" s="1123"/>
      <c r="D51" s="1123"/>
      <c r="E51" s="1123"/>
      <c r="F51" s="1123"/>
      <c r="G51" s="1123"/>
      <c r="H51" s="1123"/>
      <c r="I51" s="1123"/>
      <c r="J51" s="1123"/>
      <c r="K51" s="1123"/>
      <c r="L51" s="1123"/>
      <c r="M51" s="1123"/>
      <c r="N51" s="1123"/>
      <c r="O51" s="1123"/>
      <c r="P51" s="1124"/>
      <c r="Q51" s="1125"/>
      <c r="R51" s="1126"/>
      <c r="S51" s="1126"/>
      <c r="T51" s="1126"/>
      <c r="U51" s="1126"/>
      <c r="V51" s="1126"/>
      <c r="W51" s="1126"/>
      <c r="X51" s="1126"/>
      <c r="Y51" s="1126"/>
      <c r="Z51" s="1126"/>
      <c r="AA51" s="1126"/>
      <c r="AB51" s="1126"/>
      <c r="AC51" s="1126"/>
      <c r="AD51" s="1126"/>
      <c r="AE51" s="1127"/>
      <c r="AF51" s="1128"/>
      <c r="AG51" s="1129"/>
      <c r="AH51" s="1129"/>
      <c r="AI51" s="1129"/>
      <c r="AJ51" s="1130"/>
      <c r="AK51" s="1131"/>
      <c r="AL51" s="1126"/>
      <c r="AM51" s="1126"/>
      <c r="AN51" s="1126"/>
      <c r="AO51" s="1126"/>
      <c r="AP51" s="1126"/>
      <c r="AQ51" s="1126"/>
      <c r="AR51" s="1126"/>
      <c r="AS51" s="1126"/>
      <c r="AT51" s="1126"/>
      <c r="AU51" s="1126"/>
      <c r="AV51" s="1126"/>
      <c r="AW51" s="1126"/>
      <c r="AX51" s="1126"/>
      <c r="AY51" s="1126"/>
      <c r="AZ51" s="1132"/>
      <c r="BA51" s="1132"/>
      <c r="BB51" s="1132"/>
      <c r="BC51" s="1132"/>
      <c r="BD51" s="1132"/>
      <c r="BE51" s="1117"/>
      <c r="BF51" s="1117"/>
      <c r="BG51" s="1117"/>
      <c r="BH51" s="1117"/>
      <c r="BI51" s="1118"/>
      <c r="BJ51" s="252"/>
      <c r="BK51" s="252"/>
      <c r="BL51" s="252"/>
      <c r="BM51" s="252"/>
      <c r="BN51" s="252"/>
      <c r="BO51" s="265"/>
      <c r="BP51" s="265"/>
      <c r="BQ51" s="262">
        <v>
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2">
      <c r="A52" s="261">
        <v>
25</v>
      </c>
      <c r="B52" s="1122"/>
      <c r="C52" s="1123"/>
      <c r="D52" s="1123"/>
      <c r="E52" s="1123"/>
      <c r="F52" s="1123"/>
      <c r="G52" s="1123"/>
      <c r="H52" s="1123"/>
      <c r="I52" s="1123"/>
      <c r="J52" s="1123"/>
      <c r="K52" s="1123"/>
      <c r="L52" s="1123"/>
      <c r="M52" s="1123"/>
      <c r="N52" s="1123"/>
      <c r="O52" s="1123"/>
      <c r="P52" s="1124"/>
      <c r="Q52" s="1125"/>
      <c r="R52" s="1126"/>
      <c r="S52" s="1126"/>
      <c r="T52" s="1126"/>
      <c r="U52" s="1126"/>
      <c r="V52" s="1126"/>
      <c r="W52" s="1126"/>
      <c r="X52" s="1126"/>
      <c r="Y52" s="1126"/>
      <c r="Z52" s="1126"/>
      <c r="AA52" s="1126"/>
      <c r="AB52" s="1126"/>
      <c r="AC52" s="1126"/>
      <c r="AD52" s="1126"/>
      <c r="AE52" s="1127"/>
      <c r="AF52" s="1128"/>
      <c r="AG52" s="1129"/>
      <c r="AH52" s="1129"/>
      <c r="AI52" s="1129"/>
      <c r="AJ52" s="1130"/>
      <c r="AK52" s="1131"/>
      <c r="AL52" s="1126"/>
      <c r="AM52" s="1126"/>
      <c r="AN52" s="1126"/>
      <c r="AO52" s="1126"/>
      <c r="AP52" s="1126"/>
      <c r="AQ52" s="1126"/>
      <c r="AR52" s="1126"/>
      <c r="AS52" s="1126"/>
      <c r="AT52" s="1126"/>
      <c r="AU52" s="1126"/>
      <c r="AV52" s="1126"/>
      <c r="AW52" s="1126"/>
      <c r="AX52" s="1126"/>
      <c r="AY52" s="1126"/>
      <c r="AZ52" s="1132"/>
      <c r="BA52" s="1132"/>
      <c r="BB52" s="1132"/>
      <c r="BC52" s="1132"/>
      <c r="BD52" s="1132"/>
      <c r="BE52" s="1117"/>
      <c r="BF52" s="1117"/>
      <c r="BG52" s="1117"/>
      <c r="BH52" s="1117"/>
      <c r="BI52" s="1118"/>
      <c r="BJ52" s="252"/>
      <c r="BK52" s="252"/>
      <c r="BL52" s="252"/>
      <c r="BM52" s="252"/>
      <c r="BN52" s="252"/>
      <c r="BO52" s="265"/>
      <c r="BP52" s="265"/>
      <c r="BQ52" s="262">
        <v>
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2">
      <c r="A53" s="261">
        <v>
26</v>
      </c>
      <c r="B53" s="1122"/>
      <c r="C53" s="1123"/>
      <c r="D53" s="1123"/>
      <c r="E53" s="1123"/>
      <c r="F53" s="1123"/>
      <c r="G53" s="1123"/>
      <c r="H53" s="1123"/>
      <c r="I53" s="1123"/>
      <c r="J53" s="1123"/>
      <c r="K53" s="1123"/>
      <c r="L53" s="1123"/>
      <c r="M53" s="1123"/>
      <c r="N53" s="1123"/>
      <c r="O53" s="1123"/>
      <c r="P53" s="1124"/>
      <c r="Q53" s="1125"/>
      <c r="R53" s="1126"/>
      <c r="S53" s="1126"/>
      <c r="T53" s="1126"/>
      <c r="U53" s="1126"/>
      <c r="V53" s="1126"/>
      <c r="W53" s="1126"/>
      <c r="X53" s="1126"/>
      <c r="Y53" s="1126"/>
      <c r="Z53" s="1126"/>
      <c r="AA53" s="1126"/>
      <c r="AB53" s="1126"/>
      <c r="AC53" s="1126"/>
      <c r="AD53" s="1126"/>
      <c r="AE53" s="1127"/>
      <c r="AF53" s="1128"/>
      <c r="AG53" s="1129"/>
      <c r="AH53" s="1129"/>
      <c r="AI53" s="1129"/>
      <c r="AJ53" s="1130"/>
      <c r="AK53" s="1131"/>
      <c r="AL53" s="1126"/>
      <c r="AM53" s="1126"/>
      <c r="AN53" s="1126"/>
      <c r="AO53" s="1126"/>
      <c r="AP53" s="1126"/>
      <c r="AQ53" s="1126"/>
      <c r="AR53" s="1126"/>
      <c r="AS53" s="1126"/>
      <c r="AT53" s="1126"/>
      <c r="AU53" s="1126"/>
      <c r="AV53" s="1126"/>
      <c r="AW53" s="1126"/>
      <c r="AX53" s="1126"/>
      <c r="AY53" s="1126"/>
      <c r="AZ53" s="1132"/>
      <c r="BA53" s="1132"/>
      <c r="BB53" s="1132"/>
      <c r="BC53" s="1132"/>
      <c r="BD53" s="1132"/>
      <c r="BE53" s="1117"/>
      <c r="BF53" s="1117"/>
      <c r="BG53" s="1117"/>
      <c r="BH53" s="1117"/>
      <c r="BI53" s="1118"/>
      <c r="BJ53" s="252"/>
      <c r="BK53" s="252"/>
      <c r="BL53" s="252"/>
      <c r="BM53" s="252"/>
      <c r="BN53" s="252"/>
      <c r="BO53" s="265"/>
      <c r="BP53" s="265"/>
      <c r="BQ53" s="262">
        <v>
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2">
      <c r="A54" s="261">
        <v>
27</v>
      </c>
      <c r="B54" s="1122"/>
      <c r="C54" s="1123"/>
      <c r="D54" s="1123"/>
      <c r="E54" s="1123"/>
      <c r="F54" s="1123"/>
      <c r="G54" s="1123"/>
      <c r="H54" s="1123"/>
      <c r="I54" s="1123"/>
      <c r="J54" s="1123"/>
      <c r="K54" s="1123"/>
      <c r="L54" s="1123"/>
      <c r="M54" s="1123"/>
      <c r="N54" s="1123"/>
      <c r="O54" s="1123"/>
      <c r="P54" s="1124"/>
      <c r="Q54" s="1125"/>
      <c r="R54" s="1126"/>
      <c r="S54" s="1126"/>
      <c r="T54" s="1126"/>
      <c r="U54" s="1126"/>
      <c r="V54" s="1126"/>
      <c r="W54" s="1126"/>
      <c r="X54" s="1126"/>
      <c r="Y54" s="1126"/>
      <c r="Z54" s="1126"/>
      <c r="AA54" s="1126"/>
      <c r="AB54" s="1126"/>
      <c r="AC54" s="1126"/>
      <c r="AD54" s="1126"/>
      <c r="AE54" s="1127"/>
      <c r="AF54" s="1128"/>
      <c r="AG54" s="1129"/>
      <c r="AH54" s="1129"/>
      <c r="AI54" s="1129"/>
      <c r="AJ54" s="1130"/>
      <c r="AK54" s="1131"/>
      <c r="AL54" s="1126"/>
      <c r="AM54" s="1126"/>
      <c r="AN54" s="1126"/>
      <c r="AO54" s="1126"/>
      <c r="AP54" s="1126"/>
      <c r="AQ54" s="1126"/>
      <c r="AR54" s="1126"/>
      <c r="AS54" s="1126"/>
      <c r="AT54" s="1126"/>
      <c r="AU54" s="1126"/>
      <c r="AV54" s="1126"/>
      <c r="AW54" s="1126"/>
      <c r="AX54" s="1126"/>
      <c r="AY54" s="1126"/>
      <c r="AZ54" s="1132"/>
      <c r="BA54" s="1132"/>
      <c r="BB54" s="1132"/>
      <c r="BC54" s="1132"/>
      <c r="BD54" s="1132"/>
      <c r="BE54" s="1117"/>
      <c r="BF54" s="1117"/>
      <c r="BG54" s="1117"/>
      <c r="BH54" s="1117"/>
      <c r="BI54" s="1118"/>
      <c r="BJ54" s="252"/>
      <c r="BK54" s="252"/>
      <c r="BL54" s="252"/>
      <c r="BM54" s="252"/>
      <c r="BN54" s="252"/>
      <c r="BO54" s="265"/>
      <c r="BP54" s="265"/>
      <c r="BQ54" s="262">
        <v>
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2">
      <c r="A55" s="261">
        <v>
28</v>
      </c>
      <c r="B55" s="1122"/>
      <c r="C55" s="1123"/>
      <c r="D55" s="1123"/>
      <c r="E55" s="1123"/>
      <c r="F55" s="1123"/>
      <c r="G55" s="1123"/>
      <c r="H55" s="1123"/>
      <c r="I55" s="1123"/>
      <c r="J55" s="1123"/>
      <c r="K55" s="1123"/>
      <c r="L55" s="1123"/>
      <c r="M55" s="1123"/>
      <c r="N55" s="1123"/>
      <c r="O55" s="1123"/>
      <c r="P55" s="1124"/>
      <c r="Q55" s="1125"/>
      <c r="R55" s="1126"/>
      <c r="S55" s="1126"/>
      <c r="T55" s="1126"/>
      <c r="U55" s="1126"/>
      <c r="V55" s="1126"/>
      <c r="W55" s="1126"/>
      <c r="X55" s="1126"/>
      <c r="Y55" s="1126"/>
      <c r="Z55" s="1126"/>
      <c r="AA55" s="1126"/>
      <c r="AB55" s="1126"/>
      <c r="AC55" s="1126"/>
      <c r="AD55" s="1126"/>
      <c r="AE55" s="1127"/>
      <c r="AF55" s="1128"/>
      <c r="AG55" s="1129"/>
      <c r="AH55" s="1129"/>
      <c r="AI55" s="1129"/>
      <c r="AJ55" s="1130"/>
      <c r="AK55" s="1131"/>
      <c r="AL55" s="1126"/>
      <c r="AM55" s="1126"/>
      <c r="AN55" s="1126"/>
      <c r="AO55" s="1126"/>
      <c r="AP55" s="1126"/>
      <c r="AQ55" s="1126"/>
      <c r="AR55" s="1126"/>
      <c r="AS55" s="1126"/>
      <c r="AT55" s="1126"/>
      <c r="AU55" s="1126"/>
      <c r="AV55" s="1126"/>
      <c r="AW55" s="1126"/>
      <c r="AX55" s="1126"/>
      <c r="AY55" s="1126"/>
      <c r="AZ55" s="1132"/>
      <c r="BA55" s="1132"/>
      <c r="BB55" s="1132"/>
      <c r="BC55" s="1132"/>
      <c r="BD55" s="1132"/>
      <c r="BE55" s="1117"/>
      <c r="BF55" s="1117"/>
      <c r="BG55" s="1117"/>
      <c r="BH55" s="1117"/>
      <c r="BI55" s="1118"/>
      <c r="BJ55" s="252"/>
      <c r="BK55" s="252"/>
      <c r="BL55" s="252"/>
      <c r="BM55" s="252"/>
      <c r="BN55" s="252"/>
      <c r="BO55" s="265"/>
      <c r="BP55" s="265"/>
      <c r="BQ55" s="262">
        <v>
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2">
      <c r="A56" s="261">
        <v>
29</v>
      </c>
      <c r="B56" s="1122"/>
      <c r="C56" s="1123"/>
      <c r="D56" s="1123"/>
      <c r="E56" s="1123"/>
      <c r="F56" s="1123"/>
      <c r="G56" s="1123"/>
      <c r="H56" s="1123"/>
      <c r="I56" s="1123"/>
      <c r="J56" s="1123"/>
      <c r="K56" s="1123"/>
      <c r="L56" s="1123"/>
      <c r="M56" s="1123"/>
      <c r="N56" s="1123"/>
      <c r="O56" s="1123"/>
      <c r="P56" s="1124"/>
      <c r="Q56" s="1125"/>
      <c r="R56" s="1126"/>
      <c r="S56" s="1126"/>
      <c r="T56" s="1126"/>
      <c r="U56" s="1126"/>
      <c r="V56" s="1126"/>
      <c r="W56" s="1126"/>
      <c r="X56" s="1126"/>
      <c r="Y56" s="1126"/>
      <c r="Z56" s="1126"/>
      <c r="AA56" s="1126"/>
      <c r="AB56" s="1126"/>
      <c r="AC56" s="1126"/>
      <c r="AD56" s="1126"/>
      <c r="AE56" s="1127"/>
      <c r="AF56" s="1128"/>
      <c r="AG56" s="1129"/>
      <c r="AH56" s="1129"/>
      <c r="AI56" s="1129"/>
      <c r="AJ56" s="1130"/>
      <c r="AK56" s="1131"/>
      <c r="AL56" s="1126"/>
      <c r="AM56" s="1126"/>
      <c r="AN56" s="1126"/>
      <c r="AO56" s="1126"/>
      <c r="AP56" s="1126"/>
      <c r="AQ56" s="1126"/>
      <c r="AR56" s="1126"/>
      <c r="AS56" s="1126"/>
      <c r="AT56" s="1126"/>
      <c r="AU56" s="1126"/>
      <c r="AV56" s="1126"/>
      <c r="AW56" s="1126"/>
      <c r="AX56" s="1126"/>
      <c r="AY56" s="1126"/>
      <c r="AZ56" s="1132"/>
      <c r="BA56" s="1132"/>
      <c r="BB56" s="1132"/>
      <c r="BC56" s="1132"/>
      <c r="BD56" s="1132"/>
      <c r="BE56" s="1117"/>
      <c r="BF56" s="1117"/>
      <c r="BG56" s="1117"/>
      <c r="BH56" s="1117"/>
      <c r="BI56" s="1118"/>
      <c r="BJ56" s="252"/>
      <c r="BK56" s="252"/>
      <c r="BL56" s="252"/>
      <c r="BM56" s="252"/>
      <c r="BN56" s="252"/>
      <c r="BO56" s="265"/>
      <c r="BP56" s="265"/>
      <c r="BQ56" s="262">
        <v>
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2">
      <c r="A57" s="261">
        <v>
30</v>
      </c>
      <c r="B57" s="1122"/>
      <c r="C57" s="1123"/>
      <c r="D57" s="1123"/>
      <c r="E57" s="1123"/>
      <c r="F57" s="1123"/>
      <c r="G57" s="1123"/>
      <c r="H57" s="1123"/>
      <c r="I57" s="1123"/>
      <c r="J57" s="1123"/>
      <c r="K57" s="1123"/>
      <c r="L57" s="1123"/>
      <c r="M57" s="1123"/>
      <c r="N57" s="1123"/>
      <c r="O57" s="1123"/>
      <c r="P57" s="1124"/>
      <c r="Q57" s="1125"/>
      <c r="R57" s="1126"/>
      <c r="S57" s="1126"/>
      <c r="T57" s="1126"/>
      <c r="U57" s="1126"/>
      <c r="V57" s="1126"/>
      <c r="W57" s="1126"/>
      <c r="X57" s="1126"/>
      <c r="Y57" s="1126"/>
      <c r="Z57" s="1126"/>
      <c r="AA57" s="1126"/>
      <c r="AB57" s="1126"/>
      <c r="AC57" s="1126"/>
      <c r="AD57" s="1126"/>
      <c r="AE57" s="1127"/>
      <c r="AF57" s="1128"/>
      <c r="AG57" s="1129"/>
      <c r="AH57" s="1129"/>
      <c r="AI57" s="1129"/>
      <c r="AJ57" s="1130"/>
      <c r="AK57" s="1131"/>
      <c r="AL57" s="1126"/>
      <c r="AM57" s="1126"/>
      <c r="AN57" s="1126"/>
      <c r="AO57" s="1126"/>
      <c r="AP57" s="1126"/>
      <c r="AQ57" s="1126"/>
      <c r="AR57" s="1126"/>
      <c r="AS57" s="1126"/>
      <c r="AT57" s="1126"/>
      <c r="AU57" s="1126"/>
      <c r="AV57" s="1126"/>
      <c r="AW57" s="1126"/>
      <c r="AX57" s="1126"/>
      <c r="AY57" s="1126"/>
      <c r="AZ57" s="1132"/>
      <c r="BA57" s="1132"/>
      <c r="BB57" s="1132"/>
      <c r="BC57" s="1132"/>
      <c r="BD57" s="1132"/>
      <c r="BE57" s="1117"/>
      <c r="BF57" s="1117"/>
      <c r="BG57" s="1117"/>
      <c r="BH57" s="1117"/>
      <c r="BI57" s="1118"/>
      <c r="BJ57" s="252"/>
      <c r="BK57" s="252"/>
      <c r="BL57" s="252"/>
      <c r="BM57" s="252"/>
      <c r="BN57" s="252"/>
      <c r="BO57" s="265"/>
      <c r="BP57" s="265"/>
      <c r="BQ57" s="262">
        <v>
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2">
      <c r="A58" s="261">
        <v>
31</v>
      </c>
      <c r="B58" s="1122"/>
      <c r="C58" s="1123"/>
      <c r="D58" s="1123"/>
      <c r="E58" s="1123"/>
      <c r="F58" s="1123"/>
      <c r="G58" s="1123"/>
      <c r="H58" s="1123"/>
      <c r="I58" s="1123"/>
      <c r="J58" s="1123"/>
      <c r="K58" s="1123"/>
      <c r="L58" s="1123"/>
      <c r="M58" s="1123"/>
      <c r="N58" s="1123"/>
      <c r="O58" s="1123"/>
      <c r="P58" s="1124"/>
      <c r="Q58" s="1125"/>
      <c r="R58" s="1126"/>
      <c r="S58" s="1126"/>
      <c r="T58" s="1126"/>
      <c r="U58" s="1126"/>
      <c r="V58" s="1126"/>
      <c r="W58" s="1126"/>
      <c r="X58" s="1126"/>
      <c r="Y58" s="1126"/>
      <c r="Z58" s="1126"/>
      <c r="AA58" s="1126"/>
      <c r="AB58" s="1126"/>
      <c r="AC58" s="1126"/>
      <c r="AD58" s="1126"/>
      <c r="AE58" s="1127"/>
      <c r="AF58" s="1128"/>
      <c r="AG58" s="1129"/>
      <c r="AH58" s="1129"/>
      <c r="AI58" s="1129"/>
      <c r="AJ58" s="1130"/>
      <c r="AK58" s="1131"/>
      <c r="AL58" s="1126"/>
      <c r="AM58" s="1126"/>
      <c r="AN58" s="1126"/>
      <c r="AO58" s="1126"/>
      <c r="AP58" s="1126"/>
      <c r="AQ58" s="1126"/>
      <c r="AR58" s="1126"/>
      <c r="AS58" s="1126"/>
      <c r="AT58" s="1126"/>
      <c r="AU58" s="1126"/>
      <c r="AV58" s="1126"/>
      <c r="AW58" s="1126"/>
      <c r="AX58" s="1126"/>
      <c r="AY58" s="1126"/>
      <c r="AZ58" s="1132"/>
      <c r="BA58" s="1132"/>
      <c r="BB58" s="1132"/>
      <c r="BC58" s="1132"/>
      <c r="BD58" s="1132"/>
      <c r="BE58" s="1117"/>
      <c r="BF58" s="1117"/>
      <c r="BG58" s="1117"/>
      <c r="BH58" s="1117"/>
      <c r="BI58" s="1118"/>
      <c r="BJ58" s="252"/>
      <c r="BK58" s="252"/>
      <c r="BL58" s="252"/>
      <c r="BM58" s="252"/>
      <c r="BN58" s="252"/>
      <c r="BO58" s="265"/>
      <c r="BP58" s="265"/>
      <c r="BQ58" s="262">
        <v>
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2">
      <c r="A59" s="261">
        <v>
32</v>
      </c>
      <c r="B59" s="1122"/>
      <c r="C59" s="1123"/>
      <c r="D59" s="1123"/>
      <c r="E59" s="1123"/>
      <c r="F59" s="1123"/>
      <c r="G59" s="1123"/>
      <c r="H59" s="1123"/>
      <c r="I59" s="1123"/>
      <c r="J59" s="1123"/>
      <c r="K59" s="1123"/>
      <c r="L59" s="1123"/>
      <c r="M59" s="1123"/>
      <c r="N59" s="1123"/>
      <c r="O59" s="1123"/>
      <c r="P59" s="1124"/>
      <c r="Q59" s="1125"/>
      <c r="R59" s="1126"/>
      <c r="S59" s="1126"/>
      <c r="T59" s="1126"/>
      <c r="U59" s="1126"/>
      <c r="V59" s="1126"/>
      <c r="W59" s="1126"/>
      <c r="X59" s="1126"/>
      <c r="Y59" s="1126"/>
      <c r="Z59" s="1126"/>
      <c r="AA59" s="1126"/>
      <c r="AB59" s="1126"/>
      <c r="AC59" s="1126"/>
      <c r="AD59" s="1126"/>
      <c r="AE59" s="1127"/>
      <c r="AF59" s="1128"/>
      <c r="AG59" s="1129"/>
      <c r="AH59" s="1129"/>
      <c r="AI59" s="1129"/>
      <c r="AJ59" s="1130"/>
      <c r="AK59" s="1131"/>
      <c r="AL59" s="1126"/>
      <c r="AM59" s="1126"/>
      <c r="AN59" s="1126"/>
      <c r="AO59" s="1126"/>
      <c r="AP59" s="1126"/>
      <c r="AQ59" s="1126"/>
      <c r="AR59" s="1126"/>
      <c r="AS59" s="1126"/>
      <c r="AT59" s="1126"/>
      <c r="AU59" s="1126"/>
      <c r="AV59" s="1126"/>
      <c r="AW59" s="1126"/>
      <c r="AX59" s="1126"/>
      <c r="AY59" s="1126"/>
      <c r="AZ59" s="1132"/>
      <c r="BA59" s="1132"/>
      <c r="BB59" s="1132"/>
      <c r="BC59" s="1132"/>
      <c r="BD59" s="1132"/>
      <c r="BE59" s="1117"/>
      <c r="BF59" s="1117"/>
      <c r="BG59" s="1117"/>
      <c r="BH59" s="1117"/>
      <c r="BI59" s="1118"/>
      <c r="BJ59" s="252"/>
      <c r="BK59" s="252"/>
      <c r="BL59" s="252"/>
      <c r="BM59" s="252"/>
      <c r="BN59" s="252"/>
      <c r="BO59" s="265"/>
      <c r="BP59" s="265"/>
      <c r="BQ59" s="262">
        <v>
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2">
      <c r="A60" s="261">
        <v>
33</v>
      </c>
      <c r="B60" s="1122"/>
      <c r="C60" s="1123"/>
      <c r="D60" s="1123"/>
      <c r="E60" s="1123"/>
      <c r="F60" s="1123"/>
      <c r="G60" s="1123"/>
      <c r="H60" s="1123"/>
      <c r="I60" s="1123"/>
      <c r="J60" s="1123"/>
      <c r="K60" s="1123"/>
      <c r="L60" s="1123"/>
      <c r="M60" s="1123"/>
      <c r="N60" s="1123"/>
      <c r="O60" s="1123"/>
      <c r="P60" s="1124"/>
      <c r="Q60" s="1125"/>
      <c r="R60" s="1126"/>
      <c r="S60" s="1126"/>
      <c r="T60" s="1126"/>
      <c r="U60" s="1126"/>
      <c r="V60" s="1126"/>
      <c r="W60" s="1126"/>
      <c r="X60" s="1126"/>
      <c r="Y60" s="1126"/>
      <c r="Z60" s="1126"/>
      <c r="AA60" s="1126"/>
      <c r="AB60" s="1126"/>
      <c r="AC60" s="1126"/>
      <c r="AD60" s="1126"/>
      <c r="AE60" s="1127"/>
      <c r="AF60" s="1128"/>
      <c r="AG60" s="1129"/>
      <c r="AH60" s="1129"/>
      <c r="AI60" s="1129"/>
      <c r="AJ60" s="1130"/>
      <c r="AK60" s="1131"/>
      <c r="AL60" s="1126"/>
      <c r="AM60" s="1126"/>
      <c r="AN60" s="1126"/>
      <c r="AO60" s="1126"/>
      <c r="AP60" s="1126"/>
      <c r="AQ60" s="1126"/>
      <c r="AR60" s="1126"/>
      <c r="AS60" s="1126"/>
      <c r="AT60" s="1126"/>
      <c r="AU60" s="1126"/>
      <c r="AV60" s="1126"/>
      <c r="AW60" s="1126"/>
      <c r="AX60" s="1126"/>
      <c r="AY60" s="1126"/>
      <c r="AZ60" s="1132"/>
      <c r="BA60" s="1132"/>
      <c r="BB60" s="1132"/>
      <c r="BC60" s="1132"/>
      <c r="BD60" s="1132"/>
      <c r="BE60" s="1117"/>
      <c r="BF60" s="1117"/>
      <c r="BG60" s="1117"/>
      <c r="BH60" s="1117"/>
      <c r="BI60" s="1118"/>
      <c r="BJ60" s="252"/>
      <c r="BK60" s="252"/>
      <c r="BL60" s="252"/>
      <c r="BM60" s="252"/>
      <c r="BN60" s="252"/>
      <c r="BO60" s="265"/>
      <c r="BP60" s="265"/>
      <c r="BQ60" s="262">
        <v>
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5">
      <c r="A61" s="261">
        <v>
34</v>
      </c>
      <c r="B61" s="1122"/>
      <c r="C61" s="1123"/>
      <c r="D61" s="1123"/>
      <c r="E61" s="1123"/>
      <c r="F61" s="1123"/>
      <c r="G61" s="1123"/>
      <c r="H61" s="1123"/>
      <c r="I61" s="1123"/>
      <c r="J61" s="1123"/>
      <c r="K61" s="1123"/>
      <c r="L61" s="1123"/>
      <c r="M61" s="1123"/>
      <c r="N61" s="1123"/>
      <c r="O61" s="1123"/>
      <c r="P61" s="1124"/>
      <c r="Q61" s="1125"/>
      <c r="R61" s="1126"/>
      <c r="S61" s="1126"/>
      <c r="T61" s="1126"/>
      <c r="U61" s="1126"/>
      <c r="V61" s="1126"/>
      <c r="W61" s="1126"/>
      <c r="X61" s="1126"/>
      <c r="Y61" s="1126"/>
      <c r="Z61" s="1126"/>
      <c r="AA61" s="1126"/>
      <c r="AB61" s="1126"/>
      <c r="AC61" s="1126"/>
      <c r="AD61" s="1126"/>
      <c r="AE61" s="1127"/>
      <c r="AF61" s="1128"/>
      <c r="AG61" s="1129"/>
      <c r="AH61" s="1129"/>
      <c r="AI61" s="1129"/>
      <c r="AJ61" s="1130"/>
      <c r="AK61" s="1131"/>
      <c r="AL61" s="1126"/>
      <c r="AM61" s="1126"/>
      <c r="AN61" s="1126"/>
      <c r="AO61" s="1126"/>
      <c r="AP61" s="1126"/>
      <c r="AQ61" s="1126"/>
      <c r="AR61" s="1126"/>
      <c r="AS61" s="1126"/>
      <c r="AT61" s="1126"/>
      <c r="AU61" s="1126"/>
      <c r="AV61" s="1126"/>
      <c r="AW61" s="1126"/>
      <c r="AX61" s="1126"/>
      <c r="AY61" s="1126"/>
      <c r="AZ61" s="1132"/>
      <c r="BA61" s="1132"/>
      <c r="BB61" s="1132"/>
      <c r="BC61" s="1132"/>
      <c r="BD61" s="1132"/>
      <c r="BE61" s="1117"/>
      <c r="BF61" s="1117"/>
      <c r="BG61" s="1117"/>
      <c r="BH61" s="1117"/>
      <c r="BI61" s="1118"/>
      <c r="BJ61" s="252"/>
      <c r="BK61" s="252"/>
      <c r="BL61" s="252"/>
      <c r="BM61" s="252"/>
      <c r="BN61" s="252"/>
      <c r="BO61" s="265"/>
      <c r="BP61" s="265"/>
      <c r="BQ61" s="262">
        <v>
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2">
      <c r="A62" s="261">
        <v>
35</v>
      </c>
      <c r="B62" s="1122"/>
      <c r="C62" s="1123"/>
      <c r="D62" s="1123"/>
      <c r="E62" s="1123"/>
      <c r="F62" s="1123"/>
      <c r="G62" s="1123"/>
      <c r="H62" s="1123"/>
      <c r="I62" s="1123"/>
      <c r="J62" s="1123"/>
      <c r="K62" s="1123"/>
      <c r="L62" s="1123"/>
      <c r="M62" s="1123"/>
      <c r="N62" s="1123"/>
      <c r="O62" s="1123"/>
      <c r="P62" s="1124"/>
      <c r="Q62" s="1125"/>
      <c r="R62" s="1126"/>
      <c r="S62" s="1126"/>
      <c r="T62" s="1126"/>
      <c r="U62" s="1126"/>
      <c r="V62" s="1126"/>
      <c r="W62" s="1126"/>
      <c r="X62" s="1126"/>
      <c r="Y62" s="1126"/>
      <c r="Z62" s="1126"/>
      <c r="AA62" s="1126"/>
      <c r="AB62" s="1126"/>
      <c r="AC62" s="1126"/>
      <c r="AD62" s="1126"/>
      <c r="AE62" s="1127"/>
      <c r="AF62" s="1128"/>
      <c r="AG62" s="1129"/>
      <c r="AH62" s="1129"/>
      <c r="AI62" s="1129"/>
      <c r="AJ62" s="1130"/>
      <c r="AK62" s="1131"/>
      <c r="AL62" s="1126"/>
      <c r="AM62" s="1126"/>
      <c r="AN62" s="1126"/>
      <c r="AO62" s="1126"/>
      <c r="AP62" s="1126"/>
      <c r="AQ62" s="1126"/>
      <c r="AR62" s="1126"/>
      <c r="AS62" s="1126"/>
      <c r="AT62" s="1126"/>
      <c r="AU62" s="1126"/>
      <c r="AV62" s="1126"/>
      <c r="AW62" s="1126"/>
      <c r="AX62" s="1126"/>
      <c r="AY62" s="1126"/>
      <c r="AZ62" s="1132"/>
      <c r="BA62" s="1132"/>
      <c r="BB62" s="1132"/>
      <c r="BC62" s="1132"/>
      <c r="BD62" s="1132"/>
      <c r="BE62" s="1117"/>
      <c r="BF62" s="1117"/>
      <c r="BG62" s="1117"/>
      <c r="BH62" s="1117"/>
      <c r="BI62" s="1118"/>
      <c r="BJ62" s="1119" t="s">
        <v>
408</v>
      </c>
      <c r="BK62" s="1120"/>
      <c r="BL62" s="1120"/>
      <c r="BM62" s="1120"/>
      <c r="BN62" s="1121"/>
      <c r="BO62" s="265"/>
      <c r="BP62" s="265"/>
      <c r="BQ62" s="262">
        <v>
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5">
      <c r="A63" s="264" t="s">
        <v>
388</v>
      </c>
      <c r="B63" s="1033" t="s">
        <v>
409</v>
      </c>
      <c r="C63" s="1034"/>
      <c r="D63" s="1034"/>
      <c r="E63" s="1034"/>
      <c r="F63" s="1034"/>
      <c r="G63" s="1034"/>
      <c r="H63" s="1034"/>
      <c r="I63" s="1034"/>
      <c r="J63" s="1034"/>
      <c r="K63" s="1034"/>
      <c r="L63" s="1034"/>
      <c r="M63" s="1034"/>
      <c r="N63" s="1034"/>
      <c r="O63" s="1034"/>
      <c r="P63" s="1035"/>
      <c r="Q63" s="1052"/>
      <c r="R63" s="1053"/>
      <c r="S63" s="1053"/>
      <c r="T63" s="1053"/>
      <c r="U63" s="1053"/>
      <c r="V63" s="1053"/>
      <c r="W63" s="1053"/>
      <c r="X63" s="1053"/>
      <c r="Y63" s="1053"/>
      <c r="Z63" s="1053"/>
      <c r="AA63" s="1053"/>
      <c r="AB63" s="1053"/>
      <c r="AC63" s="1053"/>
      <c r="AD63" s="1053"/>
      <c r="AE63" s="1113"/>
      <c r="AF63" s="1114">
        <f>
SUM(AF28:AJ33)</f>
        <v>
14</v>
      </c>
      <c r="AG63" s="1054"/>
      <c r="AH63" s="1054"/>
      <c r="AI63" s="1054"/>
      <c r="AJ63" s="1115"/>
      <c r="AK63" s="1116"/>
      <c r="AL63" s="1053"/>
      <c r="AM63" s="1053"/>
      <c r="AN63" s="1053"/>
      <c r="AO63" s="1053"/>
      <c r="AP63" s="1054">
        <f>
SUM(AP28:AT33)</f>
        <v>
119</v>
      </c>
      <c r="AQ63" s="1054"/>
      <c r="AR63" s="1054"/>
      <c r="AS63" s="1054"/>
      <c r="AT63" s="1054"/>
      <c r="AU63" s="1054">
        <f>
SUM(AU28:AY33)</f>
        <v>
115</v>
      </c>
      <c r="AV63" s="1054"/>
      <c r="AW63" s="1054"/>
      <c r="AX63" s="1054"/>
      <c r="AY63" s="1054"/>
      <c r="AZ63" s="1110"/>
      <c r="BA63" s="1110"/>
      <c r="BB63" s="1110"/>
      <c r="BC63" s="1110"/>
      <c r="BD63" s="1110"/>
      <c r="BE63" s="1050"/>
      <c r="BF63" s="1050"/>
      <c r="BG63" s="1050"/>
      <c r="BH63" s="1050"/>
      <c r="BI63" s="1051"/>
      <c r="BJ63" s="1111" t="s">
        <v>
229</v>
      </c>
      <c r="BK63" s="1040"/>
      <c r="BL63" s="1040"/>
      <c r="BM63" s="1040"/>
      <c r="BN63" s="1112"/>
      <c r="BO63" s="265"/>
      <c r="BP63" s="265"/>
      <c r="BQ63" s="262">
        <v>
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5">
      <c r="A65" s="252" t="s">
        <v>
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2">
      <c r="A66" s="1086" t="s">
        <v>
411</v>
      </c>
      <c r="B66" s="1087"/>
      <c r="C66" s="1087"/>
      <c r="D66" s="1087"/>
      <c r="E66" s="1087"/>
      <c r="F66" s="1087"/>
      <c r="G66" s="1087"/>
      <c r="H66" s="1087"/>
      <c r="I66" s="1087"/>
      <c r="J66" s="1087"/>
      <c r="K66" s="1087"/>
      <c r="L66" s="1087"/>
      <c r="M66" s="1087"/>
      <c r="N66" s="1087"/>
      <c r="O66" s="1087"/>
      <c r="P66" s="1088"/>
      <c r="Q66" s="1092" t="s">
        <v>
392</v>
      </c>
      <c r="R66" s="1093"/>
      <c r="S66" s="1093"/>
      <c r="T66" s="1093"/>
      <c r="U66" s="1094"/>
      <c r="V66" s="1092" t="s">
        <v>
393</v>
      </c>
      <c r="W66" s="1093"/>
      <c r="X66" s="1093"/>
      <c r="Y66" s="1093"/>
      <c r="Z66" s="1094"/>
      <c r="AA66" s="1092" t="s">
        <v>
412</v>
      </c>
      <c r="AB66" s="1093"/>
      <c r="AC66" s="1093"/>
      <c r="AD66" s="1093"/>
      <c r="AE66" s="1094"/>
      <c r="AF66" s="1098" t="s">
        <v>
395</v>
      </c>
      <c r="AG66" s="1099"/>
      <c r="AH66" s="1099"/>
      <c r="AI66" s="1099"/>
      <c r="AJ66" s="1100"/>
      <c r="AK66" s="1092" t="s">
        <v>
413</v>
      </c>
      <c r="AL66" s="1087"/>
      <c r="AM66" s="1087"/>
      <c r="AN66" s="1087"/>
      <c r="AO66" s="1088"/>
      <c r="AP66" s="1092" t="s">
        <v>
397</v>
      </c>
      <c r="AQ66" s="1093"/>
      <c r="AR66" s="1093"/>
      <c r="AS66" s="1093"/>
      <c r="AT66" s="1094"/>
      <c r="AU66" s="1092" t="s">
        <v>
414</v>
      </c>
      <c r="AV66" s="1093"/>
      <c r="AW66" s="1093"/>
      <c r="AX66" s="1093"/>
      <c r="AY66" s="1094"/>
      <c r="AZ66" s="1092" t="s">
        <v>
376</v>
      </c>
      <c r="BA66" s="1093"/>
      <c r="BB66" s="1093"/>
      <c r="BC66" s="1093"/>
      <c r="BD66" s="1108"/>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6" t="s">
        <v>
567</v>
      </c>
      <c r="C68" s="1077"/>
      <c r="D68" s="1077"/>
      <c r="E68" s="1077"/>
      <c r="F68" s="1077"/>
      <c r="G68" s="1077"/>
      <c r="H68" s="1077"/>
      <c r="I68" s="1077"/>
      <c r="J68" s="1077"/>
      <c r="K68" s="1077"/>
      <c r="L68" s="1077"/>
      <c r="M68" s="1077"/>
      <c r="N68" s="1077"/>
      <c r="O68" s="1077"/>
      <c r="P68" s="1078"/>
      <c r="Q68" s="1079">
        <v>
6933</v>
      </c>
      <c r="R68" s="1073">
        <v>
6933</v>
      </c>
      <c r="S68" s="1073">
        <v>
6933</v>
      </c>
      <c r="T68" s="1073">
        <v>
6933</v>
      </c>
      <c r="U68" s="1073">
        <v>
6933</v>
      </c>
      <c r="V68" s="1073">
        <v>
6850</v>
      </c>
      <c r="W68" s="1073">
        <v>
6850</v>
      </c>
      <c r="X68" s="1073">
        <v>
6850</v>
      </c>
      <c r="Y68" s="1073">
        <v>
6850</v>
      </c>
      <c r="Z68" s="1073">
        <v>
6850</v>
      </c>
      <c r="AA68" s="1073">
        <v>
82</v>
      </c>
      <c r="AB68" s="1073">
        <v>
82</v>
      </c>
      <c r="AC68" s="1073">
        <v>
82</v>
      </c>
      <c r="AD68" s="1073">
        <v>
82</v>
      </c>
      <c r="AE68" s="1073">
        <v>
82</v>
      </c>
      <c r="AF68" s="1073">
        <v>
82</v>
      </c>
      <c r="AG68" s="1073">
        <v>
82</v>
      </c>
      <c r="AH68" s="1073">
        <v>
82</v>
      </c>
      <c r="AI68" s="1073">
        <v>
82</v>
      </c>
      <c r="AJ68" s="1073">
        <v>
82</v>
      </c>
      <c r="AK68" s="1073">
        <v>
2485</v>
      </c>
      <c r="AL68" s="1073">
        <v>
2485</v>
      </c>
      <c r="AM68" s="1073">
        <v>
2485</v>
      </c>
      <c r="AN68" s="1073">
        <v>
2485</v>
      </c>
      <c r="AO68" s="1073">
        <v>
2485</v>
      </c>
      <c r="AP68" s="1073" t="s">
        <v>
566</v>
      </c>
      <c r="AQ68" s="1073"/>
      <c r="AR68" s="1073"/>
      <c r="AS68" s="1073"/>
      <c r="AT68" s="1073"/>
      <c r="AU68" s="1073" t="s">
        <v>
566</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5" t="s">
        <v>
568</v>
      </c>
      <c r="C69" s="1066"/>
      <c r="D69" s="1066"/>
      <c r="E69" s="1066"/>
      <c r="F69" s="1066"/>
      <c r="G69" s="1066"/>
      <c r="H69" s="1066"/>
      <c r="I69" s="1066"/>
      <c r="J69" s="1066"/>
      <c r="K69" s="1066"/>
      <c r="L69" s="1066"/>
      <c r="M69" s="1066"/>
      <c r="N69" s="1066"/>
      <c r="O69" s="1066"/>
      <c r="P69" s="1067"/>
      <c r="Q69" s="1068">
        <v>
1385861</v>
      </c>
      <c r="R69" s="1062">
        <v>
1385861</v>
      </c>
      <c r="S69" s="1062">
        <v>
1385861</v>
      </c>
      <c r="T69" s="1062">
        <v>
1385861</v>
      </c>
      <c r="U69" s="1062">
        <v>
1385861</v>
      </c>
      <c r="V69" s="1062">
        <v>
1346246</v>
      </c>
      <c r="W69" s="1062">
        <v>
1346246</v>
      </c>
      <c r="X69" s="1062">
        <v>
1346246</v>
      </c>
      <c r="Y69" s="1062">
        <v>
1346246</v>
      </c>
      <c r="Z69" s="1062">
        <v>
1346246</v>
      </c>
      <c r="AA69" s="1062">
        <v>
39615</v>
      </c>
      <c r="AB69" s="1062">
        <v>
39615</v>
      </c>
      <c r="AC69" s="1062">
        <v>
39615</v>
      </c>
      <c r="AD69" s="1062">
        <v>
39615</v>
      </c>
      <c r="AE69" s="1062">
        <v>
39615</v>
      </c>
      <c r="AF69" s="1062">
        <v>
39615</v>
      </c>
      <c r="AG69" s="1062">
        <v>
39615</v>
      </c>
      <c r="AH69" s="1062">
        <v>
39615</v>
      </c>
      <c r="AI69" s="1062">
        <v>
39615</v>
      </c>
      <c r="AJ69" s="1062">
        <v>
39615</v>
      </c>
      <c r="AK69" s="1062">
        <v>
13582</v>
      </c>
      <c r="AL69" s="1062">
        <v>
13582</v>
      </c>
      <c r="AM69" s="1062">
        <v>
13582</v>
      </c>
      <c r="AN69" s="1062">
        <v>
13582</v>
      </c>
      <c r="AO69" s="1062">
        <v>
13582</v>
      </c>
      <c r="AP69" s="1062" t="s">
        <v>
566</v>
      </c>
      <c r="AQ69" s="1062"/>
      <c r="AR69" s="1062"/>
      <c r="AS69" s="1062"/>
      <c r="AT69" s="1062"/>
      <c r="AU69" s="1062" t="s">
        <v>
566</v>
      </c>
      <c r="AV69" s="1062"/>
      <c r="AW69" s="1062"/>
      <c r="AX69" s="1062"/>
      <c r="AY69" s="1062"/>
      <c r="AZ69" s="1063"/>
      <c r="BA69" s="1063"/>
      <c r="BB69" s="1063"/>
      <c r="BC69" s="1063"/>
      <c r="BD69" s="1064"/>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5" t="s">
        <v>
569</v>
      </c>
      <c r="C70" s="1066"/>
      <c r="D70" s="1066"/>
      <c r="E70" s="1066"/>
      <c r="F70" s="1066"/>
      <c r="G70" s="1066"/>
      <c r="H70" s="1066"/>
      <c r="I70" s="1066"/>
      <c r="J70" s="1066"/>
      <c r="K70" s="1066"/>
      <c r="L70" s="1066"/>
      <c r="M70" s="1066"/>
      <c r="N70" s="1066"/>
      <c r="O70" s="1066"/>
      <c r="P70" s="1067"/>
      <c r="Q70" s="1068">
        <v>
651</v>
      </c>
      <c r="R70" s="1062"/>
      <c r="S70" s="1062"/>
      <c r="T70" s="1062"/>
      <c r="U70" s="1062"/>
      <c r="V70" s="1062">
        <v>
621</v>
      </c>
      <c r="W70" s="1062"/>
      <c r="X70" s="1062"/>
      <c r="Y70" s="1062"/>
      <c r="Z70" s="1062"/>
      <c r="AA70" s="1062">
        <v>
30</v>
      </c>
      <c r="AB70" s="1062"/>
      <c r="AC70" s="1062"/>
      <c r="AD70" s="1062"/>
      <c r="AE70" s="1062"/>
      <c r="AF70" s="1062">
        <v>
30</v>
      </c>
      <c r="AG70" s="1062"/>
      <c r="AH70" s="1062"/>
      <c r="AI70" s="1062"/>
      <c r="AJ70" s="1062"/>
      <c r="AK70" s="1062" t="s">
        <v>
566</v>
      </c>
      <c r="AL70" s="1062"/>
      <c r="AM70" s="1062"/>
      <c r="AN70" s="1062"/>
      <c r="AO70" s="1062"/>
      <c r="AP70" s="1062">
        <v>
1015</v>
      </c>
      <c r="AQ70" s="1062"/>
      <c r="AR70" s="1062"/>
      <c r="AS70" s="1062"/>
      <c r="AT70" s="1062"/>
      <c r="AU70" s="1062">
        <v>
38</v>
      </c>
      <c r="AV70" s="1062"/>
      <c r="AW70" s="1062"/>
      <c r="AX70" s="1062"/>
      <c r="AY70" s="1062"/>
      <c r="AZ70" s="1063"/>
      <c r="BA70" s="1063"/>
      <c r="BB70" s="1063"/>
      <c r="BC70" s="1063"/>
      <c r="BD70" s="1064"/>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5" t="s">
        <v>
570</v>
      </c>
      <c r="C71" s="1066"/>
      <c r="D71" s="1066"/>
      <c r="E71" s="1066"/>
      <c r="F71" s="1066"/>
      <c r="G71" s="1066"/>
      <c r="H71" s="1066"/>
      <c r="I71" s="1066"/>
      <c r="J71" s="1066"/>
      <c r="K71" s="1066"/>
      <c r="L71" s="1066"/>
      <c r="M71" s="1066"/>
      <c r="N71" s="1066"/>
      <c r="O71" s="1066"/>
      <c r="P71" s="1067"/>
      <c r="Q71" s="1068">
        <v>
859</v>
      </c>
      <c r="R71" s="1062"/>
      <c r="S71" s="1062"/>
      <c r="T71" s="1062"/>
      <c r="U71" s="1062"/>
      <c r="V71" s="1062">
        <v>
837</v>
      </c>
      <c r="W71" s="1062"/>
      <c r="X71" s="1062"/>
      <c r="Y71" s="1062"/>
      <c r="Z71" s="1062"/>
      <c r="AA71" s="1062">
        <v>
22</v>
      </c>
      <c r="AB71" s="1062"/>
      <c r="AC71" s="1062"/>
      <c r="AD71" s="1062"/>
      <c r="AE71" s="1062"/>
      <c r="AF71" s="1062">
        <v>
22</v>
      </c>
      <c r="AG71" s="1062"/>
      <c r="AH71" s="1062"/>
      <c r="AI71" s="1062"/>
      <c r="AJ71" s="1062"/>
      <c r="AK71" s="1062">
        <v>
23</v>
      </c>
      <c r="AL71" s="1062"/>
      <c r="AM71" s="1062"/>
      <c r="AN71" s="1062"/>
      <c r="AO71" s="1062"/>
      <c r="AP71" s="1062" t="s">
        <v>
566</v>
      </c>
      <c r="AQ71" s="1062"/>
      <c r="AR71" s="1062"/>
      <c r="AS71" s="1062"/>
      <c r="AT71" s="1062"/>
      <c r="AU71" s="1062" t="s">
        <v>
566</v>
      </c>
      <c r="AV71" s="1062"/>
      <c r="AW71" s="1062"/>
      <c r="AX71" s="1062"/>
      <c r="AY71" s="1062"/>
      <c r="AZ71" s="1063"/>
      <c r="BA71" s="1063"/>
      <c r="BB71" s="1063"/>
      <c r="BC71" s="1063"/>
      <c r="BD71" s="1064"/>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5" t="s">
        <v>
571</v>
      </c>
      <c r="C72" s="1066"/>
      <c r="D72" s="1066"/>
      <c r="E72" s="1066"/>
      <c r="F72" s="1066"/>
      <c r="G72" s="1066"/>
      <c r="H72" s="1066"/>
      <c r="I72" s="1066"/>
      <c r="J72" s="1066"/>
      <c r="K72" s="1066"/>
      <c r="L72" s="1066"/>
      <c r="M72" s="1066"/>
      <c r="N72" s="1066"/>
      <c r="O72" s="1066"/>
      <c r="P72" s="1067"/>
      <c r="Q72" s="1068">
        <v>
299</v>
      </c>
      <c r="R72" s="1062"/>
      <c r="S72" s="1062"/>
      <c r="T72" s="1062"/>
      <c r="U72" s="1062"/>
      <c r="V72" s="1062">
        <v>
244</v>
      </c>
      <c r="W72" s="1062"/>
      <c r="X72" s="1062"/>
      <c r="Y72" s="1062"/>
      <c r="Z72" s="1062"/>
      <c r="AA72" s="1062">
        <v>
55</v>
      </c>
      <c r="AB72" s="1062"/>
      <c r="AC72" s="1062"/>
      <c r="AD72" s="1062"/>
      <c r="AE72" s="1062"/>
      <c r="AF72" s="1062">
        <v>
55</v>
      </c>
      <c r="AG72" s="1062"/>
      <c r="AH72" s="1062"/>
      <c r="AI72" s="1062"/>
      <c r="AJ72" s="1062"/>
      <c r="AK72" s="1062" t="s">
        <v>
566</v>
      </c>
      <c r="AL72" s="1062"/>
      <c r="AM72" s="1062"/>
      <c r="AN72" s="1062"/>
      <c r="AO72" s="1062"/>
      <c r="AP72" s="1062" t="s">
        <v>
566</v>
      </c>
      <c r="AQ72" s="1062"/>
      <c r="AR72" s="1062"/>
      <c r="AS72" s="1062"/>
      <c r="AT72" s="1062"/>
      <c r="AU72" s="1062" t="s">
        <v>
566</v>
      </c>
      <c r="AV72" s="1062"/>
      <c r="AW72" s="1062"/>
      <c r="AX72" s="1062"/>
      <c r="AY72" s="1062"/>
      <c r="AZ72" s="1063"/>
      <c r="BA72" s="1063"/>
      <c r="BB72" s="1063"/>
      <c r="BC72" s="1063"/>
      <c r="BD72" s="1064"/>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5" t="s">
        <v>
572</v>
      </c>
      <c r="C73" s="1066"/>
      <c r="D73" s="1066"/>
      <c r="E73" s="1066"/>
      <c r="F73" s="1066"/>
      <c r="G73" s="1066"/>
      <c r="H73" s="1066"/>
      <c r="I73" s="1066"/>
      <c r="J73" s="1066"/>
      <c r="K73" s="1066"/>
      <c r="L73" s="1066"/>
      <c r="M73" s="1066"/>
      <c r="N73" s="1066"/>
      <c r="O73" s="1066"/>
      <c r="P73" s="1067"/>
      <c r="Q73" s="1068">
        <v>
4</v>
      </c>
      <c r="R73" s="1062"/>
      <c r="S73" s="1062"/>
      <c r="T73" s="1062"/>
      <c r="U73" s="1062"/>
      <c r="V73" s="1062">
        <v>
3</v>
      </c>
      <c r="W73" s="1062"/>
      <c r="X73" s="1062"/>
      <c r="Y73" s="1062"/>
      <c r="Z73" s="1062"/>
      <c r="AA73" s="1062">
        <v>
1</v>
      </c>
      <c r="AB73" s="1062"/>
      <c r="AC73" s="1062"/>
      <c r="AD73" s="1062"/>
      <c r="AE73" s="1062"/>
      <c r="AF73" s="1062">
        <v>
1</v>
      </c>
      <c r="AG73" s="1062"/>
      <c r="AH73" s="1062"/>
      <c r="AI73" s="1062"/>
      <c r="AJ73" s="1062"/>
      <c r="AK73" s="1062" t="s">
        <v>
566</v>
      </c>
      <c r="AL73" s="1062"/>
      <c r="AM73" s="1062"/>
      <c r="AN73" s="1062"/>
      <c r="AO73" s="1062"/>
      <c r="AP73" s="1062" t="s">
        <v>
566</v>
      </c>
      <c r="AQ73" s="1062"/>
      <c r="AR73" s="1062"/>
      <c r="AS73" s="1062"/>
      <c r="AT73" s="1062"/>
      <c r="AU73" s="1062" t="s">
        <v>
566</v>
      </c>
      <c r="AV73" s="1062"/>
      <c r="AW73" s="1062"/>
      <c r="AX73" s="1062"/>
      <c r="AY73" s="1062"/>
      <c r="AZ73" s="1063"/>
      <c r="BA73" s="1063"/>
      <c r="BB73" s="1063"/>
      <c r="BC73" s="1063"/>
      <c r="BD73" s="1064"/>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5" t="s">
        <v>
573</v>
      </c>
      <c r="C74" s="1066"/>
      <c r="D74" s="1066"/>
      <c r="E74" s="1066"/>
      <c r="F74" s="1066"/>
      <c r="G74" s="1066"/>
      <c r="H74" s="1066"/>
      <c r="I74" s="1066"/>
      <c r="J74" s="1066"/>
      <c r="K74" s="1066"/>
      <c r="L74" s="1066"/>
      <c r="M74" s="1066"/>
      <c r="N74" s="1066"/>
      <c r="O74" s="1066"/>
      <c r="P74" s="1067"/>
      <c r="Q74" s="1068">
        <v>
5713</v>
      </c>
      <c r="R74" s="1062"/>
      <c r="S74" s="1062"/>
      <c r="T74" s="1062"/>
      <c r="U74" s="1062"/>
      <c r="V74" s="1062">
        <v>
5295</v>
      </c>
      <c r="W74" s="1062"/>
      <c r="X74" s="1062"/>
      <c r="Y74" s="1062"/>
      <c r="Z74" s="1062"/>
      <c r="AA74" s="1062">
        <v>
418</v>
      </c>
      <c r="AB74" s="1062"/>
      <c r="AC74" s="1062"/>
      <c r="AD74" s="1062"/>
      <c r="AE74" s="1062"/>
      <c r="AF74" s="1062">
        <v>
418</v>
      </c>
      <c r="AG74" s="1062"/>
      <c r="AH74" s="1062"/>
      <c r="AI74" s="1062"/>
      <c r="AJ74" s="1062"/>
      <c r="AK74" s="1062">
        <v>
1100</v>
      </c>
      <c r="AL74" s="1062"/>
      <c r="AM74" s="1062"/>
      <c r="AN74" s="1062"/>
      <c r="AO74" s="1062"/>
      <c r="AP74" s="1062" t="s">
        <v>
566</v>
      </c>
      <c r="AQ74" s="1062"/>
      <c r="AR74" s="1062"/>
      <c r="AS74" s="1062"/>
      <c r="AT74" s="1062"/>
      <c r="AU74" s="1062" t="s">
        <v>
566</v>
      </c>
      <c r="AV74" s="1062"/>
      <c r="AW74" s="1062"/>
      <c r="AX74" s="1062"/>
      <c r="AY74" s="1062"/>
      <c r="AZ74" s="1063"/>
      <c r="BA74" s="1063"/>
      <c r="BB74" s="1063"/>
      <c r="BC74" s="1063"/>
      <c r="BD74" s="1064"/>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5"/>
      <c r="C75" s="1066"/>
      <c r="D75" s="1066"/>
      <c r="E75" s="1066"/>
      <c r="F75" s="1066"/>
      <c r="G75" s="1066"/>
      <c r="H75" s="1066"/>
      <c r="I75" s="1066"/>
      <c r="J75" s="1066"/>
      <c r="K75" s="1066"/>
      <c r="L75" s="1066"/>
      <c r="M75" s="1066"/>
      <c r="N75" s="1066"/>
      <c r="O75" s="1066"/>
      <c r="P75" s="1067"/>
      <c r="Q75" s="1069"/>
      <c r="R75" s="1070"/>
      <c r="S75" s="1070"/>
      <c r="T75" s="1070"/>
      <c r="U75" s="1071"/>
      <c r="V75" s="1072"/>
      <c r="W75" s="1070"/>
      <c r="X75" s="1070"/>
      <c r="Y75" s="1070"/>
      <c r="Z75" s="1071"/>
      <c r="AA75" s="1072"/>
      <c r="AB75" s="1070"/>
      <c r="AC75" s="1070"/>
      <c r="AD75" s="1070"/>
      <c r="AE75" s="1071"/>
      <c r="AF75" s="1072"/>
      <c r="AG75" s="1070"/>
      <c r="AH75" s="1070"/>
      <c r="AI75" s="1070"/>
      <c r="AJ75" s="1071"/>
      <c r="AK75" s="1072"/>
      <c r="AL75" s="1070"/>
      <c r="AM75" s="1070"/>
      <c r="AN75" s="1070"/>
      <c r="AO75" s="1071"/>
      <c r="AP75" s="1072"/>
      <c r="AQ75" s="1070"/>
      <c r="AR75" s="1070"/>
      <c r="AS75" s="1070"/>
      <c r="AT75" s="1071"/>
      <c r="AU75" s="1072"/>
      <c r="AV75" s="1070"/>
      <c r="AW75" s="1070"/>
      <c r="AX75" s="1070"/>
      <c r="AY75" s="1071"/>
      <c r="AZ75" s="1063"/>
      <c r="BA75" s="1063"/>
      <c r="BB75" s="1063"/>
      <c r="BC75" s="1063"/>
      <c r="BD75" s="1064"/>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388</v>
      </c>
      <c r="B88" s="1033" t="s">
        <v>
415</v>
      </c>
      <c r="C88" s="1034"/>
      <c r="D88" s="1034"/>
      <c r="E88" s="1034"/>
      <c r="F88" s="1034"/>
      <c r="G88" s="1034"/>
      <c r="H88" s="1034"/>
      <c r="I88" s="1034"/>
      <c r="J88" s="1034"/>
      <c r="K88" s="1034"/>
      <c r="L88" s="1034"/>
      <c r="M88" s="1034"/>
      <c r="N88" s="1034"/>
      <c r="O88" s="1034"/>
      <c r="P88" s="1035"/>
      <c r="Q88" s="1052"/>
      <c r="R88" s="1053"/>
      <c r="S88" s="1053"/>
      <c r="T88" s="1053"/>
      <c r="U88" s="1053"/>
      <c r="V88" s="1053"/>
      <c r="W88" s="1053"/>
      <c r="X88" s="1053"/>
      <c r="Y88" s="1053"/>
      <c r="Z88" s="1053"/>
      <c r="AA88" s="1053"/>
      <c r="AB88" s="1053"/>
      <c r="AC88" s="1053"/>
      <c r="AD88" s="1053"/>
      <c r="AE88" s="1053"/>
      <c r="AF88" s="1054">
        <f>
SUM(AF68:AJ87)</f>
        <v>
199011</v>
      </c>
      <c r="AG88" s="1054"/>
      <c r="AH88" s="1054"/>
      <c r="AI88" s="1054"/>
      <c r="AJ88" s="1054"/>
      <c r="AK88" s="1053"/>
      <c r="AL88" s="1053"/>
      <c r="AM88" s="1053"/>
      <c r="AN88" s="1053"/>
      <c r="AO88" s="1053"/>
      <c r="AP88" s="1048">
        <f t="shared" ref="AP88" si="2">
SUM(AP68:AT87)</f>
        <v>
1015</v>
      </c>
      <c r="AQ88" s="1040"/>
      <c r="AR88" s="1040"/>
      <c r="AS88" s="1040"/>
      <c r="AT88" s="1049"/>
      <c r="AU88" s="1048">
        <f t="shared" ref="AU88" si="3">
SUM(AU68:AY87)</f>
        <v>
38</v>
      </c>
      <c r="AV88" s="1040"/>
      <c r="AW88" s="1040"/>
      <c r="AX88" s="1040"/>
      <c r="AY88" s="1049"/>
      <c r="AZ88" s="1050"/>
      <c r="BA88" s="1050"/>
      <c r="BB88" s="1050"/>
      <c r="BC88" s="1050"/>
      <c r="BD88" s="1051"/>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388</v>
      </c>
      <c r="BR102" s="1033" t="s">
        <v>
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
SUM(CR7:CV88)</f>
        <v>
10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424</v>
      </c>
      <c r="AB109" s="983"/>
      <c r="AC109" s="983"/>
      <c r="AD109" s="983"/>
      <c r="AE109" s="984"/>
      <c r="AF109" s="985" t="s">
        <v>
307</v>
      </c>
      <c r="AG109" s="983"/>
      <c r="AH109" s="983"/>
      <c r="AI109" s="983"/>
      <c r="AJ109" s="984"/>
      <c r="AK109" s="985" t="s">
        <v>
306</v>
      </c>
      <c r="AL109" s="983"/>
      <c r="AM109" s="983"/>
      <c r="AN109" s="983"/>
      <c r="AO109" s="984"/>
      <c r="AP109" s="985" t="s">
        <v>
425</v>
      </c>
      <c r="AQ109" s="983"/>
      <c r="AR109" s="983"/>
      <c r="AS109" s="983"/>
      <c r="AT109" s="1014"/>
      <c r="AU109" s="982" t="s">
        <v>
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424</v>
      </c>
      <c r="BR109" s="983"/>
      <c r="BS109" s="983"/>
      <c r="BT109" s="983"/>
      <c r="BU109" s="984"/>
      <c r="BV109" s="985" t="s">
        <v>
307</v>
      </c>
      <c r="BW109" s="983"/>
      <c r="BX109" s="983"/>
      <c r="BY109" s="983"/>
      <c r="BZ109" s="984"/>
      <c r="CA109" s="985" t="s">
        <v>
306</v>
      </c>
      <c r="CB109" s="983"/>
      <c r="CC109" s="983"/>
      <c r="CD109" s="983"/>
      <c r="CE109" s="984"/>
      <c r="CF109" s="1021" t="s">
        <v>
425</v>
      </c>
      <c r="CG109" s="1021"/>
      <c r="CH109" s="1021"/>
      <c r="CI109" s="1021"/>
      <c r="CJ109" s="1021"/>
      <c r="CK109" s="985" t="s">
        <v>
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424</v>
      </c>
      <c r="DH109" s="983"/>
      <c r="DI109" s="983"/>
      <c r="DJ109" s="983"/>
      <c r="DK109" s="984"/>
      <c r="DL109" s="985" t="s">
        <v>
307</v>
      </c>
      <c r="DM109" s="983"/>
      <c r="DN109" s="983"/>
      <c r="DO109" s="983"/>
      <c r="DP109" s="984"/>
      <c r="DQ109" s="985" t="s">
        <v>
306</v>
      </c>
      <c r="DR109" s="983"/>
      <c r="DS109" s="983"/>
      <c r="DT109" s="983"/>
      <c r="DU109" s="984"/>
      <c r="DV109" s="985" t="s">
        <v>
425</v>
      </c>
      <c r="DW109" s="983"/>
      <c r="DX109" s="983"/>
      <c r="DY109" s="983"/>
      <c r="DZ109" s="1014"/>
    </row>
    <row r="110" spans="1:131" s="246" customFormat="1" ht="26.25" customHeight="1" x14ac:dyDescent="0.2">
      <c r="A110" s="885" t="s">
        <v>
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38198</v>
      </c>
      <c r="AB110" s="976"/>
      <c r="AC110" s="976"/>
      <c r="AD110" s="976"/>
      <c r="AE110" s="977"/>
      <c r="AF110" s="978">
        <v>
37033</v>
      </c>
      <c r="AG110" s="976"/>
      <c r="AH110" s="976"/>
      <c r="AI110" s="976"/>
      <c r="AJ110" s="977"/>
      <c r="AK110" s="978">
        <v>
30997</v>
      </c>
      <c r="AL110" s="976"/>
      <c r="AM110" s="976"/>
      <c r="AN110" s="976"/>
      <c r="AO110" s="977"/>
      <c r="AP110" s="979">
        <v>
10.1</v>
      </c>
      <c r="AQ110" s="980"/>
      <c r="AR110" s="980"/>
      <c r="AS110" s="980"/>
      <c r="AT110" s="981"/>
      <c r="AU110" s="1015" t="s">
        <v>
73</v>
      </c>
      <c r="AV110" s="1016"/>
      <c r="AW110" s="1016"/>
      <c r="AX110" s="1016"/>
      <c r="AY110" s="1016"/>
      <c r="AZ110" s="941" t="s">
        <v>
428</v>
      </c>
      <c r="BA110" s="886"/>
      <c r="BB110" s="886"/>
      <c r="BC110" s="886"/>
      <c r="BD110" s="886"/>
      <c r="BE110" s="886"/>
      <c r="BF110" s="886"/>
      <c r="BG110" s="886"/>
      <c r="BH110" s="886"/>
      <c r="BI110" s="886"/>
      <c r="BJ110" s="886"/>
      <c r="BK110" s="886"/>
      <c r="BL110" s="886"/>
      <c r="BM110" s="886"/>
      <c r="BN110" s="886"/>
      <c r="BO110" s="886"/>
      <c r="BP110" s="887"/>
      <c r="BQ110" s="942">
        <v>
318782</v>
      </c>
      <c r="BR110" s="923"/>
      <c r="BS110" s="923"/>
      <c r="BT110" s="923"/>
      <c r="BU110" s="923"/>
      <c r="BV110" s="923">
        <v>
332748</v>
      </c>
      <c r="BW110" s="923"/>
      <c r="BX110" s="923"/>
      <c r="BY110" s="923"/>
      <c r="BZ110" s="923"/>
      <c r="CA110" s="923">
        <v>
522144</v>
      </c>
      <c r="CB110" s="923"/>
      <c r="CC110" s="923"/>
      <c r="CD110" s="923"/>
      <c r="CE110" s="923"/>
      <c r="CF110" s="947">
        <v>
170.1</v>
      </c>
      <c r="CG110" s="948"/>
      <c r="CH110" s="948"/>
      <c r="CI110" s="948"/>
      <c r="CJ110" s="948"/>
      <c r="CK110" s="1011" t="s">
        <v>
429</v>
      </c>
      <c r="CL110" s="897"/>
      <c r="CM110" s="972" t="s">
        <v>
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431</v>
      </c>
      <c r="DH110" s="923"/>
      <c r="DI110" s="923"/>
      <c r="DJ110" s="923"/>
      <c r="DK110" s="923"/>
      <c r="DL110" s="923" t="s">
        <v>
229</v>
      </c>
      <c r="DM110" s="923"/>
      <c r="DN110" s="923"/>
      <c r="DO110" s="923"/>
      <c r="DP110" s="923"/>
      <c r="DQ110" s="923" t="s">
        <v>
229</v>
      </c>
      <c r="DR110" s="923"/>
      <c r="DS110" s="923"/>
      <c r="DT110" s="923"/>
      <c r="DU110" s="923"/>
      <c r="DV110" s="924" t="s">
        <v>
229</v>
      </c>
      <c r="DW110" s="924"/>
      <c r="DX110" s="924"/>
      <c r="DY110" s="924"/>
      <c r="DZ110" s="925"/>
    </row>
    <row r="111" spans="1:131" s="246" customFormat="1" ht="26.25" customHeight="1" x14ac:dyDescent="0.2">
      <c r="A111" s="852" t="s">
        <v>
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229</v>
      </c>
      <c r="AB111" s="1004"/>
      <c r="AC111" s="1004"/>
      <c r="AD111" s="1004"/>
      <c r="AE111" s="1005"/>
      <c r="AF111" s="1006" t="s">
        <v>
433</v>
      </c>
      <c r="AG111" s="1004"/>
      <c r="AH111" s="1004"/>
      <c r="AI111" s="1004"/>
      <c r="AJ111" s="1005"/>
      <c r="AK111" s="1006" t="s">
        <v>
229</v>
      </c>
      <c r="AL111" s="1004"/>
      <c r="AM111" s="1004"/>
      <c r="AN111" s="1004"/>
      <c r="AO111" s="1005"/>
      <c r="AP111" s="1007" t="s">
        <v>
229</v>
      </c>
      <c r="AQ111" s="1008"/>
      <c r="AR111" s="1008"/>
      <c r="AS111" s="1008"/>
      <c r="AT111" s="1009"/>
      <c r="AU111" s="1017"/>
      <c r="AV111" s="1018"/>
      <c r="AW111" s="1018"/>
      <c r="AX111" s="1018"/>
      <c r="AY111" s="1018"/>
      <c r="AZ111" s="893" t="s">
        <v>
434</v>
      </c>
      <c r="BA111" s="828"/>
      <c r="BB111" s="828"/>
      <c r="BC111" s="828"/>
      <c r="BD111" s="828"/>
      <c r="BE111" s="828"/>
      <c r="BF111" s="828"/>
      <c r="BG111" s="828"/>
      <c r="BH111" s="828"/>
      <c r="BI111" s="828"/>
      <c r="BJ111" s="828"/>
      <c r="BK111" s="828"/>
      <c r="BL111" s="828"/>
      <c r="BM111" s="828"/>
      <c r="BN111" s="828"/>
      <c r="BO111" s="828"/>
      <c r="BP111" s="829"/>
      <c r="BQ111" s="894" t="s">
        <v>
229</v>
      </c>
      <c r="BR111" s="895"/>
      <c r="BS111" s="895"/>
      <c r="BT111" s="895"/>
      <c r="BU111" s="895"/>
      <c r="BV111" s="895" t="s">
        <v>
229</v>
      </c>
      <c r="BW111" s="895"/>
      <c r="BX111" s="895"/>
      <c r="BY111" s="895"/>
      <c r="BZ111" s="895"/>
      <c r="CA111" s="895" t="s">
        <v>
431</v>
      </c>
      <c r="CB111" s="895"/>
      <c r="CC111" s="895"/>
      <c r="CD111" s="895"/>
      <c r="CE111" s="895"/>
      <c r="CF111" s="956" t="s">
        <v>
229</v>
      </c>
      <c r="CG111" s="957"/>
      <c r="CH111" s="957"/>
      <c r="CI111" s="957"/>
      <c r="CJ111" s="957"/>
      <c r="CK111" s="1012"/>
      <c r="CL111" s="899"/>
      <c r="CM111" s="902" t="s">
        <v>
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229</v>
      </c>
      <c r="DH111" s="895"/>
      <c r="DI111" s="895"/>
      <c r="DJ111" s="895"/>
      <c r="DK111" s="895"/>
      <c r="DL111" s="895" t="s">
        <v>
229</v>
      </c>
      <c r="DM111" s="895"/>
      <c r="DN111" s="895"/>
      <c r="DO111" s="895"/>
      <c r="DP111" s="895"/>
      <c r="DQ111" s="895" t="s">
        <v>
229</v>
      </c>
      <c r="DR111" s="895"/>
      <c r="DS111" s="895"/>
      <c r="DT111" s="895"/>
      <c r="DU111" s="895"/>
      <c r="DV111" s="872" t="s">
        <v>
229</v>
      </c>
      <c r="DW111" s="872"/>
      <c r="DX111" s="872"/>
      <c r="DY111" s="872"/>
      <c r="DZ111" s="873"/>
    </row>
    <row r="112" spans="1:131" s="246" customFormat="1" ht="26.25" customHeight="1" x14ac:dyDescent="0.2">
      <c r="A112" s="997" t="s">
        <v>
436</v>
      </c>
      <c r="B112" s="998"/>
      <c r="C112" s="828" t="s">
        <v>
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229</v>
      </c>
      <c r="AB112" s="858"/>
      <c r="AC112" s="858"/>
      <c r="AD112" s="858"/>
      <c r="AE112" s="859"/>
      <c r="AF112" s="860" t="s">
        <v>
433</v>
      </c>
      <c r="AG112" s="858"/>
      <c r="AH112" s="858"/>
      <c r="AI112" s="858"/>
      <c r="AJ112" s="859"/>
      <c r="AK112" s="860" t="s">
        <v>
229</v>
      </c>
      <c r="AL112" s="858"/>
      <c r="AM112" s="858"/>
      <c r="AN112" s="858"/>
      <c r="AO112" s="859"/>
      <c r="AP112" s="905" t="s">
        <v>
229</v>
      </c>
      <c r="AQ112" s="906"/>
      <c r="AR112" s="906"/>
      <c r="AS112" s="906"/>
      <c r="AT112" s="907"/>
      <c r="AU112" s="1017"/>
      <c r="AV112" s="1018"/>
      <c r="AW112" s="1018"/>
      <c r="AX112" s="1018"/>
      <c r="AY112" s="1018"/>
      <c r="AZ112" s="893" t="s">
        <v>
438</v>
      </c>
      <c r="BA112" s="828"/>
      <c r="BB112" s="828"/>
      <c r="BC112" s="828"/>
      <c r="BD112" s="828"/>
      <c r="BE112" s="828"/>
      <c r="BF112" s="828"/>
      <c r="BG112" s="828"/>
      <c r="BH112" s="828"/>
      <c r="BI112" s="828"/>
      <c r="BJ112" s="828"/>
      <c r="BK112" s="828"/>
      <c r="BL112" s="828"/>
      <c r="BM112" s="828"/>
      <c r="BN112" s="828"/>
      <c r="BO112" s="828"/>
      <c r="BP112" s="829"/>
      <c r="BQ112" s="894">
        <v>
103089</v>
      </c>
      <c r="BR112" s="895"/>
      <c r="BS112" s="895"/>
      <c r="BT112" s="895"/>
      <c r="BU112" s="895"/>
      <c r="BV112" s="895">
        <v>
94844</v>
      </c>
      <c r="BW112" s="895"/>
      <c r="BX112" s="895"/>
      <c r="BY112" s="895"/>
      <c r="BZ112" s="895"/>
      <c r="CA112" s="895">
        <v>
115140</v>
      </c>
      <c r="CB112" s="895"/>
      <c r="CC112" s="895"/>
      <c r="CD112" s="895"/>
      <c r="CE112" s="895"/>
      <c r="CF112" s="956">
        <v>
37.5</v>
      </c>
      <c r="CG112" s="957"/>
      <c r="CH112" s="957"/>
      <c r="CI112" s="957"/>
      <c r="CJ112" s="957"/>
      <c r="CK112" s="1012"/>
      <c r="CL112" s="899"/>
      <c r="CM112" s="902" t="s">
        <v>
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229</v>
      </c>
      <c r="DH112" s="895"/>
      <c r="DI112" s="895"/>
      <c r="DJ112" s="895"/>
      <c r="DK112" s="895"/>
      <c r="DL112" s="895" t="s">
        <v>
229</v>
      </c>
      <c r="DM112" s="895"/>
      <c r="DN112" s="895"/>
      <c r="DO112" s="895"/>
      <c r="DP112" s="895"/>
      <c r="DQ112" s="895" t="s">
        <v>
229</v>
      </c>
      <c r="DR112" s="895"/>
      <c r="DS112" s="895"/>
      <c r="DT112" s="895"/>
      <c r="DU112" s="895"/>
      <c r="DV112" s="872" t="s">
        <v>
229</v>
      </c>
      <c r="DW112" s="872"/>
      <c r="DX112" s="872"/>
      <c r="DY112" s="872"/>
      <c r="DZ112" s="873"/>
    </row>
    <row r="113" spans="1:130" s="246" customFormat="1" ht="26.25" customHeight="1" x14ac:dyDescent="0.2">
      <c r="A113" s="999"/>
      <c r="B113" s="1000"/>
      <c r="C113" s="828" t="s">
        <v>
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9576</v>
      </c>
      <c r="AB113" s="1004"/>
      <c r="AC113" s="1004"/>
      <c r="AD113" s="1004"/>
      <c r="AE113" s="1005"/>
      <c r="AF113" s="1006">
        <v>
9380</v>
      </c>
      <c r="AG113" s="1004"/>
      <c r="AH113" s="1004"/>
      <c r="AI113" s="1004"/>
      <c r="AJ113" s="1005"/>
      <c r="AK113" s="1006">
        <v>
9285</v>
      </c>
      <c r="AL113" s="1004"/>
      <c r="AM113" s="1004"/>
      <c r="AN113" s="1004"/>
      <c r="AO113" s="1005"/>
      <c r="AP113" s="1007">
        <v>
3</v>
      </c>
      <c r="AQ113" s="1008"/>
      <c r="AR113" s="1008"/>
      <c r="AS113" s="1008"/>
      <c r="AT113" s="1009"/>
      <c r="AU113" s="1017"/>
      <c r="AV113" s="1018"/>
      <c r="AW113" s="1018"/>
      <c r="AX113" s="1018"/>
      <c r="AY113" s="1018"/>
      <c r="AZ113" s="893" t="s">
        <v>
441</v>
      </c>
      <c r="BA113" s="828"/>
      <c r="BB113" s="828"/>
      <c r="BC113" s="828"/>
      <c r="BD113" s="828"/>
      <c r="BE113" s="828"/>
      <c r="BF113" s="828"/>
      <c r="BG113" s="828"/>
      <c r="BH113" s="828"/>
      <c r="BI113" s="828"/>
      <c r="BJ113" s="828"/>
      <c r="BK113" s="828"/>
      <c r="BL113" s="828"/>
      <c r="BM113" s="828"/>
      <c r="BN113" s="828"/>
      <c r="BO113" s="828"/>
      <c r="BP113" s="829"/>
      <c r="BQ113" s="894">
        <v>
49668</v>
      </c>
      <c r="BR113" s="895"/>
      <c r="BS113" s="895"/>
      <c r="BT113" s="895"/>
      <c r="BU113" s="895"/>
      <c r="BV113" s="895">
        <v>
44337</v>
      </c>
      <c r="BW113" s="895"/>
      <c r="BX113" s="895"/>
      <c r="BY113" s="895"/>
      <c r="BZ113" s="895"/>
      <c r="CA113" s="895">
        <v>
37540</v>
      </c>
      <c r="CB113" s="895"/>
      <c r="CC113" s="895"/>
      <c r="CD113" s="895"/>
      <c r="CE113" s="895"/>
      <c r="CF113" s="956">
        <v>
12.2</v>
      </c>
      <c r="CG113" s="957"/>
      <c r="CH113" s="957"/>
      <c r="CI113" s="957"/>
      <c r="CJ113" s="957"/>
      <c r="CK113" s="1012"/>
      <c r="CL113" s="899"/>
      <c r="CM113" s="902" t="s">
        <v>
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229</v>
      </c>
      <c r="DH113" s="858"/>
      <c r="DI113" s="858"/>
      <c r="DJ113" s="858"/>
      <c r="DK113" s="859"/>
      <c r="DL113" s="860" t="s">
        <v>
229</v>
      </c>
      <c r="DM113" s="858"/>
      <c r="DN113" s="858"/>
      <c r="DO113" s="858"/>
      <c r="DP113" s="859"/>
      <c r="DQ113" s="860" t="s">
        <v>
229</v>
      </c>
      <c r="DR113" s="858"/>
      <c r="DS113" s="858"/>
      <c r="DT113" s="858"/>
      <c r="DU113" s="859"/>
      <c r="DV113" s="905" t="s">
        <v>
229</v>
      </c>
      <c r="DW113" s="906"/>
      <c r="DX113" s="906"/>
      <c r="DY113" s="906"/>
      <c r="DZ113" s="907"/>
    </row>
    <row r="114" spans="1:130" s="246" customFormat="1" ht="26.25" customHeight="1" x14ac:dyDescent="0.2">
      <c r="A114" s="999"/>
      <c r="B114" s="1000"/>
      <c r="C114" s="828" t="s">
        <v>
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7053</v>
      </c>
      <c r="AB114" s="858"/>
      <c r="AC114" s="858"/>
      <c r="AD114" s="858"/>
      <c r="AE114" s="859"/>
      <c r="AF114" s="860">
        <v>
7055</v>
      </c>
      <c r="AG114" s="858"/>
      <c r="AH114" s="858"/>
      <c r="AI114" s="858"/>
      <c r="AJ114" s="859"/>
      <c r="AK114" s="860">
        <v>
7250</v>
      </c>
      <c r="AL114" s="858"/>
      <c r="AM114" s="858"/>
      <c r="AN114" s="858"/>
      <c r="AO114" s="859"/>
      <c r="AP114" s="905">
        <v>
2.4</v>
      </c>
      <c r="AQ114" s="906"/>
      <c r="AR114" s="906"/>
      <c r="AS114" s="906"/>
      <c r="AT114" s="907"/>
      <c r="AU114" s="1017"/>
      <c r="AV114" s="1018"/>
      <c r="AW114" s="1018"/>
      <c r="AX114" s="1018"/>
      <c r="AY114" s="1018"/>
      <c r="AZ114" s="893" t="s">
        <v>
444</v>
      </c>
      <c r="BA114" s="828"/>
      <c r="BB114" s="828"/>
      <c r="BC114" s="828"/>
      <c r="BD114" s="828"/>
      <c r="BE114" s="828"/>
      <c r="BF114" s="828"/>
      <c r="BG114" s="828"/>
      <c r="BH114" s="828"/>
      <c r="BI114" s="828"/>
      <c r="BJ114" s="828"/>
      <c r="BK114" s="828"/>
      <c r="BL114" s="828"/>
      <c r="BM114" s="828"/>
      <c r="BN114" s="828"/>
      <c r="BO114" s="828"/>
      <c r="BP114" s="829"/>
      <c r="BQ114" s="894">
        <v>
57425</v>
      </c>
      <c r="BR114" s="895"/>
      <c r="BS114" s="895"/>
      <c r="BT114" s="895"/>
      <c r="BU114" s="895"/>
      <c r="BV114" s="895">
        <v>
73269</v>
      </c>
      <c r="BW114" s="895"/>
      <c r="BX114" s="895"/>
      <c r="BY114" s="895"/>
      <c r="BZ114" s="895"/>
      <c r="CA114" s="895">
        <v>
74471</v>
      </c>
      <c r="CB114" s="895"/>
      <c r="CC114" s="895"/>
      <c r="CD114" s="895"/>
      <c r="CE114" s="895"/>
      <c r="CF114" s="956">
        <v>
24.3</v>
      </c>
      <c r="CG114" s="957"/>
      <c r="CH114" s="957"/>
      <c r="CI114" s="957"/>
      <c r="CJ114" s="957"/>
      <c r="CK114" s="1012"/>
      <c r="CL114" s="899"/>
      <c r="CM114" s="902" t="s">
        <v>
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229</v>
      </c>
      <c r="DH114" s="858"/>
      <c r="DI114" s="858"/>
      <c r="DJ114" s="858"/>
      <c r="DK114" s="859"/>
      <c r="DL114" s="860" t="s">
        <v>
229</v>
      </c>
      <c r="DM114" s="858"/>
      <c r="DN114" s="858"/>
      <c r="DO114" s="858"/>
      <c r="DP114" s="859"/>
      <c r="DQ114" s="860" t="s">
        <v>
229</v>
      </c>
      <c r="DR114" s="858"/>
      <c r="DS114" s="858"/>
      <c r="DT114" s="858"/>
      <c r="DU114" s="859"/>
      <c r="DV114" s="905" t="s">
        <v>
229</v>
      </c>
      <c r="DW114" s="906"/>
      <c r="DX114" s="906"/>
      <c r="DY114" s="906"/>
      <c r="DZ114" s="907"/>
    </row>
    <row r="115" spans="1:130" s="246" customFormat="1" ht="26.25" customHeight="1" x14ac:dyDescent="0.2">
      <c r="A115" s="999"/>
      <c r="B115" s="1000"/>
      <c r="C115" s="828" t="s">
        <v>
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
229</v>
      </c>
      <c r="AB115" s="1004"/>
      <c r="AC115" s="1004"/>
      <c r="AD115" s="1004"/>
      <c r="AE115" s="1005"/>
      <c r="AF115" s="1006" t="s">
        <v>
229</v>
      </c>
      <c r="AG115" s="1004"/>
      <c r="AH115" s="1004"/>
      <c r="AI115" s="1004"/>
      <c r="AJ115" s="1005"/>
      <c r="AK115" s="1006" t="s">
        <v>
229</v>
      </c>
      <c r="AL115" s="1004"/>
      <c r="AM115" s="1004"/>
      <c r="AN115" s="1004"/>
      <c r="AO115" s="1005"/>
      <c r="AP115" s="1007" t="s">
        <v>
229</v>
      </c>
      <c r="AQ115" s="1008"/>
      <c r="AR115" s="1008"/>
      <c r="AS115" s="1008"/>
      <c r="AT115" s="1009"/>
      <c r="AU115" s="1017"/>
      <c r="AV115" s="1018"/>
      <c r="AW115" s="1018"/>
      <c r="AX115" s="1018"/>
      <c r="AY115" s="1018"/>
      <c r="AZ115" s="893" t="s">
        <v>
447</v>
      </c>
      <c r="BA115" s="828"/>
      <c r="BB115" s="828"/>
      <c r="BC115" s="828"/>
      <c r="BD115" s="828"/>
      <c r="BE115" s="828"/>
      <c r="BF115" s="828"/>
      <c r="BG115" s="828"/>
      <c r="BH115" s="828"/>
      <c r="BI115" s="828"/>
      <c r="BJ115" s="828"/>
      <c r="BK115" s="828"/>
      <c r="BL115" s="828"/>
      <c r="BM115" s="828"/>
      <c r="BN115" s="828"/>
      <c r="BO115" s="828"/>
      <c r="BP115" s="829"/>
      <c r="BQ115" s="894" t="s">
        <v>
229</v>
      </c>
      <c r="BR115" s="895"/>
      <c r="BS115" s="895"/>
      <c r="BT115" s="895"/>
      <c r="BU115" s="895"/>
      <c r="BV115" s="895" t="s">
        <v>
433</v>
      </c>
      <c r="BW115" s="895"/>
      <c r="BX115" s="895"/>
      <c r="BY115" s="895"/>
      <c r="BZ115" s="895"/>
      <c r="CA115" s="895" t="s">
        <v>
229</v>
      </c>
      <c r="CB115" s="895"/>
      <c r="CC115" s="895"/>
      <c r="CD115" s="895"/>
      <c r="CE115" s="895"/>
      <c r="CF115" s="956" t="s">
        <v>
229</v>
      </c>
      <c r="CG115" s="957"/>
      <c r="CH115" s="957"/>
      <c r="CI115" s="957"/>
      <c r="CJ115" s="957"/>
      <c r="CK115" s="1012"/>
      <c r="CL115" s="899"/>
      <c r="CM115" s="893" t="s">
        <v>
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
229</v>
      </c>
      <c r="DH115" s="858"/>
      <c r="DI115" s="858"/>
      <c r="DJ115" s="858"/>
      <c r="DK115" s="859"/>
      <c r="DL115" s="860" t="s">
        <v>
229</v>
      </c>
      <c r="DM115" s="858"/>
      <c r="DN115" s="858"/>
      <c r="DO115" s="858"/>
      <c r="DP115" s="859"/>
      <c r="DQ115" s="860" t="s">
        <v>
229</v>
      </c>
      <c r="DR115" s="858"/>
      <c r="DS115" s="858"/>
      <c r="DT115" s="858"/>
      <c r="DU115" s="859"/>
      <c r="DV115" s="905" t="s">
        <v>
229</v>
      </c>
      <c r="DW115" s="906"/>
      <c r="DX115" s="906"/>
      <c r="DY115" s="906"/>
      <c r="DZ115" s="907"/>
    </row>
    <row r="116" spans="1:130" s="246" customFormat="1" ht="26.25" customHeight="1" x14ac:dyDescent="0.2">
      <c r="A116" s="1001"/>
      <c r="B116" s="1002"/>
      <c r="C116" s="961" t="s">
        <v>
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229</v>
      </c>
      <c r="AB116" s="858"/>
      <c r="AC116" s="858"/>
      <c r="AD116" s="858"/>
      <c r="AE116" s="859"/>
      <c r="AF116" s="860" t="s">
        <v>
229</v>
      </c>
      <c r="AG116" s="858"/>
      <c r="AH116" s="858"/>
      <c r="AI116" s="858"/>
      <c r="AJ116" s="859"/>
      <c r="AK116" s="860" t="s">
        <v>
229</v>
      </c>
      <c r="AL116" s="858"/>
      <c r="AM116" s="858"/>
      <c r="AN116" s="858"/>
      <c r="AO116" s="859"/>
      <c r="AP116" s="905" t="s">
        <v>
229</v>
      </c>
      <c r="AQ116" s="906"/>
      <c r="AR116" s="906"/>
      <c r="AS116" s="906"/>
      <c r="AT116" s="907"/>
      <c r="AU116" s="1017"/>
      <c r="AV116" s="1018"/>
      <c r="AW116" s="1018"/>
      <c r="AX116" s="1018"/>
      <c r="AY116" s="1018"/>
      <c r="AZ116" s="944" t="s">
        <v>
450</v>
      </c>
      <c r="BA116" s="945"/>
      <c r="BB116" s="945"/>
      <c r="BC116" s="945"/>
      <c r="BD116" s="945"/>
      <c r="BE116" s="945"/>
      <c r="BF116" s="945"/>
      <c r="BG116" s="945"/>
      <c r="BH116" s="945"/>
      <c r="BI116" s="945"/>
      <c r="BJ116" s="945"/>
      <c r="BK116" s="945"/>
      <c r="BL116" s="945"/>
      <c r="BM116" s="945"/>
      <c r="BN116" s="945"/>
      <c r="BO116" s="945"/>
      <c r="BP116" s="946"/>
      <c r="BQ116" s="894" t="s">
        <v>
229</v>
      </c>
      <c r="BR116" s="895"/>
      <c r="BS116" s="895"/>
      <c r="BT116" s="895"/>
      <c r="BU116" s="895"/>
      <c r="BV116" s="895" t="s">
        <v>
229</v>
      </c>
      <c r="BW116" s="895"/>
      <c r="BX116" s="895"/>
      <c r="BY116" s="895"/>
      <c r="BZ116" s="895"/>
      <c r="CA116" s="895" t="s">
        <v>
229</v>
      </c>
      <c r="CB116" s="895"/>
      <c r="CC116" s="895"/>
      <c r="CD116" s="895"/>
      <c r="CE116" s="895"/>
      <c r="CF116" s="956" t="s">
        <v>
229</v>
      </c>
      <c r="CG116" s="957"/>
      <c r="CH116" s="957"/>
      <c r="CI116" s="957"/>
      <c r="CJ116" s="957"/>
      <c r="CK116" s="1012"/>
      <c r="CL116" s="899"/>
      <c r="CM116" s="902" t="s">
        <v>
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
229</v>
      </c>
      <c r="DH116" s="858"/>
      <c r="DI116" s="858"/>
      <c r="DJ116" s="858"/>
      <c r="DK116" s="859"/>
      <c r="DL116" s="860" t="s">
        <v>
229</v>
      </c>
      <c r="DM116" s="858"/>
      <c r="DN116" s="858"/>
      <c r="DO116" s="858"/>
      <c r="DP116" s="859"/>
      <c r="DQ116" s="860" t="s">
        <v>
433</v>
      </c>
      <c r="DR116" s="858"/>
      <c r="DS116" s="858"/>
      <c r="DT116" s="858"/>
      <c r="DU116" s="859"/>
      <c r="DV116" s="905" t="s">
        <v>
229</v>
      </c>
      <c r="DW116" s="906"/>
      <c r="DX116" s="906"/>
      <c r="DY116" s="906"/>
      <c r="DZ116" s="907"/>
    </row>
    <row r="117" spans="1:130" s="246" customFormat="1" ht="26.25" customHeight="1" x14ac:dyDescent="0.2">
      <c r="A117" s="982" t="s">
        <v>
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452</v>
      </c>
      <c r="Z117" s="984"/>
      <c r="AA117" s="989">
        <v>
54827</v>
      </c>
      <c r="AB117" s="990"/>
      <c r="AC117" s="990"/>
      <c r="AD117" s="990"/>
      <c r="AE117" s="991"/>
      <c r="AF117" s="992">
        <v>
53468</v>
      </c>
      <c r="AG117" s="990"/>
      <c r="AH117" s="990"/>
      <c r="AI117" s="990"/>
      <c r="AJ117" s="991"/>
      <c r="AK117" s="992">
        <v>
47532</v>
      </c>
      <c r="AL117" s="990"/>
      <c r="AM117" s="990"/>
      <c r="AN117" s="990"/>
      <c r="AO117" s="991"/>
      <c r="AP117" s="993"/>
      <c r="AQ117" s="994"/>
      <c r="AR117" s="994"/>
      <c r="AS117" s="994"/>
      <c r="AT117" s="995"/>
      <c r="AU117" s="1017"/>
      <c r="AV117" s="1018"/>
      <c r="AW117" s="1018"/>
      <c r="AX117" s="1018"/>
      <c r="AY117" s="1018"/>
      <c r="AZ117" s="944" t="s">
        <v>
453</v>
      </c>
      <c r="BA117" s="945"/>
      <c r="BB117" s="945"/>
      <c r="BC117" s="945"/>
      <c r="BD117" s="945"/>
      <c r="BE117" s="945"/>
      <c r="BF117" s="945"/>
      <c r="BG117" s="945"/>
      <c r="BH117" s="945"/>
      <c r="BI117" s="945"/>
      <c r="BJ117" s="945"/>
      <c r="BK117" s="945"/>
      <c r="BL117" s="945"/>
      <c r="BM117" s="945"/>
      <c r="BN117" s="945"/>
      <c r="BO117" s="945"/>
      <c r="BP117" s="946"/>
      <c r="BQ117" s="894" t="s">
        <v>
229</v>
      </c>
      <c r="BR117" s="895"/>
      <c r="BS117" s="895"/>
      <c r="BT117" s="895"/>
      <c r="BU117" s="895"/>
      <c r="BV117" s="895" t="s">
        <v>
229</v>
      </c>
      <c r="BW117" s="895"/>
      <c r="BX117" s="895"/>
      <c r="BY117" s="895"/>
      <c r="BZ117" s="895"/>
      <c r="CA117" s="895" t="s">
        <v>
229</v>
      </c>
      <c r="CB117" s="895"/>
      <c r="CC117" s="895"/>
      <c r="CD117" s="895"/>
      <c r="CE117" s="895"/>
      <c r="CF117" s="956" t="s">
        <v>
229</v>
      </c>
      <c r="CG117" s="957"/>
      <c r="CH117" s="957"/>
      <c r="CI117" s="957"/>
      <c r="CJ117" s="957"/>
      <c r="CK117" s="1012"/>
      <c r="CL117" s="899"/>
      <c r="CM117" s="902" t="s">
        <v>
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229</v>
      </c>
      <c r="DH117" s="858"/>
      <c r="DI117" s="858"/>
      <c r="DJ117" s="858"/>
      <c r="DK117" s="859"/>
      <c r="DL117" s="860" t="s">
        <v>
229</v>
      </c>
      <c r="DM117" s="858"/>
      <c r="DN117" s="858"/>
      <c r="DO117" s="858"/>
      <c r="DP117" s="859"/>
      <c r="DQ117" s="860" t="s">
        <v>
229</v>
      </c>
      <c r="DR117" s="858"/>
      <c r="DS117" s="858"/>
      <c r="DT117" s="858"/>
      <c r="DU117" s="859"/>
      <c r="DV117" s="905" t="s">
        <v>
229</v>
      </c>
      <c r="DW117" s="906"/>
      <c r="DX117" s="906"/>
      <c r="DY117" s="906"/>
      <c r="DZ117" s="907"/>
    </row>
    <row r="118" spans="1:130" s="246" customFormat="1" ht="26.25" customHeight="1" x14ac:dyDescent="0.2">
      <c r="A118" s="982" t="s">
        <v>
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424</v>
      </c>
      <c r="AB118" s="983"/>
      <c r="AC118" s="983"/>
      <c r="AD118" s="983"/>
      <c r="AE118" s="984"/>
      <c r="AF118" s="985" t="s">
        <v>
307</v>
      </c>
      <c r="AG118" s="983"/>
      <c r="AH118" s="983"/>
      <c r="AI118" s="983"/>
      <c r="AJ118" s="984"/>
      <c r="AK118" s="985" t="s">
        <v>
306</v>
      </c>
      <c r="AL118" s="983"/>
      <c r="AM118" s="983"/>
      <c r="AN118" s="983"/>
      <c r="AO118" s="984"/>
      <c r="AP118" s="986" t="s">
        <v>
425</v>
      </c>
      <c r="AQ118" s="987"/>
      <c r="AR118" s="987"/>
      <c r="AS118" s="987"/>
      <c r="AT118" s="988"/>
      <c r="AU118" s="1017"/>
      <c r="AV118" s="1018"/>
      <c r="AW118" s="1018"/>
      <c r="AX118" s="1018"/>
      <c r="AY118" s="1018"/>
      <c r="AZ118" s="960" t="s">
        <v>
455</v>
      </c>
      <c r="BA118" s="961"/>
      <c r="BB118" s="961"/>
      <c r="BC118" s="961"/>
      <c r="BD118" s="961"/>
      <c r="BE118" s="961"/>
      <c r="BF118" s="961"/>
      <c r="BG118" s="961"/>
      <c r="BH118" s="961"/>
      <c r="BI118" s="961"/>
      <c r="BJ118" s="961"/>
      <c r="BK118" s="961"/>
      <c r="BL118" s="961"/>
      <c r="BM118" s="961"/>
      <c r="BN118" s="961"/>
      <c r="BO118" s="961"/>
      <c r="BP118" s="962"/>
      <c r="BQ118" s="963" t="s">
        <v>
229</v>
      </c>
      <c r="BR118" s="926"/>
      <c r="BS118" s="926"/>
      <c r="BT118" s="926"/>
      <c r="BU118" s="926"/>
      <c r="BV118" s="926" t="s">
        <v>
229</v>
      </c>
      <c r="BW118" s="926"/>
      <c r="BX118" s="926"/>
      <c r="BY118" s="926"/>
      <c r="BZ118" s="926"/>
      <c r="CA118" s="926" t="s">
        <v>
229</v>
      </c>
      <c r="CB118" s="926"/>
      <c r="CC118" s="926"/>
      <c r="CD118" s="926"/>
      <c r="CE118" s="926"/>
      <c r="CF118" s="956" t="s">
        <v>
229</v>
      </c>
      <c r="CG118" s="957"/>
      <c r="CH118" s="957"/>
      <c r="CI118" s="957"/>
      <c r="CJ118" s="957"/>
      <c r="CK118" s="1012"/>
      <c r="CL118" s="899"/>
      <c r="CM118" s="902" t="s">
        <v>
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229</v>
      </c>
      <c r="DH118" s="858"/>
      <c r="DI118" s="858"/>
      <c r="DJ118" s="858"/>
      <c r="DK118" s="859"/>
      <c r="DL118" s="860" t="s">
        <v>
229</v>
      </c>
      <c r="DM118" s="858"/>
      <c r="DN118" s="858"/>
      <c r="DO118" s="858"/>
      <c r="DP118" s="859"/>
      <c r="DQ118" s="860" t="s">
        <v>
229</v>
      </c>
      <c r="DR118" s="858"/>
      <c r="DS118" s="858"/>
      <c r="DT118" s="858"/>
      <c r="DU118" s="859"/>
      <c r="DV118" s="905" t="s">
        <v>
229</v>
      </c>
      <c r="DW118" s="906"/>
      <c r="DX118" s="906"/>
      <c r="DY118" s="906"/>
      <c r="DZ118" s="907"/>
    </row>
    <row r="119" spans="1:130" s="246" customFormat="1" ht="26.25" customHeight="1" x14ac:dyDescent="0.2">
      <c r="A119" s="896" t="s">
        <v>
429</v>
      </c>
      <c r="B119" s="897"/>
      <c r="C119" s="972" t="s">
        <v>
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229</v>
      </c>
      <c r="AB119" s="976"/>
      <c r="AC119" s="976"/>
      <c r="AD119" s="976"/>
      <c r="AE119" s="977"/>
      <c r="AF119" s="978" t="s">
        <v>
229</v>
      </c>
      <c r="AG119" s="976"/>
      <c r="AH119" s="976"/>
      <c r="AI119" s="976"/>
      <c r="AJ119" s="977"/>
      <c r="AK119" s="978" t="s">
        <v>
229</v>
      </c>
      <c r="AL119" s="976"/>
      <c r="AM119" s="976"/>
      <c r="AN119" s="976"/>
      <c r="AO119" s="977"/>
      <c r="AP119" s="979" t="s">
        <v>
229</v>
      </c>
      <c r="AQ119" s="980"/>
      <c r="AR119" s="980"/>
      <c r="AS119" s="980"/>
      <c r="AT119" s="981"/>
      <c r="AU119" s="1019"/>
      <c r="AV119" s="1020"/>
      <c r="AW119" s="1020"/>
      <c r="AX119" s="1020"/>
      <c r="AY119" s="1020"/>
      <c r="AZ119" s="277" t="s">
        <v>
189</v>
      </c>
      <c r="BA119" s="277"/>
      <c r="BB119" s="277"/>
      <c r="BC119" s="277"/>
      <c r="BD119" s="277"/>
      <c r="BE119" s="277"/>
      <c r="BF119" s="277"/>
      <c r="BG119" s="277"/>
      <c r="BH119" s="277"/>
      <c r="BI119" s="277"/>
      <c r="BJ119" s="277"/>
      <c r="BK119" s="277"/>
      <c r="BL119" s="277"/>
      <c r="BM119" s="277"/>
      <c r="BN119" s="277"/>
      <c r="BO119" s="958" t="s">
        <v>
457</v>
      </c>
      <c r="BP119" s="959"/>
      <c r="BQ119" s="963">
        <v>
528964</v>
      </c>
      <c r="BR119" s="926"/>
      <c r="BS119" s="926"/>
      <c r="BT119" s="926"/>
      <c r="BU119" s="926"/>
      <c r="BV119" s="926">
        <v>
545198</v>
      </c>
      <c r="BW119" s="926"/>
      <c r="BX119" s="926"/>
      <c r="BY119" s="926"/>
      <c r="BZ119" s="926"/>
      <c r="CA119" s="926">
        <v>
749295</v>
      </c>
      <c r="CB119" s="926"/>
      <c r="CC119" s="926"/>
      <c r="CD119" s="926"/>
      <c r="CE119" s="926"/>
      <c r="CF119" s="824"/>
      <c r="CG119" s="825"/>
      <c r="CH119" s="825"/>
      <c r="CI119" s="825"/>
      <c r="CJ119" s="915"/>
      <c r="CK119" s="1013"/>
      <c r="CL119" s="901"/>
      <c r="CM119" s="919" t="s">
        <v>
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229</v>
      </c>
      <c r="DH119" s="841"/>
      <c r="DI119" s="841"/>
      <c r="DJ119" s="841"/>
      <c r="DK119" s="842"/>
      <c r="DL119" s="843" t="s">
        <v>
229</v>
      </c>
      <c r="DM119" s="841"/>
      <c r="DN119" s="841"/>
      <c r="DO119" s="841"/>
      <c r="DP119" s="842"/>
      <c r="DQ119" s="843" t="s">
        <v>
229</v>
      </c>
      <c r="DR119" s="841"/>
      <c r="DS119" s="841"/>
      <c r="DT119" s="841"/>
      <c r="DU119" s="842"/>
      <c r="DV119" s="929" t="s">
        <v>
229</v>
      </c>
      <c r="DW119" s="930"/>
      <c r="DX119" s="930"/>
      <c r="DY119" s="930"/>
      <c r="DZ119" s="931"/>
    </row>
    <row r="120" spans="1:130" s="246" customFormat="1" ht="26.25" customHeight="1" x14ac:dyDescent="0.2">
      <c r="A120" s="898"/>
      <c r="B120" s="899"/>
      <c r="C120" s="902" t="s">
        <v>
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229</v>
      </c>
      <c r="AB120" s="858"/>
      <c r="AC120" s="858"/>
      <c r="AD120" s="858"/>
      <c r="AE120" s="859"/>
      <c r="AF120" s="860" t="s">
        <v>
229</v>
      </c>
      <c r="AG120" s="858"/>
      <c r="AH120" s="858"/>
      <c r="AI120" s="858"/>
      <c r="AJ120" s="859"/>
      <c r="AK120" s="860" t="s">
        <v>
229</v>
      </c>
      <c r="AL120" s="858"/>
      <c r="AM120" s="858"/>
      <c r="AN120" s="858"/>
      <c r="AO120" s="859"/>
      <c r="AP120" s="905" t="s">
        <v>
229</v>
      </c>
      <c r="AQ120" s="906"/>
      <c r="AR120" s="906"/>
      <c r="AS120" s="906"/>
      <c r="AT120" s="907"/>
      <c r="AU120" s="964" t="s">
        <v>
459</v>
      </c>
      <c r="AV120" s="965"/>
      <c r="AW120" s="965"/>
      <c r="AX120" s="965"/>
      <c r="AY120" s="966"/>
      <c r="AZ120" s="941" t="s">
        <v>
460</v>
      </c>
      <c r="BA120" s="886"/>
      <c r="BB120" s="886"/>
      <c r="BC120" s="886"/>
      <c r="BD120" s="886"/>
      <c r="BE120" s="886"/>
      <c r="BF120" s="886"/>
      <c r="BG120" s="886"/>
      <c r="BH120" s="886"/>
      <c r="BI120" s="886"/>
      <c r="BJ120" s="886"/>
      <c r="BK120" s="886"/>
      <c r="BL120" s="886"/>
      <c r="BM120" s="886"/>
      <c r="BN120" s="886"/>
      <c r="BO120" s="886"/>
      <c r="BP120" s="887"/>
      <c r="BQ120" s="942">
        <v>
1025992</v>
      </c>
      <c r="BR120" s="923"/>
      <c r="BS120" s="923"/>
      <c r="BT120" s="923"/>
      <c r="BU120" s="923"/>
      <c r="BV120" s="923">
        <v>
1104997</v>
      </c>
      <c r="BW120" s="923"/>
      <c r="BX120" s="923"/>
      <c r="BY120" s="923"/>
      <c r="BZ120" s="923"/>
      <c r="CA120" s="923">
        <v>
1199687</v>
      </c>
      <c r="CB120" s="923"/>
      <c r="CC120" s="923"/>
      <c r="CD120" s="923"/>
      <c r="CE120" s="923"/>
      <c r="CF120" s="947">
        <v>
390.9</v>
      </c>
      <c r="CG120" s="948"/>
      <c r="CH120" s="948"/>
      <c r="CI120" s="948"/>
      <c r="CJ120" s="948"/>
      <c r="CK120" s="949" t="s">
        <v>
461</v>
      </c>
      <c r="CL120" s="933"/>
      <c r="CM120" s="933"/>
      <c r="CN120" s="933"/>
      <c r="CO120" s="934"/>
      <c r="CP120" s="953" t="s">
        <v>
406</v>
      </c>
      <c r="CQ120" s="954"/>
      <c r="CR120" s="954"/>
      <c r="CS120" s="954"/>
      <c r="CT120" s="954"/>
      <c r="CU120" s="954"/>
      <c r="CV120" s="954"/>
      <c r="CW120" s="954"/>
      <c r="CX120" s="954"/>
      <c r="CY120" s="954"/>
      <c r="CZ120" s="954"/>
      <c r="DA120" s="954"/>
      <c r="DB120" s="954"/>
      <c r="DC120" s="954"/>
      <c r="DD120" s="954"/>
      <c r="DE120" s="954"/>
      <c r="DF120" s="955"/>
      <c r="DG120" s="942">
        <v>
78009</v>
      </c>
      <c r="DH120" s="923"/>
      <c r="DI120" s="923"/>
      <c r="DJ120" s="923"/>
      <c r="DK120" s="923"/>
      <c r="DL120" s="923">
        <v>
72423</v>
      </c>
      <c r="DM120" s="923"/>
      <c r="DN120" s="923"/>
      <c r="DO120" s="923"/>
      <c r="DP120" s="923"/>
      <c r="DQ120" s="923">
        <v>
66732</v>
      </c>
      <c r="DR120" s="923"/>
      <c r="DS120" s="923"/>
      <c r="DT120" s="923"/>
      <c r="DU120" s="923"/>
      <c r="DV120" s="924">
        <v>
21.7</v>
      </c>
      <c r="DW120" s="924"/>
      <c r="DX120" s="924"/>
      <c r="DY120" s="924"/>
      <c r="DZ120" s="925"/>
    </row>
    <row r="121" spans="1:130" s="246" customFormat="1" ht="26.25" customHeight="1" x14ac:dyDescent="0.2">
      <c r="A121" s="898"/>
      <c r="B121" s="899"/>
      <c r="C121" s="944" t="s">
        <v>
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229</v>
      </c>
      <c r="AB121" s="858"/>
      <c r="AC121" s="858"/>
      <c r="AD121" s="858"/>
      <c r="AE121" s="859"/>
      <c r="AF121" s="860" t="s">
        <v>
229</v>
      </c>
      <c r="AG121" s="858"/>
      <c r="AH121" s="858"/>
      <c r="AI121" s="858"/>
      <c r="AJ121" s="859"/>
      <c r="AK121" s="860" t="s">
        <v>
229</v>
      </c>
      <c r="AL121" s="858"/>
      <c r="AM121" s="858"/>
      <c r="AN121" s="858"/>
      <c r="AO121" s="859"/>
      <c r="AP121" s="905" t="s">
        <v>
229</v>
      </c>
      <c r="AQ121" s="906"/>
      <c r="AR121" s="906"/>
      <c r="AS121" s="906"/>
      <c r="AT121" s="907"/>
      <c r="AU121" s="967"/>
      <c r="AV121" s="968"/>
      <c r="AW121" s="968"/>
      <c r="AX121" s="968"/>
      <c r="AY121" s="969"/>
      <c r="AZ121" s="893" t="s">
        <v>
463</v>
      </c>
      <c r="BA121" s="828"/>
      <c r="BB121" s="828"/>
      <c r="BC121" s="828"/>
      <c r="BD121" s="828"/>
      <c r="BE121" s="828"/>
      <c r="BF121" s="828"/>
      <c r="BG121" s="828"/>
      <c r="BH121" s="828"/>
      <c r="BI121" s="828"/>
      <c r="BJ121" s="828"/>
      <c r="BK121" s="828"/>
      <c r="BL121" s="828"/>
      <c r="BM121" s="828"/>
      <c r="BN121" s="828"/>
      <c r="BO121" s="828"/>
      <c r="BP121" s="829"/>
      <c r="BQ121" s="894">
        <v>
48538</v>
      </c>
      <c r="BR121" s="895"/>
      <c r="BS121" s="895"/>
      <c r="BT121" s="895"/>
      <c r="BU121" s="895"/>
      <c r="BV121" s="895">
        <v>
35874</v>
      </c>
      <c r="BW121" s="895"/>
      <c r="BX121" s="895"/>
      <c r="BY121" s="895"/>
      <c r="BZ121" s="895"/>
      <c r="CA121" s="895">
        <v>
29557</v>
      </c>
      <c r="CB121" s="895"/>
      <c r="CC121" s="895"/>
      <c r="CD121" s="895"/>
      <c r="CE121" s="895"/>
      <c r="CF121" s="956">
        <v>
9.6</v>
      </c>
      <c r="CG121" s="957"/>
      <c r="CH121" s="957"/>
      <c r="CI121" s="957"/>
      <c r="CJ121" s="957"/>
      <c r="CK121" s="950"/>
      <c r="CL121" s="936"/>
      <c r="CM121" s="936"/>
      <c r="CN121" s="936"/>
      <c r="CO121" s="937"/>
      <c r="CP121" s="916" t="s">
        <v>
464</v>
      </c>
      <c r="CQ121" s="917"/>
      <c r="CR121" s="917"/>
      <c r="CS121" s="917"/>
      <c r="CT121" s="917"/>
      <c r="CU121" s="917"/>
      <c r="CV121" s="917"/>
      <c r="CW121" s="917"/>
      <c r="CX121" s="917"/>
      <c r="CY121" s="917"/>
      <c r="CZ121" s="917"/>
      <c r="DA121" s="917"/>
      <c r="DB121" s="917"/>
      <c r="DC121" s="917"/>
      <c r="DD121" s="917"/>
      <c r="DE121" s="917"/>
      <c r="DF121" s="918"/>
      <c r="DG121" s="894">
        <v>
25080</v>
      </c>
      <c r="DH121" s="895"/>
      <c r="DI121" s="895"/>
      <c r="DJ121" s="895"/>
      <c r="DK121" s="895"/>
      <c r="DL121" s="895">
        <v>
22421</v>
      </c>
      <c r="DM121" s="895"/>
      <c r="DN121" s="895"/>
      <c r="DO121" s="895"/>
      <c r="DP121" s="895"/>
      <c r="DQ121" s="895">
        <v>
48408</v>
      </c>
      <c r="DR121" s="895"/>
      <c r="DS121" s="895"/>
      <c r="DT121" s="895"/>
      <c r="DU121" s="895"/>
      <c r="DV121" s="872">
        <v>
15.8</v>
      </c>
      <c r="DW121" s="872"/>
      <c r="DX121" s="872"/>
      <c r="DY121" s="872"/>
      <c r="DZ121" s="873"/>
    </row>
    <row r="122" spans="1:130" s="246" customFormat="1" ht="26.25" customHeight="1" x14ac:dyDescent="0.2">
      <c r="A122" s="898"/>
      <c r="B122" s="899"/>
      <c r="C122" s="902" t="s">
        <v>
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229</v>
      </c>
      <c r="AB122" s="858"/>
      <c r="AC122" s="858"/>
      <c r="AD122" s="858"/>
      <c r="AE122" s="859"/>
      <c r="AF122" s="860" t="s">
        <v>
229</v>
      </c>
      <c r="AG122" s="858"/>
      <c r="AH122" s="858"/>
      <c r="AI122" s="858"/>
      <c r="AJ122" s="859"/>
      <c r="AK122" s="860" t="s">
        <v>
229</v>
      </c>
      <c r="AL122" s="858"/>
      <c r="AM122" s="858"/>
      <c r="AN122" s="858"/>
      <c r="AO122" s="859"/>
      <c r="AP122" s="905" t="s">
        <v>
229</v>
      </c>
      <c r="AQ122" s="906"/>
      <c r="AR122" s="906"/>
      <c r="AS122" s="906"/>
      <c r="AT122" s="907"/>
      <c r="AU122" s="967"/>
      <c r="AV122" s="968"/>
      <c r="AW122" s="968"/>
      <c r="AX122" s="968"/>
      <c r="AY122" s="969"/>
      <c r="AZ122" s="960" t="s">
        <v>
465</v>
      </c>
      <c r="BA122" s="961"/>
      <c r="BB122" s="961"/>
      <c r="BC122" s="961"/>
      <c r="BD122" s="961"/>
      <c r="BE122" s="961"/>
      <c r="BF122" s="961"/>
      <c r="BG122" s="961"/>
      <c r="BH122" s="961"/>
      <c r="BI122" s="961"/>
      <c r="BJ122" s="961"/>
      <c r="BK122" s="961"/>
      <c r="BL122" s="961"/>
      <c r="BM122" s="961"/>
      <c r="BN122" s="961"/>
      <c r="BO122" s="961"/>
      <c r="BP122" s="962"/>
      <c r="BQ122" s="963">
        <v>
343691</v>
      </c>
      <c r="BR122" s="926"/>
      <c r="BS122" s="926"/>
      <c r="BT122" s="926"/>
      <c r="BU122" s="926"/>
      <c r="BV122" s="926">
        <v>
369678</v>
      </c>
      <c r="BW122" s="926"/>
      <c r="BX122" s="926"/>
      <c r="BY122" s="926"/>
      <c r="BZ122" s="926"/>
      <c r="CA122" s="926">
        <v>
473104</v>
      </c>
      <c r="CB122" s="926"/>
      <c r="CC122" s="926"/>
      <c r="CD122" s="926"/>
      <c r="CE122" s="926"/>
      <c r="CF122" s="927">
        <v>
154.1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
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229</v>
      </c>
      <c r="AB123" s="858"/>
      <c r="AC123" s="858"/>
      <c r="AD123" s="858"/>
      <c r="AE123" s="859"/>
      <c r="AF123" s="860" t="s">
        <v>
229</v>
      </c>
      <c r="AG123" s="858"/>
      <c r="AH123" s="858"/>
      <c r="AI123" s="858"/>
      <c r="AJ123" s="859"/>
      <c r="AK123" s="860" t="s">
        <v>
229</v>
      </c>
      <c r="AL123" s="858"/>
      <c r="AM123" s="858"/>
      <c r="AN123" s="858"/>
      <c r="AO123" s="859"/>
      <c r="AP123" s="905" t="s">
        <v>
229</v>
      </c>
      <c r="AQ123" s="906"/>
      <c r="AR123" s="906"/>
      <c r="AS123" s="906"/>
      <c r="AT123" s="907"/>
      <c r="AU123" s="970"/>
      <c r="AV123" s="971"/>
      <c r="AW123" s="971"/>
      <c r="AX123" s="971"/>
      <c r="AY123" s="971"/>
      <c r="AZ123" s="277" t="s">
        <v>
189</v>
      </c>
      <c r="BA123" s="277"/>
      <c r="BB123" s="277"/>
      <c r="BC123" s="277"/>
      <c r="BD123" s="277"/>
      <c r="BE123" s="277"/>
      <c r="BF123" s="277"/>
      <c r="BG123" s="277"/>
      <c r="BH123" s="277"/>
      <c r="BI123" s="277"/>
      <c r="BJ123" s="277"/>
      <c r="BK123" s="277"/>
      <c r="BL123" s="277"/>
      <c r="BM123" s="277"/>
      <c r="BN123" s="277"/>
      <c r="BO123" s="958" t="s">
        <v>
466</v>
      </c>
      <c r="BP123" s="959"/>
      <c r="BQ123" s="913">
        <v>
1418221</v>
      </c>
      <c r="BR123" s="914"/>
      <c r="BS123" s="914"/>
      <c r="BT123" s="914"/>
      <c r="BU123" s="914"/>
      <c r="BV123" s="914">
        <v>
1510549</v>
      </c>
      <c r="BW123" s="914"/>
      <c r="BX123" s="914"/>
      <c r="BY123" s="914"/>
      <c r="BZ123" s="914"/>
      <c r="CA123" s="914">
        <v>
1702348</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229</v>
      </c>
      <c r="AB124" s="858"/>
      <c r="AC124" s="858"/>
      <c r="AD124" s="858"/>
      <c r="AE124" s="859"/>
      <c r="AF124" s="860" t="s">
        <v>
229</v>
      </c>
      <c r="AG124" s="858"/>
      <c r="AH124" s="858"/>
      <c r="AI124" s="858"/>
      <c r="AJ124" s="859"/>
      <c r="AK124" s="860" t="s">
        <v>
229</v>
      </c>
      <c r="AL124" s="858"/>
      <c r="AM124" s="858"/>
      <c r="AN124" s="858"/>
      <c r="AO124" s="859"/>
      <c r="AP124" s="905" t="s">
        <v>
229</v>
      </c>
      <c r="AQ124" s="906"/>
      <c r="AR124" s="906"/>
      <c r="AS124" s="906"/>
      <c r="AT124" s="907"/>
      <c r="AU124" s="908" t="s">
        <v>
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229</v>
      </c>
      <c r="BR124" s="912"/>
      <c r="BS124" s="912"/>
      <c r="BT124" s="912"/>
      <c r="BU124" s="912"/>
      <c r="BV124" s="912" t="s">
        <v>
229</v>
      </c>
      <c r="BW124" s="912"/>
      <c r="BX124" s="912"/>
      <c r="BY124" s="912"/>
      <c r="BZ124" s="912"/>
      <c r="CA124" s="912" t="s">
        <v>
229</v>
      </c>
      <c r="CB124" s="912"/>
      <c r="CC124" s="912"/>
      <c r="CD124" s="912"/>
      <c r="CE124" s="912"/>
      <c r="CF124" s="802"/>
      <c r="CG124" s="803"/>
      <c r="CH124" s="803"/>
      <c r="CI124" s="803"/>
      <c r="CJ124" s="943"/>
      <c r="CK124" s="951"/>
      <c r="CL124" s="951"/>
      <c r="CM124" s="951"/>
      <c r="CN124" s="951"/>
      <c r="CO124" s="952"/>
      <c r="CP124" s="916" t="s">
        <v>
468</v>
      </c>
      <c r="CQ124" s="917"/>
      <c r="CR124" s="917"/>
      <c r="CS124" s="917"/>
      <c r="CT124" s="917"/>
      <c r="CU124" s="917"/>
      <c r="CV124" s="917"/>
      <c r="CW124" s="917"/>
      <c r="CX124" s="917"/>
      <c r="CY124" s="917"/>
      <c r="CZ124" s="917"/>
      <c r="DA124" s="917"/>
      <c r="DB124" s="917"/>
      <c r="DC124" s="917"/>
      <c r="DD124" s="917"/>
      <c r="DE124" s="917"/>
      <c r="DF124" s="918"/>
      <c r="DG124" s="840" t="s">
        <v>
229</v>
      </c>
      <c r="DH124" s="841"/>
      <c r="DI124" s="841"/>
      <c r="DJ124" s="841"/>
      <c r="DK124" s="842"/>
      <c r="DL124" s="843" t="s">
        <v>
229</v>
      </c>
      <c r="DM124" s="841"/>
      <c r="DN124" s="841"/>
      <c r="DO124" s="841"/>
      <c r="DP124" s="842"/>
      <c r="DQ124" s="843" t="s">
        <v>
229</v>
      </c>
      <c r="DR124" s="841"/>
      <c r="DS124" s="841"/>
      <c r="DT124" s="841"/>
      <c r="DU124" s="842"/>
      <c r="DV124" s="929" t="s">
        <v>
229</v>
      </c>
      <c r="DW124" s="930"/>
      <c r="DX124" s="930"/>
      <c r="DY124" s="930"/>
      <c r="DZ124" s="931"/>
    </row>
    <row r="125" spans="1:130" s="246" customFormat="1" ht="26.25" customHeight="1" x14ac:dyDescent="0.2">
      <c r="A125" s="898"/>
      <c r="B125" s="899"/>
      <c r="C125" s="902" t="s">
        <v>
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229</v>
      </c>
      <c r="AB125" s="858"/>
      <c r="AC125" s="858"/>
      <c r="AD125" s="858"/>
      <c r="AE125" s="859"/>
      <c r="AF125" s="860" t="s">
        <v>
229</v>
      </c>
      <c r="AG125" s="858"/>
      <c r="AH125" s="858"/>
      <c r="AI125" s="858"/>
      <c r="AJ125" s="859"/>
      <c r="AK125" s="860" t="s">
        <v>
229</v>
      </c>
      <c r="AL125" s="858"/>
      <c r="AM125" s="858"/>
      <c r="AN125" s="858"/>
      <c r="AO125" s="859"/>
      <c r="AP125" s="905" t="s">
        <v>
229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469</v>
      </c>
      <c r="CL125" s="933"/>
      <c r="CM125" s="933"/>
      <c r="CN125" s="933"/>
      <c r="CO125" s="934"/>
      <c r="CP125" s="941" t="s">
        <v>
470</v>
      </c>
      <c r="CQ125" s="886"/>
      <c r="CR125" s="886"/>
      <c r="CS125" s="886"/>
      <c r="CT125" s="886"/>
      <c r="CU125" s="886"/>
      <c r="CV125" s="886"/>
      <c r="CW125" s="886"/>
      <c r="CX125" s="886"/>
      <c r="CY125" s="886"/>
      <c r="CZ125" s="886"/>
      <c r="DA125" s="886"/>
      <c r="DB125" s="886"/>
      <c r="DC125" s="886"/>
      <c r="DD125" s="886"/>
      <c r="DE125" s="886"/>
      <c r="DF125" s="887"/>
      <c r="DG125" s="942" t="s">
        <v>
229</v>
      </c>
      <c r="DH125" s="923"/>
      <c r="DI125" s="923"/>
      <c r="DJ125" s="923"/>
      <c r="DK125" s="923"/>
      <c r="DL125" s="923" t="s">
        <v>
229</v>
      </c>
      <c r="DM125" s="923"/>
      <c r="DN125" s="923"/>
      <c r="DO125" s="923"/>
      <c r="DP125" s="923"/>
      <c r="DQ125" s="923" t="s">
        <v>
229</v>
      </c>
      <c r="DR125" s="923"/>
      <c r="DS125" s="923"/>
      <c r="DT125" s="923"/>
      <c r="DU125" s="923"/>
      <c r="DV125" s="924" t="s">
        <v>
229</v>
      </c>
      <c r="DW125" s="924"/>
      <c r="DX125" s="924"/>
      <c r="DY125" s="924"/>
      <c r="DZ125" s="925"/>
    </row>
    <row r="126" spans="1:130" s="246" customFormat="1" ht="26.25" customHeight="1" thickBot="1" x14ac:dyDescent="0.25">
      <c r="A126" s="898"/>
      <c r="B126" s="899"/>
      <c r="C126" s="902" t="s">
        <v>
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229</v>
      </c>
      <c r="AB126" s="858"/>
      <c r="AC126" s="858"/>
      <c r="AD126" s="858"/>
      <c r="AE126" s="859"/>
      <c r="AF126" s="860" t="s">
        <v>
229</v>
      </c>
      <c r="AG126" s="858"/>
      <c r="AH126" s="858"/>
      <c r="AI126" s="858"/>
      <c r="AJ126" s="859"/>
      <c r="AK126" s="860" t="s">
        <v>
229</v>
      </c>
      <c r="AL126" s="858"/>
      <c r="AM126" s="858"/>
      <c r="AN126" s="858"/>
      <c r="AO126" s="859"/>
      <c r="AP126" s="905" t="s">
        <v>
229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471</v>
      </c>
      <c r="CQ126" s="828"/>
      <c r="CR126" s="828"/>
      <c r="CS126" s="828"/>
      <c r="CT126" s="828"/>
      <c r="CU126" s="828"/>
      <c r="CV126" s="828"/>
      <c r="CW126" s="828"/>
      <c r="CX126" s="828"/>
      <c r="CY126" s="828"/>
      <c r="CZ126" s="828"/>
      <c r="DA126" s="828"/>
      <c r="DB126" s="828"/>
      <c r="DC126" s="828"/>
      <c r="DD126" s="828"/>
      <c r="DE126" s="828"/>
      <c r="DF126" s="829"/>
      <c r="DG126" s="894" t="s">
        <v>
229</v>
      </c>
      <c r="DH126" s="895"/>
      <c r="DI126" s="895"/>
      <c r="DJ126" s="895"/>
      <c r="DK126" s="895"/>
      <c r="DL126" s="895" t="s">
        <v>
229</v>
      </c>
      <c r="DM126" s="895"/>
      <c r="DN126" s="895"/>
      <c r="DO126" s="895"/>
      <c r="DP126" s="895"/>
      <c r="DQ126" s="895" t="s">
        <v>
229</v>
      </c>
      <c r="DR126" s="895"/>
      <c r="DS126" s="895"/>
      <c r="DT126" s="895"/>
      <c r="DU126" s="895"/>
      <c r="DV126" s="872" t="s">
        <v>
229</v>
      </c>
      <c r="DW126" s="872"/>
      <c r="DX126" s="872"/>
      <c r="DY126" s="872"/>
      <c r="DZ126" s="873"/>
    </row>
    <row r="127" spans="1:130" s="246" customFormat="1" ht="26.25" customHeight="1" x14ac:dyDescent="0.2">
      <c r="A127" s="900"/>
      <c r="B127" s="901"/>
      <c r="C127" s="919" t="s">
        <v>
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229</v>
      </c>
      <c r="AB127" s="858"/>
      <c r="AC127" s="858"/>
      <c r="AD127" s="858"/>
      <c r="AE127" s="859"/>
      <c r="AF127" s="860" t="s">
        <v>
229</v>
      </c>
      <c r="AG127" s="858"/>
      <c r="AH127" s="858"/>
      <c r="AI127" s="858"/>
      <c r="AJ127" s="859"/>
      <c r="AK127" s="860" t="s">
        <v>
229</v>
      </c>
      <c r="AL127" s="858"/>
      <c r="AM127" s="858"/>
      <c r="AN127" s="858"/>
      <c r="AO127" s="859"/>
      <c r="AP127" s="905" t="s">
        <v>
229</v>
      </c>
      <c r="AQ127" s="906"/>
      <c r="AR127" s="906"/>
      <c r="AS127" s="906"/>
      <c r="AT127" s="907"/>
      <c r="AU127" s="282"/>
      <c r="AV127" s="282"/>
      <c r="AW127" s="282"/>
      <c r="AX127" s="922" t="s">
        <v>
473</v>
      </c>
      <c r="AY127" s="890"/>
      <c r="AZ127" s="890"/>
      <c r="BA127" s="890"/>
      <c r="BB127" s="890"/>
      <c r="BC127" s="890"/>
      <c r="BD127" s="890"/>
      <c r="BE127" s="891"/>
      <c r="BF127" s="889" t="s">
        <v>
474</v>
      </c>
      <c r="BG127" s="890"/>
      <c r="BH127" s="890"/>
      <c r="BI127" s="890"/>
      <c r="BJ127" s="890"/>
      <c r="BK127" s="890"/>
      <c r="BL127" s="891"/>
      <c r="BM127" s="889" t="s">
        <v>
475</v>
      </c>
      <c r="BN127" s="890"/>
      <c r="BO127" s="890"/>
      <c r="BP127" s="890"/>
      <c r="BQ127" s="890"/>
      <c r="BR127" s="890"/>
      <c r="BS127" s="891"/>
      <c r="BT127" s="889" t="s">
        <v>
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477</v>
      </c>
      <c r="CQ127" s="828"/>
      <c r="CR127" s="828"/>
      <c r="CS127" s="828"/>
      <c r="CT127" s="828"/>
      <c r="CU127" s="828"/>
      <c r="CV127" s="828"/>
      <c r="CW127" s="828"/>
      <c r="CX127" s="828"/>
      <c r="CY127" s="828"/>
      <c r="CZ127" s="828"/>
      <c r="DA127" s="828"/>
      <c r="DB127" s="828"/>
      <c r="DC127" s="828"/>
      <c r="DD127" s="828"/>
      <c r="DE127" s="828"/>
      <c r="DF127" s="829"/>
      <c r="DG127" s="894" t="s">
        <v>
229</v>
      </c>
      <c r="DH127" s="895"/>
      <c r="DI127" s="895"/>
      <c r="DJ127" s="895"/>
      <c r="DK127" s="895"/>
      <c r="DL127" s="895" t="s">
        <v>
229</v>
      </c>
      <c r="DM127" s="895"/>
      <c r="DN127" s="895"/>
      <c r="DO127" s="895"/>
      <c r="DP127" s="895"/>
      <c r="DQ127" s="895" t="s">
        <v>
229</v>
      </c>
      <c r="DR127" s="895"/>
      <c r="DS127" s="895"/>
      <c r="DT127" s="895"/>
      <c r="DU127" s="895"/>
      <c r="DV127" s="872" t="s">
        <v>
229</v>
      </c>
      <c r="DW127" s="872"/>
      <c r="DX127" s="872"/>
      <c r="DY127" s="872"/>
      <c r="DZ127" s="873"/>
    </row>
    <row r="128" spans="1:130" s="246" customFormat="1" ht="26.25" customHeight="1" thickBot="1" x14ac:dyDescent="0.25">
      <c r="A128" s="874" t="s">
        <v>
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479</v>
      </c>
      <c r="X128" s="876"/>
      <c r="Y128" s="876"/>
      <c r="Z128" s="877"/>
      <c r="AA128" s="878">
        <v>
11334</v>
      </c>
      <c r="AB128" s="879"/>
      <c r="AC128" s="879"/>
      <c r="AD128" s="879"/>
      <c r="AE128" s="880"/>
      <c r="AF128" s="881">
        <v>
8688</v>
      </c>
      <c r="AG128" s="879"/>
      <c r="AH128" s="879"/>
      <c r="AI128" s="879"/>
      <c r="AJ128" s="880"/>
      <c r="AK128" s="881">
        <v>
7075</v>
      </c>
      <c r="AL128" s="879"/>
      <c r="AM128" s="879"/>
      <c r="AN128" s="879"/>
      <c r="AO128" s="880"/>
      <c r="AP128" s="882"/>
      <c r="AQ128" s="883"/>
      <c r="AR128" s="883"/>
      <c r="AS128" s="883"/>
      <c r="AT128" s="884"/>
      <c r="AU128" s="282"/>
      <c r="AV128" s="282"/>
      <c r="AW128" s="282"/>
      <c r="AX128" s="885" t="s">
        <v>
480</v>
      </c>
      <c r="AY128" s="886"/>
      <c r="AZ128" s="886"/>
      <c r="BA128" s="886"/>
      <c r="BB128" s="886"/>
      <c r="BC128" s="886"/>
      <c r="BD128" s="886"/>
      <c r="BE128" s="887"/>
      <c r="BF128" s="864" t="s">
        <v>
229</v>
      </c>
      <c r="BG128" s="865"/>
      <c r="BH128" s="865"/>
      <c r="BI128" s="865"/>
      <c r="BJ128" s="865"/>
      <c r="BK128" s="865"/>
      <c r="BL128" s="888"/>
      <c r="BM128" s="864">
        <v>
15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481</v>
      </c>
      <c r="CQ128" s="806"/>
      <c r="CR128" s="806"/>
      <c r="CS128" s="806"/>
      <c r="CT128" s="806"/>
      <c r="CU128" s="806"/>
      <c r="CV128" s="806"/>
      <c r="CW128" s="806"/>
      <c r="CX128" s="806"/>
      <c r="CY128" s="806"/>
      <c r="CZ128" s="806"/>
      <c r="DA128" s="806"/>
      <c r="DB128" s="806"/>
      <c r="DC128" s="806"/>
      <c r="DD128" s="806"/>
      <c r="DE128" s="806"/>
      <c r="DF128" s="807"/>
      <c r="DG128" s="868" t="s">
        <v>
229</v>
      </c>
      <c r="DH128" s="869"/>
      <c r="DI128" s="869"/>
      <c r="DJ128" s="869"/>
      <c r="DK128" s="869"/>
      <c r="DL128" s="869" t="s">
        <v>
229</v>
      </c>
      <c r="DM128" s="869"/>
      <c r="DN128" s="869"/>
      <c r="DO128" s="869"/>
      <c r="DP128" s="869"/>
      <c r="DQ128" s="869" t="s">
        <v>
229</v>
      </c>
      <c r="DR128" s="869"/>
      <c r="DS128" s="869"/>
      <c r="DT128" s="869"/>
      <c r="DU128" s="869"/>
      <c r="DV128" s="870" t="s">
        <v>
229</v>
      </c>
      <c r="DW128" s="870"/>
      <c r="DX128" s="870"/>
      <c r="DY128" s="870"/>
      <c r="DZ128" s="871"/>
    </row>
    <row r="129" spans="1:131" s="246" customFormat="1" ht="26.25" customHeight="1" x14ac:dyDescent="0.2">
      <c r="A129" s="852" t="s">
        <v>
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482</v>
      </c>
      <c r="X129" s="855"/>
      <c r="Y129" s="855"/>
      <c r="Z129" s="856"/>
      <c r="AA129" s="857">
        <v>
352170</v>
      </c>
      <c r="AB129" s="858"/>
      <c r="AC129" s="858"/>
      <c r="AD129" s="858"/>
      <c r="AE129" s="859"/>
      <c r="AF129" s="860">
        <v>
347026</v>
      </c>
      <c r="AG129" s="858"/>
      <c r="AH129" s="858"/>
      <c r="AI129" s="858"/>
      <c r="AJ129" s="859"/>
      <c r="AK129" s="860">
        <v>
339925</v>
      </c>
      <c r="AL129" s="858"/>
      <c r="AM129" s="858"/>
      <c r="AN129" s="858"/>
      <c r="AO129" s="859"/>
      <c r="AP129" s="861"/>
      <c r="AQ129" s="862"/>
      <c r="AR129" s="862"/>
      <c r="AS129" s="862"/>
      <c r="AT129" s="863"/>
      <c r="AU129" s="284"/>
      <c r="AV129" s="284"/>
      <c r="AW129" s="284"/>
      <c r="AX129" s="827" t="s">
        <v>
483</v>
      </c>
      <c r="AY129" s="828"/>
      <c r="AZ129" s="828"/>
      <c r="BA129" s="828"/>
      <c r="BB129" s="828"/>
      <c r="BC129" s="828"/>
      <c r="BD129" s="828"/>
      <c r="BE129" s="829"/>
      <c r="BF129" s="847" t="s">
        <v>
229</v>
      </c>
      <c r="BG129" s="848"/>
      <c r="BH129" s="848"/>
      <c r="BI129" s="848"/>
      <c r="BJ129" s="848"/>
      <c r="BK129" s="848"/>
      <c r="BL129" s="849"/>
      <c r="BM129" s="847">
        <v>
20</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485</v>
      </c>
      <c r="X130" s="855"/>
      <c r="Y130" s="855"/>
      <c r="Z130" s="856"/>
      <c r="AA130" s="857">
        <v>
34687</v>
      </c>
      <c r="AB130" s="858"/>
      <c r="AC130" s="858"/>
      <c r="AD130" s="858"/>
      <c r="AE130" s="859"/>
      <c r="AF130" s="860">
        <v>
34534</v>
      </c>
      <c r="AG130" s="858"/>
      <c r="AH130" s="858"/>
      <c r="AI130" s="858"/>
      <c r="AJ130" s="859"/>
      <c r="AK130" s="860">
        <v>
33006</v>
      </c>
      <c r="AL130" s="858"/>
      <c r="AM130" s="858"/>
      <c r="AN130" s="858"/>
      <c r="AO130" s="859"/>
      <c r="AP130" s="861"/>
      <c r="AQ130" s="862"/>
      <c r="AR130" s="862"/>
      <c r="AS130" s="862"/>
      <c r="AT130" s="863"/>
      <c r="AU130" s="284"/>
      <c r="AV130" s="284"/>
      <c r="AW130" s="284"/>
      <c r="AX130" s="827" t="s">
        <v>
486</v>
      </c>
      <c r="AY130" s="828"/>
      <c r="AZ130" s="828"/>
      <c r="BA130" s="828"/>
      <c r="BB130" s="828"/>
      <c r="BC130" s="828"/>
      <c r="BD130" s="828"/>
      <c r="BE130" s="829"/>
      <c r="BF130" s="830">
        <v>
2.8</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487</v>
      </c>
      <c r="X131" s="838"/>
      <c r="Y131" s="838"/>
      <c r="Z131" s="839"/>
      <c r="AA131" s="840">
        <v>
317483</v>
      </c>
      <c r="AB131" s="841"/>
      <c r="AC131" s="841"/>
      <c r="AD131" s="841"/>
      <c r="AE131" s="842"/>
      <c r="AF131" s="843">
        <v>
312492</v>
      </c>
      <c r="AG131" s="841"/>
      <c r="AH131" s="841"/>
      <c r="AI131" s="841"/>
      <c r="AJ131" s="842"/>
      <c r="AK131" s="843">
        <v>
306919</v>
      </c>
      <c r="AL131" s="841"/>
      <c r="AM131" s="841"/>
      <c r="AN131" s="841"/>
      <c r="AO131" s="842"/>
      <c r="AP131" s="844"/>
      <c r="AQ131" s="845"/>
      <c r="AR131" s="845"/>
      <c r="AS131" s="845"/>
      <c r="AT131" s="846"/>
      <c r="AU131" s="284"/>
      <c r="AV131" s="284"/>
      <c r="AW131" s="284"/>
      <c r="AX131" s="805" t="s">
        <v>
488</v>
      </c>
      <c r="AY131" s="806"/>
      <c r="AZ131" s="806"/>
      <c r="BA131" s="806"/>
      <c r="BB131" s="806"/>
      <c r="BC131" s="806"/>
      <c r="BD131" s="806"/>
      <c r="BE131" s="807"/>
      <c r="BF131" s="808" t="s">
        <v>
229</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490</v>
      </c>
      <c r="W132" s="818"/>
      <c r="X132" s="818"/>
      <c r="Y132" s="818"/>
      <c r="Z132" s="819"/>
      <c r="AA132" s="820">
        <v>
2.7736918199999998</v>
      </c>
      <c r="AB132" s="821"/>
      <c r="AC132" s="821"/>
      <c r="AD132" s="821"/>
      <c r="AE132" s="822"/>
      <c r="AF132" s="823">
        <v>
3.2788039370000002</v>
      </c>
      <c r="AG132" s="821"/>
      <c r="AH132" s="821"/>
      <c r="AI132" s="821"/>
      <c r="AJ132" s="822"/>
      <c r="AK132" s="823">
        <v>
2.4276763579999998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491</v>
      </c>
      <c r="W133" s="797"/>
      <c r="X133" s="797"/>
      <c r="Y133" s="797"/>
      <c r="Z133" s="798"/>
      <c r="AA133" s="799">
        <v>
2.7</v>
      </c>
      <c r="AB133" s="800"/>
      <c r="AC133" s="800"/>
      <c r="AD133" s="800"/>
      <c r="AE133" s="801"/>
      <c r="AF133" s="799">
        <v>
2.8</v>
      </c>
      <c r="AG133" s="800"/>
      <c r="AH133" s="800"/>
      <c r="AI133" s="800"/>
      <c r="AJ133" s="801"/>
      <c r="AK133" s="799">
        <v>
2.8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30wZMyHNhnAYlhiXAaQy/bgbi7lrskdmrUtPcCHktYGP30DuIHI5GUaoHnR5DO2nqKGK8mMb77blGj0BTiK6A==" saltValue="l+5CZBtSVLftIcDlKEtT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oayfDUmpp/KcFA27O8VzEGNPGZ885ruV0B/FaFxM5gfnHMD2baQ94/oCaZW52E+Uls9CD51FvUOguZbz4AEHw==" saltValue="yzf0xEhLKoZkqv6zMv0qH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iIIvQQDwAa7NFcjpYAx5bXQfLoDrm7PpxGJomDqLwFUEa29BKVURQY9VwK7kOtF2sdtE1gS1o8Th9thGEZp0g==" saltValue="Zpph8rmADUYA30z3lWx19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
495</v>
      </c>
      <c r="AP7" s="303"/>
      <c r="AQ7" s="304" t="s">
        <v>
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
497</v>
      </c>
      <c r="AQ8" s="310" t="s">
        <v>
498</v>
      </c>
      <c r="AR8" s="311" t="s">
        <v>
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
500</v>
      </c>
      <c r="AL9" s="1229"/>
      <c r="AM9" s="1229"/>
      <c r="AN9" s="1230"/>
      <c r="AO9" s="312">
        <v>
198958</v>
      </c>
      <c r="AP9" s="312">
        <v>
615969</v>
      </c>
      <c r="AQ9" s="313">
        <v>
213574</v>
      </c>
      <c r="AR9" s="314">
        <v>
188.4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
501</v>
      </c>
      <c r="AL10" s="1229"/>
      <c r="AM10" s="1229"/>
      <c r="AN10" s="1230"/>
      <c r="AO10" s="315">
        <v>
12497</v>
      </c>
      <c r="AP10" s="315">
        <v>
38690</v>
      </c>
      <c r="AQ10" s="316">
        <v>
27269</v>
      </c>
      <c r="AR10" s="317">
        <v>
41.9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
502</v>
      </c>
      <c r="AL11" s="1229"/>
      <c r="AM11" s="1229"/>
      <c r="AN11" s="1230"/>
      <c r="AO11" s="315">
        <v>
1572</v>
      </c>
      <c r="AP11" s="315">
        <v>
4867</v>
      </c>
      <c r="AQ11" s="316">
        <v>
27363</v>
      </c>
      <c r="AR11" s="317">
        <v>
-82.2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
503</v>
      </c>
      <c r="AL12" s="1229"/>
      <c r="AM12" s="1229"/>
      <c r="AN12" s="1230"/>
      <c r="AO12" s="315" t="s">
        <v>
504</v>
      </c>
      <c r="AP12" s="315" t="s">
        <v>
504</v>
      </c>
      <c r="AQ12" s="316">
        <v>
4914</v>
      </c>
      <c r="AR12" s="317" t="s">
        <v>
504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
505</v>
      </c>
      <c r="AL13" s="1229"/>
      <c r="AM13" s="1229"/>
      <c r="AN13" s="1230"/>
      <c r="AO13" s="315" t="s">
        <v>
504</v>
      </c>
      <c r="AP13" s="315" t="s">
        <v>
504</v>
      </c>
      <c r="AQ13" s="316" t="s">
        <v>
504</v>
      </c>
      <c r="AR13" s="317" t="s">
        <v>
504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
506</v>
      </c>
      <c r="AL14" s="1229"/>
      <c r="AM14" s="1229"/>
      <c r="AN14" s="1230"/>
      <c r="AO14" s="315">
        <v>
11284</v>
      </c>
      <c r="AP14" s="315">
        <v>
34935</v>
      </c>
      <c r="AQ14" s="316">
        <v>
8817</v>
      </c>
      <c r="AR14" s="317">
        <v>
296.2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
507</v>
      </c>
      <c r="AL15" s="1229"/>
      <c r="AM15" s="1229"/>
      <c r="AN15" s="1230"/>
      <c r="AO15" s="315" t="s">
        <v>
504</v>
      </c>
      <c r="AP15" s="315" t="s">
        <v>
504</v>
      </c>
      <c r="AQ15" s="316">
        <v>
5079</v>
      </c>
      <c r="AR15" s="317" t="s">
        <v>
504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
508</v>
      </c>
      <c r="AL16" s="1232"/>
      <c r="AM16" s="1232"/>
      <c r="AN16" s="1233"/>
      <c r="AO16" s="315">
        <v>
-18956</v>
      </c>
      <c r="AP16" s="315">
        <v>
-58687</v>
      </c>
      <c r="AQ16" s="316">
        <v>
-19713</v>
      </c>
      <c r="AR16" s="317">
        <v>
197.7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
189</v>
      </c>
      <c r="AL17" s="1232"/>
      <c r="AM17" s="1232"/>
      <c r="AN17" s="1233"/>
      <c r="AO17" s="315">
        <v>
205355</v>
      </c>
      <c r="AP17" s="315">
        <v>
635774</v>
      </c>
      <c r="AQ17" s="316">
        <v>
267304</v>
      </c>
      <c r="AR17" s="317">
        <v>
137.80000000000001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510</v>
      </c>
      <c r="AP20" s="323" t="s">
        <v>
511</v>
      </c>
      <c r="AQ20" s="324" t="s">
        <v>
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
513</v>
      </c>
      <c r="AL21" s="1226"/>
      <c r="AM21" s="1226"/>
      <c r="AN21" s="1227"/>
      <c r="AO21" s="327">
        <v>
68.11</v>
      </c>
      <c r="AP21" s="328">
        <v>
25.06</v>
      </c>
      <c r="AQ21" s="329">
        <v>
43.05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
514</v>
      </c>
      <c r="AL22" s="1226"/>
      <c r="AM22" s="1226"/>
      <c r="AN22" s="1227"/>
      <c r="AO22" s="332">
        <v>
86.2</v>
      </c>
      <c r="AP22" s="333">
        <v>
93.7</v>
      </c>
      <c r="AQ22" s="334">
        <v>
-7.5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
495</v>
      </c>
      <c r="AP30" s="303"/>
      <c r="AQ30" s="304" t="s">
        <v>
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
497</v>
      </c>
      <c r="AQ31" s="310" t="s">
        <v>
498</v>
      </c>
      <c r="AR31" s="311" t="s">
        <v>
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
518</v>
      </c>
      <c r="AL32" s="1217"/>
      <c r="AM32" s="1217"/>
      <c r="AN32" s="1218"/>
      <c r="AO32" s="342">
        <v>
30997</v>
      </c>
      <c r="AP32" s="342">
        <v>
95966</v>
      </c>
      <c r="AQ32" s="343">
        <v>
151350</v>
      </c>
      <c r="AR32" s="344">
        <v>
-36.6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
519</v>
      </c>
      <c r="AL33" s="1217"/>
      <c r="AM33" s="1217"/>
      <c r="AN33" s="1218"/>
      <c r="AO33" s="342" t="s">
        <v>
504</v>
      </c>
      <c r="AP33" s="342" t="s">
        <v>
504</v>
      </c>
      <c r="AQ33" s="343" t="s">
        <v>
504</v>
      </c>
      <c r="AR33" s="344" t="s">
        <v>
504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
520</v>
      </c>
      <c r="AL34" s="1217"/>
      <c r="AM34" s="1217"/>
      <c r="AN34" s="1218"/>
      <c r="AO34" s="342" t="s">
        <v>
504</v>
      </c>
      <c r="AP34" s="342" t="s">
        <v>
504</v>
      </c>
      <c r="AQ34" s="343" t="s">
        <v>
504</v>
      </c>
      <c r="AR34" s="344" t="s">
        <v>
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
521</v>
      </c>
      <c r="AL35" s="1217"/>
      <c r="AM35" s="1217"/>
      <c r="AN35" s="1218"/>
      <c r="AO35" s="342">
        <v>
9285</v>
      </c>
      <c r="AP35" s="342">
        <v>
28746</v>
      </c>
      <c r="AQ35" s="343">
        <v>
30589</v>
      </c>
      <c r="AR35" s="344">
        <v>
-6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
522</v>
      </c>
      <c r="AL36" s="1217"/>
      <c r="AM36" s="1217"/>
      <c r="AN36" s="1218"/>
      <c r="AO36" s="342">
        <v>
7250</v>
      </c>
      <c r="AP36" s="342">
        <v>
22446</v>
      </c>
      <c r="AQ36" s="343">
        <v>
6092</v>
      </c>
      <c r="AR36" s="344">
        <v>
268.5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
523</v>
      </c>
      <c r="AL37" s="1217"/>
      <c r="AM37" s="1217"/>
      <c r="AN37" s="1218"/>
      <c r="AO37" s="342" t="s">
        <v>
504</v>
      </c>
      <c r="AP37" s="342" t="s">
        <v>
504</v>
      </c>
      <c r="AQ37" s="343">
        <v>
1860</v>
      </c>
      <c r="AR37" s="344" t="s">
        <v>
504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
524</v>
      </c>
      <c r="AL38" s="1220"/>
      <c r="AM38" s="1220"/>
      <c r="AN38" s="1221"/>
      <c r="AO38" s="345" t="s">
        <v>
504</v>
      </c>
      <c r="AP38" s="345" t="s">
        <v>
504</v>
      </c>
      <c r="AQ38" s="346">
        <v>
61</v>
      </c>
      <c r="AR38" s="334" t="s">
        <v>
504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
525</v>
      </c>
      <c r="AL39" s="1220"/>
      <c r="AM39" s="1220"/>
      <c r="AN39" s="1221"/>
      <c r="AO39" s="342">
        <v>
-7075</v>
      </c>
      <c r="AP39" s="342">
        <v>
-21904</v>
      </c>
      <c r="AQ39" s="343">
        <v>
-9157</v>
      </c>
      <c r="AR39" s="344">
        <v>
139.19999999999999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
526</v>
      </c>
      <c r="AL40" s="1217"/>
      <c r="AM40" s="1217"/>
      <c r="AN40" s="1218"/>
      <c r="AO40" s="342">
        <v>
-33006</v>
      </c>
      <c r="AP40" s="342">
        <v>
-102186</v>
      </c>
      <c r="AQ40" s="343">
        <v>
-135364</v>
      </c>
      <c r="AR40" s="344">
        <v>
-24.5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
301</v>
      </c>
      <c r="AL41" s="1223"/>
      <c r="AM41" s="1223"/>
      <c r="AN41" s="1224"/>
      <c r="AO41" s="342">
        <v>
7451</v>
      </c>
      <c r="AP41" s="342">
        <v>
23068</v>
      </c>
      <c r="AQ41" s="343">
        <v>
45431</v>
      </c>
      <c r="AR41" s="344">
        <v>
-49.2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
495</v>
      </c>
      <c r="AN49" s="1211" t="s">
        <v>
530</v>
      </c>
      <c r="AO49" s="1212"/>
      <c r="AP49" s="1212"/>
      <c r="AQ49" s="1212"/>
      <c r="AR49" s="121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
531</v>
      </c>
      <c r="AO50" s="359" t="s">
        <v>
532</v>
      </c>
      <c r="AP50" s="360" t="s">
        <v>
533</v>
      </c>
      <c r="AQ50" s="361" t="s">
        <v>
534</v>
      </c>
      <c r="AR50" s="362" t="s">
        <v>
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536</v>
      </c>
      <c r="AL51" s="355"/>
      <c r="AM51" s="363">
        <v>
195917</v>
      </c>
      <c r="AN51" s="364">
        <v>
638166</v>
      </c>
      <c r="AO51" s="365">
        <v>
136.30000000000001</v>
      </c>
      <c r="AP51" s="366">
        <v>
288550</v>
      </c>
      <c r="AQ51" s="367">
        <v>
20.8</v>
      </c>
      <c r="AR51" s="368">
        <v>
115.5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537</v>
      </c>
      <c r="AM52" s="371">
        <v>
195917</v>
      </c>
      <c r="AN52" s="372">
        <v>
638166</v>
      </c>
      <c r="AO52" s="373">
        <v>
197.2</v>
      </c>
      <c r="AP52" s="374">
        <v>
141525</v>
      </c>
      <c r="AQ52" s="375">
        <v>
10.1</v>
      </c>
      <c r="AR52" s="376">
        <v>
187.1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538</v>
      </c>
      <c r="AL53" s="355"/>
      <c r="AM53" s="363">
        <v>
134662</v>
      </c>
      <c r="AN53" s="364">
        <v>
428860</v>
      </c>
      <c r="AO53" s="365">
        <v>
-32.799999999999997</v>
      </c>
      <c r="AP53" s="366">
        <v>
245039</v>
      </c>
      <c r="AQ53" s="367">
        <v>
-15.1</v>
      </c>
      <c r="AR53" s="368">
        <v>
-17.7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537</v>
      </c>
      <c r="AM54" s="371">
        <v>
134662</v>
      </c>
      <c r="AN54" s="372">
        <v>
428860</v>
      </c>
      <c r="AO54" s="373">
        <v>
-32.799999999999997</v>
      </c>
      <c r="AP54" s="374">
        <v>
108922</v>
      </c>
      <c r="AQ54" s="375">
        <v>
-23</v>
      </c>
      <c r="AR54" s="376">
        <v>
-9.8000000000000007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539</v>
      </c>
      <c r="AL55" s="355"/>
      <c r="AM55" s="363">
        <v>
254852</v>
      </c>
      <c r="AN55" s="364">
        <v>
809054</v>
      </c>
      <c r="AO55" s="365">
        <v>
88.7</v>
      </c>
      <c r="AP55" s="366">
        <v>
310300</v>
      </c>
      <c r="AQ55" s="367">
        <v>
26.6</v>
      </c>
      <c r="AR55" s="368">
        <v>
62.1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537</v>
      </c>
      <c r="AM56" s="371">
        <v>
190602</v>
      </c>
      <c r="AN56" s="372">
        <v>
605086</v>
      </c>
      <c r="AO56" s="373">
        <v>
41.1</v>
      </c>
      <c r="AP56" s="374">
        <v>
157576</v>
      </c>
      <c r="AQ56" s="375">
        <v>
44.7</v>
      </c>
      <c r="AR56" s="376">
        <v>
-3.6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540</v>
      </c>
      <c r="AL57" s="355"/>
      <c r="AM57" s="363">
        <v>
362906</v>
      </c>
      <c r="AN57" s="364">
        <v>
1130548</v>
      </c>
      <c r="AO57" s="365">
        <v>
39.700000000000003</v>
      </c>
      <c r="AP57" s="366">
        <v>
317319</v>
      </c>
      <c r="AQ57" s="367">
        <v>
2.2999999999999998</v>
      </c>
      <c r="AR57" s="368">
        <v>
37.4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537</v>
      </c>
      <c r="AM58" s="371">
        <v>
207009</v>
      </c>
      <c r="AN58" s="372">
        <v>
644888</v>
      </c>
      <c r="AO58" s="373">
        <v>
6.6</v>
      </c>
      <c r="AP58" s="374">
        <v>
164214</v>
      </c>
      <c r="AQ58" s="375">
        <v>
4.2</v>
      </c>
      <c r="AR58" s="376">
        <v>
2.4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541</v>
      </c>
      <c r="AL59" s="355"/>
      <c r="AM59" s="363">
        <v>
591691</v>
      </c>
      <c r="AN59" s="364">
        <v>
1831861</v>
      </c>
      <c r="AO59" s="365">
        <v>
62</v>
      </c>
      <c r="AP59" s="366">
        <v>
289738</v>
      </c>
      <c r="AQ59" s="367">
        <v>
-8.6999999999999993</v>
      </c>
      <c r="AR59" s="368">
        <v>
70.7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537</v>
      </c>
      <c r="AM60" s="371">
        <v>
47442</v>
      </c>
      <c r="AN60" s="372">
        <v>
146879</v>
      </c>
      <c r="AO60" s="373">
        <v>
-77.2</v>
      </c>
      <c r="AP60" s="374">
        <v>
156238</v>
      </c>
      <c r="AQ60" s="375">
        <v>
-4.9000000000000004</v>
      </c>
      <c r="AR60" s="376">
        <v>
-72.3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542</v>
      </c>
      <c r="AL61" s="377"/>
      <c r="AM61" s="378">
        <v>
308006</v>
      </c>
      <c r="AN61" s="379">
        <v>
967698</v>
      </c>
      <c r="AO61" s="380">
        <v>
58.8</v>
      </c>
      <c r="AP61" s="381">
        <v>
290189</v>
      </c>
      <c r="AQ61" s="382">
        <v>
5.2</v>
      </c>
      <c r="AR61" s="368">
        <v>
53.6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537</v>
      </c>
      <c r="AM62" s="371">
        <v>
155126</v>
      </c>
      <c r="AN62" s="372">
        <v>
492776</v>
      </c>
      <c r="AO62" s="373">
        <v>
27</v>
      </c>
      <c r="AP62" s="374">
        <v>
145695</v>
      </c>
      <c r="AQ62" s="375">
        <v>
6.2</v>
      </c>
      <c r="AR62" s="376">
        <v>
20.8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PKIEVBHiOkRI1LFAk12Qh1K9BJyRQ5uQAhZRiPM44JneumznXEF4W+xv60OrTWI+9HAB6NPT1+3PHGF1QvvORw==" saltValue="V/msbrr7/UTplGL2JVNW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IQLTBx7babPlbmMw9a1j1dRZkUWdxUWkI9fpGr+HyVLjo88UJWcdoTli9P7dZcdIThKCPqtMbfWCLx3/pMvRQ==" saltValue="VFDKcx8HX85/+cwXbq5jN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Wx/5LesJDxMShfvhYSnZXIyYi0WvyIbj7uN8dY1i8cTnqQdCJA00fvxUm13RctgVzGqM66F6fsPdVjmCM+HfQ==" saltValue="Vec7DYL3KSg1jyoYVFST0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546</v>
      </c>
      <c r="G46" s="8" t="s">
        <v>
547</v>
      </c>
      <c r="H46" s="8" t="s">
        <v>
548</v>
      </c>
      <c r="I46" s="8" t="s">
        <v>
549</v>
      </c>
      <c r="J46" s="9" t="s">
        <v>
550</v>
      </c>
    </row>
    <row r="47" spans="2:10" ht="57.75" customHeight="1" x14ac:dyDescent="0.2">
      <c r="B47" s="10"/>
      <c r="C47" s="1234" t="s">
        <v>
3</v>
      </c>
      <c r="D47" s="1234"/>
      <c r="E47" s="1235"/>
      <c r="F47" s="11">
        <v>
37.5</v>
      </c>
      <c r="G47" s="12">
        <v>
35.64</v>
      </c>
      <c r="H47" s="12">
        <v>
27.4</v>
      </c>
      <c r="I47" s="12">
        <v>
192.61</v>
      </c>
      <c r="J47" s="13">
        <v>
220.84</v>
      </c>
    </row>
    <row r="48" spans="2:10" ht="57.75" customHeight="1" x14ac:dyDescent="0.2">
      <c r="B48" s="14"/>
      <c r="C48" s="1236" t="s">
        <v>
4</v>
      </c>
      <c r="D48" s="1236"/>
      <c r="E48" s="1237"/>
      <c r="F48" s="15">
        <v>
13.53</v>
      </c>
      <c r="G48" s="16">
        <v>
19.46</v>
      </c>
      <c r="H48" s="16">
        <v>
4.2</v>
      </c>
      <c r="I48" s="16">
        <v>
8.74</v>
      </c>
      <c r="J48" s="17">
        <v>
17.649999999999999</v>
      </c>
    </row>
    <row r="49" spans="2:10" ht="57.75" customHeight="1" thickBot="1" x14ac:dyDescent="0.25">
      <c r="B49" s="18"/>
      <c r="C49" s="1238" t="s">
        <v>
5</v>
      </c>
      <c r="D49" s="1238"/>
      <c r="E49" s="1239"/>
      <c r="F49" s="19">
        <v>
7.29</v>
      </c>
      <c r="G49" s="20">
        <v>
6.63</v>
      </c>
      <c r="H49" s="20" t="s">
        <v>
551</v>
      </c>
      <c r="I49" s="20">
        <v>
169.27</v>
      </c>
      <c r="J49" s="21">
        <v>
32.94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o6b/+dJpZnbzCZiDTvTY1obKFzQvGPce9t8zWAPHYWPl0C+xbjuMXLvmuUq67+w7HAhPbf5Jy/lRAEvp+Bevg==" saltValue="vNfHgTbUpWleiRSVA5CXB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2020-03-23T10:14:16Z</cp:lastPrinted>
  <dcterms:created xsi:type="dcterms:W3CDTF">2020-02-10T03:26:53Z</dcterms:created>
  <dcterms:modified xsi:type="dcterms:W3CDTF">2020-09-28T06:22:12Z</dcterms:modified>
  <cp:category/>
</cp:coreProperties>
</file>