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s="1"/>
  <c r="U36" i="10" l="1"/>
  <c r="BW34" i="10" s="1"/>
  <c r="BW35" i="10" s="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<sst xmlns="http://schemas.openxmlformats.org/spreadsheetml/2006/main" count="1167" uniqueCount="597">
  <si>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</si>
  <si>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</si>
  <si>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</si>
  <si>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</si>
  <si>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</si>
  <si>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</si>
  <si>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</si>
  <si>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</si>
  <si>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</si>
  <si>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</si>
  <si>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</si>
  <si>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</si>
  <si>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</si>
  <si>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</si>
  <si>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</si>
  <si>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</si>
  <si>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</si>
  <si>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</si>
  <si>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</si>
  <si>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</si>
  <si>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</si>
  <si>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</si>
  <si>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</si>
  <si>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</si>
  <si>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</si>
  <si>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</si>
  <si>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</si>
  <si>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</si>
  <si>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</si>
  <si>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</si>
  <si>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</si>
  <si>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</si>
  <si>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</si>
  <si>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</si>
  <si>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</si>
  <si>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</si>
  <si>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</si>
  <si>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</si>
  <si>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</si>
  <si>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</si>
  <si>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</si>
  <si>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</si>
  <si>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</si>
  <si>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</si>
  <si>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</si>
  <si>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</si>
  <si>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</si>
  <si>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</si>
  <si>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</si>
  <si>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</si>
  <si>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</si>
  <si>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</si>
  <si>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</si>
  <si>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</si>
  <si>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</si>
  <si>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</si>
  <si>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</si>
  <si>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</si>
  <si>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</si>
  <si>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</si>
  <si>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</si>
  <si>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</si>
  <si>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</si>
  <si>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</si>
  <si>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</si>
  <si>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</si>
  <si>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</si>
  <si>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</si>
  <si>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</si>
  <si>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</si>
  <si>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</si>
  <si>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</si>
  <si>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</si>
  <si>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</si>
  <si>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</si>
  <si>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</si>
  <si>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</si>
  <si>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</si>
  <si>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</si>
  <si>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</si>
  <si>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</si>
  <si>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</si>
  <si>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</si>
  <si>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</si>
  <si>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</si>
  <si>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</si>
  <si>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</si>
  <si>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</si>
  <si>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</si>
  <si>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</si>
  <si>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</si>
  <si>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</si>
  <si>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</si>
  <si>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</si>
  <si>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</si>
  <si>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</si>
  <si>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</si>
  <si>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</si>
  <si>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</si>
  <si>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</si>
  <si>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</si>
  <si>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</si>
  <si>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</si>
  <si>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</si>
  <si>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</si>
  <si>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</si>
  <si>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</si>
  <si>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</si>
  <si>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</si>
  <si>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</si>
  <si>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</si>
  <si>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</si>
  <si>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</si>
  <si>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</si>
  <si>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</si>
  <si>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</si>
  <si>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</si>
  <si>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</si>
  <si>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</si>
  <si>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</si>
  <si>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</si>
  <si>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</si>
  <si>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</si>
  <si>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</si>
  <si>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</si>
  <si>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</si>
  <si>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</si>
  <si>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</si>
  <si>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</si>
  <si>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</si>
  <si>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</si>
  <si>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</si>
  <si>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</si>
  <si>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</si>
  <si>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</si>
  <si>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</si>
  <si>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</si>
  <si>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</si>
  <si>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</si>
  <si>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</si>
  <si>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</si>
  <si>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</si>
  <si>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</si>
  <si>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</si>
  <si>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</si>
  <si>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</si>
  <si>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</si>
  <si>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</si>
  <si>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</si>
  <si>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</si>
  <si>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</si>
  <si>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</si>
  <si>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</si>
  <si>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</si>
  <si>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</si>
  <si>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</si>
  <si>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</si>
  <si>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</si>
  <si>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</si>
  <si>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</si>
  <si>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</si>
  <si>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</si>
  <si>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</si>
  <si>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</si>
  <si>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</si>
  <si>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</si>
  <si>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</si>
  <si>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</si>
  <si>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</si>
  <si>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</si>
  <si>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</si>
  <si>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</si>
  <si>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</si>
  <si>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</si>
  <si>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</si>
  <si>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</si>
  <si>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</si>
  <si>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</si>
  <si>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</si>
  <si>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</si>
  <si>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</si>
  <si>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</si>
  <si>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</si>
  <si>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</si>
  <si>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</si>
  <si>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</si>
  <si>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</si>
  <si>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</si>
  <si>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</si>
  <si>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</si>
  <si>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</si>
  <si>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</si>
  <si>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</si>
  <si>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</si>
  <si>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</si>
  <si>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</si>
  <si>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</si>
  <si>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</si>
  <si>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</si>
  <si>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</si>
  <si>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</si>
  <si>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</si>
  <si>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</si>
  <si>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</si>
  <si>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</si>
  <si>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</si>
  <si>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</si>
  <si>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</si>
  <si>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</si>
  <si>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</si>
  <si>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</si>
  <si>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</si>
  <si>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</si>
  <si>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</si>
  <si>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</si>
  <si>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</si>
  <si>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東京都神津島村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</si>
  <si>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</si>
  <si>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</si>
  <si>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</si>
  <si>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</si>
  <si>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</si>
  <si>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</si>
  <si>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</si>
  <si>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</si>
  <si>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</si>
  <si>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</si>
  <si>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</si>
  <si>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</si>
  <si>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</si>
  <si>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</si>
  <si>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</si>
  <si>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</si>
  <si>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</si>
  <si>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</si>
  <si>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</si>
  <si>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</si>
  <si>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</si>
  <si>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</si>
  <si>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</si>
  <si>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</si>
  <si>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</si>
  <si>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</si>
  <si>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</si>
  <si>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</si>
  <si>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</si>
  <si>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</si>
  <si>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</si>
  <si>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</si>
  <si>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</si>
  <si>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</si>
  <si>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</si>
  <si>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</si>
  <si>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</si>
  <si>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</si>
  <si>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</si>
  <si>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</si>
  <si>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</si>
  <si>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</si>
  <si>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</si>
  <si>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</si>
  <si>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</si>
  <si>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</si>
  <si>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</si>
  <si>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</si>
  <si>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</si>
  <si>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</si>
  <si>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</si>
  <si>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</si>
  <si>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</si>
  <si>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</si>
  <si>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</si>
  <si>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</si>
  <si>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</si>
  <si>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</si>
  <si>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</si>
  <si>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</si>
  <si>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</si>
  <si>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</si>
  <si>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</si>
  <si>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</si>
  <si>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</si>
  <si>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</si>
  <si>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</si>
  <si>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</si>
  <si>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</si>
  <si>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</si>
  <si>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</si>
  <si>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</si>
  <si>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</si>
  <si>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</si>
  <si>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</si>
  <si>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</si>
  <si>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</si>
  <si>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</si>
  <si>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</si>
  <si>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</si>
  <si>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</si>
  <si>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</si>
  <si>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</si>
  <si>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</si>
  <si>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</si>
  <si>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</si>
  <si>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</si>
  <si>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</si>
  <si>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</si>
  <si>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</si>
  <si>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</si>
  <si>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</si>
  <si>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</si>
  <si>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</si>
  <si>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</si>
  <si>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</si>
  <si>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</si>
  <si>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</si>
  <si>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</si>
  <si>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</si>
  <si>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</si>
  <si>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</si>
  <si>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</si>
  <si>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</si>
  <si>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</si>
  <si>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</si>
  <si>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</si>
  <si>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</si>
  <si>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</si>
  <si>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</si>
  <si>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</si>
  <si>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</si>
  <si>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</si>
  <si>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</si>
  <si>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</si>
  <si>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</si>
  <si>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</si>
  <si>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</si>
  <si>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</si>
  <si>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</si>
  <si>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</si>
  <si>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</si>
  <si>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</si>
  <si>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</si>
  <si>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</si>
  <si>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</si>
  <si>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</si>
  <si>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</si>
  <si>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</si>
  <si>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</si>
  <si>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</si>
  <si>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</si>
  <si>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</si>
  <si>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</si>
  <si>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</si>
  <si>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</si>
  <si>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</si>
  <si>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</si>
  <si>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</si>
  <si>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</si>
  <si>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</si>
  <si>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</si>
  <si>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</si>
  <si>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</si>
  <si>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</si>
  <si>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</si>
  <si>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</si>
  <si>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</si>
  <si>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</si>
  <si>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</si>
  <si>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東京都神津島村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</si>
  <si>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</si>
  <si>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</si>
  <si>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</si>
  <si>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</si>
  <si>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</si>
  <si>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</si>
  <si>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</si>
  <si>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</si>
  <si>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</si>
  <si>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</si>
  <si>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</si>
  <si>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</si>
  <si>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</si>
  <si>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</si>
  <si>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</si>
  <si>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</si>
  <si>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</si>
  <si>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</si>
  <si>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</si>
  <si>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</si>
  <si>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</si>
  <si>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</si>
  <si>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</si>
  <si>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</si>
  <si>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</si>
  <si>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</si>
  <si>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</si>
  <si>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</si>
  <si>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</si>
  <si>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</si>
  <si>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</si>
  <si>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</si>
  <si>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</si>
  <si>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</si>
  <si>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</si>
  <si>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</si>
  <si>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</si>
  <si>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農業集落排水特別会計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</si>
  <si>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</si>
  <si>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</si>
  <si>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</si>
  <si>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</si>
  <si>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</si>
  <si>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</si>
  <si>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</si>
  <si>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</si>
  <si>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</si>
  <si>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</si>
  <si>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</si>
  <si>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</si>
  <si>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</si>
  <si>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</si>
  <si>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</si>
  <si>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</si>
  <si>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</si>
  <si>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</si>
  <si>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</si>
  <si>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</si>
  <si>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</si>
  <si>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</si>
  <si>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</si>
  <si>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</si>
  <si>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</si>
  <si>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</si>
  <si>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</si>
  <si>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</si>
  <si>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</si>
  <si>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</si>
  <si>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</si>
  <si>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</si>
  <si>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</si>
  <si>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</si>
  <si>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</si>
  <si>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</si>
  <si>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</si>
  <si>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</si>
  <si>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</si>
  <si>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</si>
  <si>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</si>
  <si>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</si>
  <si>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</si>
  <si>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</si>
  <si>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</si>
  <si>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</si>
  <si>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</si>
  <si>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</si>
  <si>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</si>
  <si>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</si>
  <si>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</si>
  <si>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</si>
  <si>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</si>
  <si>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</si>
  <si>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</si>
  <si>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</si>
  <si>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</si>
  <si>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</si>
  <si>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</si>
  <si>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</si>
  <si>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</si>
  <si>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</si>
  <si>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</si>
  <si>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</si>
  <si>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</si>
  <si>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国保直診勘定事業会計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</si>
  <si>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</si>
  <si>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</si>
  <si>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</si>
  <si>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</si>
  <si>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</si>
  <si>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</si>
  <si>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</si>
  <si>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</si>
  <si>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</si>
  <si>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</si>
  <si>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</si>
  <si>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</si>
  <si>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</si>
  <si>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</si>
  <si>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</si>
  <si>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</si>
  <si>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</si>
  <si>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</si>
  <si>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</si>
  <si>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</si>
  <si>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</si>
  <si>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</si>
  <si>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</si>
  <si>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</si>
  <si>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</si>
  <si>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</si>
  <si>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</si>
  <si>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</si>
  <si>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</si>
  <si>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</si>
  <si>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</si>
  <si>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</si>
  <si>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</si>
  <si>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</si>
  <si>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</si>
  <si>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</si>
  <si>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</si>
  <si>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</si>
  <si>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</si>
  <si>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</si>
  <si>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</si>
  <si>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</si>
  <si>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</si>
  <si>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</si>
  <si>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</si>
  <si>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</si>
  <si>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</si>
  <si>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</si>
  <si>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</si>
  <si>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</si>
  <si>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</si>
  <si>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</si>
  <si>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</si>
  <si>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</si>
  <si>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</si>
  <si>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</si>
  <si>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</si>
  <si>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</si>
  <si>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</si>
  <si>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</si>
  <si>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</si>
  <si>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</si>
  <si>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</si>
  <si>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</si>
  <si>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</si>
  <si>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</si>
  <si>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</si>
  <si>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</si>
  <si>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</si>
  <si>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</si>
  <si>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</si>
  <si>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</si>
  <si>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</si>
  <si>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</si>
  <si>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</si>
  <si>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</si>
  <si>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</si>
  <si>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</si>
  <si>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</si>
  <si>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</si>
  <si>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</si>
  <si>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</si>
  <si>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</si>
  <si>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</si>
  <si>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</si>
  <si>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</si>
  <si>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3.78</t>
  </si>
  <si>
    <t>▲ 0.18</t>
  </si>
  <si>
    <t>一般会計</t>
  </si>
  <si>
    <t>国民健康保険特別会計</t>
  </si>
  <si>
    <t>簡易水道特別会計</t>
  </si>
  <si>
    <t>後期高齢者医療事業特別会計</t>
  </si>
  <si>
    <t>農業集落排水特別会計</t>
  </si>
  <si>
    <t>介護保険事業特別会計</t>
  </si>
  <si>
    <t>その他会計（赤字）</t>
  </si>
  <si>
    <t>その他会計（黒字）</t>
  </si>
  <si>
    <t>H25末</t>
    <phoneticPr fontId="5"/>
  </si>
  <si>
    <t>H26末</t>
    <phoneticPr fontId="5"/>
  </si>
  <si>
    <t>H27末</t>
    <phoneticPr fontId="5"/>
  </si>
  <si>
    <t>H28末</t>
    <phoneticPr fontId="5"/>
  </si>
  <si>
    <t>H29末</t>
    <phoneticPr fontId="5"/>
  </si>
  <si>
    <t>―　　　</t>
  </si>
  <si>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</si>
  <si>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</si>
  <si>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</si>
  <si>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</si>
  <si>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</si>
  <si>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</si>
  <si>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東京都市町村総合事務組合（交通災害）</t>
    <rPh sb="0" eb="3">
      <t>トウキョウト</t>
    </rPh>
    <rPh sb="3" eb="6">
      <t>シチョウソン</t>
    </rPh>
    <rPh sb="6" eb="8">
      <t>ソウゴウ</t>
    </rPh>
    <rPh sb="8" eb="10">
      <t>ジム</t>
    </rPh>
    <rPh sb="10" eb="12">
      <t>クミアイ</t>
    </rPh>
    <rPh sb="13" eb="15">
      <t>コウツウ</t>
    </rPh>
    <rPh sb="15" eb="17">
      <t>サイガイ</t>
    </rPh>
    <phoneticPr fontId="2"/>
  </si>
  <si>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</si>
  <si>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</si>
  <si>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</si>
  <si>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</si>
  <si>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</si>
  <si>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</si>
  <si>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</si>
  <si>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の将来負担比率は、充当財源が将来負担額を上回っており、将来負担比率は△88.5％となっているため健全の範囲内となっている。有形固定資産減価償却率については保育園や学校施設の減価償却率が高いため早急な更新改良が必要である。公共施設等総合管理計画に基づく個別施設計画による整備計画に沿った施設の更新、維持管理を適切に進めていく必要がある。</t>
    <rPh sb="69" eb="71">
      <t>ゲンカ</t>
    </rPh>
    <rPh sb="71" eb="73">
      <t>ショウキャク</t>
    </rPh>
    <rPh sb="79" eb="82">
      <t>ホイクエン</t>
    </rPh>
    <rPh sb="85" eb="87">
      <t>シセツ</t>
    </rPh>
    <rPh sb="88" eb="90">
      <t>ゲンカ</t>
    </rPh>
    <rPh sb="90" eb="92">
      <t>ショウキャク</t>
    </rPh>
    <rPh sb="92" eb="93">
      <t>リツ</t>
    </rPh>
    <rPh sb="94" eb="95">
      <t>タカ</t>
    </rPh>
    <rPh sb="98" eb="100">
      <t>ソウキュウ</t>
    </rPh>
    <rPh sb="101" eb="103">
      <t>コウシン</t>
    </rPh>
    <rPh sb="103" eb="105">
      <t>カイリョウ</t>
    </rPh>
    <rPh sb="106" eb="10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</si>
  <si>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</si>
  <si>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</si>
  <si>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</si>
  <si>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</si>
  <si>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</si>
  <si>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</si>
  <si>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将来負担比率は△88.5％と早期健全化基準内に収まっている。
実質公債費率についても類似団体平均以下であり、1.6％と早期健全化基準内で収まっている。
なお、平成30年度の単年度実質公債比率は1.89％となっている。</t>
    <rPh sb="33" eb="36">
      <t>コウサイヒ</t>
    </rPh>
    <rPh sb="42" eb="44">
      <t>ルイジ</t>
    </rPh>
    <rPh sb="44" eb="46">
      <t>ダンタイ</t>
    </rPh>
    <rPh sb="46" eb="48">
      <t>ヘイキン</t>
    </rPh>
    <rPh sb="48" eb="50">
      <t>イカ</t>
    </rPh>
    <rPh sb="59" eb="61">
      <t>ソウキ</t>
    </rPh>
    <rPh sb="61" eb="64">
      <t>ケンゼンカ</t>
    </rPh>
    <rPh sb="64" eb="67">
      <t>キジュンナイ</t>
    </rPh>
    <rPh sb="68" eb="69">
      <t>オサ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</si>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</sst>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Border="1" applyAlignment="1" applyProtection="1">
      <alignment horizontal="left" vertical="top" wrapText="1"/>
      <protection locked="0"/>
    </xf>
    <xf numFmtId="0" fontId="15" fillId="0" borderId="12" xfId="16" applyBorder="1" applyAlignment="1" applyProtection="1">
      <alignment horizontal="left" vertical="top" wrapText="1"/>
      <protection locked="0"/>
    </xf>
    <xf numFmtId="0" fontId="15" fillId="0" borderId="48" xfId="16" applyBorder="1" applyAlignment="1" applyProtection="1">
      <alignment horizontal="left" vertical="top" wrapText="1"/>
      <protection locked="0"/>
    </xf>
    <xf numFmtId="0" fontId="15" fillId="0" borderId="64" xfId="16" applyBorder="1" applyAlignment="1" applyProtection="1">
      <alignment horizontal="left" vertical="top" wrapText="1"/>
      <protection locked="0"/>
    </xf>
    <xf numFmtId="0" fontId="15" fillId="0" borderId="0" xfId="16" applyAlignment="1" applyProtection="1">
      <alignment horizontal="left" vertical="top" wrapText="1"/>
      <protection locked="0"/>
    </xf>
    <xf numFmtId="0" fontId="15" fillId="0" borderId="38" xfId="16" applyBorder="1" applyAlignment="1" applyProtection="1">
      <alignment horizontal="left" vertical="top" wrapText="1"/>
      <protection locked="0"/>
    </xf>
    <xf numFmtId="0" fontId="15" fillId="0" borderId="37" xfId="16" applyBorder="1" applyAlignment="1" applyProtection="1">
      <alignment horizontal="left" vertical="top" wrapText="1"/>
      <protection locked="0"/>
    </xf>
    <xf numFmtId="0" fontId="15" fillId="0" borderId="54" xfId="16" applyBorder="1" applyAlignment="1" applyProtection="1">
      <alignment horizontal="left" vertical="top" wrapText="1"/>
      <protection locked="0"/>
    </xf>
    <xf numFmtId="0" fontId="15" fillId="0" borderId="40" xfId="16"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E337-4850-AF56-7CF0E6706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291709</c:v>
                </c:pt>
                <c:pt idx="1">
                  <c:v>402995</c:v>
                </c:pt>
                <c:pt idx="2">
                  <c:v>445167</c:v>
                </c:pt>
                <c:pt idx="3">
                  <c:v>464225</c:v>
                </c:pt>
                <c:pt idx="4">
                  <c:v>245855</c:v>
                </c:pt>
              </c:numCache>
            </c:numRef>
          </c:val>
          <c:smooth val="0"/>
          <c:extLst>
            <c:ext xmlns:c16="http://schemas.microsoft.com/office/drawing/2014/chart" uri="{C3380CC4-5D6E-409C-BE32-E72D297353CC}">
              <c16:uniqueId val="{00000001-E337-4850-AF56-7CF0E6706D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4.75</c:v>
                </c:pt>
                <c:pt idx="1">
                  <c:v>4.67</c:v>
                </c:pt>
                <c:pt idx="2">
                  <c:v>6.25</c:v>
                </c:pt>
                <c:pt idx="3">
                  <c:v>7.3</c:v>
                </c:pt>
                <c:pt idx="4">
                  <c:v>5.72</c:v>
                </c:pt>
              </c:numCache>
            </c:numRef>
          </c:val>
          <c:extLst>
            <c:ext xmlns:c16="http://schemas.microsoft.com/office/drawing/2014/chart" uri="{C3380CC4-5D6E-409C-BE32-E72D297353CC}">
              <c16:uniqueId val="{00000000-2592-4A0A-A466-9D007D5D3C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62.06</c:v>
                </c:pt>
                <c:pt idx="1">
                  <c:v>57.37</c:v>
                </c:pt>
                <c:pt idx="2">
                  <c:v>51.44</c:v>
                </c:pt>
                <c:pt idx="3">
                  <c:v>51.16</c:v>
                </c:pt>
                <c:pt idx="4">
                  <c:v>51.79</c:v>
                </c:pt>
              </c:numCache>
            </c:numRef>
          </c:val>
          <c:extLst>
            <c:ext xmlns:c16="http://schemas.microsoft.com/office/drawing/2014/chart" uri="{C3380CC4-5D6E-409C-BE32-E72D297353CC}">
              <c16:uniqueId val="{00000001-2592-4A0A-A466-9D007D5D3C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1.1499999999999999</c:v>
                </c:pt>
                <c:pt idx="1">
                  <c:v>0.3</c:v>
                </c:pt>
                <c:pt idx="2">
                  <c:v>-3.78</c:v>
                </c:pt>
                <c:pt idx="3">
                  <c:v>1.1100000000000001</c:v>
                </c:pt>
                <c:pt idx="4">
                  <c:v>-0.18</c:v>
                </c:pt>
              </c:numCache>
            </c:numRef>
          </c:val>
          <c:smooth val="0"/>
          <c:extLst>
            <c:ext xmlns:c16="http://schemas.microsoft.com/office/drawing/2014/chart" uri="{C3380CC4-5D6E-409C-BE32-E72D297353CC}">
              <c16:uniqueId val="{00000002-2592-4A0A-A466-9D007D5D3C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08-46CC-8F10-01492EFC4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08-46CC-8F10-01492EFC43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08-46CC-8F10-01492EFC43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08-46CC-8F10-01492EFC43F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1.54</c:v>
                </c:pt>
                <c:pt idx="2">
                  <c:v>#N/A</c:v>
                </c:pt>
                <c:pt idx="3">
                  <c:v>0.37</c:v>
                </c:pt>
                <c:pt idx="4">
                  <c:v>#N/A</c:v>
                </c:pt>
                <c:pt idx="5">
                  <c:v>0.06</c:v>
                </c:pt>
                <c:pt idx="6">
                  <c:v>#N/A</c:v>
                </c:pt>
                <c:pt idx="7">
                  <c:v>0</c:v>
                </c:pt>
                <c:pt idx="8">
                  <c:v>#N/A</c:v>
                </c:pt>
                <c:pt idx="9">
                  <c:v>0</c:v>
                </c:pt>
              </c:numCache>
            </c:numRef>
          </c:val>
          <c:extLst>
            <c:ext xmlns:c16="http://schemas.microsoft.com/office/drawing/2014/chart" uri="{C3380CC4-5D6E-409C-BE32-E72D297353CC}">
              <c16:uniqueId val="{00000004-6C08-46CC-8F10-01492EFC43FE}"/>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0.64</c:v>
                </c:pt>
                <c:pt idx="2">
                  <c:v>#N/A</c:v>
                </c:pt>
                <c:pt idx="3">
                  <c:v>0.46</c:v>
                </c:pt>
                <c:pt idx="4">
                  <c:v>#N/A</c:v>
                </c:pt>
                <c:pt idx="5">
                  <c:v>0.26</c:v>
                </c:pt>
                <c:pt idx="6">
                  <c:v>#N/A</c:v>
                </c:pt>
                <c:pt idx="7">
                  <c:v>0.23</c:v>
                </c:pt>
                <c:pt idx="8">
                  <c:v>#N/A</c:v>
                </c:pt>
                <c:pt idx="9">
                  <c:v>0.04</c:v>
                </c:pt>
              </c:numCache>
            </c:numRef>
          </c:val>
          <c:extLst>
            <c:ext xmlns:c16="http://schemas.microsoft.com/office/drawing/2014/chart" uri="{C3380CC4-5D6E-409C-BE32-E72D297353CC}">
              <c16:uniqueId val="{00000005-6C08-46CC-8F10-01492EFC43F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0.71</c:v>
                </c:pt>
                <c:pt idx="2">
                  <c:v>#N/A</c:v>
                </c:pt>
                <c:pt idx="3">
                  <c:v>0.23</c:v>
                </c:pt>
                <c:pt idx="4">
                  <c:v>#N/A</c:v>
                </c:pt>
                <c:pt idx="5">
                  <c:v>0.33</c:v>
                </c:pt>
                <c:pt idx="6">
                  <c:v>#N/A</c:v>
                </c:pt>
                <c:pt idx="7">
                  <c:v>0.32</c:v>
                </c:pt>
                <c:pt idx="8">
                  <c:v>#N/A</c:v>
                </c:pt>
                <c:pt idx="9">
                  <c:v>0.24</c:v>
                </c:pt>
              </c:numCache>
            </c:numRef>
          </c:val>
          <c:extLst>
            <c:ext xmlns:c16="http://schemas.microsoft.com/office/drawing/2014/chart" uri="{C3380CC4-5D6E-409C-BE32-E72D297353CC}">
              <c16:uniqueId val="{00000006-6C08-46CC-8F10-01492EFC43F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0.33</c:v>
                </c:pt>
                <c:pt idx="4">
                  <c:v>#N/A</c:v>
                </c:pt>
                <c:pt idx="5">
                  <c:v>0.23</c:v>
                </c:pt>
                <c:pt idx="6">
                  <c:v>#N/A</c:v>
                </c:pt>
                <c:pt idx="7">
                  <c:v>0.11</c:v>
                </c:pt>
                <c:pt idx="8">
                  <c:v>#N/A</c:v>
                </c:pt>
                <c:pt idx="9">
                  <c:v>0.71</c:v>
                </c:pt>
              </c:numCache>
            </c:numRef>
          </c:val>
          <c:extLst>
            <c:ext xmlns:c16="http://schemas.microsoft.com/office/drawing/2014/chart" uri="{C3380CC4-5D6E-409C-BE32-E72D297353CC}">
              <c16:uniqueId val="{00000007-6C08-46CC-8F10-01492EFC43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3.05</c:v>
                </c:pt>
                <c:pt idx="2">
                  <c:v>#N/A</c:v>
                </c:pt>
                <c:pt idx="3">
                  <c:v>2.73</c:v>
                </c:pt>
                <c:pt idx="4">
                  <c:v>#N/A</c:v>
                </c:pt>
                <c:pt idx="5">
                  <c:v>2.3199999999999998</c:v>
                </c:pt>
                <c:pt idx="6">
                  <c:v>#N/A</c:v>
                </c:pt>
                <c:pt idx="7">
                  <c:v>0.55000000000000004</c:v>
                </c:pt>
                <c:pt idx="8">
                  <c:v>#N/A</c:v>
                </c:pt>
                <c:pt idx="9">
                  <c:v>2.4</c:v>
                </c:pt>
              </c:numCache>
            </c:numRef>
          </c:val>
          <c:extLst>
            <c:ext xmlns:c16="http://schemas.microsoft.com/office/drawing/2014/chart" uri="{C3380CC4-5D6E-409C-BE32-E72D297353CC}">
              <c16:uniqueId val="{00000008-6C08-46CC-8F10-01492EFC43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4.74</c:v>
                </c:pt>
                <c:pt idx="2">
                  <c:v>#N/A</c:v>
                </c:pt>
                <c:pt idx="3">
                  <c:v>4.66</c:v>
                </c:pt>
                <c:pt idx="4">
                  <c:v>#N/A</c:v>
                </c:pt>
                <c:pt idx="5">
                  <c:v>6.25</c:v>
                </c:pt>
                <c:pt idx="6">
                  <c:v>#N/A</c:v>
                </c:pt>
                <c:pt idx="7">
                  <c:v>7.3</c:v>
                </c:pt>
                <c:pt idx="8">
                  <c:v>#N/A</c:v>
                </c:pt>
                <c:pt idx="9">
                  <c:v>5.72</c:v>
                </c:pt>
              </c:numCache>
            </c:numRef>
          </c:val>
          <c:extLst>
            <c:ext xmlns:c16="http://schemas.microsoft.com/office/drawing/2014/chart" uri="{C3380CC4-5D6E-409C-BE32-E72D297353CC}">
              <c16:uniqueId val="{00000009-6C08-46CC-8F10-01492EFC43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c:v>
                </c:pt>
                <c:pt idx="5">
                  <c:v>106</c:v>
                </c:pt>
                <c:pt idx="8">
                  <c:v>109</c:v>
                </c:pt>
                <c:pt idx="11">
                  <c:v>109</c:v>
                </c:pt>
                <c:pt idx="14">
                  <c:v>107</c:v>
                </c:pt>
              </c:numCache>
            </c:numRef>
          </c:val>
          <c:extLst>
            <c:ext xmlns:c16="http://schemas.microsoft.com/office/drawing/2014/chart" uri="{C3380CC4-5D6E-409C-BE32-E72D297353CC}">
              <c16:uniqueId val="{00000000-ED41-4787-95BF-DE329067C8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41-4787-95BF-DE329067C8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41-4787-95BF-DE329067C8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14</c:v>
                </c:pt>
                <c:pt idx="6">
                  <c:v>17</c:v>
                </c:pt>
                <c:pt idx="9">
                  <c:v>17</c:v>
                </c:pt>
                <c:pt idx="12">
                  <c:v>17</c:v>
                </c:pt>
              </c:numCache>
            </c:numRef>
          </c:val>
          <c:extLst>
            <c:ext xmlns:c16="http://schemas.microsoft.com/office/drawing/2014/chart" uri="{C3380CC4-5D6E-409C-BE32-E72D297353CC}">
              <c16:uniqueId val="{00000003-ED41-4787-95BF-DE329067C8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c:v>
                </c:pt>
                <c:pt idx="3">
                  <c:v>15</c:v>
                </c:pt>
                <c:pt idx="6">
                  <c:v>14</c:v>
                </c:pt>
                <c:pt idx="9">
                  <c:v>11</c:v>
                </c:pt>
                <c:pt idx="12">
                  <c:v>11</c:v>
                </c:pt>
              </c:numCache>
            </c:numRef>
          </c:val>
          <c:extLst>
            <c:ext xmlns:c16="http://schemas.microsoft.com/office/drawing/2014/chart" uri="{C3380CC4-5D6E-409C-BE32-E72D297353CC}">
              <c16:uniqueId val="{00000004-ED41-4787-95BF-DE329067C8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41-4787-95BF-DE329067C8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41-4787-95BF-DE329067C8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c:v>
                </c:pt>
                <c:pt idx="3">
                  <c:v>92</c:v>
                </c:pt>
                <c:pt idx="6">
                  <c:v>94</c:v>
                </c:pt>
                <c:pt idx="9">
                  <c:v>96</c:v>
                </c:pt>
                <c:pt idx="12">
                  <c:v>97</c:v>
                </c:pt>
              </c:numCache>
            </c:numRef>
          </c:val>
          <c:extLst>
            <c:ext xmlns:c16="http://schemas.microsoft.com/office/drawing/2014/chart" uri="{C3380CC4-5D6E-409C-BE32-E72D297353CC}">
              <c16:uniqueId val="{00000007-ED41-4787-95BF-DE329067C8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c:v>
                </c:pt>
                <c:pt idx="2">
                  <c:v>#N/A</c:v>
                </c:pt>
                <c:pt idx="3">
                  <c:v>#N/A</c:v>
                </c:pt>
                <c:pt idx="4">
                  <c:v>15</c:v>
                </c:pt>
                <c:pt idx="5">
                  <c:v>#N/A</c:v>
                </c:pt>
                <c:pt idx="6">
                  <c:v>#N/A</c:v>
                </c:pt>
                <c:pt idx="7">
                  <c:v>16</c:v>
                </c:pt>
                <c:pt idx="8">
                  <c:v>#N/A</c:v>
                </c:pt>
                <c:pt idx="9">
                  <c:v>#N/A</c:v>
                </c:pt>
                <c:pt idx="10">
                  <c:v>15</c:v>
                </c:pt>
                <c:pt idx="11">
                  <c:v>#N/A</c:v>
                </c:pt>
                <c:pt idx="12">
                  <c:v>#N/A</c:v>
                </c:pt>
                <c:pt idx="13">
                  <c:v>18</c:v>
                </c:pt>
                <c:pt idx="14">
                  <c:v>#N/A</c:v>
                </c:pt>
              </c:numCache>
            </c:numRef>
          </c:val>
          <c:smooth val="0"/>
          <c:extLst>
            <c:ext xmlns:c16="http://schemas.microsoft.com/office/drawing/2014/chart" uri="{C3380CC4-5D6E-409C-BE32-E72D297353CC}">
              <c16:uniqueId val="{00000008-ED41-4787-95BF-DE329067C8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1092</c:v>
                </c:pt>
                <c:pt idx="5">
                  <c:v>1079</c:v>
                </c:pt>
                <c:pt idx="8">
                  <c:v>1181</c:v>
                </c:pt>
                <c:pt idx="11">
                  <c:v>1284</c:v>
                </c:pt>
                <c:pt idx="14">
                  <c:v>1230</c:v>
                </c:pt>
              </c:numCache>
            </c:numRef>
          </c:val>
          <c:extLst>
            <c:ext xmlns:c16="http://schemas.microsoft.com/office/drawing/2014/chart" uri="{C3380CC4-5D6E-409C-BE32-E72D297353CC}">
              <c16:uniqueId val="{00000000-C876-4178-95C9-4D5337E8B3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876-4178-95C9-4D5337E8B3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1057</c:v>
                </c:pt>
                <c:pt idx="5">
                  <c:v>1088</c:v>
                </c:pt>
                <c:pt idx="8">
                  <c:v>1140</c:v>
                </c:pt>
                <c:pt idx="11">
                  <c:v>1186</c:v>
                </c:pt>
                <c:pt idx="14">
                  <c:v>1291</c:v>
                </c:pt>
              </c:numCache>
            </c:numRef>
          </c:val>
          <c:extLst>
            <c:ext xmlns:c16="http://schemas.microsoft.com/office/drawing/2014/chart" uri="{C3380CC4-5D6E-409C-BE32-E72D297353CC}">
              <c16:uniqueId val="{00000002-C876-4178-95C9-4D5337E8B3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6-4178-95C9-4D5337E8B3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76-4178-95C9-4D5337E8B3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6-4178-95C9-4D5337E8B3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254</c:v>
                </c:pt>
                <c:pt idx="3">
                  <c:v>239</c:v>
                </c:pt>
                <c:pt idx="6">
                  <c:v>232</c:v>
                </c:pt>
                <c:pt idx="9">
                  <c:v>283</c:v>
                </c:pt>
                <c:pt idx="12">
                  <c:v>273</c:v>
                </c:pt>
              </c:numCache>
            </c:numRef>
          </c:val>
          <c:extLst>
            <c:ext xmlns:c16="http://schemas.microsoft.com/office/drawing/2014/chart" uri="{C3380CC4-5D6E-409C-BE32-E72D297353CC}">
              <c16:uniqueId val="{00000006-C876-4178-95C9-4D5337E8B3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145</c:v>
                </c:pt>
                <c:pt idx="3">
                  <c:v>132</c:v>
                </c:pt>
                <c:pt idx="6">
                  <c:v>119</c:v>
                </c:pt>
                <c:pt idx="9">
                  <c:v>105</c:v>
                </c:pt>
                <c:pt idx="12">
                  <c:v>90</c:v>
                </c:pt>
              </c:numCache>
            </c:numRef>
          </c:val>
          <c:extLst>
            <c:ext xmlns:c16="http://schemas.microsoft.com/office/drawing/2014/chart" uri="{C3380CC4-5D6E-409C-BE32-E72D297353CC}">
              <c16:uniqueId val="{00000007-C876-4178-95C9-4D5337E8B3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225</c:v>
                </c:pt>
                <c:pt idx="3">
                  <c:v>190</c:v>
                </c:pt>
                <c:pt idx="6">
                  <c:v>162</c:v>
                </c:pt>
                <c:pt idx="9">
                  <c:v>124</c:v>
                </c:pt>
                <c:pt idx="12">
                  <c:v>102</c:v>
                </c:pt>
              </c:numCache>
            </c:numRef>
          </c:val>
          <c:extLst>
            <c:ext xmlns:c16="http://schemas.microsoft.com/office/drawing/2014/chart" uri="{C3380CC4-5D6E-409C-BE32-E72D297353CC}">
              <c16:uniqueId val="{00000008-C876-4178-95C9-4D5337E8B3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76-4178-95C9-4D5337E8B3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941</c:v>
                </c:pt>
                <c:pt idx="3">
                  <c:v>941</c:v>
                </c:pt>
                <c:pt idx="6">
                  <c:v>1117</c:v>
                </c:pt>
                <c:pt idx="9">
                  <c:v>1256</c:v>
                </c:pt>
                <c:pt idx="12">
                  <c:v>1183</c:v>
                </c:pt>
              </c:numCache>
            </c:numRef>
          </c:val>
          <c:extLst>
            <c:ext xmlns:c16="http://schemas.microsoft.com/office/drawing/2014/chart" uri="{C3380CC4-5D6E-409C-BE32-E72D297353CC}">
              <c16:uniqueId val="{0000000A-C876-4178-95C9-4D5337E8B3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76-4178-95C9-4D5337E8B3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551</c:v>
                </c:pt>
                <c:pt idx="1">
                  <c:v>551</c:v>
                </c:pt>
                <c:pt idx="2">
                  <c:v>566</c:v>
                </c:pt>
              </c:numCache>
            </c:numRef>
          </c:val>
          <c:extLst>
            <c:ext xmlns:c16="http://schemas.microsoft.com/office/drawing/2014/chart" uri="{C3380CC4-5D6E-409C-BE32-E72D297353CC}">
              <c16:uniqueId val="{00000000-0586-4283-80DA-E746AF7A99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216</c:v>
                </c:pt>
                <c:pt idx="1">
                  <c:v>231</c:v>
                </c:pt>
                <c:pt idx="2">
                  <c:v>254</c:v>
                </c:pt>
              </c:numCache>
            </c:numRef>
          </c:val>
          <c:extLst>
            <c:ext xmlns:c16="http://schemas.microsoft.com/office/drawing/2014/chart" uri="{C3380CC4-5D6E-409C-BE32-E72D297353CC}">
              <c16:uniqueId val="{00000001-0586-4283-80DA-E746AF7A99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311</c:v>
                </c:pt>
                <c:pt idx="1">
                  <c:v>322</c:v>
                </c:pt>
                <c:pt idx="2">
                  <c:v>373</c:v>
                </c:pt>
              </c:numCache>
            </c:numRef>
          </c:val>
          <c:extLst>
            <c:ext xmlns:c16="http://schemas.microsoft.com/office/drawing/2014/chart" uri="{C3380CC4-5D6E-409C-BE32-E72D297353CC}">
              <c16:uniqueId val="{00000002-0586-4283-80DA-E746AF7A99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{BA08FFC7-1FA7-4ADE-B362-CD4FCB70E962}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BF-479E-9852-69B539862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{B952620F-13AA-4971-A038-5F6DB640A507}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F-479E-9852-69B539862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{9EF7F77F-FCCE-42F1-BF39-BD3B911DB556}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F-479E-9852-69B539862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{A176A5F3-A7A5-49B8-91EF-8B14E96F026C}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F-479E-9852-69B539862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{368B6F3B-4D1C-4223-8827-9C4E139A520E}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F-479E-9852-69B539862A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{3CF3F792-C21C-474E-BE7F-E257DE71926C}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BF-479E-9852-69B539862A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{CAF3681B-28F9-4B36-B171-27F9B962C14F}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BF-479E-9852-69B539862A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{89A68975-56C0-4DE8-A7AE-93B25F94C30B}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BF-479E-9852-69B539862A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{83D47148-B52E-42CB-A679-9D9C7DCD7926}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BF-479E-9852-69B539862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58.6</c:v>
                </c:pt>
                <c:pt idx="24">
                  <c:v>58.1</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BF-479E-9852-69B539862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{C4CD1430-C2FE-4DA1-889A-D67AF11B0F2E}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BF-479E-9852-69B539862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{3D3B0EBE-8B4B-46C7-8093-32F3EBF6534A}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F-479E-9852-69B539862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{16EF674A-5790-4022-98B3-BFFF635A6003}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F-479E-9852-69B539862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{EA4FCB54-07F1-463C-B773-560709B842E9}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F-479E-9852-69B539862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{EF30F661-8CE6-4F26-ABDD-59CFECFA7A3B}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F-479E-9852-69B539862A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{2C8C2FB7-A5E6-4244-A710-924CA79DBEFA}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BF-479E-9852-69B539862A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{4E04B6B5-451C-418D-AFA6-5C451CEE2B93}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BF-479E-9852-69B539862A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{C3B6AFC5-4587-4292-8F51-737B3F50A7D4}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BF-479E-9852-69B539862A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{397A020D-74E4-4C72-A7DE-8B4746325A8F}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BF-479E-9852-69B539862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DBF-479E-9852-69B539862A0B}"/>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{B4EA6BB1-38EE-402C-A2A2-C45179E7F276}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986-43F5-8172-ADF029D067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{67CBDE3F-939B-4789-BCFE-952147836794}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86-43F5-8172-ADF029D067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{0348BDE1-5E8B-4BC2-A15D-440937D45372}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86-43F5-8172-ADF029D067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{8902DF7A-6E1A-45BC-A056-7FD1B933E29E}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86-43F5-8172-ADF029D067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{54DD0120-2C8B-45A6-9018-7ACC03027F93}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86-43F5-8172-ADF029D0677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{D52468ED-C3DB-42E5-85A7-A0A22A564325}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986-43F5-8172-ADF029D0677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{4F0671B1-0B2F-470B-91EA-D7531EE4287C}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986-43F5-8172-ADF029D0677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{069F3CA9-E6F8-4094-AE5A-D1B46605312D}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986-43F5-8172-ADF029D0677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{1B1D97BC-A963-4DF1-AEC8-23A2BFAF0899}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986-43F5-8172-ADF029D067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1.6</c:v>
                </c:pt>
                <c:pt idx="16">
                  <c:v>1.5</c:v>
                </c:pt>
                <c:pt idx="24">
                  <c:v>1.6</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86-43F5-8172-ADF029D067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{3DD57B50-C4BA-42DE-9BA8-2A26BADBA800}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986-43F5-8172-ADF029D067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{843FC4AD-5544-4C95-A35E-5A6BDBE7CC48}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86-43F5-8172-ADF029D067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{3D59AC7F-14D7-4BBE-8869-AB30760D60CC}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86-43F5-8172-ADF029D067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{094E71EE-FEF5-42D1-B7B4-118E6E8A4B0B}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86-43F5-8172-ADF029D067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{75C96E94-99D5-4800-8827-4C3EE7FDE52B}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86-43F5-8172-ADF029D0677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{7721BE77-0E0D-46F0-A957-C9661151298E}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986-43F5-8172-ADF029D0677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{0AB4E16E-F70A-45A9-A09C-4F95B3D20B21}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986-43F5-8172-ADF029D0677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{7716BA9A-0332-47DB-B9AD-A2D572DD6615}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986-43F5-8172-ADF029D0677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{68A90DE8-7A3B-45EC-A187-AF359BAF9B85}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986-43F5-8172-ADF029D067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86-43F5-8172-ADF029D0677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元利償還金では、前年比</a:t>
          </a:r>
          <a:r>
            <a:rPr kumimoji="1" lang="en-US" altLang="ja-JP" sz="1100">
              <a:solidFill>
                <a:sysClr val="windowText" lastClr="000000"/>
              </a:solidFill>
              <a:latin typeface="ＭＳ ゴシック" pitchFamily="49" charset="-128"/>
              <a:ea typeface="ＭＳ ゴシック" pitchFamily="49" charset="-128"/>
            </a:rPr>
            <a:t>717</a:t>
          </a:r>
          <a:r>
            <a:rPr kumimoji="1" lang="ja-JP" altLang="en-US" sz="1100">
              <a:solidFill>
                <a:sysClr val="windowText" lastClr="000000"/>
              </a:solidFill>
              <a:latin typeface="ＭＳ ゴシック" pitchFamily="49" charset="-128"/>
              <a:ea typeface="ＭＳ ゴシック" pitchFamily="49" charset="-128"/>
            </a:rPr>
            <a:t>千円の微増で、前年との大きな変化はないが、次年度より辺地対策事業債の償還等により大幅に増加する見込みとなっている。</a:t>
          </a:r>
        </a:p>
        <a:p>
          <a:r>
            <a:rPr kumimoji="1" lang="ja-JP" altLang="en-US" sz="1100">
              <a:solidFill>
                <a:sysClr val="windowText" lastClr="000000"/>
              </a:solidFill>
              <a:latin typeface="ＭＳ ゴシック" pitchFamily="49" charset="-128"/>
              <a:ea typeface="ＭＳ ゴシック" pitchFamily="49" charset="-128"/>
            </a:rPr>
            <a:t>一方で算入公債費については、ほぼ横ばいとなっている。　　　　　　　　　　　　　　　　　　　　　　　　　　　　実質公債費比率も横ばいであるが、令和</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年度以降に予定している清掃センター整備補修事業による起債で将来的に比率の大幅な上昇が予想される。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将来負担比率は、△</a:t>
          </a:r>
          <a:r>
            <a:rPr kumimoji="1" lang="en-US" altLang="ja-JP" sz="1100">
              <a:solidFill>
                <a:sysClr val="windowText" lastClr="000000"/>
              </a:solidFill>
              <a:latin typeface="ＭＳ ゴシック" pitchFamily="49" charset="-128"/>
              <a:ea typeface="ＭＳ ゴシック" pitchFamily="49" charset="-128"/>
            </a:rPr>
            <a:t>88.5</a:t>
          </a:r>
          <a:r>
            <a:rPr kumimoji="1" lang="ja-JP" altLang="en-US" sz="1100">
              <a:solidFill>
                <a:sysClr val="windowText" lastClr="000000"/>
              </a:solidFill>
              <a:latin typeface="ＭＳ ゴシック" pitchFamily="49" charset="-128"/>
              <a:ea typeface="ＭＳ ゴシック" pitchFamily="49" charset="-128"/>
            </a:rPr>
            <a:t>％と早期健全化基準内に収まっている。</a:t>
          </a:r>
        </a:p>
        <a:p>
          <a:r>
            <a:rPr kumimoji="1" lang="ja-JP" altLang="en-US" sz="1100">
              <a:solidFill>
                <a:sysClr val="windowText" lastClr="000000"/>
              </a:solidFill>
              <a:latin typeface="ＭＳ ゴシック" pitchFamily="49" charset="-128"/>
              <a:ea typeface="ＭＳ ゴシック" pitchFamily="49" charset="-128"/>
            </a:rPr>
            <a:t>今年度の分子要素である将来負担額として、地方債残高が</a:t>
          </a:r>
          <a:r>
            <a:rPr kumimoji="1" lang="en-US" altLang="ja-JP" sz="1100">
              <a:solidFill>
                <a:sysClr val="windowText" lastClr="000000"/>
              </a:solidFill>
              <a:latin typeface="ＭＳ ゴシック" pitchFamily="49" charset="-128"/>
              <a:ea typeface="ＭＳ ゴシック" pitchFamily="49" charset="-128"/>
            </a:rPr>
            <a:t>1,183,384</a:t>
          </a:r>
          <a:r>
            <a:rPr kumimoji="1" lang="ja-JP" altLang="en-US" sz="1100">
              <a:solidFill>
                <a:sysClr val="windowText" lastClr="000000"/>
              </a:solidFill>
              <a:latin typeface="ＭＳ ゴシック" pitchFamily="49" charset="-128"/>
              <a:ea typeface="ＭＳ ゴシック" pitchFamily="49" charset="-128"/>
            </a:rPr>
            <a:t>千円、公営企業債等繰入見込額が</a:t>
          </a:r>
          <a:r>
            <a:rPr kumimoji="1" lang="en-US" altLang="ja-JP" sz="1100">
              <a:solidFill>
                <a:sysClr val="windowText" lastClr="000000"/>
              </a:solidFill>
              <a:latin typeface="ＭＳ ゴシック" pitchFamily="49" charset="-128"/>
              <a:ea typeface="ＭＳ ゴシック" pitchFamily="49" charset="-128"/>
            </a:rPr>
            <a:t>102,084</a:t>
          </a:r>
          <a:r>
            <a:rPr kumimoji="1" lang="ja-JP" altLang="en-US" sz="1100">
              <a:solidFill>
                <a:sysClr val="windowText" lastClr="000000"/>
              </a:solidFill>
              <a:latin typeface="ＭＳ ゴシック" pitchFamily="49" charset="-128"/>
              <a:ea typeface="ＭＳ ゴシック" pitchFamily="49" charset="-128"/>
            </a:rPr>
            <a:t>千円、組合負担等見込額が</a:t>
          </a:r>
          <a:r>
            <a:rPr kumimoji="1" lang="en-US" altLang="ja-JP" sz="1100">
              <a:solidFill>
                <a:sysClr val="windowText" lastClr="000000"/>
              </a:solidFill>
              <a:latin typeface="ＭＳ ゴシック" pitchFamily="49" charset="-128"/>
              <a:ea typeface="ＭＳ ゴシック" pitchFamily="49" charset="-128"/>
            </a:rPr>
            <a:t>90,300</a:t>
          </a:r>
          <a:r>
            <a:rPr kumimoji="1" lang="ja-JP" altLang="en-US" sz="1100">
              <a:solidFill>
                <a:sysClr val="windowText" lastClr="000000"/>
              </a:solidFill>
              <a:latin typeface="ＭＳ ゴシック" pitchFamily="49" charset="-128"/>
              <a:ea typeface="ＭＳ ゴシック" pitchFamily="49" charset="-128"/>
            </a:rPr>
            <a:t>千円、退職手当負担見込額が</a:t>
          </a:r>
          <a:r>
            <a:rPr kumimoji="1" lang="en-US" altLang="ja-JP" sz="1100">
              <a:solidFill>
                <a:sysClr val="windowText" lastClr="000000"/>
              </a:solidFill>
              <a:latin typeface="ＭＳ ゴシック" pitchFamily="49" charset="-128"/>
              <a:ea typeface="ＭＳ ゴシック" pitchFamily="49" charset="-128"/>
            </a:rPr>
            <a:t>272,833</a:t>
          </a:r>
          <a:r>
            <a:rPr kumimoji="1" lang="ja-JP" altLang="en-US" sz="1100">
              <a:solidFill>
                <a:sysClr val="windowText" lastClr="000000"/>
              </a:solidFill>
              <a:latin typeface="ＭＳ ゴシック" pitchFamily="49" charset="-128"/>
              <a:ea typeface="ＭＳ ゴシック" pitchFamily="49" charset="-128"/>
            </a:rPr>
            <a:t>千円となっている。</a:t>
          </a:r>
          <a:br>
            <a:rPr kumimoji="1" lang="ja-JP" altLang="en-US" sz="1100">
              <a:solidFill>
                <a:sysClr val="windowText" lastClr="000000"/>
              </a:solidFill>
              <a:latin typeface="ＭＳ ゴシック" pitchFamily="49" charset="-128"/>
              <a:ea typeface="ＭＳ ゴシック" pitchFamily="49" charset="-128"/>
            </a:rPr>
          </a:br>
          <a:r>
            <a:rPr kumimoji="1" lang="ja-JP" altLang="en-US" sz="1100">
              <a:solidFill>
                <a:sysClr val="windowText" lastClr="000000"/>
              </a:solidFill>
              <a:latin typeface="ＭＳ ゴシック" pitchFamily="49" charset="-128"/>
              <a:ea typeface="ＭＳ ゴシック" pitchFamily="49" charset="-128"/>
            </a:rPr>
            <a:t>地方債残高については、新清掃センター建設工事が長期ローリングとなり、令和３年度より清掃センター整備補修工事が予定されていることから増加する見込みであり、将来負担比率も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新清掃センター建設事業に向け財政調整基金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百万円を積み立てることができ、基金全体としては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短期的には「減債基金」や「公共施設整備基金」への積立てにより微増の予定だが、中長期的には減少傾向にある。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公共施設整備基金：神津島村公共施設の整備資金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ふるさとづくり基金：個性的かつ魅力ある島おこしの推進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地域福祉基金：在宅福祉の向上、健康づくりの推進及びボランティア活動の活発化等により、高齢者保健福祉及び障がい者の増進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新清掃センター整備事業の財源として公共施設整備基金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年度の新清掃センター整備事業のため、出来る限りの積立を予定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ふるさとづくり基金：奨学金の財源として活用しており、毎年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地域福祉基金：今後の事業の備え、毎年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普通交付税等の増により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億円程度まで増加するものの、中長期的（Ｒ３年度目途）には減少していく見込み。（清掃センター整備補修事業の開始に伴う）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新清掃センター建設工事に備えて、毎年度計画的に積立てを行う予定であり、令和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1688E8-AE6B-4F4B-8F8B-BD662B7EC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B4F081-F585-4BB8-B259-3F856F57D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EB7C831-C424-482F-996D-68DFA0F061A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7A1C016-1154-4A50-94A8-E353CA1F308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DC434A7-2CF0-46AC-BD69-6140B5E7356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FE3A73B-D214-4F5F-B36E-FF5BB00974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1E867542-D345-4962-A8EF-DA352159FC3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44D6C91-E8EF-4076-A573-A51EFC00BD7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D6E3CC5C-5C87-42A1-9712-B3C6175A939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541AC5D-9F03-4DEC-BF94-D4822B64BC6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5FEC877-7D07-4627-8A2E-DE1C5906D6B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89C6953-63AC-437D-9B10-A2BB59DB00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CE2442F-35B5-4752-B758-2CC4095DC31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AB687D1-AA67-4A57-AFE5-ECA2D417C8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4C94247-B119-4B48-9652-952CCE6234C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C4DB74C-A028-4029-B0FB-7DDA0B634D8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C8E51B6-6B17-4C7F-9025-2FABA02B6E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4916EF8-4628-4769-A56D-82F5354759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7173904-F094-4CA5-8AE2-8643E511EF1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E86E4D7-E29A-4CD5-A98F-9FCDD1FE83F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3C5C72E-13E9-4448-BAEC-81C76BB0F6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0D431F8-FF88-4EBF-A335-012C51AFE5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387CE4ED-EE87-4CA1-8BA6-C780C723D49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2B21DDE2-3DCE-4A36-A529-2F9014740B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6D5B201-658D-4EEA-8FC4-46B3C659D7D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F2ABF6D2-1A41-4751-89B3-C89C363FB0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0E36320-DC99-400D-B7C0-AB3393D18B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CDA8EB6-846E-478E-AE03-7DA362021A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E8DE4CA-2677-4CC0-AFAB-832AC8A55DF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11832F8-55DF-49F7-AD3E-056FE79549E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9462253-5778-458E-AEF2-3D09059A8E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4B43367-C5F7-47D2-9AF8-CE065FFE4A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F09D4A7-0E8C-459E-BC89-CCCC358BB00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88A9B65-23FD-4B5A-B85D-CA457AA44D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73EAF8CD-C563-4086-9C6A-3FF4ECDCF94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B63D2BDC-CA8B-4549-B226-C9B8022BCEC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2772E81-4463-457D-8DB1-979F0611DC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4637984-15DE-4958-85B9-0D55779D174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3866F36F-D720-4A0F-9030-46DD55D9EB2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C0AADA5C-19C9-4515-ADD1-56725185B3B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FAF1F639-A10A-4517-9009-5790B8A1332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A73C4E3F-F266-4054-BCB2-E4AB3AD5899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E7FA29C-7D55-4E1B-8597-FA8710D62F7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C032BFC2-AFB4-408D-8DB4-88600CD437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2CF4EFE6-ADC8-4AE5-9B78-87DD3A5414E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71E8DB6-0503-4E20-8FA4-ABA4601A42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4473733-70FE-490D-BA5F-7F2BA7013F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9BA31A7-9F5B-404A-858E-E2769883B7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CD25C5C-7166-46EE-9DEC-8A6A3E9226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2C6316EC-4530-480A-8023-9D1B056145C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21C46177-5B31-4FBC-B7F2-EECC9D0F90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4277851E-332B-4B8F-AA93-7FF9378D79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A8182E9-A006-4844-8759-075F4B1747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E6F05A0-D63C-4400-B974-60107638D66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年度は新規取得資産により分母が増加したため有形固定資産減価償却率は下降したが、平成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年度は当該平成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年度取得資産に係る減価償却累計額が増加したため指標が上昇した。</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40D92EC-0106-4CEE-8BF1-45EABA211D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ABFB26CE-8B23-4C6A-965F-A2B46267446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4AC8ED80-0C4D-42DD-9C67-1145E1373C2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1F61EF4E-80E7-4FBA-84B2-721EFC840FC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A0AE7866-7D6D-44ED-961F-F4656B3DCE7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53585E5-10E5-4D9D-BB42-AA135F91612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68B35F14-D390-4D61-9714-66248BB647C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849E9460-9706-4BA4-93B0-A9FF090D54D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8F0C440E-891C-48D8-A427-4786A25EC9F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D080EEC7-CC1F-4E2B-982B-A6ED7239444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822139B3-2587-4757-91E5-815DBA4C25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98DDD6DA-A1F5-4E71-BD02-A86A980DE27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74BF33E4-3A90-4E49-8B4B-DD12574FDD8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A00BA4B4-254D-43D6-A506-A29CE0E366E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59FEA6DB-1EC7-4685-B65E-22E93A6061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CDFD8245-E641-44D4-96AD-C07692629A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a:extLst>
            <a:ext uri="{FF2B5EF4-FFF2-40B4-BE49-F238E27FC236}">
              <a16:creationId xmlns:a16="http://schemas.microsoft.com/office/drawing/2014/main" id="{9C980522-A563-47A8-B1D8-0ABF82BDCDA9}"/>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a:extLst>
            <a:ext uri="{FF2B5EF4-FFF2-40B4-BE49-F238E27FC236}">
              <a16:creationId xmlns:a16="http://schemas.microsoft.com/office/drawing/2014/main" id="{7C02D8A3-590B-4AE4-B08D-8E102082B00D}"/>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a:extLst>
            <a:ext uri="{FF2B5EF4-FFF2-40B4-BE49-F238E27FC236}">
              <a16:creationId xmlns:a16="http://schemas.microsoft.com/office/drawing/2014/main" id="{6D436D69-B139-46FA-BE5C-2D1935C462FF}"/>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82D10FC9-C8B4-43E4-A1C0-60544B88FB47}"/>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6080EED4-91AA-4861-A593-9FD00AEC37A6}"/>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7" name="有形固定資産減価償却率平均値テキスト">
          <a:extLst>
            <a:ext uri="{FF2B5EF4-FFF2-40B4-BE49-F238E27FC236}">
              <a16:creationId xmlns:a16="http://schemas.microsoft.com/office/drawing/2014/main" id="{E9C321FD-2693-4C67-A1B5-EF8D9E13C839}"/>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a:extLst>
            <a:ext uri="{FF2B5EF4-FFF2-40B4-BE49-F238E27FC236}">
              <a16:creationId xmlns:a16="http://schemas.microsoft.com/office/drawing/2014/main" id="{800CC899-FB05-4947-AC2D-D23DCC0BBA44}"/>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a:extLst>
            <a:ext uri="{FF2B5EF4-FFF2-40B4-BE49-F238E27FC236}">
              <a16:creationId xmlns:a16="http://schemas.microsoft.com/office/drawing/2014/main" id="{A97CD4FB-F682-4CC6-9755-9AD78EC45BE2}"/>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a:extLst>
            <a:ext uri="{FF2B5EF4-FFF2-40B4-BE49-F238E27FC236}">
              <a16:creationId xmlns:a16="http://schemas.microsoft.com/office/drawing/2014/main" id="{FB6A4949-87E8-4C7F-9BCD-579086193FE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a:extLst>
            <a:ext uri="{FF2B5EF4-FFF2-40B4-BE49-F238E27FC236}">
              <a16:creationId xmlns:a16="http://schemas.microsoft.com/office/drawing/2014/main" id="{B192863F-8B30-4860-B8C6-595EDCD91DC3}"/>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FA993A-A23C-4463-AFE3-5B384250E5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7C81051-DF09-4785-9C32-12412BEBC8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1E07CC1-325B-40A7-AEBD-474FB79F797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C7B7DAE-BC86-4CE3-B2CA-E4C9DC94FE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3236107-B606-4988-94F7-AF1A6044611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7" name="楕円 86">
          <a:extLst>
            <a:ext uri="{FF2B5EF4-FFF2-40B4-BE49-F238E27FC236}">
              <a16:creationId xmlns:a16="http://schemas.microsoft.com/office/drawing/2014/main" id="{DAD7F753-98C7-4E6D-9C11-C878EE8C16F0}"/>
            </a:ext>
          </a:extLst>
        </xdr:cNvPr>
        <xdr:cNvSpPr/>
      </xdr:nvSpPr>
      <xdr:spPr>
        <a:xfrm>
          <a:off x="47117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103945</xdr:rowOff>
    </xdr:from>
    <xdr:ext cx="405111" cy="259045"/>
    <xdr:sp macro="" textlink="">
      <xdr:nvSpPr>
        <xdr:cNvPr id="88" name="有形固定資産減価償却率該当値テキスト">
          <a:extLst>
            <a:ext uri="{FF2B5EF4-FFF2-40B4-BE49-F238E27FC236}">
              <a16:creationId xmlns:a16="http://schemas.microsoft.com/office/drawing/2014/main" id="{4E541D96-E09D-4D30-B19C-319418B6C5F1}"/>
            </a:ext>
          </a:extLst>
        </xdr:cNvPr>
        <xdr:cNvSpPr txBox="1"/>
      </xdr:nvSpPr>
      <xdr:spPr>
        <a:xfrm>
          <a:off x="4813300" y="584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9" name="楕円 88">
          <a:extLst>
            <a:ext uri="{FF2B5EF4-FFF2-40B4-BE49-F238E27FC236}">
              <a16:creationId xmlns:a16="http://schemas.microsoft.com/office/drawing/2014/main" id="{45B0673E-F875-4F74-AA62-574819BCC327}"/>
            </a:ext>
          </a:extLst>
        </xdr:cNvPr>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14393</xdr:rowOff>
    </xdr:to>
    <xdr:cxnSp macro="">
      <xdr:nvCxnSpPr>
        <xdr:cNvPr id="90" name="直線コネクタ 89">
          <a:extLst>
            <a:ext uri="{FF2B5EF4-FFF2-40B4-BE49-F238E27FC236}">
              <a16:creationId xmlns:a16="http://schemas.microsoft.com/office/drawing/2014/main" id="{5DC28DBF-58AB-4D64-96C4-784E518A8E07}"/>
            </a:ext>
          </a:extLst>
        </xdr:cNvPr>
        <xdr:cNvCxnSpPr/>
      </xdr:nvCxnSpPr>
      <xdr:spPr>
        <a:xfrm flipV="1">
          <a:off x="4051300" y="604689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1" name="楕円 90">
          <a:extLst>
            <a:ext uri="{FF2B5EF4-FFF2-40B4-BE49-F238E27FC236}">
              <a16:creationId xmlns:a16="http://schemas.microsoft.com/office/drawing/2014/main" id="{78E82F6F-69B8-4C44-B0AA-2DEEB2751AAD}"/>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167852</xdr:rowOff>
    </xdr:from>
    <xdr:to>
      <xdr:col>19</xdr:col>
      <xdr:colOff>136525</xdr:colOff>
      <xdr:row>31</xdr:row>
      <xdr:rowOff>14393</xdr:rowOff>
    </xdr:to>
    <xdr:cxnSp macro="">
      <xdr:nvCxnSpPr>
        <xdr:cNvPr id="92" name="直線コネクタ 91">
          <a:extLst>
            <a:ext uri="{FF2B5EF4-FFF2-40B4-BE49-F238E27FC236}">
              <a16:creationId xmlns:a16="http://schemas.microsoft.com/office/drawing/2014/main" id="{C4AA5F4F-BCB3-4AE7-BB8A-6E877BA322F2}"/>
            </a:ext>
          </a:extLst>
        </xdr:cNvPr>
        <xdr:cNvCxnSpPr/>
      </xdr:nvCxnSpPr>
      <xdr:spPr>
        <a:xfrm>
          <a:off x="3289300" y="608287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a:extLst>
            <a:ext uri="{FF2B5EF4-FFF2-40B4-BE49-F238E27FC236}">
              <a16:creationId xmlns:a16="http://schemas.microsoft.com/office/drawing/2014/main" id="{FB52783E-F6E7-4C10-AEBD-C828C34A7B08}"/>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aveValue有形固定資産減価償却率">
          <a:extLst>
            <a:ext uri="{FF2B5EF4-FFF2-40B4-BE49-F238E27FC236}">
              <a16:creationId xmlns:a16="http://schemas.microsoft.com/office/drawing/2014/main" id="{2DD47A43-DB98-4FCE-A09A-FA2286A12451}"/>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1FF91776-A3FD-47C7-A274-CA10389EDF10}"/>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6" name="n_1mainValue有形固定資産減価償却率">
          <a:extLst>
            <a:ext uri="{FF2B5EF4-FFF2-40B4-BE49-F238E27FC236}">
              <a16:creationId xmlns:a16="http://schemas.microsoft.com/office/drawing/2014/main" id="{83884CD5-2D27-442E-A115-77956CB7D6F1}"/>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7" name="n_2mainValue有形固定資産減価償却率">
          <a:extLst>
            <a:ext uri="{FF2B5EF4-FFF2-40B4-BE49-F238E27FC236}">
              <a16:creationId xmlns:a16="http://schemas.microsoft.com/office/drawing/2014/main" id="{567DD562-609D-4140-85CB-14958BB38B5C}"/>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5C45EB3C-2B73-4F04-8E20-FB247F3982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BD2A866A-D3CD-4F77-8BAA-76310092BF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7D28DE6F-68AC-4410-BF0D-5A7EB30B02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9CE714F5-5430-4424-B666-8B2E8ACDE6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5CFBA0C-96AB-4E6B-8308-5CB0649B51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80C3D49E-EDF9-46FE-914F-055485B36D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67C4F074-3F1C-4600-BD69-9A602F4B625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19E5CA2C-7694-42CA-AE4D-5F704F12851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2D68A109-A0CD-48FF-B9EE-8D720A415E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30EA1682-B5EC-40BE-9712-D7AE693781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9DACD016-EF6D-4426-9307-5857843F59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5D07758D-5E27-4CA8-BCFF-C43AEAAD0F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17CD228D-2FE5-418B-B786-D00FD2EFA1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％と適正な比率の範囲内となっており類似団体平均よりも低い水準となっている。今後も地方債の発行抑制だけでなく事業の見直し等による財政健全化は図っていく必要がある。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8B91FDC4-335D-487C-A403-825C61EEA5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EF76AE9-5545-4AF4-A42D-8C0FA5AB49C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BC04888C-EFF2-4D69-8542-F1E70A4BB98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37C63196-183E-4085-8DEA-ADC0DDDED0A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1EFB1D80-2791-4F22-8603-F479C8D377E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A03E135B-3FAE-4E8F-AD2C-E026B888103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98DC3CAC-4743-4A43-9135-6142A237D58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4046F32A-C083-4AF0-A176-AF3FEA87986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8E973AD7-6B9C-4C3F-8A5E-069B9972692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50F32310-E278-44B0-B70C-27F89D90E14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7F5710F6-1FFC-493A-82F7-AC050220BB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B4882E71-C28B-425D-9AC7-4268B24EEE1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49D35DF-90A6-45FA-A77E-0675E46C5EF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A7FEBB33-06B7-4B8B-9DF9-7023D38EA50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41EFD9D-97E7-4D3F-A191-FC91182CAC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1665000-FEBD-4E32-B118-9E661671A02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AE30D9FA-A365-4288-BCDC-E0FC18A7C4B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C84108B-8079-4C11-A3B9-830CC7D70B8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a:extLst>
            <a:ext uri="{FF2B5EF4-FFF2-40B4-BE49-F238E27FC236}">
              <a16:creationId xmlns:a16="http://schemas.microsoft.com/office/drawing/2014/main" id="{E62CD0CC-5DA9-43FD-9DDB-F1FFAC1E046F}"/>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a:extLst>
            <a:ext uri="{FF2B5EF4-FFF2-40B4-BE49-F238E27FC236}">
              <a16:creationId xmlns:a16="http://schemas.microsoft.com/office/drawing/2014/main" id="{3BFB5D29-2014-4D0E-8161-141A5A106C3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a:extLst>
            <a:ext uri="{FF2B5EF4-FFF2-40B4-BE49-F238E27FC236}">
              <a16:creationId xmlns:a16="http://schemas.microsoft.com/office/drawing/2014/main" id="{1D109964-52BE-42D8-82C9-BEE7EA15E786}"/>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a:extLst>
            <a:ext uri="{FF2B5EF4-FFF2-40B4-BE49-F238E27FC236}">
              <a16:creationId xmlns:a16="http://schemas.microsoft.com/office/drawing/2014/main" id="{E1DC0739-2C98-4029-9657-CA5AB5C08834}"/>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a:extLst>
            <a:ext uri="{FF2B5EF4-FFF2-40B4-BE49-F238E27FC236}">
              <a16:creationId xmlns:a16="http://schemas.microsoft.com/office/drawing/2014/main" id="{B87806E9-E057-4C40-99FA-0BE5E6ABDDC7}"/>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9C7E83E-5F4A-406B-8A80-6B2515864AD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976E145-93E5-4F5C-AB85-7E4D8966CC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D6035CE-876C-47A4-9030-1001A0C20A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1A4E811-C404-486D-96C5-59A6AF7CF7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B6D07E6-13E1-471C-A51B-17F3E86D98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145211</xdr:rowOff>
    </xdr:from>
    <xdr:to>
      <xdr:col>76</xdr:col>
      <xdr:colOff>73025</xdr:colOff>
      <xdr:row>34</xdr:row>
      <xdr:rowOff>75361</xdr:rowOff>
    </xdr:to>
    <xdr:sp macro="" textlink="">
      <xdr:nvSpPr>
        <xdr:cNvPr id="139" name="楕円 138">
          <a:extLst>
            <a:ext uri="{FF2B5EF4-FFF2-40B4-BE49-F238E27FC236}">
              <a16:creationId xmlns:a16="http://schemas.microsoft.com/office/drawing/2014/main" id="{457607EC-002F-4477-ADBD-2DCC9A249908}"/>
            </a:ext>
          </a:extLst>
        </xdr:cNvPr>
        <xdr:cNvSpPr/>
      </xdr:nvSpPr>
      <xdr:spPr>
        <a:xfrm>
          <a:off x="14744700" y="65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60138</xdr:rowOff>
    </xdr:from>
    <xdr:ext cx="469744" cy="259045"/>
    <xdr:sp macro="" textlink="">
      <xdr:nvSpPr>
        <xdr:cNvPr id="140" name="債務償還比率該当値テキスト">
          <a:extLst>
            <a:ext uri="{FF2B5EF4-FFF2-40B4-BE49-F238E27FC236}">
              <a16:creationId xmlns:a16="http://schemas.microsoft.com/office/drawing/2014/main" id="{95FE4C67-A8B6-4A88-82B1-788F628B7264}"/>
            </a:ext>
          </a:extLst>
        </xdr:cNvPr>
        <xdr:cNvSpPr txBox="1"/>
      </xdr:nvSpPr>
      <xdr:spPr>
        <a:xfrm>
          <a:off x="14846300" y="64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44217</xdr:rowOff>
    </xdr:from>
    <xdr:to>
      <xdr:col>72</xdr:col>
      <xdr:colOff>123825</xdr:colOff>
      <xdr:row>33</xdr:row>
      <xdr:rowOff>145817</xdr:rowOff>
    </xdr:to>
    <xdr:sp macro="" textlink="">
      <xdr:nvSpPr>
        <xdr:cNvPr id="141" name="楕円 140">
          <a:extLst>
            <a:ext uri="{FF2B5EF4-FFF2-40B4-BE49-F238E27FC236}">
              <a16:creationId xmlns:a16="http://schemas.microsoft.com/office/drawing/2014/main" id="{BCA6F72C-1D53-4E38-A7E4-97AF7EF93426}"/>
            </a:ext>
          </a:extLst>
        </xdr:cNvPr>
        <xdr:cNvSpPr/>
      </xdr:nvSpPr>
      <xdr:spPr>
        <a:xfrm>
          <a:off x="14033500" y="64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95017</xdr:rowOff>
    </xdr:from>
    <xdr:to>
      <xdr:col>76</xdr:col>
      <xdr:colOff>22225</xdr:colOff>
      <xdr:row>34</xdr:row>
      <xdr:rowOff>24561</xdr:rowOff>
    </xdr:to>
    <xdr:cxnSp macro="">
      <xdr:nvCxnSpPr>
        <xdr:cNvPr id="142" name="直線コネクタ 141">
          <a:extLst>
            <a:ext uri="{FF2B5EF4-FFF2-40B4-BE49-F238E27FC236}">
              <a16:creationId xmlns:a16="http://schemas.microsoft.com/office/drawing/2014/main" id="{97A18BA1-631A-48AB-8C7C-5D848349FC27}"/>
            </a:ext>
          </a:extLst>
        </xdr:cNvPr>
        <xdr:cNvCxnSpPr/>
      </xdr:nvCxnSpPr>
      <xdr:spPr>
        <a:xfrm>
          <a:off x="14084300" y="6524392"/>
          <a:ext cx="711200" cy="10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a:extLst>
            <a:ext uri="{FF2B5EF4-FFF2-40B4-BE49-F238E27FC236}">
              <a16:creationId xmlns:a16="http://schemas.microsoft.com/office/drawing/2014/main" id="{5D3CD5FE-0C60-45B5-B89B-12829FE90E0D}"/>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136944</xdr:rowOff>
    </xdr:from>
    <xdr:ext cx="469744" cy="259045"/>
    <xdr:sp macro="" textlink="">
      <xdr:nvSpPr>
        <xdr:cNvPr id="144" name="n_1mainValue債務償還比率">
          <a:extLst>
            <a:ext uri="{FF2B5EF4-FFF2-40B4-BE49-F238E27FC236}">
              <a16:creationId xmlns:a16="http://schemas.microsoft.com/office/drawing/2014/main" id="{A342325D-BF97-4EBF-A544-00FB68329F50}"/>
            </a:ext>
          </a:extLst>
        </xdr:cNvPr>
        <xdr:cNvSpPr txBox="1"/>
      </xdr:nvSpPr>
      <xdr:spPr>
        <a:xfrm>
          <a:off x="13836727" y="656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216AB5A9-2314-4DA5-900C-9155AF4283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972F1C10-17D2-467A-B7E6-3157F796D4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7AE61B39-7677-4070-8CF7-7074E85EE7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B01098E4-9F80-4334-BC82-B5FB5F6DD6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97CD1A60-C3F3-4819-94F5-20625108DB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16440538-01FF-4196-8C51-6013C3C340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3F1772-2343-41D4-AFD4-453BFCCA32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F8F02B-F2E4-43A5-A151-80EFBF2246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2C404B-416D-456E-B9DC-0E4561F431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6F433C-49E9-4BA9-9290-73A48AE0EE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5F39EA-C7B9-42CA-A672-706B6E005D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AEA8C4-5DDE-4C27-A5D9-C30793343E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C5B113-C092-4DF5-93F3-88F04E0BEF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B3E0EB-A7FC-49F9-943F-B451C7C1EB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889CF5-A11E-43C5-A285-504E14AF6A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7BEFE6-B04B-4E21-9AEE-EFC4D076AA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FF3F46-F995-4DBB-ADBD-F4D7F06EAD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3B3C5E-51BD-4E4E-B161-E820A69C32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B35779-DDED-4F16-A419-7615E47C1F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BD2FD6-1224-4705-9153-858296370B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F964AE-5E53-45EA-9970-0CCC8D73A3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814088-A579-459C-9E6F-CAE2ABCA87D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ECCB20-3D5B-4158-8F8E-FA2B7A1B1A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DABD1B-1EB3-4A66-9A91-51C138AC94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AFDC1E-EEFD-49E9-AA30-AA13093F30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A628CB-6096-48A1-9662-4BCA0B0112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37574C-3F34-4488-A139-3DB1B43711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1D7B4D-8384-48AC-928F-C87D38DF98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009EA1-C667-4731-B00C-4FB514B85F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90097F-15B3-4137-B628-34EC884B81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F22859-46FC-4F0D-85D6-79536937C5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B9FE59-69D1-4D97-8C32-B203BDF0B8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8EDC54-2489-4B27-8594-3146132404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3852FE-87BB-40D4-B6EB-DEE8F4EB5C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3BB22B-2F63-486E-BDFC-54894B36A6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395488-50A0-4B01-B9CA-FE1AA844D05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A2776EF-F010-4BF5-B302-8E72202387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40E4EEA-3F29-4605-82F9-511FDD8493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77328E-FF74-4DA1-82CE-558B8B18BC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CF9D0AB-0585-4AB9-B25A-197710D902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2918A18-D569-4A0B-B44C-9536A0DCCA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5FE3480-0E86-4A70-B804-6D6933838B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6CB51F0-4E78-44A1-AAD9-7C381EDB2F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D715F6F-867A-4564-B099-22DC2D7A67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544E10B-7C2F-40A0-83F0-F9B6C183E8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EF89EFE-825D-4251-9AAF-8CD677FBC8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D670EF69-5161-4D34-980F-106594FE19E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39D6139E-606F-4551-8A57-8F4CA326492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A1F1F51-5811-4777-9FED-529F5394CD3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4C2246B-4C9C-48B3-B1F6-BDB5B37CC77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2699DF6-F7F1-4084-AB3B-F5A4CA2C659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84A3BDA3-30E9-4085-8A66-211598508B3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ECFC31A-B43D-4F6B-8C93-C4D7BA93022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4F90AAC-170A-41C3-9498-885E0203087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3E3AF245-82D4-4A66-BF84-4055EF3F1FF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2801E4A7-43E0-4333-8124-4AA9BB8B73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622FEEB6-0475-4576-B5DB-D3C7D55165D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333578DE-4586-48E8-9E54-4846477820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C620B98-0156-4415-BC19-0C91C2FF671F}"/>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127C6757-EE2C-4403-BD24-9F0B869B566A}"/>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B8FE775-46BD-4062-B212-7DFF0732722E}"/>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E480D98-8387-4C3F-BA13-44CB5A447408}"/>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561F055C-5F75-4159-80D4-E5A13EA5C0D8}"/>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256E9667-7FEB-4A5C-A9A3-939C6FEFB901}"/>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902953E-11B3-42FF-B98B-773BF78C81AB}"/>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69CC07F-1181-4195-B9C7-45BAC35ED2FE}"/>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CA2896A4-BD4A-4C39-825B-125664890DF2}"/>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5A1133F4-35D8-4E97-A27F-09C30795C1C2}"/>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3ACD5B4-E29C-4874-BD8F-2EF0918A29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41B588E-7432-470F-80E0-748A1FDCFD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585F168-BA6F-49B4-8508-A861A8200E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42A9FA5-A9B5-43A5-99AB-FC83C955F7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4DA6B9-36A7-4A2C-A2AE-635CB79E03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52832</xdr:rowOff>
    </xdr:from>
    <xdr:to>
      <xdr:col>24</xdr:col>
      <xdr:colOff>114300</xdr:colOff>
      <xdr:row>38</xdr:row>
      <xdr:rowOff>154432</xdr:rowOff>
    </xdr:to>
    <xdr:sp macro="" textlink="">
      <xdr:nvSpPr>
        <xdr:cNvPr id="69" name="楕円 68">
          <a:extLst>
            <a:ext uri="{FF2B5EF4-FFF2-40B4-BE49-F238E27FC236}">
              <a16:creationId xmlns:a16="http://schemas.microsoft.com/office/drawing/2014/main" id="{E1CC1BED-2367-4C19-B9F9-C3AD69D6E048}"/>
            </a:ext>
          </a:extLst>
        </xdr:cNvPr>
        <xdr:cNvSpPr/>
      </xdr:nvSpPr>
      <xdr:spPr>
        <a:xfrm>
          <a:off x="4584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75709</xdr:rowOff>
    </xdr:from>
    <xdr:ext cx="405111" cy="259045"/>
    <xdr:sp macro="" textlink="">
      <xdr:nvSpPr>
        <xdr:cNvPr id="70" name="【道路】&#10;有形固定資産減価償却率該当値テキスト">
          <a:extLst>
            <a:ext uri="{FF2B5EF4-FFF2-40B4-BE49-F238E27FC236}">
              <a16:creationId xmlns:a16="http://schemas.microsoft.com/office/drawing/2014/main" id="{09099837-5616-4920-9138-6DEA8B26E2FA}"/>
            </a:ext>
          </a:extLst>
        </xdr:cNvPr>
        <xdr:cNvSpPr txBox="1"/>
      </xdr:nvSpPr>
      <xdr:spPr>
        <a:xfrm>
          <a:off x="4673600" y="641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1" name="楕円 70">
          <a:extLst>
            <a:ext uri="{FF2B5EF4-FFF2-40B4-BE49-F238E27FC236}">
              <a16:creationId xmlns:a16="http://schemas.microsoft.com/office/drawing/2014/main" id="{1E28FCE6-1444-4156-ACD5-C42D43AD7B52}"/>
            </a:ext>
          </a:extLst>
        </xdr:cNvPr>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38</xdr:row>
      <xdr:rowOff>149352</xdr:rowOff>
    </xdr:to>
    <xdr:cxnSp macro="">
      <xdr:nvCxnSpPr>
        <xdr:cNvPr id="72" name="直線コネクタ 71">
          <a:extLst>
            <a:ext uri="{FF2B5EF4-FFF2-40B4-BE49-F238E27FC236}">
              <a16:creationId xmlns:a16="http://schemas.microsoft.com/office/drawing/2014/main" id="{065180CB-54A5-4290-9641-0421DE422CF2}"/>
            </a:ext>
          </a:extLst>
        </xdr:cNvPr>
        <xdr:cNvCxnSpPr/>
      </xdr:nvCxnSpPr>
      <xdr:spPr>
        <a:xfrm flipV="1">
          <a:off x="3797300" y="6618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3" name="楕円 72">
          <a:extLst>
            <a:ext uri="{FF2B5EF4-FFF2-40B4-BE49-F238E27FC236}">
              <a16:creationId xmlns:a16="http://schemas.microsoft.com/office/drawing/2014/main" id="{0871DEAE-D67F-4380-A537-0E848A46A0AB}"/>
            </a:ext>
          </a:extLst>
        </xdr:cNvPr>
        <xdr:cNvSpPr/>
      </xdr:nvSpPr>
      <xdr:spPr>
        <a:xfrm>
          <a:off x="2857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39</xdr:row>
      <xdr:rowOff>23622</xdr:rowOff>
    </xdr:to>
    <xdr:cxnSp macro="">
      <xdr:nvCxnSpPr>
        <xdr:cNvPr id="74" name="直線コネクタ 73">
          <a:extLst>
            <a:ext uri="{FF2B5EF4-FFF2-40B4-BE49-F238E27FC236}">
              <a16:creationId xmlns:a16="http://schemas.microsoft.com/office/drawing/2014/main" id="{3FA98385-65F1-44B6-A2D4-4007F6CAEBB7}"/>
            </a:ext>
          </a:extLst>
        </xdr:cNvPr>
        <xdr:cNvCxnSpPr/>
      </xdr:nvCxnSpPr>
      <xdr:spPr>
        <a:xfrm flipV="1">
          <a:off x="2908300" y="6664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8932F1DC-2BB7-4726-B829-9215B7A9648F}"/>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a:extLst>
            <a:ext uri="{FF2B5EF4-FFF2-40B4-BE49-F238E27FC236}">
              <a16:creationId xmlns:a16="http://schemas.microsoft.com/office/drawing/2014/main" id="{6AA46F32-5724-4870-B248-9896EDE46E29}"/>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a:extLst>
            <a:ext uri="{FF2B5EF4-FFF2-40B4-BE49-F238E27FC236}">
              <a16:creationId xmlns:a16="http://schemas.microsoft.com/office/drawing/2014/main" id="{3E51125B-A263-4558-9A8F-E82F9D9D2662}"/>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45229</xdr:rowOff>
    </xdr:from>
    <xdr:ext cx="405111" cy="259045"/>
    <xdr:sp macro="" textlink="">
      <xdr:nvSpPr>
        <xdr:cNvPr id="78" name="n_1mainValue【道路】&#10;有形固定資産減価償却率">
          <a:extLst>
            <a:ext uri="{FF2B5EF4-FFF2-40B4-BE49-F238E27FC236}">
              <a16:creationId xmlns:a16="http://schemas.microsoft.com/office/drawing/2014/main" id="{BEB30A00-40F6-411A-83CA-0A7651596867}"/>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90949</xdr:rowOff>
    </xdr:from>
    <xdr:ext cx="405111" cy="259045"/>
    <xdr:sp macro="" textlink="">
      <xdr:nvSpPr>
        <xdr:cNvPr id="79" name="n_2mainValue【道路】&#10;有形固定資産減価償却率">
          <a:extLst>
            <a:ext uri="{FF2B5EF4-FFF2-40B4-BE49-F238E27FC236}">
              <a16:creationId xmlns:a16="http://schemas.microsoft.com/office/drawing/2014/main" id="{F78823E4-3F52-4B8D-9D30-8198588B81E6}"/>
            </a:ext>
          </a:extLst>
        </xdr:cNvPr>
        <xdr:cNvSpPr txBox="1"/>
      </xdr:nvSpPr>
      <xdr:spPr>
        <a:xfrm>
          <a:off x="27057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A1DCA5DF-EB35-4F81-99A4-7CFDBB132E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04FB86D-39D7-43F8-8553-74001BDA1A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0E8FFF9-F659-4600-99B6-8FDDE3794B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E2E23ACD-BA4C-4A20-AB95-B30CA12947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8FB7BB3-7934-42A9-97CD-E4CC8CFC4B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2D93265-D33D-4AAB-800A-F900B7246F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D1E4349-AC9C-4F01-AEB4-D1D79AA733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28E6F0D-6AB1-4DCF-A9CE-3AFE8C9956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DA14D205-BFBC-497A-BBBC-2C7F6F5685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5E5B4A6-AE55-442F-90BE-9ADFCD79A7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F3D9D84E-39B0-42A7-9DF6-C6D8C7AEBD3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9683DCD7-D454-4F90-A427-BBB8A13F32E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8FA2B2C-E88A-4089-B5A7-0F91CD7CE68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E04053CC-9313-4649-9A13-7E6E716903B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E243F65E-161F-40AA-9C9E-ADEF7FED7BB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5F2C5BE-DBB2-4440-94ED-2F1D84828CF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FA63F386-F67D-4837-B46B-54066BBCE5F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AEF2B563-8DF2-413E-99B2-433D0758405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08B7C78-EE2F-4D51-BC6F-BF919340C5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12CE7F6D-EA57-420E-82D7-02163169527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46382A16-87DF-4E29-996C-53041D821E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9698CBB6-0FFE-4DDE-A276-DC0FC7BAA84D}"/>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CE6C3286-598E-481F-A51A-601614A4D82D}"/>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69D82CC1-2E17-4325-B218-588BDA1A6E6F}"/>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33FCA873-C703-4D59-AC69-F882C69D39FC}"/>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D9C7F5A1-E327-4634-B074-854E8463400C}"/>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a:extLst>
            <a:ext uri="{FF2B5EF4-FFF2-40B4-BE49-F238E27FC236}">
              <a16:creationId xmlns:a16="http://schemas.microsoft.com/office/drawing/2014/main" id="{F5C182EA-4A0C-4223-901D-C835ED2C1BA0}"/>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FE0FDA01-8633-47E7-B2FE-F907105649FA}"/>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D20FC93C-9C67-41DA-AD42-4AFF122747BC}"/>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C950EF23-908D-410B-B575-84BC7B2D53B1}"/>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a:extLst>
            <a:ext uri="{FF2B5EF4-FFF2-40B4-BE49-F238E27FC236}">
              <a16:creationId xmlns:a16="http://schemas.microsoft.com/office/drawing/2014/main" id="{2B5942A7-6FDE-462A-8CF6-A81557F9CDE4}"/>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2F6EBBCF-6C50-42B3-AD17-E9641DD650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0C38F5F-8E1E-42CB-8738-A1D7B711F7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4D744ED-188F-43D5-B9F5-7F6079CDD1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C4643AF-4974-42BA-BC15-735FA0FE6B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2D327FC-384E-4D13-8650-7A71AA72A2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168383</xdr:rowOff>
    </xdr:from>
    <xdr:to>
      <xdr:col>55</xdr:col>
      <xdr:colOff>50800</xdr:colOff>
      <xdr:row>41</xdr:row>
      <xdr:rowOff>98533</xdr:rowOff>
    </xdr:to>
    <xdr:sp macro="" textlink="">
      <xdr:nvSpPr>
        <xdr:cNvPr id="116" name="楕円 115">
          <a:extLst>
            <a:ext uri="{FF2B5EF4-FFF2-40B4-BE49-F238E27FC236}">
              <a16:creationId xmlns:a16="http://schemas.microsoft.com/office/drawing/2014/main" id="{3EBA2B6C-0624-43A1-B353-2F6BAED9F451}"/>
            </a:ext>
          </a:extLst>
        </xdr:cNvPr>
        <xdr:cNvSpPr/>
      </xdr:nvSpPr>
      <xdr:spPr>
        <a:xfrm>
          <a:off x="10426700" y="7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17" name="【道路】&#10;一人当たり延長該当値テキスト">
          <a:extLst>
            <a:ext uri="{FF2B5EF4-FFF2-40B4-BE49-F238E27FC236}">
              <a16:creationId xmlns:a16="http://schemas.microsoft.com/office/drawing/2014/main" id="{0DD956D0-7D18-410A-9ED7-17D54DB9F56E}"/>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168227</xdr:rowOff>
    </xdr:from>
    <xdr:to>
      <xdr:col>50</xdr:col>
      <xdr:colOff>165100</xdr:colOff>
      <xdr:row>41</xdr:row>
      <xdr:rowOff>98377</xdr:rowOff>
    </xdr:to>
    <xdr:sp macro="" textlink="">
      <xdr:nvSpPr>
        <xdr:cNvPr id="118" name="楕円 117">
          <a:extLst>
            <a:ext uri="{FF2B5EF4-FFF2-40B4-BE49-F238E27FC236}">
              <a16:creationId xmlns:a16="http://schemas.microsoft.com/office/drawing/2014/main" id="{ECD6BC75-EB80-49E9-9D3D-E6B235BF1E3B}"/>
            </a:ext>
          </a:extLst>
        </xdr:cNvPr>
        <xdr:cNvSpPr/>
      </xdr:nvSpPr>
      <xdr:spPr>
        <a:xfrm>
          <a:off x="9588500" y="70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47577</xdr:rowOff>
    </xdr:from>
    <xdr:to>
      <xdr:col>55</xdr:col>
      <xdr:colOff>0</xdr:colOff>
      <xdr:row>41</xdr:row>
      <xdr:rowOff>47733</xdr:rowOff>
    </xdr:to>
    <xdr:cxnSp macro="">
      <xdr:nvCxnSpPr>
        <xdr:cNvPr id="119" name="直線コネクタ 118">
          <a:extLst>
            <a:ext uri="{FF2B5EF4-FFF2-40B4-BE49-F238E27FC236}">
              <a16:creationId xmlns:a16="http://schemas.microsoft.com/office/drawing/2014/main" id="{C34F8952-B65E-4153-BA8F-B231834B8283}"/>
            </a:ext>
          </a:extLst>
        </xdr:cNvPr>
        <xdr:cNvCxnSpPr/>
      </xdr:nvCxnSpPr>
      <xdr:spPr>
        <a:xfrm>
          <a:off x="9639300" y="7077027"/>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167498</xdr:rowOff>
    </xdr:from>
    <xdr:to>
      <xdr:col>46</xdr:col>
      <xdr:colOff>38100</xdr:colOff>
      <xdr:row>41</xdr:row>
      <xdr:rowOff>97648</xdr:rowOff>
    </xdr:to>
    <xdr:sp macro="" textlink="">
      <xdr:nvSpPr>
        <xdr:cNvPr id="120" name="楕円 119">
          <a:extLst>
            <a:ext uri="{FF2B5EF4-FFF2-40B4-BE49-F238E27FC236}">
              <a16:creationId xmlns:a16="http://schemas.microsoft.com/office/drawing/2014/main" id="{3FB1DEF2-2DC0-4717-AB3C-78020D30B2AD}"/>
            </a:ext>
          </a:extLst>
        </xdr:cNvPr>
        <xdr:cNvSpPr/>
      </xdr:nvSpPr>
      <xdr:spPr>
        <a:xfrm>
          <a:off x="8699500" y="70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46848</xdr:rowOff>
    </xdr:from>
    <xdr:to>
      <xdr:col>50</xdr:col>
      <xdr:colOff>114300</xdr:colOff>
      <xdr:row>41</xdr:row>
      <xdr:rowOff>47577</xdr:rowOff>
    </xdr:to>
    <xdr:cxnSp macro="">
      <xdr:nvCxnSpPr>
        <xdr:cNvPr id="121" name="直線コネクタ 120">
          <a:extLst>
            <a:ext uri="{FF2B5EF4-FFF2-40B4-BE49-F238E27FC236}">
              <a16:creationId xmlns:a16="http://schemas.microsoft.com/office/drawing/2014/main" id="{6D284CE6-5AD0-4EE1-81CC-2B6C346703B0}"/>
            </a:ext>
          </a:extLst>
        </xdr:cNvPr>
        <xdr:cNvCxnSpPr/>
      </xdr:nvCxnSpPr>
      <xdr:spPr>
        <a:xfrm>
          <a:off x="8750300" y="7076298"/>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F6D350CC-7904-49AB-A8A9-5C0936515756}"/>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a:extLst>
            <a:ext uri="{FF2B5EF4-FFF2-40B4-BE49-F238E27FC236}">
              <a16:creationId xmlns:a16="http://schemas.microsoft.com/office/drawing/2014/main" id="{DD164E0E-D8C3-49A4-85A5-925FA225C2E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a:extLst>
            <a:ext uri="{FF2B5EF4-FFF2-40B4-BE49-F238E27FC236}">
              <a16:creationId xmlns:a16="http://schemas.microsoft.com/office/drawing/2014/main" id="{A5AA23DE-BB55-4D30-A745-252C0CCD2A45}"/>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89504</xdr:rowOff>
    </xdr:from>
    <xdr:ext cx="534377" cy="259045"/>
    <xdr:sp macro="" textlink="">
      <xdr:nvSpPr>
        <xdr:cNvPr id="125" name="n_1mainValue【道路】&#10;一人当たり延長">
          <a:extLst>
            <a:ext uri="{FF2B5EF4-FFF2-40B4-BE49-F238E27FC236}">
              <a16:creationId xmlns:a16="http://schemas.microsoft.com/office/drawing/2014/main" id="{92C4E5E5-E354-4F31-A427-4C6BD8AB9EC8}"/>
            </a:ext>
          </a:extLst>
        </xdr:cNvPr>
        <xdr:cNvSpPr txBox="1"/>
      </xdr:nvSpPr>
      <xdr:spPr>
        <a:xfrm>
          <a:off x="9359411" y="71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88775</xdr:rowOff>
    </xdr:from>
    <xdr:ext cx="534377" cy="259045"/>
    <xdr:sp macro="" textlink="">
      <xdr:nvSpPr>
        <xdr:cNvPr id="126" name="n_2mainValue【道路】&#10;一人当たり延長">
          <a:extLst>
            <a:ext uri="{FF2B5EF4-FFF2-40B4-BE49-F238E27FC236}">
              <a16:creationId xmlns:a16="http://schemas.microsoft.com/office/drawing/2014/main" id="{FDD109E6-9536-4699-A2C4-C786AB3AA0AE}"/>
            </a:ext>
          </a:extLst>
        </xdr:cNvPr>
        <xdr:cNvSpPr txBox="1"/>
      </xdr:nvSpPr>
      <xdr:spPr>
        <a:xfrm>
          <a:off x="8483111" y="7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76FDDBE8-810F-468D-80B6-3294D5D946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77084D1-1C1B-4C16-AC78-445BA9E621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EC9F7D53-F359-4032-AC14-0788B3B642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95D44F4F-C879-4F4E-8617-CFF2E6AA53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48A782FE-4049-4E46-8FED-C2835330CE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8E511BE4-72E1-40A5-9BE7-50835DE841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ED1AD6AF-5E49-4A84-A4C3-EF897F9AD5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9EF5546E-F7F4-41D0-94BC-81A731E64C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D1DE4305-5950-49D1-87CF-85ECB6F7F8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18FF8A9-4BD0-4C03-B47E-58A0C2B981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BB14F58D-7C74-4606-9BCE-79FC56846B3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73DD2E2B-2D3B-4B1B-BEE7-FFCD40FA3C2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872DE34-6E6B-4AD3-B342-D7CDB25F132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BB5F7F69-0601-4A8A-BB50-DBEA6B45E6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7DA8DD5-40E8-49D0-A3FB-F2C82ADA85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1F039934-CE5F-4AB5-8E8C-1DC3DB71D3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F8746F05-6274-4D94-82FE-DC2F4A1AB2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80D09ED6-1AA2-4C10-A03B-DC6C00AD3B5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1307F90A-BEF2-474F-B302-705AFED5D2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691E6534-8683-4935-ABCD-7E271ECE60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4E9651A8-B200-4944-906C-8EE35AAA66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3AFD3A4B-1B1A-40CA-8FD3-E5E36682E05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9A6C92F-D868-4495-BB35-62898C6721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A7FB3D08-3EF5-4311-B8BC-96D321191A2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D35E7CD7-FF89-4042-9158-CDEF09EB12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B58C8FEF-5457-4B2F-8050-26BA71D8BD9F}"/>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AB91F14E-0C18-4751-AF99-C3025AB10C55}"/>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CE2721F7-55A8-4929-97F9-9AB5884E1218}"/>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F9F4B067-808C-4ADC-AAB3-1F61E04F3753}"/>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E19818DB-D60F-411F-9B54-71EA6E7FA7ED}"/>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75126BDA-37A1-4DD6-A641-2D789E1118BF}"/>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B583AA8A-8050-4B42-9E02-0E3B027AE7A3}"/>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DEA50E5A-D2CF-4C53-A9B1-5B0E9F032997}"/>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62529DBE-006F-4108-AA86-B8D144A70437}"/>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a:extLst>
            <a:ext uri="{FF2B5EF4-FFF2-40B4-BE49-F238E27FC236}">
              <a16:creationId xmlns:a16="http://schemas.microsoft.com/office/drawing/2014/main" id="{365C9804-9555-4865-80EA-47DEF405D589}"/>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4DE6936-8F03-4989-BBEE-F048F2FA9E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9D34C22-6141-4853-9518-16F240324A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2BA2C7E-15FE-494E-96A4-6CF93D6B8C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5998ED4-8737-4BF1-B8AB-3F305C8E6A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FFCEB2B-AA03-4B42-AF25-606C9790CC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67" name="楕円 166">
          <a:extLst>
            <a:ext uri="{FF2B5EF4-FFF2-40B4-BE49-F238E27FC236}">
              <a16:creationId xmlns:a16="http://schemas.microsoft.com/office/drawing/2014/main" id="{45FAD923-3DDC-4D83-B211-9731C8D9EEFB}"/>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45193</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541A5515-FCCD-4618-9896-417F12B2CF32}"/>
            </a:ext>
          </a:extLst>
        </xdr:cNvPr>
        <xdr:cNvSpPr txBox="1"/>
      </xdr:nvSpPr>
      <xdr:spPr>
        <a:xfrm>
          <a:off x="4673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69" name="楕円 168">
          <a:extLst>
            <a:ext uri="{FF2B5EF4-FFF2-40B4-BE49-F238E27FC236}">
              <a16:creationId xmlns:a16="http://schemas.microsoft.com/office/drawing/2014/main" id="{F750CC9E-3C92-4A8B-9ACB-9ABB210EDCE6}"/>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142059</xdr:rowOff>
    </xdr:to>
    <xdr:cxnSp macro="">
      <xdr:nvCxnSpPr>
        <xdr:cNvPr id="170" name="直線コネクタ 169">
          <a:extLst>
            <a:ext uri="{FF2B5EF4-FFF2-40B4-BE49-F238E27FC236}">
              <a16:creationId xmlns:a16="http://schemas.microsoft.com/office/drawing/2014/main" id="{B1FBAAA0-3748-4F55-9669-F3380E871C52}"/>
            </a:ext>
          </a:extLst>
        </xdr:cNvPr>
        <xdr:cNvCxnSpPr/>
      </xdr:nvCxnSpPr>
      <xdr:spPr>
        <a:xfrm flipV="1">
          <a:off x="3797300" y="104045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71" name="楕円 170">
          <a:extLst>
            <a:ext uri="{FF2B5EF4-FFF2-40B4-BE49-F238E27FC236}">
              <a16:creationId xmlns:a16="http://schemas.microsoft.com/office/drawing/2014/main" id="{2B21D699-6CB3-44FD-900C-EE31D05BB803}"/>
            </a:ext>
          </a:extLst>
        </xdr:cNvPr>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60</xdr:row>
      <xdr:rowOff>153488</xdr:rowOff>
    </xdr:to>
    <xdr:cxnSp macro="">
      <xdr:nvCxnSpPr>
        <xdr:cNvPr id="172" name="直線コネクタ 171">
          <a:extLst>
            <a:ext uri="{FF2B5EF4-FFF2-40B4-BE49-F238E27FC236}">
              <a16:creationId xmlns:a16="http://schemas.microsoft.com/office/drawing/2014/main" id="{2B67D3A2-73FF-4A9A-AF62-712FC59996E9}"/>
            </a:ext>
          </a:extLst>
        </xdr:cNvPr>
        <xdr:cNvCxnSpPr/>
      </xdr:nvCxnSpPr>
      <xdr:spPr>
        <a:xfrm flipV="1">
          <a:off x="2908300" y="104290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877BB6E9-55FB-4E2F-939A-0D4BAD316066}"/>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74DF507-7C15-4E36-B910-AB7FC4A2C35E}"/>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8A7C84CE-74A0-4C51-91F6-AF53B847B802}"/>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826AC1B9-7E6C-480F-83DD-5D0DED2A62A9}"/>
            </a:ext>
          </a:extLst>
        </xdr:cNvPr>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23965</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F89F6B36-AE55-43C9-BAD4-E7F5F733E293}"/>
            </a:ext>
          </a:extLst>
        </xdr:cNvPr>
        <xdr:cNvSpPr txBox="1"/>
      </xdr:nvSpPr>
      <xdr:spPr>
        <a:xfrm>
          <a:off x="2705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CF9AF1FA-25A7-4F01-A259-7BC473A5AF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C85125C5-0C72-479A-8A3F-DABEF5E4AC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FB68D967-0DD0-48EE-A2E4-69B11B1F1F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D2DF5A8D-A62B-4337-8FD0-35DA4599FF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86572B97-1672-43F0-8ACF-C0C21DA205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AFFD495C-EAC6-41AB-B780-83661E3B50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7DA5CE4D-A8EF-4564-A66A-EF6B377C5F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708FB71E-D0C7-4168-A8D0-E66857AAF7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1A338577-56AA-4CB7-BEFF-1DC5DE0BC7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DA71E567-AB51-4978-A460-5BBA5DD681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B4F955F-4D4D-42AB-AA1D-1FFB6180593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A9A76413-D240-4A68-8FD3-BC751E71118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AF94D2D7-9617-4049-A667-A99145A3EA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81DE9567-FC65-41BE-8467-79680C2FEB6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9C98EF5E-BF53-4C32-A1B8-9434A23350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C51D0AE0-88C4-4A9B-9F2B-1143F318FB3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A92B17CD-A6FA-412F-96EC-F05089A5FE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F7B10689-A41C-41E4-AB1F-67D8BD91CD7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74E1F1BD-D10B-440E-8910-538FB5B1209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3D499FBC-BE9F-4F1A-A4A3-B68AF4DCED1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80054AF0-3AE8-47D9-A1C6-3D3A5DE25A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56E1875B-3816-401C-BDE4-8236E88AF49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F3226D52-3FCC-409F-887B-D814621BF8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9182A697-DFEB-4BB2-812D-1C513BF6DA76}"/>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385E457A-6972-455F-9377-B68C82573618}"/>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9A1CE4CA-1593-481D-8012-FED29FE9B951}"/>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221BF2E2-EA78-4332-AD33-B2CFDFD2C282}"/>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1378C4AA-0985-47D5-A277-5E01E381CD9F}"/>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CA9ABDF6-D904-4D6F-8062-99EC3D60BABA}"/>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104D1037-8132-4EF1-B77E-0F711DFF2D62}"/>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EF6E2781-E4C4-40DE-9DBB-F1041289020B}"/>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EA6DB2D5-0876-412D-ACDE-A3E86E604917}"/>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a:extLst>
            <a:ext uri="{FF2B5EF4-FFF2-40B4-BE49-F238E27FC236}">
              <a16:creationId xmlns:a16="http://schemas.microsoft.com/office/drawing/2014/main" id="{A2B4A1E4-8083-48EE-B833-1B69BFB75771}"/>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6C869CA-ADBF-4B42-89CC-29D9F15C6B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5F02198-248A-4112-AA22-BBBB88FDA3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4F33854A-C9C1-4383-A37C-9E7AAE4196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81EF337-EFA4-4019-92D5-BC1EA0D276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C6612E5-1BE8-47AE-B618-902ACFB7DC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97298</xdr:rowOff>
    </xdr:from>
    <xdr:to>
      <xdr:col>55</xdr:col>
      <xdr:colOff>50800</xdr:colOff>
      <xdr:row>63</xdr:row>
      <xdr:rowOff>27448</xdr:rowOff>
    </xdr:to>
    <xdr:sp macro="" textlink="">
      <xdr:nvSpPr>
        <xdr:cNvPr id="216" name="楕円 215">
          <a:extLst>
            <a:ext uri="{FF2B5EF4-FFF2-40B4-BE49-F238E27FC236}">
              <a16:creationId xmlns:a16="http://schemas.microsoft.com/office/drawing/2014/main" id="{9C412506-7A14-4FC3-AD59-48AEF7CE8983}"/>
            </a:ext>
          </a:extLst>
        </xdr:cNvPr>
        <xdr:cNvSpPr/>
      </xdr:nvSpPr>
      <xdr:spPr>
        <a:xfrm>
          <a:off x="10426700" y="107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120175</xdr:rowOff>
    </xdr:from>
    <xdr:ext cx="690189" cy="259045"/>
    <xdr:sp macro="" textlink="">
      <xdr:nvSpPr>
        <xdr:cNvPr id="217" name="【橋りょう・トンネル】&#10;一人当たり有形固定資産（償却資産）額該当値テキスト">
          <a:extLst>
            <a:ext uri="{FF2B5EF4-FFF2-40B4-BE49-F238E27FC236}">
              <a16:creationId xmlns:a16="http://schemas.microsoft.com/office/drawing/2014/main" id="{7038744E-6F34-46D9-96D8-B7518C999E18}"/>
            </a:ext>
          </a:extLst>
        </xdr:cNvPr>
        <xdr:cNvSpPr txBox="1"/>
      </xdr:nvSpPr>
      <xdr:spPr>
        <a:xfrm>
          <a:off x="10515600" y="1057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96725</xdr:rowOff>
    </xdr:from>
    <xdr:to>
      <xdr:col>50</xdr:col>
      <xdr:colOff>165100</xdr:colOff>
      <xdr:row>63</xdr:row>
      <xdr:rowOff>26875</xdr:rowOff>
    </xdr:to>
    <xdr:sp macro="" textlink="">
      <xdr:nvSpPr>
        <xdr:cNvPr id="218" name="楕円 217">
          <a:extLst>
            <a:ext uri="{FF2B5EF4-FFF2-40B4-BE49-F238E27FC236}">
              <a16:creationId xmlns:a16="http://schemas.microsoft.com/office/drawing/2014/main" id="{91BFB47B-4C58-4A8C-91C4-AE45708FAF55}"/>
            </a:ext>
          </a:extLst>
        </xdr:cNvPr>
        <xdr:cNvSpPr/>
      </xdr:nvSpPr>
      <xdr:spPr>
        <a:xfrm>
          <a:off x="9588500" y="107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147525</xdr:rowOff>
    </xdr:from>
    <xdr:to>
      <xdr:col>55</xdr:col>
      <xdr:colOff>0</xdr:colOff>
      <xdr:row>62</xdr:row>
      <xdr:rowOff>148098</xdr:rowOff>
    </xdr:to>
    <xdr:cxnSp macro="">
      <xdr:nvCxnSpPr>
        <xdr:cNvPr id="219" name="直線コネクタ 218">
          <a:extLst>
            <a:ext uri="{FF2B5EF4-FFF2-40B4-BE49-F238E27FC236}">
              <a16:creationId xmlns:a16="http://schemas.microsoft.com/office/drawing/2014/main" id="{60123E77-61CC-4663-B8E2-89B23D064167}"/>
            </a:ext>
          </a:extLst>
        </xdr:cNvPr>
        <xdr:cNvCxnSpPr/>
      </xdr:nvCxnSpPr>
      <xdr:spPr>
        <a:xfrm>
          <a:off x="9639300" y="10777425"/>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99935</xdr:rowOff>
    </xdr:from>
    <xdr:to>
      <xdr:col>46</xdr:col>
      <xdr:colOff>38100</xdr:colOff>
      <xdr:row>63</xdr:row>
      <xdr:rowOff>30085</xdr:rowOff>
    </xdr:to>
    <xdr:sp macro="" textlink="">
      <xdr:nvSpPr>
        <xdr:cNvPr id="220" name="楕円 219">
          <a:extLst>
            <a:ext uri="{FF2B5EF4-FFF2-40B4-BE49-F238E27FC236}">
              <a16:creationId xmlns:a16="http://schemas.microsoft.com/office/drawing/2014/main" id="{47ACADC5-F913-4CA5-BF53-0E8D7F82177C}"/>
            </a:ext>
          </a:extLst>
        </xdr:cNvPr>
        <xdr:cNvSpPr/>
      </xdr:nvSpPr>
      <xdr:spPr>
        <a:xfrm>
          <a:off x="8699500" y="107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147525</xdr:rowOff>
    </xdr:from>
    <xdr:to>
      <xdr:col>50</xdr:col>
      <xdr:colOff>114300</xdr:colOff>
      <xdr:row>62</xdr:row>
      <xdr:rowOff>150735</xdr:rowOff>
    </xdr:to>
    <xdr:cxnSp macro="">
      <xdr:nvCxnSpPr>
        <xdr:cNvPr id="221" name="直線コネクタ 220">
          <a:extLst>
            <a:ext uri="{FF2B5EF4-FFF2-40B4-BE49-F238E27FC236}">
              <a16:creationId xmlns:a16="http://schemas.microsoft.com/office/drawing/2014/main" id="{5F399AFB-50D1-4B7A-8935-4756D556DA13}"/>
            </a:ext>
          </a:extLst>
        </xdr:cNvPr>
        <xdr:cNvCxnSpPr/>
      </xdr:nvCxnSpPr>
      <xdr:spPr>
        <a:xfrm flipV="1">
          <a:off x="8750300" y="10777425"/>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7E78ABC6-C385-4B30-B38F-D3EAFCF6752D}"/>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0E54CF5F-5C3E-4271-8FC5-6D8331EA3318}"/>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7D3D5B26-D59D-40D4-A60F-1E00012AE792}"/>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43402</xdr:rowOff>
    </xdr:from>
    <xdr:ext cx="690189" cy="259045"/>
    <xdr:sp macro="" textlink="">
      <xdr:nvSpPr>
        <xdr:cNvPr id="225" name="n_1mainValue【橋りょう・トンネル】&#10;一人当たり有形固定資産（償却資産）額">
          <a:extLst>
            <a:ext uri="{FF2B5EF4-FFF2-40B4-BE49-F238E27FC236}">
              <a16:creationId xmlns:a16="http://schemas.microsoft.com/office/drawing/2014/main" id="{6CEE6D31-868A-42BA-BC48-32BE66B4179D}"/>
            </a:ext>
          </a:extLst>
        </xdr:cNvPr>
        <xdr:cNvSpPr txBox="1"/>
      </xdr:nvSpPr>
      <xdr:spPr>
        <a:xfrm>
          <a:off x="9281505" y="10501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21212</xdr:rowOff>
    </xdr:from>
    <xdr:ext cx="690189" cy="259045"/>
    <xdr:sp macro="" textlink="">
      <xdr:nvSpPr>
        <xdr:cNvPr id="226" name="n_2mainValue【橋りょう・トンネル】&#10;一人当たり有形固定資産（償却資産）額">
          <a:extLst>
            <a:ext uri="{FF2B5EF4-FFF2-40B4-BE49-F238E27FC236}">
              <a16:creationId xmlns:a16="http://schemas.microsoft.com/office/drawing/2014/main" id="{E365CE8A-6B33-41A4-90D2-24A1F22B2AF7}"/>
            </a:ext>
          </a:extLst>
        </xdr:cNvPr>
        <xdr:cNvSpPr txBox="1"/>
      </xdr:nvSpPr>
      <xdr:spPr>
        <a:xfrm>
          <a:off x="8405205" y="10822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89B41B81-00C5-4C5C-AE89-C23918A43B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87117356-F8B3-4F01-B550-620002648B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57F1DF8E-08D2-4611-AD5A-E5BFB3D804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205C8785-4CB1-4184-B3DC-8C3AB7E5B9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D3F260B-F84F-42D6-8013-FEB6E1312B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B63DE3E0-D261-4130-B14F-7628ADA9E4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651CD263-420A-4908-99F7-46D4200B0C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F605D4EA-1CA2-4BDC-8C9B-F3ED8C0259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C97F90F5-6BB3-421D-8CBD-C67D2BF248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601A43B3-35B3-44BA-B3F6-A77B7658CC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3A11EBE8-D841-4F98-B9D8-3838E283997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C17EAED4-ECBF-4EA8-83A6-4F5D357FEA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24686549-3223-406C-9E62-5CAC074DFEF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1D377B53-CCFA-4D01-B9EF-2F4EB0B5F0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346CB32D-314A-492F-80EC-3697838666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8C29D2CA-591A-4C4C-BD6B-087240C774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4F3F4C18-7BED-45CC-A008-5B1625D243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869FDB3E-BB07-4BD0-B233-CCB9BC2847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43CEAC29-7211-44C8-97A4-40AFBEB818B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B272180C-D207-46C1-9ADB-54EFD0D974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C5CD9A0E-E1FE-4A18-B8F1-A810D577601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C00D9526-6241-44C5-A335-30D43AB0FE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370389DD-8F26-4585-9146-75637A45448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90FEBAA3-CB50-4DBC-B4EB-161ED03BA2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6AA9B4AB-45DE-4CF4-97D3-A95FF3925A5B}"/>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C37B3320-6367-42E7-BBD5-042296217B21}"/>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ADB98885-D080-4A4B-901F-025884D36922}"/>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3F059002-AE70-42DC-94D9-1CEAE9ABEF7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B65C709F-D248-494D-8626-E7546186472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4129D155-8F01-4F6A-8063-8823572F0C44}"/>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5A77998F-2455-447C-82CD-65BEB5DC184C}"/>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B9E29B7C-D245-4B1B-BAEC-CBBB136EF5B8}"/>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B3670A5A-5C83-49BA-A519-D63B9435CE85}"/>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a:extLst>
            <a:ext uri="{FF2B5EF4-FFF2-40B4-BE49-F238E27FC236}">
              <a16:creationId xmlns:a16="http://schemas.microsoft.com/office/drawing/2014/main" id="{E6570E97-3D84-4455-A77B-E7B13687D527}"/>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F26E9D5-5BE6-4AEE-B27A-95229081AC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3AD87D6-C97B-4B37-B455-9349FFD80E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569A8A6-C0FB-4279-A445-EC7393747F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8B3E31A-B51E-463C-9038-67CC74F495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1B88731-6FE8-4CEC-84AA-DC778A2054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66" name="楕円 265">
          <a:extLst>
            <a:ext uri="{FF2B5EF4-FFF2-40B4-BE49-F238E27FC236}">
              <a16:creationId xmlns:a16="http://schemas.microsoft.com/office/drawing/2014/main" id="{75A0798A-62A4-40E9-A723-44FD3BB11A1E}"/>
            </a:ext>
          </a:extLst>
        </xdr:cNvPr>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A910CFA6-E797-4273-8563-A3BE6DC08FFA}"/>
            </a:ext>
          </a:extLst>
        </xdr:cNvPr>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68" name="楕円 267">
          <a:extLst>
            <a:ext uri="{FF2B5EF4-FFF2-40B4-BE49-F238E27FC236}">
              <a16:creationId xmlns:a16="http://schemas.microsoft.com/office/drawing/2014/main" id="{CDBA900F-4B52-465F-9EFD-D756CF55D271}"/>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81</xdr:row>
      <xdr:rowOff>1905</xdr:rowOff>
    </xdr:to>
    <xdr:cxnSp macro="">
      <xdr:nvCxnSpPr>
        <xdr:cNvPr id="269" name="直線コネクタ 268">
          <a:extLst>
            <a:ext uri="{FF2B5EF4-FFF2-40B4-BE49-F238E27FC236}">
              <a16:creationId xmlns:a16="http://schemas.microsoft.com/office/drawing/2014/main" id="{E6D9357B-1752-4986-8F91-BA9FF38D74C3}"/>
            </a:ext>
          </a:extLst>
        </xdr:cNvPr>
        <xdr:cNvCxnSpPr/>
      </xdr:nvCxnSpPr>
      <xdr:spPr>
        <a:xfrm flipV="1">
          <a:off x="3797300" y="13832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70" name="楕円 269">
          <a:extLst>
            <a:ext uri="{FF2B5EF4-FFF2-40B4-BE49-F238E27FC236}">
              <a16:creationId xmlns:a16="http://schemas.microsoft.com/office/drawing/2014/main" id="{78FA4DE1-AE66-4382-88FC-991D2295DEBB}"/>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68580</xdr:rowOff>
    </xdr:to>
    <xdr:cxnSp macro="">
      <xdr:nvCxnSpPr>
        <xdr:cNvPr id="271" name="直線コネクタ 270">
          <a:extLst>
            <a:ext uri="{FF2B5EF4-FFF2-40B4-BE49-F238E27FC236}">
              <a16:creationId xmlns:a16="http://schemas.microsoft.com/office/drawing/2014/main" id="{228E6CFC-22DD-4A20-AC42-44332984BE5A}"/>
            </a:ext>
          </a:extLst>
        </xdr:cNvPr>
        <xdr:cNvCxnSpPr/>
      </xdr:nvCxnSpPr>
      <xdr:spPr>
        <a:xfrm flipV="1">
          <a:off x="2908300" y="13889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a:extLst>
            <a:ext uri="{FF2B5EF4-FFF2-40B4-BE49-F238E27FC236}">
              <a16:creationId xmlns:a16="http://schemas.microsoft.com/office/drawing/2014/main" id="{3AA7760E-0005-4CB0-8FF2-16D59C063F3B}"/>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a:extLst>
            <a:ext uri="{FF2B5EF4-FFF2-40B4-BE49-F238E27FC236}">
              <a16:creationId xmlns:a16="http://schemas.microsoft.com/office/drawing/2014/main" id="{4E2712A4-7255-413D-AB8B-770C7EDE54BC}"/>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a:extLst>
            <a:ext uri="{FF2B5EF4-FFF2-40B4-BE49-F238E27FC236}">
              <a16:creationId xmlns:a16="http://schemas.microsoft.com/office/drawing/2014/main" id="{16470DD6-FC77-4F01-8ECF-9DB960FA54F1}"/>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275" name="n_1mainValue【公営住宅】&#10;有形固定資産減価償却率">
          <a:extLst>
            <a:ext uri="{FF2B5EF4-FFF2-40B4-BE49-F238E27FC236}">
              <a16:creationId xmlns:a16="http://schemas.microsoft.com/office/drawing/2014/main" id="{520EC6BF-1F8B-43BF-86F0-03030F426C4F}"/>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76" name="n_2mainValue【公営住宅】&#10;有形固定資産減価償却率">
          <a:extLst>
            <a:ext uri="{FF2B5EF4-FFF2-40B4-BE49-F238E27FC236}">
              <a16:creationId xmlns:a16="http://schemas.microsoft.com/office/drawing/2014/main" id="{9A64082A-CCDB-4265-A46E-F038668C137F}"/>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92B4CE0D-AD45-4F5E-98E4-E230F85FC8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92C08D6-AEFF-4AD9-BD35-F0682BBCB3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451C55F7-AA10-4DBB-8996-632357A1BB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82DCA38A-F153-4C39-9D0B-9CDB8713EB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9B632D1-B34C-4814-A069-29F3B562A8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7738EBEC-F6BF-479C-81CB-D3305167BB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6735290F-7376-4408-887A-F61D289261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95A8F5B1-3406-4DF2-982B-3AAD5CD6BB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E96183F5-E431-48FD-9E4E-19E0FECE40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66E755E3-F52A-4CD0-A820-5317E8BFF3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D1729438-D51D-46BD-AFBD-D7131BF397B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8E94B6A4-98E1-444C-ABAD-49E1B04A99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FA83C46-C934-4711-AC4A-9224F153662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C20C79B1-BDF7-4D2B-9913-120F1D441D9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10FFC28A-3144-4F2E-A29F-4941E8C6DB1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2B4B7D4B-1FAF-45AC-A827-5ED55D95B54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5678596B-620F-4FBB-A315-5F9D477F7BE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3F5A2BD5-CFA9-4A70-8D09-214E43246EE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224ACF13-D1E0-4A8F-843E-2EDD083971C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7A7E9239-E4C0-4CB9-827E-6F12E86FBB0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B2794562-E83E-48D3-8547-01CED2059F1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D787194F-9BA8-4B0E-8904-754552783B2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104D3A93-C1EA-46B1-A76C-69D65569AC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C1473692-2177-42DC-9457-DB9ACA64BF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B73BA699-F628-4853-B9F8-114F449640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CFB0C9BC-332D-489C-A169-259971AC1BEC}"/>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BA9477FF-90E3-4851-9F18-0BC15A44F991}"/>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54838B46-0FE2-4C3A-86B2-4E6AC7EEA696}"/>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A4BFBCEF-CBCF-440F-8D50-1E7514971189}"/>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17EF5F15-5F37-4958-A891-B4CA9E57D00C}"/>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B65D9E07-0A1B-42E2-8CAA-071F8AC7920F}"/>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1DBF93FA-047E-41D7-90E0-3D9275DE5FA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0D4D0603-B55F-4145-9BB1-8E7DEBE3794F}"/>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7187E997-F79D-4021-BA0D-AFD67DA4597B}"/>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a:extLst>
            <a:ext uri="{FF2B5EF4-FFF2-40B4-BE49-F238E27FC236}">
              <a16:creationId xmlns:a16="http://schemas.microsoft.com/office/drawing/2014/main" id="{F4C1E8C3-B07C-4A50-A0F6-3E3C1257CFC7}"/>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A706EDF-27D2-4976-A379-874A91EC82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15B595B5-6E84-49F5-9567-8A93F346FC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1A487CC-74E2-488B-8C5F-1F4C5621C0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D6F5EFF-FA93-4178-9C9E-D294437F41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65D33F5-4F65-4B0E-A8F6-580036C2A2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168329</xdr:rowOff>
    </xdr:from>
    <xdr:to>
      <xdr:col>55</xdr:col>
      <xdr:colOff>50800</xdr:colOff>
      <xdr:row>85</xdr:row>
      <xdr:rowOff>98479</xdr:rowOff>
    </xdr:to>
    <xdr:sp macro="" textlink="">
      <xdr:nvSpPr>
        <xdr:cNvPr id="317" name="楕円 316">
          <a:extLst>
            <a:ext uri="{FF2B5EF4-FFF2-40B4-BE49-F238E27FC236}">
              <a16:creationId xmlns:a16="http://schemas.microsoft.com/office/drawing/2014/main" id="{A3ACF5B7-F088-4D75-9ABF-699832AD3CE4}"/>
            </a:ext>
          </a:extLst>
        </xdr:cNvPr>
        <xdr:cNvSpPr/>
      </xdr:nvSpPr>
      <xdr:spPr>
        <a:xfrm>
          <a:off x="10426700" y="145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146756</xdr:rowOff>
    </xdr:from>
    <xdr:ext cx="469744" cy="259045"/>
    <xdr:sp macro="" textlink="">
      <xdr:nvSpPr>
        <xdr:cNvPr id="318" name="【公営住宅】&#10;一人当たり面積該当値テキスト">
          <a:extLst>
            <a:ext uri="{FF2B5EF4-FFF2-40B4-BE49-F238E27FC236}">
              <a16:creationId xmlns:a16="http://schemas.microsoft.com/office/drawing/2014/main" id="{D5B1E59C-8BF5-4BD7-80E6-13DBA581634E}"/>
            </a:ext>
          </a:extLst>
        </xdr:cNvPr>
        <xdr:cNvSpPr txBox="1"/>
      </xdr:nvSpPr>
      <xdr:spPr>
        <a:xfrm>
          <a:off x="10515600" y="1454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167677</xdr:rowOff>
    </xdr:from>
    <xdr:to>
      <xdr:col>50</xdr:col>
      <xdr:colOff>165100</xdr:colOff>
      <xdr:row>85</xdr:row>
      <xdr:rowOff>97827</xdr:rowOff>
    </xdr:to>
    <xdr:sp macro="" textlink="">
      <xdr:nvSpPr>
        <xdr:cNvPr id="319" name="楕円 318">
          <a:extLst>
            <a:ext uri="{FF2B5EF4-FFF2-40B4-BE49-F238E27FC236}">
              <a16:creationId xmlns:a16="http://schemas.microsoft.com/office/drawing/2014/main" id="{F8BFDC36-200D-460C-A27A-193204D26364}"/>
            </a:ext>
          </a:extLst>
        </xdr:cNvPr>
        <xdr:cNvSpPr/>
      </xdr:nvSpPr>
      <xdr:spPr>
        <a:xfrm>
          <a:off x="9588500" y="145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47027</xdr:rowOff>
    </xdr:from>
    <xdr:to>
      <xdr:col>55</xdr:col>
      <xdr:colOff>0</xdr:colOff>
      <xdr:row>85</xdr:row>
      <xdr:rowOff>47679</xdr:rowOff>
    </xdr:to>
    <xdr:cxnSp macro="">
      <xdr:nvCxnSpPr>
        <xdr:cNvPr id="320" name="直線コネクタ 319">
          <a:extLst>
            <a:ext uri="{FF2B5EF4-FFF2-40B4-BE49-F238E27FC236}">
              <a16:creationId xmlns:a16="http://schemas.microsoft.com/office/drawing/2014/main" id="{BE3442DE-06BB-4070-A026-29C9029D61C5}"/>
            </a:ext>
          </a:extLst>
        </xdr:cNvPr>
        <xdr:cNvCxnSpPr/>
      </xdr:nvCxnSpPr>
      <xdr:spPr>
        <a:xfrm>
          <a:off x="9639300" y="1462027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165173</xdr:rowOff>
    </xdr:from>
    <xdr:to>
      <xdr:col>46</xdr:col>
      <xdr:colOff>38100</xdr:colOff>
      <xdr:row>85</xdr:row>
      <xdr:rowOff>95323</xdr:rowOff>
    </xdr:to>
    <xdr:sp macro="" textlink="">
      <xdr:nvSpPr>
        <xdr:cNvPr id="321" name="楕円 320">
          <a:extLst>
            <a:ext uri="{FF2B5EF4-FFF2-40B4-BE49-F238E27FC236}">
              <a16:creationId xmlns:a16="http://schemas.microsoft.com/office/drawing/2014/main" id="{E8BD16D8-9D9D-46DE-9F86-51918E16978E}"/>
            </a:ext>
          </a:extLst>
        </xdr:cNvPr>
        <xdr:cNvSpPr/>
      </xdr:nvSpPr>
      <xdr:spPr>
        <a:xfrm>
          <a:off x="8699500" y="145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44523</xdr:rowOff>
    </xdr:from>
    <xdr:to>
      <xdr:col>50</xdr:col>
      <xdr:colOff>114300</xdr:colOff>
      <xdr:row>85</xdr:row>
      <xdr:rowOff>47027</xdr:rowOff>
    </xdr:to>
    <xdr:cxnSp macro="">
      <xdr:nvCxnSpPr>
        <xdr:cNvPr id="322" name="直線コネクタ 321">
          <a:extLst>
            <a:ext uri="{FF2B5EF4-FFF2-40B4-BE49-F238E27FC236}">
              <a16:creationId xmlns:a16="http://schemas.microsoft.com/office/drawing/2014/main" id="{ED6EC7D6-435E-4394-BBD2-CD02037EFF62}"/>
            </a:ext>
          </a:extLst>
        </xdr:cNvPr>
        <xdr:cNvCxnSpPr/>
      </xdr:nvCxnSpPr>
      <xdr:spPr>
        <a:xfrm>
          <a:off x="8750300" y="14617773"/>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D928D26A-2C93-4D44-AF13-0CD09F218371}"/>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1A8E3AF8-D0E5-4837-BB6D-AF3B4CBDC2B9}"/>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a:extLst>
            <a:ext uri="{FF2B5EF4-FFF2-40B4-BE49-F238E27FC236}">
              <a16:creationId xmlns:a16="http://schemas.microsoft.com/office/drawing/2014/main" id="{F78A303B-B6A7-4B1F-B6CB-06A27C0540DF}"/>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88954</xdr:rowOff>
    </xdr:from>
    <xdr:ext cx="469744" cy="259045"/>
    <xdr:sp macro="" textlink="">
      <xdr:nvSpPr>
        <xdr:cNvPr id="326" name="n_1mainValue【公営住宅】&#10;一人当たり面積">
          <a:extLst>
            <a:ext uri="{FF2B5EF4-FFF2-40B4-BE49-F238E27FC236}">
              <a16:creationId xmlns:a16="http://schemas.microsoft.com/office/drawing/2014/main" id="{299BF415-B64E-48FF-A76A-DDD7D37DFE18}"/>
            </a:ext>
          </a:extLst>
        </xdr:cNvPr>
        <xdr:cNvSpPr txBox="1"/>
      </xdr:nvSpPr>
      <xdr:spPr>
        <a:xfrm>
          <a:off x="9391727" y="146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86450</xdr:rowOff>
    </xdr:from>
    <xdr:ext cx="469744" cy="259045"/>
    <xdr:sp macro="" textlink="">
      <xdr:nvSpPr>
        <xdr:cNvPr id="327" name="n_2mainValue【公営住宅】&#10;一人当たり面積">
          <a:extLst>
            <a:ext uri="{FF2B5EF4-FFF2-40B4-BE49-F238E27FC236}">
              <a16:creationId xmlns:a16="http://schemas.microsoft.com/office/drawing/2014/main" id="{2E11E4B7-DFF0-4E25-A979-ED0C69BA9D87}"/>
            </a:ext>
          </a:extLst>
        </xdr:cNvPr>
        <xdr:cNvSpPr txBox="1"/>
      </xdr:nvSpPr>
      <xdr:spPr>
        <a:xfrm>
          <a:off x="8515427" y="1465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326BA2A1-43B5-4176-9F10-FE7801E029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7E78417-F3B5-4F97-9A7B-0BDEA078F8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88B079C-3075-4377-94BF-5402C04D92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E6C07EFD-6AF1-4813-BA55-6E2EB211BB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FA7715C2-9A3F-448F-9208-F352DA2724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E13C861D-BC0B-479B-9E92-0B2832BADF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F738F7AD-9E89-42EA-9009-D979281DE1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FB062368-D1E1-4616-88FA-E94BC1FB68B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6432420-43F4-42F3-B9C1-5EA56E1C1C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7A8A1E7-6418-4BA7-BE04-2B641DDF62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970FE673-2CE5-4A47-9E6A-C182F03BAE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E218CA2D-2D3C-4B5B-97CD-F7D332AD77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2693E43-BC1F-4DA6-920A-1A8646D604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810045A6-79F0-4283-9A8C-235AED563D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13E9362-C540-4C4E-A49C-1D521768A0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C642B5B8-BB76-4E93-AA57-A558EA416F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BF5D462B-FB9E-4A24-BFA7-3DAE0C9983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67F769FD-2008-49EC-94DE-A9470104B7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B83A45D6-D1B9-46FE-B7A9-745A30B51B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D31275D5-78BB-487E-9708-2FAE752B2B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BF7EDE7F-23B6-4D0D-87D9-03AEC91988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C3FD07C9-84FE-4E06-BD40-61F87B426B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639DA98B-0F94-49CA-AD1E-0CB448483A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185C8534-DC58-4327-BF16-DCE02437F5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F942CB4E-6037-4214-91E1-ED2B71123B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BF13A400-22DD-4D3C-B455-CF1C51E8AB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2B330CD2-4D54-4890-93F9-EEC51394430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CE731944-0961-4DFC-9C8E-4BC950EB87A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BF55D17E-009C-4FD2-8355-7F4258E340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BFA9EAED-F4C7-47F9-BE9A-EEBC3B8F1C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79F0463-723E-447D-BD7D-A4E8B9946CF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185B80E0-53EB-42DE-A63A-2BDCDD8A73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1F7D8C25-F970-41A2-BF13-58926D1416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5E17FB31-3753-4E45-89E6-1C9110CFFD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D0974B41-62F1-45EA-8B82-585C81CDB5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621F12D0-93EC-493F-AB11-5D98560CD2B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E107F713-5A8F-4B77-8245-6FB5D736ECB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40D385A1-891D-4E32-A404-58BE9D8C982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E26F6F85-1802-40E2-8736-B5C727A699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2F79FC3E-E90E-494E-8BA3-DE0DD6B910B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86520B68-9235-4387-9B5C-F49C03EE8E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a:extLst>
            <a:ext uri="{FF2B5EF4-FFF2-40B4-BE49-F238E27FC236}">
              <a16:creationId xmlns:a16="http://schemas.microsoft.com/office/drawing/2014/main" id="{F97FE3B8-45B1-4677-9478-5E5881C6EB47}"/>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F7931B31-809E-4D7B-9C82-D433EBD229D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a:extLst>
            <a:ext uri="{FF2B5EF4-FFF2-40B4-BE49-F238E27FC236}">
              <a16:creationId xmlns:a16="http://schemas.microsoft.com/office/drawing/2014/main" id="{E480F2DC-271A-413C-AD76-A6C7D61636E6}"/>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a:extLst>
            <a:ext uri="{FF2B5EF4-FFF2-40B4-BE49-F238E27FC236}">
              <a16:creationId xmlns:a16="http://schemas.microsoft.com/office/drawing/2014/main" id="{CAECBC81-49F1-4063-A8FB-EE47D455A93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a:extLst>
            <a:ext uri="{FF2B5EF4-FFF2-40B4-BE49-F238E27FC236}">
              <a16:creationId xmlns:a16="http://schemas.microsoft.com/office/drawing/2014/main" id="{E9AA625D-799A-4FE1-BBB3-F3F15CDAF87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4DFC34F5-9C49-4DE5-9330-03E35341E27C}"/>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a:extLst>
            <a:ext uri="{FF2B5EF4-FFF2-40B4-BE49-F238E27FC236}">
              <a16:creationId xmlns:a16="http://schemas.microsoft.com/office/drawing/2014/main" id="{C5A3E7C9-7510-4B08-AAEB-703A0EEFB8D5}"/>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a:extLst>
            <a:ext uri="{FF2B5EF4-FFF2-40B4-BE49-F238E27FC236}">
              <a16:creationId xmlns:a16="http://schemas.microsoft.com/office/drawing/2014/main" id="{BF762148-BEEA-4CA8-A195-11499D8098F9}"/>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a:extLst>
            <a:ext uri="{FF2B5EF4-FFF2-40B4-BE49-F238E27FC236}">
              <a16:creationId xmlns:a16="http://schemas.microsoft.com/office/drawing/2014/main" id="{E21CDCBB-EEFF-4A28-8993-352200644836}"/>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a:extLst>
            <a:ext uri="{FF2B5EF4-FFF2-40B4-BE49-F238E27FC236}">
              <a16:creationId xmlns:a16="http://schemas.microsoft.com/office/drawing/2014/main" id="{4FB9A88B-04E3-491D-9205-5CF83B49CDF3}"/>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20F57348-C20A-47F2-8E98-490683E10A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9A3F16F-4853-4948-ABB9-270D974A0C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9D85CA8D-7E1E-42C3-B4E8-103FC79AE0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A1D05F6-346A-424B-B75D-1012763A3F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41A3511-3A9E-4AE0-BC7C-1D78B12624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384" name="楕円 383">
          <a:extLst>
            <a:ext uri="{FF2B5EF4-FFF2-40B4-BE49-F238E27FC236}">
              <a16:creationId xmlns:a16="http://schemas.microsoft.com/office/drawing/2014/main" id="{7059567D-5D13-44DD-8AC5-4437C2AE5DC2}"/>
            </a:ext>
          </a:extLst>
        </xdr:cNvPr>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CEA626E5-4BA5-4248-B4F1-3A7F077252A0}"/>
            </a:ext>
          </a:extLst>
        </xdr:cNvPr>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386" name="楕円 385">
          <a:extLst>
            <a:ext uri="{FF2B5EF4-FFF2-40B4-BE49-F238E27FC236}">
              <a16:creationId xmlns:a16="http://schemas.microsoft.com/office/drawing/2014/main" id="{CC7BEFB9-4004-4D33-B06D-4D31AF77D39F}"/>
            </a:ext>
          </a:extLst>
        </xdr:cNvPr>
        <xdr:cNvSpPr/>
      </xdr:nvSpPr>
      <xdr:spPr>
        <a:xfrm>
          <a:off x="15430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35</xdr:row>
      <xdr:rowOff>143147</xdr:rowOff>
    </xdr:to>
    <xdr:cxnSp macro="">
      <xdr:nvCxnSpPr>
        <xdr:cNvPr id="387" name="直線コネクタ 386">
          <a:extLst>
            <a:ext uri="{FF2B5EF4-FFF2-40B4-BE49-F238E27FC236}">
              <a16:creationId xmlns:a16="http://schemas.microsoft.com/office/drawing/2014/main" id="{D21ADE07-F5C9-4457-B3C5-F9BE8A4DDA7C}"/>
            </a:ext>
          </a:extLst>
        </xdr:cNvPr>
        <xdr:cNvCxnSpPr/>
      </xdr:nvCxnSpPr>
      <xdr:spPr>
        <a:xfrm flipV="1">
          <a:off x="15481300" y="61324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388" name="楕円 387">
          <a:extLst>
            <a:ext uri="{FF2B5EF4-FFF2-40B4-BE49-F238E27FC236}">
              <a16:creationId xmlns:a16="http://schemas.microsoft.com/office/drawing/2014/main" id="{DEC8BB2E-E31D-4E55-826E-502E378BB8AA}"/>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7620</xdr:rowOff>
    </xdr:to>
    <xdr:cxnSp macro="">
      <xdr:nvCxnSpPr>
        <xdr:cNvPr id="389" name="直線コネクタ 388">
          <a:extLst>
            <a:ext uri="{FF2B5EF4-FFF2-40B4-BE49-F238E27FC236}">
              <a16:creationId xmlns:a16="http://schemas.microsoft.com/office/drawing/2014/main" id="{59B411E3-3D6A-4342-BF2E-FB9013DCFC32}"/>
            </a:ext>
          </a:extLst>
        </xdr:cNvPr>
        <xdr:cNvCxnSpPr/>
      </xdr:nvCxnSpPr>
      <xdr:spPr>
        <a:xfrm flipV="1">
          <a:off x="14592300" y="61438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8875D3BE-FECA-44A7-BB06-2280282E3F26}"/>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91127501-8F2E-4971-86AA-968674EF0ECF}"/>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C8063C7D-6B5A-4F3C-BF57-64F448A086E2}"/>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F6091021-39DF-4E4F-B8F8-7E743C0EABB5}"/>
            </a:ext>
          </a:extLst>
        </xdr:cNvPr>
        <xdr:cNvSpPr txBox="1"/>
      </xdr:nvSpPr>
      <xdr:spPr>
        <a:xfrm>
          <a:off x="15266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8F9F2C69-EFEC-4ACA-B701-A1CB69D85FD9}"/>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2044F62A-6F5E-4E69-BD44-D3F5FC4B45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4B5BDA20-BD7C-4396-8E85-4EDD9C035F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7923B72B-8309-4FF9-9C7A-67626B73F6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13A35DB9-BA4E-4352-8EB9-F14F1DE11A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E2951387-E67B-4FA6-82EB-38406E1BA1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767BAF99-F20C-4F21-AE25-ED76DF213D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DBD96A42-2646-4430-BAAE-6027153DF4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83C68BEE-C9AE-4A5F-AEEB-00F6EF60DE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5980B17B-340D-4837-8EBA-EA7EC4F8B7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03699AF3-5556-40E3-8C2B-0D2459F0B2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C1B0B337-98C9-4260-81FB-EE24904DAF0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4E0DEAA6-F55C-49C8-93B5-8CAC5461315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9117DB56-8F17-4F0F-9A9B-132CD510EF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a:extLst>
            <a:ext uri="{FF2B5EF4-FFF2-40B4-BE49-F238E27FC236}">
              <a16:creationId xmlns:a16="http://schemas.microsoft.com/office/drawing/2014/main" id="{B9E6D9CD-C8CB-4CE5-8B1D-207ED8464E8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41452ADB-930A-4E4B-A399-D3EB27AB028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a:extLst>
            <a:ext uri="{FF2B5EF4-FFF2-40B4-BE49-F238E27FC236}">
              <a16:creationId xmlns:a16="http://schemas.microsoft.com/office/drawing/2014/main" id="{854692DC-760F-44AB-8B35-8033094587A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986BE43B-FC99-4ED2-887A-7EDDB6088B1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a:extLst>
            <a:ext uri="{FF2B5EF4-FFF2-40B4-BE49-F238E27FC236}">
              <a16:creationId xmlns:a16="http://schemas.microsoft.com/office/drawing/2014/main" id="{B264D9AB-8839-4334-B200-8DD2C024266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5CED23DC-9A11-47B3-B035-201328F2CA0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a:extLst>
            <a:ext uri="{FF2B5EF4-FFF2-40B4-BE49-F238E27FC236}">
              <a16:creationId xmlns:a16="http://schemas.microsoft.com/office/drawing/2014/main" id="{E079784F-879D-483C-B306-6820340C949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A8DD0BCE-6782-45E1-9B70-411D3C0C70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21615CB6-C1ED-4791-875B-8109BEEB6AB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32CAF8CB-A66D-4687-B916-1EB1E6BE38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57F0BB84-30A3-4024-B52C-69338A0437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2035E797-EC22-4293-B90A-F6BE542C89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a:extLst>
            <a:ext uri="{FF2B5EF4-FFF2-40B4-BE49-F238E27FC236}">
              <a16:creationId xmlns:a16="http://schemas.microsoft.com/office/drawing/2014/main" id="{CF4265B5-CFE8-43E6-A7A3-27DDDEE599BC}"/>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A4FCCAB3-7A43-452E-A015-5C4038ED1B98}"/>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a:extLst>
            <a:ext uri="{FF2B5EF4-FFF2-40B4-BE49-F238E27FC236}">
              <a16:creationId xmlns:a16="http://schemas.microsoft.com/office/drawing/2014/main" id="{355D6099-8EE4-4B1C-8673-2B11857B479E}"/>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D8D3C89E-D0AF-46D6-AF34-210ED268EEDC}"/>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a:extLst>
            <a:ext uri="{FF2B5EF4-FFF2-40B4-BE49-F238E27FC236}">
              <a16:creationId xmlns:a16="http://schemas.microsoft.com/office/drawing/2014/main" id="{5919F9D2-2DF4-475A-97D4-D5DD2EC3F506}"/>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C5586008-76F1-45C4-B02B-4F6B07FDE94C}"/>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a:extLst>
            <a:ext uri="{FF2B5EF4-FFF2-40B4-BE49-F238E27FC236}">
              <a16:creationId xmlns:a16="http://schemas.microsoft.com/office/drawing/2014/main" id="{8CD9D58D-1232-4A8B-B810-A4FD780307C6}"/>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a:extLst>
            <a:ext uri="{FF2B5EF4-FFF2-40B4-BE49-F238E27FC236}">
              <a16:creationId xmlns:a16="http://schemas.microsoft.com/office/drawing/2014/main" id="{58A98630-14D4-4F5C-964B-2A39CBD4457A}"/>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a:extLst>
            <a:ext uri="{FF2B5EF4-FFF2-40B4-BE49-F238E27FC236}">
              <a16:creationId xmlns:a16="http://schemas.microsoft.com/office/drawing/2014/main" id="{E6763F63-BDE9-48FE-9F5C-B2E324B2CC99}"/>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a:extLst>
            <a:ext uri="{FF2B5EF4-FFF2-40B4-BE49-F238E27FC236}">
              <a16:creationId xmlns:a16="http://schemas.microsoft.com/office/drawing/2014/main" id="{C7DF366F-D912-4625-9284-2D7ECEE68453}"/>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463193A-CC3A-40D5-B65C-1CBC9F8EE1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8B3D385-85C0-479F-95C8-42F929DE42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7EA15E7-A466-4ADD-A922-42FBDEBA56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6728BB2-01AF-4823-ABB9-25119FA933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5B1EB1A-8028-4634-89C4-3152FB9E73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163104</xdr:rowOff>
    </xdr:from>
    <xdr:to>
      <xdr:col>116</xdr:col>
      <xdr:colOff>114300</xdr:colOff>
      <xdr:row>40</xdr:row>
      <xdr:rowOff>93254</xdr:rowOff>
    </xdr:to>
    <xdr:sp macro="" textlink="">
      <xdr:nvSpPr>
        <xdr:cNvPr id="435" name="楕円 434">
          <a:extLst>
            <a:ext uri="{FF2B5EF4-FFF2-40B4-BE49-F238E27FC236}">
              <a16:creationId xmlns:a16="http://schemas.microsoft.com/office/drawing/2014/main" id="{B94346B7-409F-4BA3-A319-4BFA2BCDF4E6}"/>
            </a:ext>
          </a:extLst>
        </xdr:cNvPr>
        <xdr:cNvSpPr/>
      </xdr:nvSpPr>
      <xdr:spPr>
        <a:xfrm>
          <a:off x="221107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141531</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5A73177E-1733-43E5-84E2-BBA88E71AA9A}"/>
            </a:ext>
          </a:extLst>
        </xdr:cNvPr>
        <xdr:cNvSpPr txBox="1"/>
      </xdr:nvSpPr>
      <xdr:spPr>
        <a:xfrm>
          <a:off x="22199600" y="682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162016</xdr:rowOff>
    </xdr:from>
    <xdr:to>
      <xdr:col>112</xdr:col>
      <xdr:colOff>38100</xdr:colOff>
      <xdr:row>40</xdr:row>
      <xdr:rowOff>92166</xdr:rowOff>
    </xdr:to>
    <xdr:sp macro="" textlink="">
      <xdr:nvSpPr>
        <xdr:cNvPr id="437" name="楕円 436">
          <a:extLst>
            <a:ext uri="{FF2B5EF4-FFF2-40B4-BE49-F238E27FC236}">
              <a16:creationId xmlns:a16="http://schemas.microsoft.com/office/drawing/2014/main" id="{D51F697D-EF08-4E99-BED5-AEB59BE29A77}"/>
            </a:ext>
          </a:extLst>
        </xdr:cNvPr>
        <xdr:cNvSpPr/>
      </xdr:nvSpPr>
      <xdr:spPr>
        <a:xfrm>
          <a:off x="21272500" y="68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41366</xdr:rowOff>
    </xdr:from>
    <xdr:to>
      <xdr:col>116</xdr:col>
      <xdr:colOff>63500</xdr:colOff>
      <xdr:row>40</xdr:row>
      <xdr:rowOff>42454</xdr:rowOff>
    </xdr:to>
    <xdr:cxnSp macro="">
      <xdr:nvCxnSpPr>
        <xdr:cNvPr id="438" name="直線コネクタ 437">
          <a:extLst>
            <a:ext uri="{FF2B5EF4-FFF2-40B4-BE49-F238E27FC236}">
              <a16:creationId xmlns:a16="http://schemas.microsoft.com/office/drawing/2014/main" id="{E4453DEC-2111-4076-BEF9-7EF2F71A2503}"/>
            </a:ext>
          </a:extLst>
        </xdr:cNvPr>
        <xdr:cNvCxnSpPr/>
      </xdr:nvCxnSpPr>
      <xdr:spPr>
        <a:xfrm>
          <a:off x="21323300" y="689936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39" name="楕円 438">
          <a:extLst>
            <a:ext uri="{FF2B5EF4-FFF2-40B4-BE49-F238E27FC236}">
              <a16:creationId xmlns:a16="http://schemas.microsoft.com/office/drawing/2014/main" id="{83337FE4-56CD-432C-AFDC-4F3B03ACBAD5}"/>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41366</xdr:rowOff>
    </xdr:to>
    <xdr:cxnSp macro="">
      <xdr:nvCxnSpPr>
        <xdr:cNvPr id="440" name="直線コネクタ 439">
          <a:extLst>
            <a:ext uri="{FF2B5EF4-FFF2-40B4-BE49-F238E27FC236}">
              <a16:creationId xmlns:a16="http://schemas.microsoft.com/office/drawing/2014/main" id="{5EBE5F9C-F4AD-42BC-A17E-BF2FB2DB3244}"/>
            </a:ext>
          </a:extLst>
        </xdr:cNvPr>
        <xdr:cNvCxnSpPr/>
      </xdr:nvCxnSpPr>
      <xdr:spPr>
        <a:xfrm>
          <a:off x="20434300" y="6896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91CB0D0D-DE9A-42ED-AC99-F3EAF3E3FC6A}"/>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16D5476D-4143-42A2-AF92-B47F822DC1AE}"/>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E3AC1A0A-783B-4BCD-9582-D1B62A19E577}"/>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83293</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FBD75129-DD85-4C64-85C9-F0CE0559F10B}"/>
            </a:ext>
          </a:extLst>
        </xdr:cNvPr>
        <xdr:cNvSpPr txBox="1"/>
      </xdr:nvSpPr>
      <xdr:spPr>
        <a:xfrm>
          <a:off x="21075727" y="69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ABFDF45-F35F-4D56-BCB9-B5E3830DB3D1}"/>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57032964-AF71-44D6-8A98-37E4467CE3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DA931EEB-2C09-4651-84B9-FA1D291CFD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B8642E33-DDCB-4F09-BAFE-4B15BDC886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5F67FA0E-8D8F-4617-A84F-7EF9449141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6F340EC7-6875-4A12-BEEE-A026578294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5EB66610-CBEF-4F12-8B68-27A2B5C8E0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62F35D06-A675-4AA0-8FE4-849FDF2B6A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D868D7E-8F5F-4211-B116-5A3D92C1DC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EEACDA94-AC2F-4801-8BAE-BB713E6CBB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DF7256A9-2358-4E79-A830-858C4F2E58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8D86D9E0-6948-4C3A-8EB8-9A673B67783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157701CA-6AD4-41CE-999D-5244D3BDAFC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2AACEC16-E30C-4041-8AA0-678EFBAEF07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F0E7F89D-2F23-4257-B71D-61D3B2FF3BA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A0BBB305-B93D-41F1-BB0E-40277985A5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F27F0433-482A-43B1-B6E6-7F0B452642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7A1D23F2-A29A-457F-87D9-6C5AC7E1A4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37BB041E-035A-4FFD-8E54-8FE20203DE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5F7BD73E-B11A-48A7-8183-C8353E828E9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FF8F499E-345F-4319-8FC1-BA6C784AF9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2787A4E1-9E98-48D3-86AB-FB7EC8D24A7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EF649DD0-F5AE-4D95-929D-3459D8E6DF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5364D328-3E35-45F9-83A5-310FCEFD960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F5890CE3-5FAE-45BD-9E94-3D0007B726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a:extLst>
            <a:ext uri="{FF2B5EF4-FFF2-40B4-BE49-F238E27FC236}">
              <a16:creationId xmlns:a16="http://schemas.microsoft.com/office/drawing/2014/main" id="{77DB5B1E-E9F3-4A56-865E-824A52D27569}"/>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675FBDD1-C9F4-4196-B2D8-EC21465D8D3B}"/>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a:extLst>
            <a:ext uri="{FF2B5EF4-FFF2-40B4-BE49-F238E27FC236}">
              <a16:creationId xmlns:a16="http://schemas.microsoft.com/office/drawing/2014/main" id="{AB4825B6-2351-4F04-9B29-82DAFE66DC8A}"/>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3CD1F4C3-23A9-47DB-8E5E-1E07ACBCEAA1}"/>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a:extLst>
            <a:ext uri="{FF2B5EF4-FFF2-40B4-BE49-F238E27FC236}">
              <a16:creationId xmlns:a16="http://schemas.microsoft.com/office/drawing/2014/main" id="{9757F491-A73D-4F8E-B682-C65419B99466}"/>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36D68151-A10C-426D-A2E3-B7DFE775CDAD}"/>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a:extLst>
            <a:ext uri="{FF2B5EF4-FFF2-40B4-BE49-F238E27FC236}">
              <a16:creationId xmlns:a16="http://schemas.microsoft.com/office/drawing/2014/main" id="{458A7068-5439-4A44-9B24-0285E50E716E}"/>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a:extLst>
            <a:ext uri="{FF2B5EF4-FFF2-40B4-BE49-F238E27FC236}">
              <a16:creationId xmlns:a16="http://schemas.microsoft.com/office/drawing/2014/main" id="{51227C62-F3B3-4AE0-B6BC-B2BD3A22DDB4}"/>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a:extLst>
            <a:ext uri="{FF2B5EF4-FFF2-40B4-BE49-F238E27FC236}">
              <a16:creationId xmlns:a16="http://schemas.microsoft.com/office/drawing/2014/main" id="{54BAB572-E765-4257-A5D4-80ADF945D7D4}"/>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9" name="フローチャート: 判断 478">
          <a:extLst>
            <a:ext uri="{FF2B5EF4-FFF2-40B4-BE49-F238E27FC236}">
              <a16:creationId xmlns:a16="http://schemas.microsoft.com/office/drawing/2014/main" id="{B3FE6CCC-C466-448D-99ED-DB7FF26DA7F3}"/>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CA7A720-484D-4542-9FDE-30B7E90725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64641B3-55E6-4872-AB06-A8DBA4AC7B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B94F7D0-F72F-47B0-A754-3D10B42767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66EEF134-8DCE-4C3E-96C2-91AFD5C393C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F5C42D6-885E-41FD-8947-7083402D7C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85" name="楕円 484">
          <a:extLst>
            <a:ext uri="{FF2B5EF4-FFF2-40B4-BE49-F238E27FC236}">
              <a16:creationId xmlns:a16="http://schemas.microsoft.com/office/drawing/2014/main" id="{47A788EA-C6A1-40DB-B959-B4FCA86C2503}"/>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38C5A95C-3742-4CEF-B296-710EBAB39D28}"/>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487" name="楕円 486">
          <a:extLst>
            <a:ext uri="{FF2B5EF4-FFF2-40B4-BE49-F238E27FC236}">
              <a16:creationId xmlns:a16="http://schemas.microsoft.com/office/drawing/2014/main" id="{43AFC4F0-6C82-4D90-8DAB-F545C4DDF15E}"/>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127635</xdr:rowOff>
    </xdr:from>
    <xdr:to>
      <xdr:col>85</xdr:col>
      <xdr:colOff>127000</xdr:colOff>
      <xdr:row>58</xdr:row>
      <xdr:rowOff>131445</xdr:rowOff>
    </xdr:to>
    <xdr:cxnSp macro="">
      <xdr:nvCxnSpPr>
        <xdr:cNvPr id="488" name="直線コネクタ 487">
          <a:extLst>
            <a:ext uri="{FF2B5EF4-FFF2-40B4-BE49-F238E27FC236}">
              <a16:creationId xmlns:a16="http://schemas.microsoft.com/office/drawing/2014/main" id="{C952D5A0-3378-4202-84CE-EC791BB114B1}"/>
            </a:ext>
          </a:extLst>
        </xdr:cNvPr>
        <xdr:cNvCxnSpPr/>
      </xdr:nvCxnSpPr>
      <xdr:spPr>
        <a:xfrm flipV="1">
          <a:off x="15481300" y="100717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489" name="楕円 488">
          <a:extLst>
            <a:ext uri="{FF2B5EF4-FFF2-40B4-BE49-F238E27FC236}">
              <a16:creationId xmlns:a16="http://schemas.microsoft.com/office/drawing/2014/main" id="{B0254A05-38A6-4918-822C-97E21330D1B4}"/>
            </a:ext>
          </a:extLst>
        </xdr:cNvPr>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58</xdr:row>
      <xdr:rowOff>165735</xdr:rowOff>
    </xdr:to>
    <xdr:cxnSp macro="">
      <xdr:nvCxnSpPr>
        <xdr:cNvPr id="490" name="直線コネクタ 489">
          <a:extLst>
            <a:ext uri="{FF2B5EF4-FFF2-40B4-BE49-F238E27FC236}">
              <a16:creationId xmlns:a16="http://schemas.microsoft.com/office/drawing/2014/main" id="{7021FE33-3895-4884-9FB7-8E45BDA7F987}"/>
            </a:ext>
          </a:extLst>
        </xdr:cNvPr>
        <xdr:cNvCxnSpPr/>
      </xdr:nvCxnSpPr>
      <xdr:spPr>
        <a:xfrm flipV="1">
          <a:off x="14592300" y="10075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91" name="n_1aveValue【学校施設】&#10;有形固定資産減価償却率">
          <a:extLst>
            <a:ext uri="{FF2B5EF4-FFF2-40B4-BE49-F238E27FC236}">
              <a16:creationId xmlns:a16="http://schemas.microsoft.com/office/drawing/2014/main" id="{11F065BB-5DED-4F0D-8584-BE56D4C0052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92" name="n_2aveValue【学校施設】&#10;有形固定資産減価償却率">
          <a:extLst>
            <a:ext uri="{FF2B5EF4-FFF2-40B4-BE49-F238E27FC236}">
              <a16:creationId xmlns:a16="http://schemas.microsoft.com/office/drawing/2014/main" id="{F96BE790-9AC8-44BA-97F5-4C245655AC73}"/>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3" name="n_3aveValue【学校施設】&#10;有形固定資産減価償却率">
          <a:extLst>
            <a:ext uri="{FF2B5EF4-FFF2-40B4-BE49-F238E27FC236}">
              <a16:creationId xmlns:a16="http://schemas.microsoft.com/office/drawing/2014/main" id="{E635A82A-C605-43C2-A2E4-A4BED6E2754D}"/>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494" name="n_1mainValue【学校施設】&#10;有形固定資産減価償却率">
          <a:extLst>
            <a:ext uri="{FF2B5EF4-FFF2-40B4-BE49-F238E27FC236}">
              <a16:creationId xmlns:a16="http://schemas.microsoft.com/office/drawing/2014/main" id="{B3BA15A1-882F-4812-A025-DC72A6286BA7}"/>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495" name="n_2mainValue【学校施設】&#10;有形固定資産減価償却率">
          <a:extLst>
            <a:ext uri="{FF2B5EF4-FFF2-40B4-BE49-F238E27FC236}">
              <a16:creationId xmlns:a16="http://schemas.microsoft.com/office/drawing/2014/main" id="{B74315AF-AD84-47A1-BF09-29978DA0BF3D}"/>
            </a:ext>
          </a:extLst>
        </xdr:cNvPr>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197C7559-EB1C-463C-BD86-320359A85E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FD4B2B39-6890-4893-8AD2-D47836571F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BEEF15A1-842B-43D9-959A-AC251BF4E9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CDA10D64-03CC-4B3E-AB92-E87986DA11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69CF1F68-AD7C-4161-87DD-97F1574806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3B553648-670F-4C75-B876-8661D21C23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CD900DF6-46F5-445A-9764-116371C871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A644DE5B-3EBD-437F-8CCC-4B9D0C4B41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6739AEC8-8579-4D7C-85BC-0B5741BD85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A2742E09-E46D-4285-8856-1D68691D22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a:extLst>
            <a:ext uri="{FF2B5EF4-FFF2-40B4-BE49-F238E27FC236}">
              <a16:creationId xmlns:a16="http://schemas.microsoft.com/office/drawing/2014/main" id="{3D0F4177-2985-492B-863C-904DD032FBB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a:extLst>
            <a:ext uri="{FF2B5EF4-FFF2-40B4-BE49-F238E27FC236}">
              <a16:creationId xmlns:a16="http://schemas.microsoft.com/office/drawing/2014/main" id="{A973C588-161E-41F6-A2C5-CA0286D4711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BDECF9B5-E571-40D1-A6DC-AADA37E0DD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a:extLst>
            <a:ext uri="{FF2B5EF4-FFF2-40B4-BE49-F238E27FC236}">
              <a16:creationId xmlns:a16="http://schemas.microsoft.com/office/drawing/2014/main" id="{3B925F23-B204-428C-9391-D0DFAB7E377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a:extLst>
            <a:ext uri="{FF2B5EF4-FFF2-40B4-BE49-F238E27FC236}">
              <a16:creationId xmlns:a16="http://schemas.microsoft.com/office/drawing/2014/main" id="{6D2DF183-105B-4855-A079-AAE13748676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a:extLst>
            <a:ext uri="{FF2B5EF4-FFF2-40B4-BE49-F238E27FC236}">
              <a16:creationId xmlns:a16="http://schemas.microsoft.com/office/drawing/2014/main" id="{3A0E99D1-4D28-4C8D-9A6C-0F7DF00AE3D7}"/>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DE92E520-EBB2-4AB7-9CC4-2CA7DA1131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A5910B80-6544-41DD-9CDF-EEEF777A0E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DCA0A462-6DEC-4E3D-BAA3-6169E45AAA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a:extLst>
            <a:ext uri="{FF2B5EF4-FFF2-40B4-BE49-F238E27FC236}">
              <a16:creationId xmlns:a16="http://schemas.microsoft.com/office/drawing/2014/main" id="{D9AAB25E-DA81-43D3-86BB-7697D2D5143E}"/>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a:extLst>
            <a:ext uri="{FF2B5EF4-FFF2-40B4-BE49-F238E27FC236}">
              <a16:creationId xmlns:a16="http://schemas.microsoft.com/office/drawing/2014/main" id="{7E2A2A9A-0B0A-4C92-8FB4-73A1E9118A55}"/>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a:extLst>
            <a:ext uri="{FF2B5EF4-FFF2-40B4-BE49-F238E27FC236}">
              <a16:creationId xmlns:a16="http://schemas.microsoft.com/office/drawing/2014/main" id="{7BA78E48-2F85-4AB9-A43C-F5262EAD0681}"/>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a:extLst>
            <a:ext uri="{FF2B5EF4-FFF2-40B4-BE49-F238E27FC236}">
              <a16:creationId xmlns:a16="http://schemas.microsoft.com/office/drawing/2014/main" id="{ABB08C34-0F04-4F9E-91AD-DEF4B649D63D}"/>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a:extLst>
            <a:ext uri="{FF2B5EF4-FFF2-40B4-BE49-F238E27FC236}">
              <a16:creationId xmlns:a16="http://schemas.microsoft.com/office/drawing/2014/main" id="{AB64C060-A22C-4B36-B2B1-09214927E946}"/>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20" name="【学校施設】&#10;一人当たり面積平均値テキスト">
          <a:extLst>
            <a:ext uri="{FF2B5EF4-FFF2-40B4-BE49-F238E27FC236}">
              <a16:creationId xmlns:a16="http://schemas.microsoft.com/office/drawing/2014/main" id="{04A2A712-076D-4352-A8E3-7646FB668A6C}"/>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a:extLst>
            <a:ext uri="{FF2B5EF4-FFF2-40B4-BE49-F238E27FC236}">
              <a16:creationId xmlns:a16="http://schemas.microsoft.com/office/drawing/2014/main" id="{545E6798-B4DA-41DA-A814-EF96F96A14C6}"/>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a:extLst>
            <a:ext uri="{FF2B5EF4-FFF2-40B4-BE49-F238E27FC236}">
              <a16:creationId xmlns:a16="http://schemas.microsoft.com/office/drawing/2014/main" id="{03D15766-2E7F-4305-8153-4712A0B88017}"/>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a:extLst>
            <a:ext uri="{FF2B5EF4-FFF2-40B4-BE49-F238E27FC236}">
              <a16:creationId xmlns:a16="http://schemas.microsoft.com/office/drawing/2014/main" id="{83AB79E3-5123-4E33-84E6-FF0D55842D66}"/>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4" name="フローチャート: 判断 523">
          <a:extLst>
            <a:ext uri="{FF2B5EF4-FFF2-40B4-BE49-F238E27FC236}">
              <a16:creationId xmlns:a16="http://schemas.microsoft.com/office/drawing/2014/main" id="{62DB1248-7DCB-4E64-B1FD-966CB5C48D6E}"/>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38ADE0E-74F0-44CC-B471-3F76EEF42F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68078E8-BB36-4DF6-B757-CDE6507D57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8650FA2-D18E-4AAF-A590-65D798C461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0D8A493-377C-42BE-A088-675157BAFC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64B859F-B9F0-4C8A-AD4B-B47F3E1FA1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14008</xdr:rowOff>
    </xdr:from>
    <xdr:to>
      <xdr:col>116</xdr:col>
      <xdr:colOff>114300</xdr:colOff>
      <xdr:row>62</xdr:row>
      <xdr:rowOff>115608</xdr:rowOff>
    </xdr:to>
    <xdr:sp macro="" textlink="">
      <xdr:nvSpPr>
        <xdr:cNvPr id="530" name="楕円 529">
          <a:extLst>
            <a:ext uri="{FF2B5EF4-FFF2-40B4-BE49-F238E27FC236}">
              <a16:creationId xmlns:a16="http://schemas.microsoft.com/office/drawing/2014/main" id="{3D80EFE1-B803-42F4-A6DE-7D07EA5BF0E5}"/>
            </a:ext>
          </a:extLst>
        </xdr:cNvPr>
        <xdr:cNvSpPr/>
      </xdr:nvSpPr>
      <xdr:spPr>
        <a:xfrm>
          <a:off x="22110700" y="106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100385</xdr:rowOff>
    </xdr:from>
    <xdr:ext cx="469744" cy="259045"/>
    <xdr:sp macro="" textlink="">
      <xdr:nvSpPr>
        <xdr:cNvPr id="531" name="【学校施設】&#10;一人当たり面積該当値テキスト">
          <a:extLst>
            <a:ext uri="{FF2B5EF4-FFF2-40B4-BE49-F238E27FC236}">
              <a16:creationId xmlns:a16="http://schemas.microsoft.com/office/drawing/2014/main" id="{E64F4953-F501-4E72-937F-71C728475BBA}"/>
            </a:ext>
          </a:extLst>
        </xdr:cNvPr>
        <xdr:cNvSpPr txBox="1"/>
      </xdr:nvSpPr>
      <xdr:spPr>
        <a:xfrm>
          <a:off x="22199600" y="1055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xdr:rowOff>
    </xdr:from>
    <xdr:to>
      <xdr:col>112</xdr:col>
      <xdr:colOff>38100</xdr:colOff>
      <xdr:row>62</xdr:row>
      <xdr:rowOff>115265</xdr:rowOff>
    </xdr:to>
    <xdr:sp macro="" textlink="">
      <xdr:nvSpPr>
        <xdr:cNvPr id="532" name="楕円 531">
          <a:extLst>
            <a:ext uri="{FF2B5EF4-FFF2-40B4-BE49-F238E27FC236}">
              <a16:creationId xmlns:a16="http://schemas.microsoft.com/office/drawing/2014/main" id="{DE83B267-955E-423E-94F6-F80FFD2C6A5C}"/>
            </a:ext>
          </a:extLst>
        </xdr:cNvPr>
        <xdr:cNvSpPr/>
      </xdr:nvSpPr>
      <xdr:spPr>
        <a:xfrm>
          <a:off x="21272500" y="106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64465</xdr:rowOff>
    </xdr:from>
    <xdr:to>
      <xdr:col>116</xdr:col>
      <xdr:colOff>63500</xdr:colOff>
      <xdr:row>62</xdr:row>
      <xdr:rowOff>64808</xdr:rowOff>
    </xdr:to>
    <xdr:cxnSp macro="">
      <xdr:nvCxnSpPr>
        <xdr:cNvPr id="533" name="直線コネクタ 532">
          <a:extLst>
            <a:ext uri="{FF2B5EF4-FFF2-40B4-BE49-F238E27FC236}">
              <a16:creationId xmlns:a16="http://schemas.microsoft.com/office/drawing/2014/main" id="{C0BF4228-99D6-46C2-BA52-1BCB4522C20A}"/>
            </a:ext>
          </a:extLst>
        </xdr:cNvPr>
        <xdr:cNvCxnSpPr/>
      </xdr:nvCxnSpPr>
      <xdr:spPr>
        <a:xfrm>
          <a:off x="21323300" y="10694365"/>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12236</xdr:rowOff>
    </xdr:from>
    <xdr:to>
      <xdr:col>107</xdr:col>
      <xdr:colOff>101600</xdr:colOff>
      <xdr:row>62</xdr:row>
      <xdr:rowOff>113836</xdr:rowOff>
    </xdr:to>
    <xdr:sp macro="" textlink="">
      <xdr:nvSpPr>
        <xdr:cNvPr id="534" name="楕円 533">
          <a:extLst>
            <a:ext uri="{FF2B5EF4-FFF2-40B4-BE49-F238E27FC236}">
              <a16:creationId xmlns:a16="http://schemas.microsoft.com/office/drawing/2014/main" id="{AC66A415-4105-4B4E-B136-511879EFDF4D}"/>
            </a:ext>
          </a:extLst>
        </xdr:cNvPr>
        <xdr:cNvSpPr/>
      </xdr:nvSpPr>
      <xdr:spPr>
        <a:xfrm>
          <a:off x="20383500" y="106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63036</xdr:rowOff>
    </xdr:from>
    <xdr:to>
      <xdr:col>111</xdr:col>
      <xdr:colOff>177800</xdr:colOff>
      <xdr:row>62</xdr:row>
      <xdr:rowOff>64465</xdr:rowOff>
    </xdr:to>
    <xdr:cxnSp macro="">
      <xdr:nvCxnSpPr>
        <xdr:cNvPr id="535" name="直線コネクタ 534">
          <a:extLst>
            <a:ext uri="{FF2B5EF4-FFF2-40B4-BE49-F238E27FC236}">
              <a16:creationId xmlns:a16="http://schemas.microsoft.com/office/drawing/2014/main" id="{4EBA879B-67B5-4759-AFE5-1F40B4F03A51}"/>
            </a:ext>
          </a:extLst>
        </xdr:cNvPr>
        <xdr:cNvCxnSpPr/>
      </xdr:nvCxnSpPr>
      <xdr:spPr>
        <a:xfrm>
          <a:off x="20434300" y="10692936"/>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36" name="n_1aveValue【学校施設】&#10;一人当たり面積">
          <a:extLst>
            <a:ext uri="{FF2B5EF4-FFF2-40B4-BE49-F238E27FC236}">
              <a16:creationId xmlns:a16="http://schemas.microsoft.com/office/drawing/2014/main" id="{589D4518-3B27-4037-824A-716880968883}"/>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37" name="n_2aveValue【学校施設】&#10;一人当たり面積">
          <a:extLst>
            <a:ext uri="{FF2B5EF4-FFF2-40B4-BE49-F238E27FC236}">
              <a16:creationId xmlns:a16="http://schemas.microsoft.com/office/drawing/2014/main" id="{D699862E-1C57-484C-834E-63962E84615F}"/>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8" name="n_3aveValue【学校施設】&#10;一人当たり面積">
          <a:extLst>
            <a:ext uri="{FF2B5EF4-FFF2-40B4-BE49-F238E27FC236}">
              <a16:creationId xmlns:a16="http://schemas.microsoft.com/office/drawing/2014/main" id="{5AC692F6-6F27-4231-A107-9C08F52C7361}"/>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106392</xdr:rowOff>
    </xdr:from>
    <xdr:ext cx="469744" cy="259045"/>
    <xdr:sp macro="" textlink="">
      <xdr:nvSpPr>
        <xdr:cNvPr id="539" name="n_1mainValue【学校施設】&#10;一人当たり面積">
          <a:extLst>
            <a:ext uri="{FF2B5EF4-FFF2-40B4-BE49-F238E27FC236}">
              <a16:creationId xmlns:a16="http://schemas.microsoft.com/office/drawing/2014/main" id="{2B193F79-E513-4BEB-9290-560F360C4E09}"/>
            </a:ext>
          </a:extLst>
        </xdr:cNvPr>
        <xdr:cNvSpPr txBox="1"/>
      </xdr:nvSpPr>
      <xdr:spPr>
        <a:xfrm>
          <a:off x="21075727" y="107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104963</xdr:rowOff>
    </xdr:from>
    <xdr:ext cx="469744" cy="259045"/>
    <xdr:sp macro="" textlink="">
      <xdr:nvSpPr>
        <xdr:cNvPr id="540" name="n_2mainValue【学校施設】&#10;一人当たり面積">
          <a:extLst>
            <a:ext uri="{FF2B5EF4-FFF2-40B4-BE49-F238E27FC236}">
              <a16:creationId xmlns:a16="http://schemas.microsoft.com/office/drawing/2014/main" id="{71AC8555-7697-426A-A23C-5D6236A75E54}"/>
            </a:ext>
          </a:extLst>
        </xdr:cNvPr>
        <xdr:cNvSpPr txBox="1"/>
      </xdr:nvSpPr>
      <xdr:spPr>
        <a:xfrm>
          <a:off x="20199427" y="107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A93C12F1-4938-4C9B-8493-7DB801630E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3F813CF2-1054-4C65-B644-982238C66B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72F7F865-EA67-4383-A88F-9C3199AB89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4C49DEFD-6254-49F4-B248-25CA7126A2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E39DD37A-274A-4735-BEC0-1861B7D30A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C040C732-8942-4125-B711-C335505571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07EEFA96-7B12-452D-9C1D-A690596C3A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9D7A6A13-9D55-4EF7-BABF-E052BC7488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1C572306-9AB8-4408-BCCF-86136F7299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FC0144CA-4365-41F2-B6ED-DECD63CC37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80DC1425-657A-42DD-BADB-44091FA765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80A0F676-8D6B-4B8F-B10F-74BB3A51AE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32E231CB-2321-4BFE-8979-26D5AD883D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5016A8CD-776B-45C2-B602-7B89BDC4DB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745A37F7-E6CF-45B0-BD90-5A5B84924B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345C1AE6-B5E8-4F2B-A307-93E54A8BF0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id="{2811E369-82A1-41A0-B0F2-B3EA701147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id="{53F9FAA8-7A2E-43E4-BEE3-4E671D2E1C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id="{28BB3C48-2929-497C-B30C-C1D29872DF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id="{0FDE7DD2-F9D8-45E0-8DA4-7E5C6511FF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id="{CB967719-6E0D-4A49-97F8-AA27FC6FC9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id="{1127515F-4E22-4966-A005-A9E0CB07B5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id="{166041C1-ADC1-437E-9096-1F01EF6501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id="{BF873A26-C0CF-4E4A-8F86-6465C97C396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a:extLst>
            <a:ext uri="{FF2B5EF4-FFF2-40B4-BE49-F238E27FC236}">
              <a16:creationId xmlns:a16="http://schemas.microsoft.com/office/drawing/2014/main" id="{66754B2F-0A48-4985-82FB-58DC79CE87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a:extLst>
            <a:ext uri="{FF2B5EF4-FFF2-40B4-BE49-F238E27FC236}">
              <a16:creationId xmlns:a16="http://schemas.microsoft.com/office/drawing/2014/main" id="{5144EF6D-B21F-4801-83A2-3A1B6A30C4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a:extLst>
            <a:ext uri="{FF2B5EF4-FFF2-40B4-BE49-F238E27FC236}">
              <a16:creationId xmlns:a16="http://schemas.microsoft.com/office/drawing/2014/main" id="{B9EC2E5D-ECE8-4194-B452-E9A0DEFC7A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a:extLst>
            <a:ext uri="{FF2B5EF4-FFF2-40B4-BE49-F238E27FC236}">
              <a16:creationId xmlns:a16="http://schemas.microsoft.com/office/drawing/2014/main" id="{F2CCEFB8-420A-4FA7-97A5-4EBC62C795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a:extLst>
            <a:ext uri="{FF2B5EF4-FFF2-40B4-BE49-F238E27FC236}">
              <a16:creationId xmlns:a16="http://schemas.microsoft.com/office/drawing/2014/main" id="{B48FEF37-46FD-44C3-9393-7CC8E9BF6D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a:extLst>
            <a:ext uri="{FF2B5EF4-FFF2-40B4-BE49-F238E27FC236}">
              <a16:creationId xmlns:a16="http://schemas.microsoft.com/office/drawing/2014/main" id="{199A796C-A777-499D-A70F-D1172B3BE3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a:extLst>
            <a:ext uri="{FF2B5EF4-FFF2-40B4-BE49-F238E27FC236}">
              <a16:creationId xmlns:a16="http://schemas.microsoft.com/office/drawing/2014/main" id="{B5F3FE3A-5462-4610-9288-FE6AC02DF7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a:extLst>
            <a:ext uri="{FF2B5EF4-FFF2-40B4-BE49-F238E27FC236}">
              <a16:creationId xmlns:a16="http://schemas.microsoft.com/office/drawing/2014/main" id="{F067E07D-D1FA-441C-AB41-A7657CA43D7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a:extLst>
            <a:ext uri="{FF2B5EF4-FFF2-40B4-BE49-F238E27FC236}">
              <a16:creationId xmlns:a16="http://schemas.microsoft.com/office/drawing/2014/main" id="{0C1EAC36-E35E-4AC7-BF4D-228988D716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a:extLst>
            <a:ext uri="{FF2B5EF4-FFF2-40B4-BE49-F238E27FC236}">
              <a16:creationId xmlns:a16="http://schemas.microsoft.com/office/drawing/2014/main" id="{2745B965-BCEB-41AF-A48E-3E699F387C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a:extLst>
            <a:ext uri="{FF2B5EF4-FFF2-40B4-BE49-F238E27FC236}">
              <a16:creationId xmlns:a16="http://schemas.microsoft.com/office/drawing/2014/main" id="{700CF1C9-77A6-4D83-8FAF-CC0731BD75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類似団体内平均と比較して有形固定資産減価償却率が高くなっている施設は道路、公営住宅、保育所、学校施設である。その中でも、公営住宅、保育所、学校施設は類似団体内平均を大きく上回っている。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３．９％と類似団体内平均と比較して１０．３％高い数値となっている。既に耐用年数を超えた施設については神津島村公営住宅長寿命化計画に基づき除却、更新を推進する。</a:t>
          </a:r>
        </a:p>
        <a:p>
          <a:r>
            <a:rPr kumimoji="1" lang="ja-JP" altLang="en-US" sz="1300">
              <a:latin typeface="ＭＳ Ｐゴシック" panose="020B0600070205080204" pitchFamily="50" charset="-128"/>
              <a:ea typeface="ＭＳ Ｐゴシック" panose="020B0600070205080204" pitchFamily="50" charset="-128"/>
            </a:rPr>
            <a:t>保育所については、７１．１％と類似団体内平均と比較して２６．１％と特に高い数値となっている。令和２年度で大規模改修工事を行うため今後改善されていく予定である。</a:t>
          </a:r>
        </a:p>
        <a:p>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３％と類似団体内平均と比較して１１．９％高い数値となっている。小中学校の校舎や体育館については既に耐震改修が完了していることもあり、部分的な補修を行いながら施設の維持管理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52DDCA-9963-4580-998D-166AB87801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FF847E-987F-4D74-A22F-AC33DBEAEF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FA4B44-7007-4512-B4D3-1A05F8B65D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377846-4B59-4217-8CE5-902415BC0F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1972A7-563F-4FF6-BD17-80521F5352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12B96F-6F17-4268-8DF9-A611A25E89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EBF849-8CA6-4664-8DFE-15B0575780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836B61-9FD5-4D55-B116-C7386B5726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85A242-2572-4FA7-9A86-51F0B8D633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0DAB11-84BF-4D13-B2EE-8FD5E9B02B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002AAA-1BF7-4029-B70E-BB7390597A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30E198-6B0B-4AEE-B3FE-8DCBE383C7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D3252A-1D42-496C-A75C-08DC588D8F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9B995F-DEAD-49F3-92BB-E4F2B3326C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2D2ED8-1F99-4619-B367-533FED5566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F0DF22-E22E-4F48-8B0D-320D44740E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1DF711-A1D9-4325-B5EB-CE088BA859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3ACA58-CAE0-4E37-9FA5-59FF4034E9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AD9B2E-4D18-4581-8D99-AE7A89C460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E8B9C9-E5A8-4D93-A4AD-DCFE026EA4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67F847-4C49-41A5-A04B-6076C544EB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F3BFB0-EBB1-470D-8A4E-AAE8B48098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41293A-767C-4A8B-A629-A81852F163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7F64AE-7EAC-415C-AC2E-A58BE9038A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0C399C-AC75-44BC-8F0A-5531F9EDF4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DD7FDB-F6E1-4964-9AE9-715B5BCF49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77EC4C-73B7-404F-A6EF-BE2ABCCACA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34748D-AEB2-4FDC-92CC-8F3E9EF122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264CD3-4DB9-4BEA-9CC3-F4C4B9944A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F24771-6B02-4CB8-98D2-C89ED22A75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2C7F192-8974-467D-8429-7B6076E9C2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724C20A-9F2B-4834-8397-A28EDD0830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69386E4-EB79-4D4C-B997-3066FE546D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E5E53E-738F-4441-93C3-1B50E1E121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DA3B96-8952-4D89-BFAC-8206A6BBEF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F527131-F001-45E9-83F1-D0DA20C2E3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F7B41E-06CA-4F76-A1FC-99C781687F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18F5C2-DA0C-4283-BE29-C093EBE8E8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0CF5015-004E-4C40-AEDA-6FE773F5A0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F585A8-7C18-418F-BA7A-4AFE0CA8A5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32C11C2B-0837-4EB1-865E-F76D3930D92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EFB5AD8B-42F3-49E6-8517-1014159ED4DB}"/>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C2E0575B-42B1-41B5-A620-D2B8F2A6919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272BC5A4-0838-43CF-93A2-653AD6C7D58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5BAD5DBE-9917-4023-AA78-1E849928A52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4270B3F2-EB06-475C-AB84-9517BEDE515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0E6AAE76-2AB4-4674-9C6F-2F6E9AF10D3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FE47865C-CF6E-4CFC-AF2B-220B6933828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D4AB0E72-72FA-4714-8042-930293BF8C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1D79706C-2C01-4037-BEB2-464DB5961B2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9C4E441A-F627-40F9-9CE0-CC81B1A22A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a:extLst>
            <a:ext uri="{FF2B5EF4-FFF2-40B4-BE49-F238E27FC236}">
              <a16:creationId xmlns:a16="http://schemas.microsoft.com/office/drawing/2014/main" id="{4C86C420-F2E7-4354-BAC3-AEEFB57BC914}"/>
            </a:ext>
          </a:extLst>
        </xdr:cNvPr>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a:extLst>
            <a:ext uri="{FF2B5EF4-FFF2-40B4-BE49-F238E27FC236}">
              <a16:creationId xmlns:a16="http://schemas.microsoft.com/office/drawing/2014/main" id="{1C920D18-6588-4EB9-B1E6-0BDB3EA6623E}"/>
            </a:ext>
          </a:extLst>
        </xdr:cNvPr>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a:extLst>
            <a:ext uri="{FF2B5EF4-FFF2-40B4-BE49-F238E27FC236}">
              <a16:creationId xmlns:a16="http://schemas.microsoft.com/office/drawing/2014/main" id="{3CB68C60-BB34-4F03-ADB8-B6BADDC062DD}"/>
            </a:ext>
          </a:extLst>
        </xdr:cNvPr>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a:extLst>
            <a:ext uri="{FF2B5EF4-FFF2-40B4-BE49-F238E27FC236}">
              <a16:creationId xmlns:a16="http://schemas.microsoft.com/office/drawing/2014/main" id="{1AA9F394-DCEA-4F41-AEE6-D2FC994C524A}"/>
            </a:ext>
          </a:extLst>
        </xdr:cNvPr>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a:extLst>
            <a:ext uri="{FF2B5EF4-FFF2-40B4-BE49-F238E27FC236}">
              <a16:creationId xmlns:a16="http://schemas.microsoft.com/office/drawing/2014/main" id="{9BD45EF8-AB32-4995-A96D-EABA3B17F9C2}"/>
            </a:ext>
          </a:extLst>
        </xdr:cNvPr>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a:extLst>
            <a:ext uri="{FF2B5EF4-FFF2-40B4-BE49-F238E27FC236}">
              <a16:creationId xmlns:a16="http://schemas.microsoft.com/office/drawing/2014/main" id="{312A90AD-9A60-4235-9A80-669C84DAD457}"/>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a:extLst>
            <a:ext uri="{FF2B5EF4-FFF2-40B4-BE49-F238E27FC236}">
              <a16:creationId xmlns:a16="http://schemas.microsoft.com/office/drawing/2014/main" id="{8CA3B424-9A67-45C2-8127-E781909826AB}"/>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a:extLst>
            <a:ext uri="{FF2B5EF4-FFF2-40B4-BE49-F238E27FC236}">
              <a16:creationId xmlns:a16="http://schemas.microsoft.com/office/drawing/2014/main" id="{33122993-E55D-44E0-8A7B-38B89FF83D35}"/>
            </a:ext>
          </a:extLst>
        </xdr:cNvPr>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1" name="フローチャート: 判断 60">
          <a:extLst>
            <a:ext uri="{FF2B5EF4-FFF2-40B4-BE49-F238E27FC236}">
              <a16:creationId xmlns:a16="http://schemas.microsoft.com/office/drawing/2014/main" id="{66461DAC-EB2E-4CE1-BAD7-B5A267097949}"/>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xdr:rowOff>
    </xdr:from>
    <xdr:to>
      <xdr:col>10</xdr:col>
      <xdr:colOff>165100</xdr:colOff>
      <xdr:row>37</xdr:row>
      <xdr:rowOff>101854</xdr:rowOff>
    </xdr:to>
    <xdr:sp macro="" textlink="">
      <xdr:nvSpPr>
        <xdr:cNvPr id="62" name="フローチャート: 判断 61">
          <a:extLst>
            <a:ext uri="{FF2B5EF4-FFF2-40B4-BE49-F238E27FC236}">
              <a16:creationId xmlns:a16="http://schemas.microsoft.com/office/drawing/2014/main" id="{BF4135B1-9754-42DF-8EE1-ECBE13A57456}"/>
            </a:ext>
          </a:extLst>
        </xdr:cNvPr>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74180575-1DC1-4317-BC0F-8AC77B3C64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5B8C478-20D7-43F3-8339-818EDE58C3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D3DF7A8-3A42-4A07-AEFB-7940E3DFEB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57B5E3A-D6F8-47C2-98FC-60300EAB5E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5CE24E0-243D-4F46-9A3B-1C3EBEA540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29972</xdr:rowOff>
    </xdr:from>
    <xdr:to>
      <xdr:col>24</xdr:col>
      <xdr:colOff>114300</xdr:colOff>
      <xdr:row>38</xdr:row>
      <xdr:rowOff>131572</xdr:rowOff>
    </xdr:to>
    <xdr:sp macro="" textlink="">
      <xdr:nvSpPr>
        <xdr:cNvPr id="68" name="楕円 67">
          <a:extLst>
            <a:ext uri="{FF2B5EF4-FFF2-40B4-BE49-F238E27FC236}">
              <a16:creationId xmlns:a16="http://schemas.microsoft.com/office/drawing/2014/main" id="{4E8CFC02-A4E8-433A-9325-AC29A66A68F7}"/>
            </a:ext>
          </a:extLst>
        </xdr:cNvPr>
        <xdr:cNvSpPr/>
      </xdr:nvSpPr>
      <xdr:spPr>
        <a:xfrm>
          <a:off x="4584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52849</xdr:rowOff>
    </xdr:from>
    <xdr:ext cx="405111" cy="259045"/>
    <xdr:sp macro="" textlink="">
      <xdr:nvSpPr>
        <xdr:cNvPr id="69" name="【図書館】&#10;有形固定資産減価償却率該当値テキスト">
          <a:extLst>
            <a:ext uri="{FF2B5EF4-FFF2-40B4-BE49-F238E27FC236}">
              <a16:creationId xmlns:a16="http://schemas.microsoft.com/office/drawing/2014/main" id="{18C1DA50-152F-453B-99A8-4DEFB10F6628}"/>
            </a:ext>
          </a:extLst>
        </xdr:cNvPr>
        <xdr:cNvSpPr txBox="1"/>
      </xdr:nvSpPr>
      <xdr:spPr>
        <a:xfrm>
          <a:off x="4673600" y="639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0" name="楕円 69">
          <a:extLst>
            <a:ext uri="{FF2B5EF4-FFF2-40B4-BE49-F238E27FC236}">
              <a16:creationId xmlns:a16="http://schemas.microsoft.com/office/drawing/2014/main" id="{BD6926CC-8577-4DDD-A411-390594D0839E}"/>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167640</xdr:rowOff>
    </xdr:to>
    <xdr:cxnSp macro="">
      <xdr:nvCxnSpPr>
        <xdr:cNvPr id="71" name="直線コネクタ 70">
          <a:extLst>
            <a:ext uri="{FF2B5EF4-FFF2-40B4-BE49-F238E27FC236}">
              <a16:creationId xmlns:a16="http://schemas.microsoft.com/office/drawing/2014/main" id="{669A7F2A-5278-423C-8550-30461769840C}"/>
            </a:ext>
          </a:extLst>
        </xdr:cNvPr>
        <xdr:cNvCxnSpPr/>
      </xdr:nvCxnSpPr>
      <xdr:spPr>
        <a:xfrm flipV="1">
          <a:off x="3797300" y="65958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72" name="楕円 71">
          <a:extLst>
            <a:ext uri="{FF2B5EF4-FFF2-40B4-BE49-F238E27FC236}">
              <a16:creationId xmlns:a16="http://schemas.microsoft.com/office/drawing/2014/main" id="{FB3908D9-D35B-40C8-A8A6-7ED4219700F8}"/>
            </a:ext>
          </a:extLst>
        </xdr:cNvPr>
        <xdr:cNvSpPr/>
      </xdr:nvSpPr>
      <xdr:spPr>
        <a:xfrm>
          <a:off x="2857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92202</xdr:rowOff>
    </xdr:to>
    <xdr:cxnSp macro="">
      <xdr:nvCxnSpPr>
        <xdr:cNvPr id="73" name="直線コネクタ 72">
          <a:extLst>
            <a:ext uri="{FF2B5EF4-FFF2-40B4-BE49-F238E27FC236}">
              <a16:creationId xmlns:a16="http://schemas.microsoft.com/office/drawing/2014/main" id="{56C1C795-CC72-4D35-8779-6185ED4453E7}"/>
            </a:ext>
          </a:extLst>
        </xdr:cNvPr>
        <xdr:cNvCxnSpPr/>
      </xdr:nvCxnSpPr>
      <xdr:spPr>
        <a:xfrm flipV="1">
          <a:off x="2908300" y="66827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104411</xdr:rowOff>
    </xdr:from>
    <xdr:ext cx="405111" cy="259045"/>
    <xdr:sp macro="" textlink="">
      <xdr:nvSpPr>
        <xdr:cNvPr id="74" name="n_1aveValue【図書館】&#10;有形固定資産減価償却率">
          <a:extLst>
            <a:ext uri="{FF2B5EF4-FFF2-40B4-BE49-F238E27FC236}">
              <a16:creationId xmlns:a16="http://schemas.microsoft.com/office/drawing/2014/main" id="{C3115865-A70F-4634-BB3A-E6325BEDB946}"/>
            </a:ext>
          </a:extLst>
        </xdr:cNvPr>
        <xdr:cNvSpPr txBox="1"/>
      </xdr:nvSpPr>
      <xdr:spPr>
        <a:xfrm>
          <a:off x="3582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5" name="n_2aveValue【図書館】&#10;有形固定資産減価償却率">
          <a:extLst>
            <a:ext uri="{FF2B5EF4-FFF2-40B4-BE49-F238E27FC236}">
              <a16:creationId xmlns:a16="http://schemas.microsoft.com/office/drawing/2014/main" id="{7AEAE1ED-0AE7-4DCE-A548-D064B87B8015}"/>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118381</xdr:rowOff>
    </xdr:from>
    <xdr:ext cx="405111" cy="259045"/>
    <xdr:sp macro="" textlink="">
      <xdr:nvSpPr>
        <xdr:cNvPr id="76" name="n_3aveValue【図書館】&#10;有形固定資産減価償却率">
          <a:extLst>
            <a:ext uri="{FF2B5EF4-FFF2-40B4-BE49-F238E27FC236}">
              <a16:creationId xmlns:a16="http://schemas.microsoft.com/office/drawing/2014/main" id="{E3642029-198B-4084-B9C8-055B06A1CFF6}"/>
            </a:ext>
          </a:extLst>
        </xdr:cNvPr>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63517</xdr:rowOff>
    </xdr:from>
    <xdr:ext cx="405111" cy="259045"/>
    <xdr:sp macro="" textlink="">
      <xdr:nvSpPr>
        <xdr:cNvPr id="77" name="n_1mainValue【図書館】&#10;有形固定資産減価償却率">
          <a:extLst>
            <a:ext uri="{FF2B5EF4-FFF2-40B4-BE49-F238E27FC236}">
              <a16:creationId xmlns:a16="http://schemas.microsoft.com/office/drawing/2014/main" id="{ED9098E7-05E3-421D-B200-2A2FA4F9278A}"/>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134129</xdr:rowOff>
    </xdr:from>
    <xdr:ext cx="405111" cy="259045"/>
    <xdr:sp macro="" textlink="">
      <xdr:nvSpPr>
        <xdr:cNvPr id="78" name="n_2mainValue【図書館】&#10;有形固定資産減価償却率">
          <a:extLst>
            <a:ext uri="{FF2B5EF4-FFF2-40B4-BE49-F238E27FC236}">
              <a16:creationId xmlns:a16="http://schemas.microsoft.com/office/drawing/2014/main" id="{136E7FEC-4F51-43A6-8015-E29CBBE8763E}"/>
            </a:ext>
          </a:extLst>
        </xdr:cNvPr>
        <xdr:cNvSpPr txBox="1"/>
      </xdr:nvSpPr>
      <xdr:spPr>
        <a:xfrm>
          <a:off x="2705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3522D4AE-CD20-471C-B12E-6D6E6102EE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35ABDE71-C205-40BC-944A-1194754723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878B6B2C-9E11-438F-B357-8E3DDBD805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DBC1C4B6-6DCD-4008-969F-51CAC46DA2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BC52E6F6-2D00-4176-8371-72216B2DF2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7B2910DB-1BE2-41F7-8A01-46A8EE344A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F4E38E31-C686-4475-9939-FA974604F7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47821873-AF6D-4A2D-8C92-84A98D44DD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CD391806-2607-4E59-9398-28DD100DD5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2E618F2C-A76A-48AD-9FF5-6C92F4C464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DAF75532-96A7-416D-BE6C-BDE7A52485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B842904A-4355-484B-A736-A9B96FFF30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82318CCF-AE2D-4E8A-B38E-2B95C3D86A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3B413500-2CB5-4A8A-AC02-36AC6EF2C1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485D48B2-D117-4513-B302-5846354C39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BDEE8B1A-ADCE-4F40-A2A5-A6B355CEC2D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A8268C2D-2127-49EE-957A-B017A206E80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4D8C070E-8766-4D24-82D1-F871677B3BC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908286B8-EEA8-4BD1-8F4E-C11F64BDE8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71AACDB9-F99A-451A-81F1-8C4D7D96728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2AF2B7F-5098-41E9-BEEB-22278672F4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10032430-2502-4D98-8799-7E11C9DB27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CF8D8D58-C542-4BC6-80DD-9FA79C90AC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102" name="直線コネクタ 101">
          <a:extLst>
            <a:ext uri="{FF2B5EF4-FFF2-40B4-BE49-F238E27FC236}">
              <a16:creationId xmlns:a16="http://schemas.microsoft.com/office/drawing/2014/main" id="{9AB08E8E-E0E3-4E04-A1D5-4988EE8DE10F}"/>
            </a:ext>
          </a:extLst>
        </xdr:cNvPr>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3" name="【図書館】&#10;一人当たり面積最小値テキスト">
          <a:extLst>
            <a:ext uri="{FF2B5EF4-FFF2-40B4-BE49-F238E27FC236}">
              <a16:creationId xmlns:a16="http://schemas.microsoft.com/office/drawing/2014/main" id="{8812BBFA-2D28-43FA-8927-968A223A3DA1}"/>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4" name="直線コネクタ 103">
          <a:extLst>
            <a:ext uri="{FF2B5EF4-FFF2-40B4-BE49-F238E27FC236}">
              <a16:creationId xmlns:a16="http://schemas.microsoft.com/office/drawing/2014/main" id="{D28DFCFF-B805-4E6E-BA39-A82D4701EF32}"/>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5" name="【図書館】&#10;一人当たり面積最大値テキスト">
          <a:extLst>
            <a:ext uri="{FF2B5EF4-FFF2-40B4-BE49-F238E27FC236}">
              <a16:creationId xmlns:a16="http://schemas.microsoft.com/office/drawing/2014/main" id="{646AABDA-B6F3-4FDE-BDC5-8C2B048690E0}"/>
            </a:ext>
          </a:extLst>
        </xdr:cNvPr>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6" name="直線コネクタ 105">
          <a:extLst>
            <a:ext uri="{FF2B5EF4-FFF2-40B4-BE49-F238E27FC236}">
              <a16:creationId xmlns:a16="http://schemas.microsoft.com/office/drawing/2014/main" id="{035C1F00-579A-44D7-BC18-DC398785C4F3}"/>
            </a:ext>
          </a:extLst>
        </xdr:cNvPr>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07" name="【図書館】&#10;一人当たり面積平均値テキスト">
          <a:extLst>
            <a:ext uri="{FF2B5EF4-FFF2-40B4-BE49-F238E27FC236}">
              <a16:creationId xmlns:a16="http://schemas.microsoft.com/office/drawing/2014/main" id="{A0FF7670-22BA-4C93-9A4D-7755AC12AAF9}"/>
            </a:ext>
          </a:extLst>
        </xdr:cNvPr>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8" name="フローチャート: 判断 107">
          <a:extLst>
            <a:ext uri="{FF2B5EF4-FFF2-40B4-BE49-F238E27FC236}">
              <a16:creationId xmlns:a16="http://schemas.microsoft.com/office/drawing/2014/main" id="{C94DA6B1-0EF0-44A3-91FB-BCAA3E61E9FF}"/>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9" name="フローチャート: 判断 108">
          <a:extLst>
            <a:ext uri="{FF2B5EF4-FFF2-40B4-BE49-F238E27FC236}">
              <a16:creationId xmlns:a16="http://schemas.microsoft.com/office/drawing/2014/main" id="{F34A1DF2-00F4-4164-B242-20777687C878}"/>
            </a:ext>
          </a:extLst>
        </xdr:cNvPr>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10" name="フローチャート: 判断 109">
          <a:extLst>
            <a:ext uri="{FF2B5EF4-FFF2-40B4-BE49-F238E27FC236}">
              <a16:creationId xmlns:a16="http://schemas.microsoft.com/office/drawing/2014/main" id="{DB19B226-E4D2-400B-8797-893914D98FB6}"/>
            </a:ext>
          </a:extLst>
        </xdr:cNvPr>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132080</xdr:rowOff>
    </xdr:from>
    <xdr:to>
      <xdr:col>41</xdr:col>
      <xdr:colOff>101600</xdr:colOff>
      <xdr:row>38</xdr:row>
      <xdr:rowOff>62230</xdr:rowOff>
    </xdr:to>
    <xdr:sp macro="" textlink="">
      <xdr:nvSpPr>
        <xdr:cNvPr id="111" name="フローチャート: 判断 110">
          <a:extLst>
            <a:ext uri="{FF2B5EF4-FFF2-40B4-BE49-F238E27FC236}">
              <a16:creationId xmlns:a16="http://schemas.microsoft.com/office/drawing/2014/main" id="{BB2C2969-2892-4657-952E-235F254FC77F}"/>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267FC84-6C42-4D12-96E3-ED5FF08CAD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CEFD5CB-9C69-430D-BD63-1A84671364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256B4FB-DAF3-4CD6-8E2C-350297629D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EC7B749-549C-4C28-9EAE-4E6680DC57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DE4FB97-77A7-4FC6-B3A3-AE93BFFAD1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52070</xdr:rowOff>
    </xdr:from>
    <xdr:to>
      <xdr:col>55</xdr:col>
      <xdr:colOff>50800</xdr:colOff>
      <xdr:row>36</xdr:row>
      <xdr:rowOff>153670</xdr:rowOff>
    </xdr:to>
    <xdr:sp macro="" textlink="">
      <xdr:nvSpPr>
        <xdr:cNvPr id="117" name="楕円 116">
          <a:extLst>
            <a:ext uri="{FF2B5EF4-FFF2-40B4-BE49-F238E27FC236}">
              <a16:creationId xmlns:a16="http://schemas.microsoft.com/office/drawing/2014/main" id="{A9136595-F437-4EA0-95C0-E7D70F2CC6F2}"/>
            </a:ext>
          </a:extLst>
        </xdr:cNvPr>
        <xdr:cNvSpPr/>
      </xdr:nvSpPr>
      <xdr:spPr>
        <a:xfrm>
          <a:off x="10426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74947</xdr:rowOff>
    </xdr:from>
    <xdr:ext cx="469744" cy="259045"/>
    <xdr:sp macro="" textlink="">
      <xdr:nvSpPr>
        <xdr:cNvPr id="118" name="【図書館】&#10;一人当たり面積該当値テキスト">
          <a:extLst>
            <a:ext uri="{FF2B5EF4-FFF2-40B4-BE49-F238E27FC236}">
              <a16:creationId xmlns:a16="http://schemas.microsoft.com/office/drawing/2014/main" id="{48C0E01F-D110-4BA3-9A82-4746F8C2B6B3}"/>
            </a:ext>
          </a:extLst>
        </xdr:cNvPr>
        <xdr:cNvSpPr txBox="1"/>
      </xdr:nvSpPr>
      <xdr:spPr>
        <a:xfrm>
          <a:off x="105156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52070</xdr:rowOff>
    </xdr:from>
    <xdr:to>
      <xdr:col>50</xdr:col>
      <xdr:colOff>165100</xdr:colOff>
      <xdr:row>36</xdr:row>
      <xdr:rowOff>153670</xdr:rowOff>
    </xdr:to>
    <xdr:sp macro="" textlink="">
      <xdr:nvSpPr>
        <xdr:cNvPr id="119" name="楕円 118">
          <a:extLst>
            <a:ext uri="{FF2B5EF4-FFF2-40B4-BE49-F238E27FC236}">
              <a16:creationId xmlns:a16="http://schemas.microsoft.com/office/drawing/2014/main" id="{D3428BAA-3A5D-4364-B3A3-872C60845823}"/>
            </a:ext>
          </a:extLst>
        </xdr:cNvPr>
        <xdr:cNvSpPr/>
      </xdr:nvSpPr>
      <xdr:spPr>
        <a:xfrm>
          <a:off x="958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102870</xdr:rowOff>
    </xdr:from>
    <xdr:to>
      <xdr:col>55</xdr:col>
      <xdr:colOff>0</xdr:colOff>
      <xdr:row>36</xdr:row>
      <xdr:rowOff>102870</xdr:rowOff>
    </xdr:to>
    <xdr:cxnSp macro="">
      <xdr:nvCxnSpPr>
        <xdr:cNvPr id="120" name="直線コネクタ 119">
          <a:extLst>
            <a:ext uri="{FF2B5EF4-FFF2-40B4-BE49-F238E27FC236}">
              <a16:creationId xmlns:a16="http://schemas.microsoft.com/office/drawing/2014/main" id="{756522E7-F631-4BFC-BFD6-55132A50C9DF}"/>
            </a:ext>
          </a:extLst>
        </xdr:cNvPr>
        <xdr:cNvCxnSpPr/>
      </xdr:nvCxnSpPr>
      <xdr:spPr>
        <a:xfrm>
          <a:off x="9639300" y="6275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40640</xdr:rowOff>
    </xdr:from>
    <xdr:to>
      <xdr:col>46</xdr:col>
      <xdr:colOff>38100</xdr:colOff>
      <xdr:row>36</xdr:row>
      <xdr:rowOff>142240</xdr:rowOff>
    </xdr:to>
    <xdr:sp macro="" textlink="">
      <xdr:nvSpPr>
        <xdr:cNvPr id="121" name="楕円 120">
          <a:extLst>
            <a:ext uri="{FF2B5EF4-FFF2-40B4-BE49-F238E27FC236}">
              <a16:creationId xmlns:a16="http://schemas.microsoft.com/office/drawing/2014/main" id="{7076D301-26E8-4E88-8198-4EF20AED903E}"/>
            </a:ext>
          </a:extLst>
        </xdr:cNvPr>
        <xdr:cNvSpPr/>
      </xdr:nvSpPr>
      <xdr:spPr>
        <a:xfrm>
          <a:off x="869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91440</xdr:rowOff>
    </xdr:from>
    <xdr:to>
      <xdr:col>50</xdr:col>
      <xdr:colOff>114300</xdr:colOff>
      <xdr:row>36</xdr:row>
      <xdr:rowOff>102870</xdr:rowOff>
    </xdr:to>
    <xdr:cxnSp macro="">
      <xdr:nvCxnSpPr>
        <xdr:cNvPr id="122" name="直線コネクタ 121">
          <a:extLst>
            <a:ext uri="{FF2B5EF4-FFF2-40B4-BE49-F238E27FC236}">
              <a16:creationId xmlns:a16="http://schemas.microsoft.com/office/drawing/2014/main" id="{56ECE48F-9489-44A9-8F9F-541AD40F9EC5}"/>
            </a:ext>
          </a:extLst>
        </xdr:cNvPr>
        <xdr:cNvCxnSpPr/>
      </xdr:nvCxnSpPr>
      <xdr:spPr>
        <a:xfrm>
          <a:off x="8750300" y="6263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19067</xdr:rowOff>
    </xdr:from>
    <xdr:ext cx="469744" cy="259045"/>
    <xdr:sp macro="" textlink="">
      <xdr:nvSpPr>
        <xdr:cNvPr id="123" name="n_1aveValue【図書館】&#10;一人当たり面積">
          <a:extLst>
            <a:ext uri="{FF2B5EF4-FFF2-40B4-BE49-F238E27FC236}">
              <a16:creationId xmlns:a16="http://schemas.microsoft.com/office/drawing/2014/main" id="{2F237710-8738-4492-83DC-B812F0D3CCC8}"/>
            </a:ext>
          </a:extLst>
        </xdr:cNvPr>
        <xdr:cNvSpPr txBox="1"/>
      </xdr:nvSpPr>
      <xdr:spPr>
        <a:xfrm>
          <a:off x="9391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114317</xdr:rowOff>
    </xdr:from>
    <xdr:ext cx="469744" cy="259045"/>
    <xdr:sp macro="" textlink="">
      <xdr:nvSpPr>
        <xdr:cNvPr id="124" name="n_2aveValue【図書館】&#10;一人当たり面積">
          <a:extLst>
            <a:ext uri="{FF2B5EF4-FFF2-40B4-BE49-F238E27FC236}">
              <a16:creationId xmlns:a16="http://schemas.microsoft.com/office/drawing/2014/main" id="{2E9C5D8F-1481-467B-B055-AE7A9C4527D3}"/>
            </a:ext>
          </a:extLst>
        </xdr:cNvPr>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78757</xdr:rowOff>
    </xdr:from>
    <xdr:ext cx="469744" cy="259045"/>
    <xdr:sp macro="" textlink="">
      <xdr:nvSpPr>
        <xdr:cNvPr id="125" name="n_3aveValue【図書館】&#10;一人当たり面積">
          <a:extLst>
            <a:ext uri="{FF2B5EF4-FFF2-40B4-BE49-F238E27FC236}">
              <a16:creationId xmlns:a16="http://schemas.microsoft.com/office/drawing/2014/main" id="{002F5655-4A30-4633-AFBD-4192CC7C9638}"/>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170197</xdr:rowOff>
    </xdr:from>
    <xdr:ext cx="469744" cy="259045"/>
    <xdr:sp macro="" textlink="">
      <xdr:nvSpPr>
        <xdr:cNvPr id="126" name="n_1mainValue【図書館】&#10;一人当たり面積">
          <a:extLst>
            <a:ext uri="{FF2B5EF4-FFF2-40B4-BE49-F238E27FC236}">
              <a16:creationId xmlns:a16="http://schemas.microsoft.com/office/drawing/2014/main" id="{E9FFBE3C-F840-4E9F-8759-77CC72F09972}"/>
            </a:ext>
          </a:extLst>
        </xdr:cNvPr>
        <xdr:cNvSpPr txBox="1"/>
      </xdr:nvSpPr>
      <xdr:spPr>
        <a:xfrm>
          <a:off x="93917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158767</xdr:rowOff>
    </xdr:from>
    <xdr:ext cx="469744" cy="259045"/>
    <xdr:sp macro="" textlink="">
      <xdr:nvSpPr>
        <xdr:cNvPr id="127" name="n_2mainValue【図書館】&#10;一人当たり面積">
          <a:extLst>
            <a:ext uri="{FF2B5EF4-FFF2-40B4-BE49-F238E27FC236}">
              <a16:creationId xmlns:a16="http://schemas.microsoft.com/office/drawing/2014/main" id="{32B51189-65A8-4A2D-8243-6B2034450061}"/>
            </a:ext>
          </a:extLst>
        </xdr:cNvPr>
        <xdr:cNvSpPr txBox="1"/>
      </xdr:nvSpPr>
      <xdr:spPr>
        <a:xfrm>
          <a:off x="8515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26867D6-4621-43C5-B75F-4B9F1D71AE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0674850-5E32-45ED-B3FD-CF6EDB9DC1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62175B21-800E-425F-9F59-60F3FB235C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D2346A1-4C36-4114-BC8C-D73BF50AFA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3912D68B-697D-4BEE-A6D2-CEF9009CE4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A9975CA1-C8E7-44DF-8BC9-E4F4063FD6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651FD4B4-B607-4D19-A47C-C502B5D3FC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A66062F5-FA4E-48B4-B2C3-946BDDAE57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7BD0026-0738-4DE5-A0E9-DF704B59B5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18F03952-32A8-4A10-93B5-D6E93C293F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D7407542-0175-454B-9ECC-0D9708A9FBD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C3AD6C02-0867-4470-9C2D-B3D9867307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3F901925-7B2F-40B3-B853-4070F16BFEF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B1830B-F4EA-44D6-BF0A-DA055CC593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66E20175-EFDA-4DEC-8BD5-2C8540A56DC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B699EAB9-C0DF-4EE6-829A-2B8EFFE084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B017BDDB-0D2F-4BAF-B827-2C7032D3C65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E4DFAF2B-13B1-4580-BF64-8A09BC76FC6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D9042871-6C6E-42D4-9410-F634EF1653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8BE1E906-6C2B-42AE-973E-AC081AD5FE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8BE5AEC8-5FF1-4B41-AF38-D9DB2EA5086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DC3DBB75-652D-4F0F-B9AA-9637015CA9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DB78D96F-C82A-4742-9078-7290545D99C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AD41DD79-678A-4500-A7DF-52D269773C6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52" name="直線コネクタ 151">
          <a:extLst>
            <a:ext uri="{FF2B5EF4-FFF2-40B4-BE49-F238E27FC236}">
              <a16:creationId xmlns:a16="http://schemas.microsoft.com/office/drawing/2014/main" id="{E0307D89-CDB5-4F66-B42D-942F2F6E67E1}"/>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C2BE816E-0022-4D3F-B74B-B65466C0F6B6}"/>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54" name="直線コネクタ 153">
          <a:extLst>
            <a:ext uri="{FF2B5EF4-FFF2-40B4-BE49-F238E27FC236}">
              <a16:creationId xmlns:a16="http://schemas.microsoft.com/office/drawing/2014/main" id="{6D30DB0F-028D-4F6E-832E-7A3FF22C2528}"/>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63DFB3D1-5E7B-4DA7-813B-5483BEAF0EC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223A0A5F-CDB6-4BB6-AE8D-BBE220639A1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AF9BDFCA-27BF-4DFE-88AA-0C7171693A37}"/>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8" name="フローチャート: 判断 157">
          <a:extLst>
            <a:ext uri="{FF2B5EF4-FFF2-40B4-BE49-F238E27FC236}">
              <a16:creationId xmlns:a16="http://schemas.microsoft.com/office/drawing/2014/main" id="{57ECECAB-77B1-46E1-996E-F90BB4980DC0}"/>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59" name="フローチャート: 判断 158">
          <a:extLst>
            <a:ext uri="{FF2B5EF4-FFF2-40B4-BE49-F238E27FC236}">
              <a16:creationId xmlns:a16="http://schemas.microsoft.com/office/drawing/2014/main" id="{B98BAF47-E75E-4721-9AC3-4201F8340009}"/>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88265</xdr:rowOff>
    </xdr:from>
    <xdr:to>
      <xdr:col>15</xdr:col>
      <xdr:colOff>101600</xdr:colOff>
      <xdr:row>60</xdr:row>
      <xdr:rowOff>18415</xdr:rowOff>
    </xdr:to>
    <xdr:sp macro="" textlink="">
      <xdr:nvSpPr>
        <xdr:cNvPr id="160" name="フローチャート: 判断 159">
          <a:extLst>
            <a:ext uri="{FF2B5EF4-FFF2-40B4-BE49-F238E27FC236}">
              <a16:creationId xmlns:a16="http://schemas.microsoft.com/office/drawing/2014/main" id="{C21E785B-B1F8-4074-8B6E-3D6472A5BB21}"/>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61" name="フローチャート: 判断 160">
          <a:extLst>
            <a:ext uri="{FF2B5EF4-FFF2-40B4-BE49-F238E27FC236}">
              <a16:creationId xmlns:a16="http://schemas.microsoft.com/office/drawing/2014/main" id="{02AFD689-1643-4C26-BBB3-FB318A2F409B}"/>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8C262D4-5E2C-465D-AA49-A4D6A7B9F2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7F64EE7-B122-4BF7-B2A1-6D3A3D4A61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923F6D4-ADD7-45B0-9B85-A6F3B8746B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E42D6F6-4A10-4B1B-A315-09537221599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F026F9B-6A2B-4D44-A566-F977C1ED7C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7" name="楕円 166">
          <a:extLst>
            <a:ext uri="{FF2B5EF4-FFF2-40B4-BE49-F238E27FC236}">
              <a16:creationId xmlns:a16="http://schemas.microsoft.com/office/drawing/2014/main" id="{40180BFA-FEEE-465F-94BB-E2A559AF3F6B}"/>
            </a:ext>
          </a:extLst>
        </xdr:cNvPr>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8105227E-A04B-4417-A3D5-3924990B3EBC}"/>
            </a:ext>
          </a:extLst>
        </xdr:cNvPr>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69" name="楕円 168">
          <a:extLst>
            <a:ext uri="{FF2B5EF4-FFF2-40B4-BE49-F238E27FC236}">
              <a16:creationId xmlns:a16="http://schemas.microsoft.com/office/drawing/2014/main" id="{BF2AC236-142A-421A-A3DE-33EA5BBC19BC}"/>
            </a:ext>
          </a:extLst>
        </xdr:cNvPr>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142875</xdr:rowOff>
    </xdr:to>
    <xdr:cxnSp macro="">
      <xdr:nvCxnSpPr>
        <xdr:cNvPr id="170" name="直線コネクタ 169">
          <a:extLst>
            <a:ext uri="{FF2B5EF4-FFF2-40B4-BE49-F238E27FC236}">
              <a16:creationId xmlns:a16="http://schemas.microsoft.com/office/drawing/2014/main" id="{0CBAD32F-0E19-49C2-ABC1-F12B8C8148B3}"/>
            </a:ext>
          </a:extLst>
        </xdr:cNvPr>
        <xdr:cNvCxnSpPr/>
      </xdr:nvCxnSpPr>
      <xdr:spPr>
        <a:xfrm flipV="1">
          <a:off x="3797300" y="102165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71" name="楕円 170">
          <a:extLst>
            <a:ext uri="{FF2B5EF4-FFF2-40B4-BE49-F238E27FC236}">
              <a16:creationId xmlns:a16="http://schemas.microsoft.com/office/drawing/2014/main" id="{286045DB-FA4D-4D41-BCF2-182B328FA5A5}"/>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13335</xdr:rowOff>
    </xdr:to>
    <xdr:cxnSp macro="">
      <xdr:nvCxnSpPr>
        <xdr:cNvPr id="172" name="直線コネクタ 171">
          <a:extLst>
            <a:ext uri="{FF2B5EF4-FFF2-40B4-BE49-F238E27FC236}">
              <a16:creationId xmlns:a16="http://schemas.microsoft.com/office/drawing/2014/main" id="{C4652203-4008-4AF8-837F-22D19DB1F571}"/>
            </a:ext>
          </a:extLst>
        </xdr:cNvPr>
        <xdr:cNvCxnSpPr/>
      </xdr:nvCxnSpPr>
      <xdr:spPr>
        <a:xfrm flipV="1">
          <a:off x="2908300" y="1025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114952</xdr:rowOff>
    </xdr:from>
    <xdr:ext cx="405111" cy="259045"/>
    <xdr:sp macro="" textlink="">
      <xdr:nvSpPr>
        <xdr:cNvPr id="173" name="n_1aveValue【体育館・プール】&#10;有形固定資産減価償却率">
          <a:extLst>
            <a:ext uri="{FF2B5EF4-FFF2-40B4-BE49-F238E27FC236}">
              <a16:creationId xmlns:a16="http://schemas.microsoft.com/office/drawing/2014/main" id="{6CA3ED0B-3A2B-4F38-981A-390565A902E5}"/>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74" name="n_2aveValue【体育館・プール】&#10;有形固定資産減価償却率">
          <a:extLst>
            <a:ext uri="{FF2B5EF4-FFF2-40B4-BE49-F238E27FC236}">
              <a16:creationId xmlns:a16="http://schemas.microsoft.com/office/drawing/2014/main" id="{D49F5024-9151-495B-B579-4FFEEFA68B4F}"/>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175" name="n_3aveValue【体育館・プール】&#10;有形固定資産減価償却率">
          <a:extLst>
            <a:ext uri="{FF2B5EF4-FFF2-40B4-BE49-F238E27FC236}">
              <a16:creationId xmlns:a16="http://schemas.microsoft.com/office/drawing/2014/main" id="{1D68D638-97C1-4BB9-8AB5-658C9E15E829}"/>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176" name="n_1mainValue【体育館・プール】&#10;有形固定資産減価償却率">
          <a:extLst>
            <a:ext uri="{FF2B5EF4-FFF2-40B4-BE49-F238E27FC236}">
              <a16:creationId xmlns:a16="http://schemas.microsoft.com/office/drawing/2014/main" id="{098B9FB1-630F-45DD-91C7-47DE97BA4EF8}"/>
            </a:ext>
          </a:extLst>
        </xdr:cNvPr>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77" name="n_2mainValue【体育館・プール】&#10;有形固定資産減価償却率">
          <a:extLst>
            <a:ext uri="{FF2B5EF4-FFF2-40B4-BE49-F238E27FC236}">
              <a16:creationId xmlns:a16="http://schemas.microsoft.com/office/drawing/2014/main" id="{F39E5278-298E-4D9E-B964-32EF01992498}"/>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FCA7D8C8-D51F-4A04-91CB-A8A85CD987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D015885E-DAC3-4DAC-A243-A5B31C3AF8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7BE79402-6EA7-496F-9706-4C5B036506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8FC93D34-8C3E-4470-BE3C-4D8578EFB6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DCDB03A9-BC00-4407-9949-2B93DD31C2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620CAD74-A3F4-4585-A14D-115A965F9C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4B230A57-6E24-40ED-B30B-8DBDB9E070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1E6E457A-B2BD-43BD-B811-5807AFA266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5593B516-D564-4D44-8E36-4EA53D9B3E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57C9A5E4-1C47-4939-A8F7-5CABDB7B1D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a:extLst>
            <a:ext uri="{FF2B5EF4-FFF2-40B4-BE49-F238E27FC236}">
              <a16:creationId xmlns:a16="http://schemas.microsoft.com/office/drawing/2014/main" id="{221315A9-9138-4D0B-9E7A-B74B4F643B0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9" name="テキスト ボックス 188">
          <a:extLst>
            <a:ext uri="{FF2B5EF4-FFF2-40B4-BE49-F238E27FC236}">
              <a16:creationId xmlns:a16="http://schemas.microsoft.com/office/drawing/2014/main" id="{074A7767-71B4-4D9C-8E5D-1A9147D9893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a:extLst>
            <a:ext uri="{FF2B5EF4-FFF2-40B4-BE49-F238E27FC236}">
              <a16:creationId xmlns:a16="http://schemas.microsoft.com/office/drawing/2014/main" id="{D49CF9F9-9DA8-4013-9AED-1CC44026D4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1" name="テキスト ボックス 190">
          <a:extLst>
            <a:ext uri="{FF2B5EF4-FFF2-40B4-BE49-F238E27FC236}">
              <a16:creationId xmlns:a16="http://schemas.microsoft.com/office/drawing/2014/main" id="{14C88046-80B0-49FB-B901-290EF5815AB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a:extLst>
            <a:ext uri="{FF2B5EF4-FFF2-40B4-BE49-F238E27FC236}">
              <a16:creationId xmlns:a16="http://schemas.microsoft.com/office/drawing/2014/main" id="{4947E6F2-FD3B-4AA5-9FBA-9490902F1AE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3" name="テキスト ボックス 192">
          <a:extLst>
            <a:ext uri="{FF2B5EF4-FFF2-40B4-BE49-F238E27FC236}">
              <a16:creationId xmlns:a16="http://schemas.microsoft.com/office/drawing/2014/main" id="{5B6EC40A-2329-4E31-974F-DA5934AFBEF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a:extLst>
            <a:ext uri="{FF2B5EF4-FFF2-40B4-BE49-F238E27FC236}">
              <a16:creationId xmlns:a16="http://schemas.microsoft.com/office/drawing/2014/main" id="{01190B9D-6E30-48F3-AD07-F73D62E860F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5" name="テキスト ボックス 194">
          <a:extLst>
            <a:ext uri="{FF2B5EF4-FFF2-40B4-BE49-F238E27FC236}">
              <a16:creationId xmlns:a16="http://schemas.microsoft.com/office/drawing/2014/main" id="{3B8D5A08-C1B5-4A8D-8A58-288A893E57A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a:extLst>
            <a:ext uri="{FF2B5EF4-FFF2-40B4-BE49-F238E27FC236}">
              <a16:creationId xmlns:a16="http://schemas.microsoft.com/office/drawing/2014/main" id="{2C72107F-0072-458B-B5C7-A846CF5F08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7" name="テキスト ボックス 196">
          <a:extLst>
            <a:ext uri="{FF2B5EF4-FFF2-40B4-BE49-F238E27FC236}">
              <a16:creationId xmlns:a16="http://schemas.microsoft.com/office/drawing/2014/main" id="{13D5C1F9-F3BF-4EC9-8D38-726106F8547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a:extLst>
            <a:ext uri="{FF2B5EF4-FFF2-40B4-BE49-F238E27FC236}">
              <a16:creationId xmlns:a16="http://schemas.microsoft.com/office/drawing/2014/main" id="{FB52D629-E6EA-4DC8-B08B-9D0149F047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9" name="テキスト ボックス 198">
          <a:extLst>
            <a:ext uri="{FF2B5EF4-FFF2-40B4-BE49-F238E27FC236}">
              <a16:creationId xmlns:a16="http://schemas.microsoft.com/office/drawing/2014/main" id="{11A4A8C5-8D23-496C-AC69-EEB14C95EE6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C6A30778-5E63-4959-9D57-A402508EB81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3741F555-4A5D-4783-BE21-3069EA7E10E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F4A24B62-EBB2-45E0-8A55-3CFFA57F42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03" name="直線コネクタ 202">
          <a:extLst>
            <a:ext uri="{FF2B5EF4-FFF2-40B4-BE49-F238E27FC236}">
              <a16:creationId xmlns:a16="http://schemas.microsoft.com/office/drawing/2014/main" id="{797F9627-9E56-48B2-844C-CF80AE25A5A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04" name="【体育館・プール】&#10;一人当たり面積最小値テキスト">
          <a:extLst>
            <a:ext uri="{FF2B5EF4-FFF2-40B4-BE49-F238E27FC236}">
              <a16:creationId xmlns:a16="http://schemas.microsoft.com/office/drawing/2014/main" id="{5DB0F8DF-FCCB-49D5-882B-527709D284A2}"/>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05" name="直線コネクタ 204">
          <a:extLst>
            <a:ext uri="{FF2B5EF4-FFF2-40B4-BE49-F238E27FC236}">
              <a16:creationId xmlns:a16="http://schemas.microsoft.com/office/drawing/2014/main" id="{F6B88485-07DB-409C-B49F-1919F17DBAA7}"/>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06" name="【体育館・プール】&#10;一人当たり面積最大値テキスト">
          <a:extLst>
            <a:ext uri="{FF2B5EF4-FFF2-40B4-BE49-F238E27FC236}">
              <a16:creationId xmlns:a16="http://schemas.microsoft.com/office/drawing/2014/main" id="{9500D14B-2168-4D30-8AF9-5F7539D4235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07" name="直線コネクタ 206">
          <a:extLst>
            <a:ext uri="{FF2B5EF4-FFF2-40B4-BE49-F238E27FC236}">
              <a16:creationId xmlns:a16="http://schemas.microsoft.com/office/drawing/2014/main" id="{E5DA6FFF-0E18-40CD-B09B-F3FF463138CB}"/>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208" name="【体育館・プール】&#10;一人当たり面積平均値テキスト">
          <a:extLst>
            <a:ext uri="{FF2B5EF4-FFF2-40B4-BE49-F238E27FC236}">
              <a16:creationId xmlns:a16="http://schemas.microsoft.com/office/drawing/2014/main" id="{D0E50C55-93B2-44E7-B637-224E13098BF6}"/>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09" name="フローチャート: 判断 208">
          <a:extLst>
            <a:ext uri="{FF2B5EF4-FFF2-40B4-BE49-F238E27FC236}">
              <a16:creationId xmlns:a16="http://schemas.microsoft.com/office/drawing/2014/main" id="{93EEB1C8-D772-446F-9603-756C28DD522F}"/>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10" name="フローチャート: 判断 209">
          <a:extLst>
            <a:ext uri="{FF2B5EF4-FFF2-40B4-BE49-F238E27FC236}">
              <a16:creationId xmlns:a16="http://schemas.microsoft.com/office/drawing/2014/main" id="{308D3E7C-0DF5-481E-A941-1CF3FE11AB14}"/>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87993</xdr:rowOff>
    </xdr:from>
    <xdr:to>
      <xdr:col>46</xdr:col>
      <xdr:colOff>38100</xdr:colOff>
      <xdr:row>63</xdr:row>
      <xdr:rowOff>18143</xdr:rowOff>
    </xdr:to>
    <xdr:sp macro="" textlink="">
      <xdr:nvSpPr>
        <xdr:cNvPr id="211" name="フローチャート: 判断 210">
          <a:extLst>
            <a:ext uri="{FF2B5EF4-FFF2-40B4-BE49-F238E27FC236}">
              <a16:creationId xmlns:a16="http://schemas.microsoft.com/office/drawing/2014/main" id="{5C62F359-C9B2-42BC-A54E-09DFAA0D27E2}"/>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161145</xdr:rowOff>
    </xdr:from>
    <xdr:to>
      <xdr:col>41</xdr:col>
      <xdr:colOff>101600</xdr:colOff>
      <xdr:row>63</xdr:row>
      <xdr:rowOff>91295</xdr:rowOff>
    </xdr:to>
    <xdr:sp macro="" textlink="">
      <xdr:nvSpPr>
        <xdr:cNvPr id="212" name="フローチャート: 判断 211">
          <a:extLst>
            <a:ext uri="{FF2B5EF4-FFF2-40B4-BE49-F238E27FC236}">
              <a16:creationId xmlns:a16="http://schemas.microsoft.com/office/drawing/2014/main" id="{F78E1E55-40B2-48B7-9ECC-A0BBEEBB292D}"/>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6F4538E-CB93-4CD2-BCCA-B2D8E554ED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F971CF3-F25C-4736-8E58-EC4CA9444C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6D7F5F5-A36F-454A-AE90-E373237F40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10CEAA0-FF6E-486A-A88F-864BECEC39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A9F2ECC-36A9-48ED-AD7F-5A86F9382C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218" name="楕円 217">
          <a:extLst>
            <a:ext uri="{FF2B5EF4-FFF2-40B4-BE49-F238E27FC236}">
              <a16:creationId xmlns:a16="http://schemas.microsoft.com/office/drawing/2014/main" id="{2B7E3D12-30EE-4637-8E38-D70CCDD72DE0}"/>
            </a:ext>
          </a:extLst>
        </xdr:cNvPr>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20700</xdr:rowOff>
    </xdr:from>
    <xdr:ext cx="469744" cy="259045"/>
    <xdr:sp macro="" textlink="">
      <xdr:nvSpPr>
        <xdr:cNvPr id="219" name="【体育館・プール】&#10;一人当たり面積該当値テキスト">
          <a:extLst>
            <a:ext uri="{FF2B5EF4-FFF2-40B4-BE49-F238E27FC236}">
              <a16:creationId xmlns:a16="http://schemas.microsoft.com/office/drawing/2014/main" id="{70E39CD0-623E-4906-ADB7-B7867F888BF0}"/>
            </a:ext>
          </a:extLst>
        </xdr:cNvPr>
        <xdr:cNvSpPr txBox="1"/>
      </xdr:nvSpPr>
      <xdr:spPr>
        <a:xfrm>
          <a:off x="10515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41946</xdr:rowOff>
    </xdr:from>
    <xdr:to>
      <xdr:col>50</xdr:col>
      <xdr:colOff>165100</xdr:colOff>
      <xdr:row>63</xdr:row>
      <xdr:rowOff>143546</xdr:rowOff>
    </xdr:to>
    <xdr:sp macro="" textlink="">
      <xdr:nvSpPr>
        <xdr:cNvPr id="220" name="楕円 219">
          <a:extLst>
            <a:ext uri="{FF2B5EF4-FFF2-40B4-BE49-F238E27FC236}">
              <a16:creationId xmlns:a16="http://schemas.microsoft.com/office/drawing/2014/main" id="{5120671B-6781-4CDF-B62F-86A523FCAC38}"/>
            </a:ext>
          </a:extLst>
        </xdr:cNvPr>
        <xdr:cNvSpPr/>
      </xdr:nvSpPr>
      <xdr:spPr>
        <a:xfrm>
          <a:off x="9588500" y="108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92746</xdr:rowOff>
    </xdr:from>
    <xdr:to>
      <xdr:col>55</xdr:col>
      <xdr:colOff>0</xdr:colOff>
      <xdr:row>63</xdr:row>
      <xdr:rowOff>93073</xdr:rowOff>
    </xdr:to>
    <xdr:cxnSp macro="">
      <xdr:nvCxnSpPr>
        <xdr:cNvPr id="221" name="直線コネクタ 220">
          <a:extLst>
            <a:ext uri="{FF2B5EF4-FFF2-40B4-BE49-F238E27FC236}">
              <a16:creationId xmlns:a16="http://schemas.microsoft.com/office/drawing/2014/main" id="{CBD121B8-6004-4DC6-B7BE-FA0801BE7904}"/>
            </a:ext>
          </a:extLst>
        </xdr:cNvPr>
        <xdr:cNvCxnSpPr/>
      </xdr:nvCxnSpPr>
      <xdr:spPr>
        <a:xfrm>
          <a:off x="9639300" y="1089409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39987</xdr:rowOff>
    </xdr:from>
    <xdr:to>
      <xdr:col>46</xdr:col>
      <xdr:colOff>38100</xdr:colOff>
      <xdr:row>63</xdr:row>
      <xdr:rowOff>141587</xdr:rowOff>
    </xdr:to>
    <xdr:sp macro="" textlink="">
      <xdr:nvSpPr>
        <xdr:cNvPr id="222" name="楕円 221">
          <a:extLst>
            <a:ext uri="{FF2B5EF4-FFF2-40B4-BE49-F238E27FC236}">
              <a16:creationId xmlns:a16="http://schemas.microsoft.com/office/drawing/2014/main" id="{85570BCF-0E53-46D2-9344-B77D827F5775}"/>
            </a:ext>
          </a:extLst>
        </xdr:cNvPr>
        <xdr:cNvSpPr/>
      </xdr:nvSpPr>
      <xdr:spPr>
        <a:xfrm>
          <a:off x="8699500" y="10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90787</xdr:rowOff>
    </xdr:from>
    <xdr:to>
      <xdr:col>50</xdr:col>
      <xdr:colOff>114300</xdr:colOff>
      <xdr:row>63</xdr:row>
      <xdr:rowOff>92746</xdr:rowOff>
    </xdr:to>
    <xdr:cxnSp macro="">
      <xdr:nvCxnSpPr>
        <xdr:cNvPr id="223" name="直線コネクタ 222">
          <a:extLst>
            <a:ext uri="{FF2B5EF4-FFF2-40B4-BE49-F238E27FC236}">
              <a16:creationId xmlns:a16="http://schemas.microsoft.com/office/drawing/2014/main" id="{E442E8CA-65E2-4411-A8A1-480E3E1A377D}"/>
            </a:ext>
          </a:extLst>
        </xdr:cNvPr>
        <xdr:cNvCxnSpPr/>
      </xdr:nvCxnSpPr>
      <xdr:spPr>
        <a:xfrm>
          <a:off x="8750300" y="1089213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11157</xdr:rowOff>
    </xdr:from>
    <xdr:ext cx="469744" cy="259045"/>
    <xdr:sp macro="" textlink="">
      <xdr:nvSpPr>
        <xdr:cNvPr id="224" name="n_1aveValue【体育館・プール】&#10;一人当たり面積">
          <a:extLst>
            <a:ext uri="{FF2B5EF4-FFF2-40B4-BE49-F238E27FC236}">
              <a16:creationId xmlns:a16="http://schemas.microsoft.com/office/drawing/2014/main" id="{783DA3C0-37AE-4FF3-84B3-72E659FD151A}"/>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34670</xdr:rowOff>
    </xdr:from>
    <xdr:ext cx="469744" cy="259045"/>
    <xdr:sp macro="" textlink="">
      <xdr:nvSpPr>
        <xdr:cNvPr id="225" name="n_2aveValue【体育館・プール】&#10;一人当たり面積">
          <a:extLst>
            <a:ext uri="{FF2B5EF4-FFF2-40B4-BE49-F238E27FC236}">
              <a16:creationId xmlns:a16="http://schemas.microsoft.com/office/drawing/2014/main" id="{F9C0112E-DF5D-4CA9-9CC3-351D43505AEB}"/>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107822</xdr:rowOff>
    </xdr:from>
    <xdr:ext cx="469744" cy="259045"/>
    <xdr:sp macro="" textlink="">
      <xdr:nvSpPr>
        <xdr:cNvPr id="226" name="n_3aveValue【体育館・プール】&#10;一人当たり面積">
          <a:extLst>
            <a:ext uri="{FF2B5EF4-FFF2-40B4-BE49-F238E27FC236}">
              <a16:creationId xmlns:a16="http://schemas.microsoft.com/office/drawing/2014/main" id="{89012D99-080D-4686-AF2E-AD88E9E1804F}"/>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134673</xdr:rowOff>
    </xdr:from>
    <xdr:ext cx="469744" cy="259045"/>
    <xdr:sp macro="" textlink="">
      <xdr:nvSpPr>
        <xdr:cNvPr id="227" name="n_1mainValue【体育館・プール】&#10;一人当たり面積">
          <a:extLst>
            <a:ext uri="{FF2B5EF4-FFF2-40B4-BE49-F238E27FC236}">
              <a16:creationId xmlns:a16="http://schemas.microsoft.com/office/drawing/2014/main" id="{1C654EEA-488C-4AC4-8D76-ADDB591ADF4B}"/>
            </a:ext>
          </a:extLst>
        </xdr:cNvPr>
        <xdr:cNvSpPr txBox="1"/>
      </xdr:nvSpPr>
      <xdr:spPr>
        <a:xfrm>
          <a:off x="9391727" y="109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132714</xdr:rowOff>
    </xdr:from>
    <xdr:ext cx="469744" cy="259045"/>
    <xdr:sp macro="" textlink="">
      <xdr:nvSpPr>
        <xdr:cNvPr id="228" name="n_2mainValue【体育館・プール】&#10;一人当たり面積">
          <a:extLst>
            <a:ext uri="{FF2B5EF4-FFF2-40B4-BE49-F238E27FC236}">
              <a16:creationId xmlns:a16="http://schemas.microsoft.com/office/drawing/2014/main" id="{5EA45E33-7FE8-49FD-8883-6C459F2F03FF}"/>
            </a:ext>
          </a:extLst>
        </xdr:cNvPr>
        <xdr:cNvSpPr txBox="1"/>
      </xdr:nvSpPr>
      <xdr:spPr>
        <a:xfrm>
          <a:off x="8515427" y="10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E99E7E6E-723D-413D-8EC7-2121BB3BE7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97B818AD-996B-4F22-A739-92B07A8A27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CF66A628-94BA-45DE-AD9D-0D15F857EE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41AA32D-C0E3-430A-9D75-46E57B3973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131DE362-C7E6-4267-8347-062CF9AF5F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BD428CB2-B6D7-4361-9566-5BE1BD8136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D19C28F9-C1F6-4FCC-9F0E-E7D87B4AA3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4CF36414-1C2B-4763-9BCE-8A045A22D3B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A1005446-CA46-4CD0-8610-A420B95AF7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39B55184-0A28-4773-9EFF-66C91FAFF3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14F93BB4-F876-400B-9CCE-DB8397160F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DDF3E6C4-96AC-4491-A446-B4D6C7389F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2D0146BF-DF99-4C1D-B2DD-8835C84CE2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34133B54-B553-4B8E-899F-1914550BAE9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52440ACD-AC43-4E41-91A6-82048E4035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8075C6D8-C4E3-4B67-8CA8-FDAF6605E59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CEB7527B-4CEE-4E3A-9665-518109F582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C35C359A-BD31-4ECE-A67D-FDADDFB196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5D1C81A1-C38E-4AC8-ACD1-E446BBB9BD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DECBF47B-51DD-4EAC-A7FD-18292FC4F7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9356A117-5734-404A-8F25-A8564921FF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32F745C9-6421-4954-AE60-FA14915291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8488B25C-EE22-4539-9CC3-097706AE87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2CD02980-A230-4DAE-8B7D-9822264D607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a:extLst>
            <a:ext uri="{FF2B5EF4-FFF2-40B4-BE49-F238E27FC236}">
              <a16:creationId xmlns:a16="http://schemas.microsoft.com/office/drawing/2014/main" id="{B610C08E-41E0-4979-B92C-AF81DF95E5D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a:extLst>
            <a:ext uri="{FF2B5EF4-FFF2-40B4-BE49-F238E27FC236}">
              <a16:creationId xmlns:a16="http://schemas.microsoft.com/office/drawing/2014/main" id="{73BF9695-BC7F-4516-A3A2-9F113DDE70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a:extLst>
            <a:ext uri="{FF2B5EF4-FFF2-40B4-BE49-F238E27FC236}">
              <a16:creationId xmlns:a16="http://schemas.microsoft.com/office/drawing/2014/main" id="{D71E9C99-A5B3-4D25-BF08-F81B183F14B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a:extLst>
            <a:ext uri="{FF2B5EF4-FFF2-40B4-BE49-F238E27FC236}">
              <a16:creationId xmlns:a16="http://schemas.microsoft.com/office/drawing/2014/main" id="{30DA18DF-CB27-4DF5-84BF-155A4F286A0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a:extLst>
            <a:ext uri="{FF2B5EF4-FFF2-40B4-BE49-F238E27FC236}">
              <a16:creationId xmlns:a16="http://schemas.microsoft.com/office/drawing/2014/main" id="{6E7F7074-F01E-489D-96B1-3B4102D88C9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a:extLst>
            <a:ext uri="{FF2B5EF4-FFF2-40B4-BE49-F238E27FC236}">
              <a16:creationId xmlns:a16="http://schemas.microsoft.com/office/drawing/2014/main" id="{E43E4197-0192-468C-9B2D-4E0AF64ECEF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a:extLst>
            <a:ext uri="{FF2B5EF4-FFF2-40B4-BE49-F238E27FC236}">
              <a16:creationId xmlns:a16="http://schemas.microsoft.com/office/drawing/2014/main" id="{6C3361B2-AFCF-475E-893F-DF03B2E465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a:extLst>
            <a:ext uri="{FF2B5EF4-FFF2-40B4-BE49-F238E27FC236}">
              <a16:creationId xmlns:a16="http://schemas.microsoft.com/office/drawing/2014/main" id="{13CBE955-91D6-4C5A-9E09-F5D0026148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a:extLst>
            <a:ext uri="{FF2B5EF4-FFF2-40B4-BE49-F238E27FC236}">
              <a16:creationId xmlns:a16="http://schemas.microsoft.com/office/drawing/2014/main" id="{792BD6A2-3F72-4584-ADEC-13348C64A83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a:extLst>
            <a:ext uri="{FF2B5EF4-FFF2-40B4-BE49-F238E27FC236}">
              <a16:creationId xmlns:a16="http://schemas.microsoft.com/office/drawing/2014/main" id="{0E585325-A9F0-4C33-8BBB-7F23B1A7572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a:extLst>
            <a:ext uri="{FF2B5EF4-FFF2-40B4-BE49-F238E27FC236}">
              <a16:creationId xmlns:a16="http://schemas.microsoft.com/office/drawing/2014/main" id="{A7A8373B-5E08-41AD-B80F-2B88D28AF52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a:extLst>
            <a:ext uri="{FF2B5EF4-FFF2-40B4-BE49-F238E27FC236}">
              <a16:creationId xmlns:a16="http://schemas.microsoft.com/office/drawing/2014/main" id="{F28349CD-5780-40D3-9AA6-18CD6A5D3D1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a:extLst>
            <a:ext uri="{FF2B5EF4-FFF2-40B4-BE49-F238E27FC236}">
              <a16:creationId xmlns:a16="http://schemas.microsoft.com/office/drawing/2014/main" id="{1F5E6F33-012C-4F00-8E6E-E356789FC9E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a:extLst>
            <a:ext uri="{FF2B5EF4-FFF2-40B4-BE49-F238E27FC236}">
              <a16:creationId xmlns:a16="http://schemas.microsoft.com/office/drawing/2014/main" id="{7ED24F3D-C50B-49D9-A48D-9A503C6683A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14A4F534-3F10-4DFA-BF6A-7F7DAB25C8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80281C25-0824-4974-96D9-2919DB1C864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id="{72FA9DB8-1314-4ACE-9EC5-765BDD71AC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0" name="直線コネクタ 269">
          <a:extLst>
            <a:ext uri="{FF2B5EF4-FFF2-40B4-BE49-F238E27FC236}">
              <a16:creationId xmlns:a16="http://schemas.microsoft.com/office/drawing/2014/main" id="{15084578-F88C-4DA5-8F76-0EC5B12F222C}"/>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1" name="【市民会館】&#10;有形固定資産減価償却率最小値テキスト">
          <a:extLst>
            <a:ext uri="{FF2B5EF4-FFF2-40B4-BE49-F238E27FC236}">
              <a16:creationId xmlns:a16="http://schemas.microsoft.com/office/drawing/2014/main" id="{A3F101BC-963E-482D-8164-BD8E959663F5}"/>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2" name="直線コネクタ 271">
          <a:extLst>
            <a:ext uri="{FF2B5EF4-FFF2-40B4-BE49-F238E27FC236}">
              <a16:creationId xmlns:a16="http://schemas.microsoft.com/office/drawing/2014/main" id="{64AD193F-57C2-48A4-8448-F7B3E2B20EC4}"/>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3" name="【市民会館】&#10;有形固定資産減価償却率最大値テキスト">
          <a:extLst>
            <a:ext uri="{FF2B5EF4-FFF2-40B4-BE49-F238E27FC236}">
              <a16:creationId xmlns:a16="http://schemas.microsoft.com/office/drawing/2014/main" id="{FFA7A7D7-F425-440C-AEC3-2DAE86CF307B}"/>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4" name="直線コネクタ 273">
          <a:extLst>
            <a:ext uri="{FF2B5EF4-FFF2-40B4-BE49-F238E27FC236}">
              <a16:creationId xmlns:a16="http://schemas.microsoft.com/office/drawing/2014/main" id="{8AB5FE33-07A2-40D0-9D47-2700EADE06C9}"/>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45011</xdr:rowOff>
    </xdr:from>
    <xdr:ext cx="405111" cy="259045"/>
    <xdr:sp macro="" textlink="">
      <xdr:nvSpPr>
        <xdr:cNvPr id="275" name="【市民会館】&#10;有形固定資産減価償却率平均値テキスト">
          <a:extLst>
            <a:ext uri="{FF2B5EF4-FFF2-40B4-BE49-F238E27FC236}">
              <a16:creationId xmlns:a16="http://schemas.microsoft.com/office/drawing/2014/main" id="{83D44F95-C5D9-4FA7-B179-E4A2ABC570D5}"/>
            </a:ext>
          </a:extLst>
        </xdr:cNvPr>
        <xdr:cNvSpPr txBox="1"/>
      </xdr:nvSpPr>
      <xdr:spPr>
        <a:xfrm>
          <a:off x="4673600" y="1770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76" name="フローチャート: 判断 275">
          <a:extLst>
            <a:ext uri="{FF2B5EF4-FFF2-40B4-BE49-F238E27FC236}">
              <a16:creationId xmlns:a16="http://schemas.microsoft.com/office/drawing/2014/main" id="{8CF1F7E9-E19E-4E7D-8E35-8E72DC6D682A}"/>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77" name="フローチャート: 判断 276">
          <a:extLst>
            <a:ext uri="{FF2B5EF4-FFF2-40B4-BE49-F238E27FC236}">
              <a16:creationId xmlns:a16="http://schemas.microsoft.com/office/drawing/2014/main" id="{181D3BB3-0BAF-4ED2-8001-6699224B907C}"/>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115207</xdr:rowOff>
    </xdr:from>
    <xdr:to>
      <xdr:col>15</xdr:col>
      <xdr:colOff>101600</xdr:colOff>
      <xdr:row>104</xdr:row>
      <xdr:rowOff>45357</xdr:rowOff>
    </xdr:to>
    <xdr:sp macro="" textlink="">
      <xdr:nvSpPr>
        <xdr:cNvPr id="278" name="フローチャート: 判断 277">
          <a:extLst>
            <a:ext uri="{FF2B5EF4-FFF2-40B4-BE49-F238E27FC236}">
              <a16:creationId xmlns:a16="http://schemas.microsoft.com/office/drawing/2014/main" id="{185D7EE4-B006-4854-92A5-A9CD4B4A2639}"/>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279" name="フローチャート: 判断 278">
          <a:extLst>
            <a:ext uri="{FF2B5EF4-FFF2-40B4-BE49-F238E27FC236}">
              <a16:creationId xmlns:a16="http://schemas.microsoft.com/office/drawing/2014/main" id="{283E594D-9968-4E1F-8206-2CF9B10AFF59}"/>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9CC2F0D4-DA2E-4E79-BA94-E91165E7D7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70EB4D8F-0774-4649-BF61-F49F774351F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187F9503-4A8F-4815-9571-C94DC6D50C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EF9584A9-1F84-4033-B9E6-10B45D732B5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75F22570-059B-4E9E-AFC9-81E76027082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285" name="楕円 284">
          <a:extLst>
            <a:ext uri="{FF2B5EF4-FFF2-40B4-BE49-F238E27FC236}">
              <a16:creationId xmlns:a16="http://schemas.microsoft.com/office/drawing/2014/main" id="{BBD48A2C-E9D2-4AD7-BBED-83AA35CDE8B6}"/>
            </a:ext>
          </a:extLst>
        </xdr:cNvPr>
        <xdr:cNvSpPr/>
      </xdr:nvSpPr>
      <xdr:spPr>
        <a:xfrm>
          <a:off x="4584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80571</xdr:rowOff>
    </xdr:from>
    <xdr:ext cx="405111" cy="259045"/>
    <xdr:sp macro="" textlink="">
      <xdr:nvSpPr>
        <xdr:cNvPr id="286" name="【市民会館】&#10;有形固定資産減価償却率該当値テキスト">
          <a:extLst>
            <a:ext uri="{FF2B5EF4-FFF2-40B4-BE49-F238E27FC236}">
              <a16:creationId xmlns:a16="http://schemas.microsoft.com/office/drawing/2014/main" id="{0BA6C558-82C7-4E59-BB15-4552ED200428}"/>
            </a:ext>
          </a:extLst>
        </xdr:cNvPr>
        <xdr:cNvSpPr txBox="1"/>
      </xdr:nvSpPr>
      <xdr:spPr>
        <a:xfrm>
          <a:off x="4673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287" name="楕円 286">
          <a:extLst>
            <a:ext uri="{FF2B5EF4-FFF2-40B4-BE49-F238E27FC236}">
              <a16:creationId xmlns:a16="http://schemas.microsoft.com/office/drawing/2014/main" id="{AC7E9288-1BB3-43B9-9788-27E2297E060A}"/>
            </a:ext>
          </a:extLst>
        </xdr:cNvPr>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152944</xdr:rowOff>
    </xdr:from>
    <xdr:to>
      <xdr:col>24</xdr:col>
      <xdr:colOff>63500</xdr:colOff>
      <xdr:row>106</xdr:row>
      <xdr:rowOff>17418</xdr:rowOff>
    </xdr:to>
    <xdr:cxnSp macro="">
      <xdr:nvCxnSpPr>
        <xdr:cNvPr id="288" name="直線コネクタ 287">
          <a:extLst>
            <a:ext uri="{FF2B5EF4-FFF2-40B4-BE49-F238E27FC236}">
              <a16:creationId xmlns:a16="http://schemas.microsoft.com/office/drawing/2014/main" id="{12E430BF-D922-4CFE-809C-B4791F025001}"/>
            </a:ext>
          </a:extLst>
        </xdr:cNvPr>
        <xdr:cNvCxnSpPr/>
      </xdr:nvCxnSpPr>
      <xdr:spPr>
        <a:xfrm flipV="1">
          <a:off x="3797300" y="181551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289" name="楕円 288">
          <a:extLst>
            <a:ext uri="{FF2B5EF4-FFF2-40B4-BE49-F238E27FC236}">
              <a16:creationId xmlns:a16="http://schemas.microsoft.com/office/drawing/2014/main" id="{D7774720-D29B-4ECD-9E9B-2A3C9EE2F69B}"/>
            </a:ext>
          </a:extLst>
        </xdr:cNvPr>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53339</xdr:rowOff>
    </xdr:to>
    <xdr:cxnSp macro="">
      <xdr:nvCxnSpPr>
        <xdr:cNvPr id="290" name="直線コネクタ 289">
          <a:extLst>
            <a:ext uri="{FF2B5EF4-FFF2-40B4-BE49-F238E27FC236}">
              <a16:creationId xmlns:a16="http://schemas.microsoft.com/office/drawing/2014/main" id="{8327A3F4-32A2-4A09-AAAA-F598F2BCF4E5}"/>
            </a:ext>
          </a:extLst>
        </xdr:cNvPr>
        <xdr:cNvCxnSpPr/>
      </xdr:nvCxnSpPr>
      <xdr:spPr>
        <a:xfrm flipV="1">
          <a:off x="2908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79846</xdr:rowOff>
    </xdr:from>
    <xdr:ext cx="405111" cy="259045"/>
    <xdr:sp macro="" textlink="">
      <xdr:nvSpPr>
        <xdr:cNvPr id="291" name="n_1aveValue【市民会館】&#10;有形固定資産減価償却率">
          <a:extLst>
            <a:ext uri="{FF2B5EF4-FFF2-40B4-BE49-F238E27FC236}">
              <a16:creationId xmlns:a16="http://schemas.microsoft.com/office/drawing/2014/main" id="{A5A3D8EC-F56E-46CA-BD78-87151A5249DB}"/>
            </a:ext>
          </a:extLst>
        </xdr:cNvPr>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292" name="n_2aveValue【市民会館】&#10;有形固定資産減価償却率">
          <a:extLst>
            <a:ext uri="{FF2B5EF4-FFF2-40B4-BE49-F238E27FC236}">
              <a16:creationId xmlns:a16="http://schemas.microsoft.com/office/drawing/2014/main" id="{6D5917BE-52F9-49A8-A56B-5894EDC4BB4A}"/>
            </a:ext>
          </a:extLst>
        </xdr:cNvPr>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293" name="n_3aveValue【市民会館】&#10;有形固定資産減価償却率">
          <a:extLst>
            <a:ext uri="{FF2B5EF4-FFF2-40B4-BE49-F238E27FC236}">
              <a16:creationId xmlns:a16="http://schemas.microsoft.com/office/drawing/2014/main" id="{DE822F06-124E-4CAF-870D-067E37954DE7}"/>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294" name="n_1mainValue【市民会館】&#10;有形固定資産減価償却率">
          <a:extLst>
            <a:ext uri="{FF2B5EF4-FFF2-40B4-BE49-F238E27FC236}">
              <a16:creationId xmlns:a16="http://schemas.microsoft.com/office/drawing/2014/main" id="{88055760-ED84-4172-A954-926BF5A28377}"/>
            </a:ext>
          </a:extLst>
        </xdr:cNvPr>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295" name="n_2mainValue【市民会館】&#10;有形固定資産減価償却率">
          <a:extLst>
            <a:ext uri="{FF2B5EF4-FFF2-40B4-BE49-F238E27FC236}">
              <a16:creationId xmlns:a16="http://schemas.microsoft.com/office/drawing/2014/main" id="{22B7C0EF-2FB4-4818-AF74-BDF01BBBB403}"/>
            </a:ext>
          </a:extLst>
        </xdr:cNvPr>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a:extLst>
            <a:ext uri="{FF2B5EF4-FFF2-40B4-BE49-F238E27FC236}">
              <a16:creationId xmlns:a16="http://schemas.microsoft.com/office/drawing/2014/main" id="{DB72353B-DE79-4407-9100-3E71B8B12E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a:extLst>
            <a:ext uri="{FF2B5EF4-FFF2-40B4-BE49-F238E27FC236}">
              <a16:creationId xmlns:a16="http://schemas.microsoft.com/office/drawing/2014/main" id="{1C760873-4C15-468E-AFEF-EBAEFEEE92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a:extLst>
            <a:ext uri="{FF2B5EF4-FFF2-40B4-BE49-F238E27FC236}">
              <a16:creationId xmlns:a16="http://schemas.microsoft.com/office/drawing/2014/main" id="{11130C4B-09F1-4C89-9615-C39BB5C4B1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a:extLst>
            <a:ext uri="{FF2B5EF4-FFF2-40B4-BE49-F238E27FC236}">
              <a16:creationId xmlns:a16="http://schemas.microsoft.com/office/drawing/2014/main" id="{8C186C76-D02D-4C63-9D0D-6CA0C91630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a:extLst>
            <a:ext uri="{FF2B5EF4-FFF2-40B4-BE49-F238E27FC236}">
              <a16:creationId xmlns:a16="http://schemas.microsoft.com/office/drawing/2014/main" id="{C785ADBF-6468-49A6-A9E3-83FE0CF51A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a:extLst>
            <a:ext uri="{FF2B5EF4-FFF2-40B4-BE49-F238E27FC236}">
              <a16:creationId xmlns:a16="http://schemas.microsoft.com/office/drawing/2014/main" id="{CF88C428-C9E8-4E90-B7CE-8BA584EC7C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a:extLst>
            <a:ext uri="{FF2B5EF4-FFF2-40B4-BE49-F238E27FC236}">
              <a16:creationId xmlns:a16="http://schemas.microsoft.com/office/drawing/2014/main" id="{487A58E5-A071-42C1-89EB-9E258C6F22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a:extLst>
            <a:ext uri="{FF2B5EF4-FFF2-40B4-BE49-F238E27FC236}">
              <a16:creationId xmlns:a16="http://schemas.microsoft.com/office/drawing/2014/main" id="{4C0126FA-7414-4BF4-A80B-98581581CA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a:extLst>
            <a:ext uri="{FF2B5EF4-FFF2-40B4-BE49-F238E27FC236}">
              <a16:creationId xmlns:a16="http://schemas.microsoft.com/office/drawing/2014/main" id="{3CC08A50-5830-4BE1-B712-432B0DCFD8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a:extLst>
            <a:ext uri="{FF2B5EF4-FFF2-40B4-BE49-F238E27FC236}">
              <a16:creationId xmlns:a16="http://schemas.microsoft.com/office/drawing/2014/main" id="{DABD8457-5E8B-4FAA-973D-4D26A15181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6" name="直線コネクタ 305">
          <a:extLst>
            <a:ext uri="{FF2B5EF4-FFF2-40B4-BE49-F238E27FC236}">
              <a16:creationId xmlns:a16="http://schemas.microsoft.com/office/drawing/2014/main" id="{FDF0E4AB-6A7E-4773-B591-3133276832A6}"/>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07" name="テキスト ボックス 306">
          <a:extLst>
            <a:ext uri="{FF2B5EF4-FFF2-40B4-BE49-F238E27FC236}">
              <a16:creationId xmlns:a16="http://schemas.microsoft.com/office/drawing/2014/main" id="{62AF9A57-F890-44EF-AAA8-B31998DAB9AF}"/>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8" name="直線コネクタ 307">
          <a:extLst>
            <a:ext uri="{FF2B5EF4-FFF2-40B4-BE49-F238E27FC236}">
              <a16:creationId xmlns:a16="http://schemas.microsoft.com/office/drawing/2014/main" id="{C8474D38-0EC3-46A6-AE3C-2E2606D85A5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9" name="テキスト ボックス 308">
          <a:extLst>
            <a:ext uri="{FF2B5EF4-FFF2-40B4-BE49-F238E27FC236}">
              <a16:creationId xmlns:a16="http://schemas.microsoft.com/office/drawing/2014/main" id="{85EC621D-CC78-459C-A8FF-029330DC01C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0" name="直線コネクタ 309">
          <a:extLst>
            <a:ext uri="{FF2B5EF4-FFF2-40B4-BE49-F238E27FC236}">
              <a16:creationId xmlns:a16="http://schemas.microsoft.com/office/drawing/2014/main" id="{CE94CB67-392D-4479-8113-951658440A0D}"/>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1" name="テキスト ボックス 310">
          <a:extLst>
            <a:ext uri="{FF2B5EF4-FFF2-40B4-BE49-F238E27FC236}">
              <a16:creationId xmlns:a16="http://schemas.microsoft.com/office/drawing/2014/main" id="{E831AFE8-460F-4182-886B-0FDCC89CDDC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a:extLst>
            <a:ext uri="{FF2B5EF4-FFF2-40B4-BE49-F238E27FC236}">
              <a16:creationId xmlns:a16="http://schemas.microsoft.com/office/drawing/2014/main" id="{C4E113DB-666A-4A3F-92DC-7AEE529D9B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id="{286B9880-5012-4BA9-9603-8E3B5A6486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a:extLst>
            <a:ext uri="{FF2B5EF4-FFF2-40B4-BE49-F238E27FC236}">
              <a16:creationId xmlns:a16="http://schemas.microsoft.com/office/drawing/2014/main" id="{AE2625C1-2564-4C49-890C-FBDAAE7D1A6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15" name="直線コネクタ 314">
          <a:extLst>
            <a:ext uri="{FF2B5EF4-FFF2-40B4-BE49-F238E27FC236}">
              <a16:creationId xmlns:a16="http://schemas.microsoft.com/office/drawing/2014/main" id="{BA4E3291-100D-4FDB-82BD-5183A870DF12}"/>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16" name="【市民会館】&#10;一人当たり面積最小値テキスト">
          <a:extLst>
            <a:ext uri="{FF2B5EF4-FFF2-40B4-BE49-F238E27FC236}">
              <a16:creationId xmlns:a16="http://schemas.microsoft.com/office/drawing/2014/main" id="{88DA6133-A553-46F0-BF3F-4AD11A47AFF6}"/>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17" name="直線コネクタ 316">
          <a:extLst>
            <a:ext uri="{FF2B5EF4-FFF2-40B4-BE49-F238E27FC236}">
              <a16:creationId xmlns:a16="http://schemas.microsoft.com/office/drawing/2014/main" id="{980CEFE5-AF19-40A5-9DEC-E3DACBCD8CA6}"/>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18" name="【市民会館】&#10;一人当たり面積最大値テキスト">
          <a:extLst>
            <a:ext uri="{FF2B5EF4-FFF2-40B4-BE49-F238E27FC236}">
              <a16:creationId xmlns:a16="http://schemas.microsoft.com/office/drawing/2014/main" id="{E1232766-198A-45E0-9946-C8134347137E}"/>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19" name="直線コネクタ 318">
          <a:extLst>
            <a:ext uri="{FF2B5EF4-FFF2-40B4-BE49-F238E27FC236}">
              <a16:creationId xmlns:a16="http://schemas.microsoft.com/office/drawing/2014/main" id="{B458ACA5-9B1A-4B29-A983-96F7425821AE}"/>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320" name="【市民会館】&#10;一人当たり面積平均値テキスト">
          <a:extLst>
            <a:ext uri="{FF2B5EF4-FFF2-40B4-BE49-F238E27FC236}">
              <a16:creationId xmlns:a16="http://schemas.microsoft.com/office/drawing/2014/main" id="{B170A567-69C8-4102-8F08-9339F9C45E70}"/>
            </a:ext>
          </a:extLst>
        </xdr:cNvPr>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21" name="フローチャート: 判断 320">
          <a:extLst>
            <a:ext uri="{FF2B5EF4-FFF2-40B4-BE49-F238E27FC236}">
              <a16:creationId xmlns:a16="http://schemas.microsoft.com/office/drawing/2014/main" id="{7DCB4B90-ABE8-4A06-97C1-F163DE7F55EB}"/>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22" name="フローチャート: 判断 321">
          <a:extLst>
            <a:ext uri="{FF2B5EF4-FFF2-40B4-BE49-F238E27FC236}">
              <a16:creationId xmlns:a16="http://schemas.microsoft.com/office/drawing/2014/main" id="{7E8F75AE-EA0A-4AF8-9443-B283BC88BE66}"/>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60833</xdr:rowOff>
    </xdr:from>
    <xdr:to>
      <xdr:col>46</xdr:col>
      <xdr:colOff>38100</xdr:colOff>
      <xdr:row>105</xdr:row>
      <xdr:rowOff>162433</xdr:rowOff>
    </xdr:to>
    <xdr:sp macro="" textlink="">
      <xdr:nvSpPr>
        <xdr:cNvPr id="323" name="フローチャート: 判断 322">
          <a:extLst>
            <a:ext uri="{FF2B5EF4-FFF2-40B4-BE49-F238E27FC236}">
              <a16:creationId xmlns:a16="http://schemas.microsoft.com/office/drawing/2014/main" id="{058044BF-5BA0-4A4C-821B-EBD38E2D1B5E}"/>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xdr:rowOff>
    </xdr:from>
    <xdr:to>
      <xdr:col>41</xdr:col>
      <xdr:colOff>101600</xdr:colOff>
      <xdr:row>104</xdr:row>
      <xdr:rowOff>115570</xdr:rowOff>
    </xdr:to>
    <xdr:sp macro="" textlink="">
      <xdr:nvSpPr>
        <xdr:cNvPr id="324" name="フローチャート: 判断 323">
          <a:extLst>
            <a:ext uri="{FF2B5EF4-FFF2-40B4-BE49-F238E27FC236}">
              <a16:creationId xmlns:a16="http://schemas.microsoft.com/office/drawing/2014/main" id="{6D4B84A7-D7B1-4B31-9FEE-D4FB07F88B9B}"/>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80333A3A-1921-4B44-8C5A-420332C0933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665E98F8-BAD3-41E3-A8C6-9E0A6D7932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1BA6E147-A9C2-48AE-946B-CB621551D18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34176FCF-C719-42F7-AD4E-1D9BE0A2E9C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C56EF1EE-F41B-4DB2-9D67-CB0FE7378D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27115</xdr:rowOff>
    </xdr:from>
    <xdr:to>
      <xdr:col>55</xdr:col>
      <xdr:colOff>50800</xdr:colOff>
      <xdr:row>105</xdr:row>
      <xdr:rowOff>128715</xdr:rowOff>
    </xdr:to>
    <xdr:sp macro="" textlink="">
      <xdr:nvSpPr>
        <xdr:cNvPr id="330" name="楕円 329">
          <a:extLst>
            <a:ext uri="{FF2B5EF4-FFF2-40B4-BE49-F238E27FC236}">
              <a16:creationId xmlns:a16="http://schemas.microsoft.com/office/drawing/2014/main" id="{266FA359-FCF2-4C2B-89A8-C7288534B4CD}"/>
            </a:ext>
          </a:extLst>
        </xdr:cNvPr>
        <xdr:cNvSpPr/>
      </xdr:nvSpPr>
      <xdr:spPr>
        <a:xfrm>
          <a:off x="10426700" y="18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5542</xdr:rowOff>
    </xdr:from>
    <xdr:ext cx="469744" cy="259045"/>
    <xdr:sp macro="" textlink="">
      <xdr:nvSpPr>
        <xdr:cNvPr id="331" name="【市民会館】&#10;一人当たり面積該当値テキスト">
          <a:extLst>
            <a:ext uri="{FF2B5EF4-FFF2-40B4-BE49-F238E27FC236}">
              <a16:creationId xmlns:a16="http://schemas.microsoft.com/office/drawing/2014/main" id="{10C97464-E3C0-4F1C-90C1-F9FA826CFBC3}"/>
            </a:ext>
          </a:extLst>
        </xdr:cNvPr>
        <xdr:cNvSpPr txBox="1"/>
      </xdr:nvSpPr>
      <xdr:spPr>
        <a:xfrm>
          <a:off x="10515600" y="1800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26543</xdr:rowOff>
    </xdr:from>
    <xdr:to>
      <xdr:col>50</xdr:col>
      <xdr:colOff>165100</xdr:colOff>
      <xdr:row>105</xdr:row>
      <xdr:rowOff>128143</xdr:rowOff>
    </xdr:to>
    <xdr:sp macro="" textlink="">
      <xdr:nvSpPr>
        <xdr:cNvPr id="332" name="楕円 331">
          <a:extLst>
            <a:ext uri="{FF2B5EF4-FFF2-40B4-BE49-F238E27FC236}">
              <a16:creationId xmlns:a16="http://schemas.microsoft.com/office/drawing/2014/main" id="{456D5AC5-3C89-4874-8C6E-CBBB8F4D14D6}"/>
            </a:ext>
          </a:extLst>
        </xdr:cNvPr>
        <xdr:cNvSpPr/>
      </xdr:nvSpPr>
      <xdr:spPr>
        <a:xfrm>
          <a:off x="9588500" y="180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77343</xdr:rowOff>
    </xdr:from>
    <xdr:to>
      <xdr:col>55</xdr:col>
      <xdr:colOff>0</xdr:colOff>
      <xdr:row>105</xdr:row>
      <xdr:rowOff>77915</xdr:rowOff>
    </xdr:to>
    <xdr:cxnSp macro="">
      <xdr:nvCxnSpPr>
        <xdr:cNvPr id="333" name="直線コネクタ 332">
          <a:extLst>
            <a:ext uri="{FF2B5EF4-FFF2-40B4-BE49-F238E27FC236}">
              <a16:creationId xmlns:a16="http://schemas.microsoft.com/office/drawing/2014/main" id="{93C7365E-EC18-4079-9A79-728793A02B36}"/>
            </a:ext>
          </a:extLst>
        </xdr:cNvPr>
        <xdr:cNvCxnSpPr/>
      </xdr:nvCxnSpPr>
      <xdr:spPr>
        <a:xfrm>
          <a:off x="9639300" y="1807959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334" name="楕円 333">
          <a:extLst>
            <a:ext uri="{FF2B5EF4-FFF2-40B4-BE49-F238E27FC236}">
              <a16:creationId xmlns:a16="http://schemas.microsoft.com/office/drawing/2014/main" id="{2A3AA3C8-5497-4A45-9FA8-D637D5EF1050}"/>
            </a:ext>
          </a:extLst>
        </xdr:cNvPr>
        <xdr:cNvSpPr/>
      </xdr:nvSpPr>
      <xdr:spPr>
        <a:xfrm>
          <a:off x="8699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73913</xdr:rowOff>
    </xdr:from>
    <xdr:to>
      <xdr:col>50</xdr:col>
      <xdr:colOff>114300</xdr:colOff>
      <xdr:row>105</xdr:row>
      <xdr:rowOff>77343</xdr:rowOff>
    </xdr:to>
    <xdr:cxnSp macro="">
      <xdr:nvCxnSpPr>
        <xdr:cNvPr id="335" name="直線コネクタ 334">
          <a:extLst>
            <a:ext uri="{FF2B5EF4-FFF2-40B4-BE49-F238E27FC236}">
              <a16:creationId xmlns:a16="http://schemas.microsoft.com/office/drawing/2014/main" id="{F18DE930-08D8-44DE-9CF7-077E84D702A3}"/>
            </a:ext>
          </a:extLst>
        </xdr:cNvPr>
        <xdr:cNvCxnSpPr/>
      </xdr:nvCxnSpPr>
      <xdr:spPr>
        <a:xfrm>
          <a:off x="8750300" y="180761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102379</xdr:rowOff>
    </xdr:from>
    <xdr:ext cx="469744" cy="259045"/>
    <xdr:sp macro="" textlink="">
      <xdr:nvSpPr>
        <xdr:cNvPr id="336" name="n_1aveValue【市民会館】&#10;一人当たり面積">
          <a:extLst>
            <a:ext uri="{FF2B5EF4-FFF2-40B4-BE49-F238E27FC236}">
              <a16:creationId xmlns:a16="http://schemas.microsoft.com/office/drawing/2014/main" id="{F9F096E6-F2E8-47CD-841E-DA19FD63C404}"/>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153560</xdr:rowOff>
    </xdr:from>
    <xdr:ext cx="469744" cy="259045"/>
    <xdr:sp macro="" textlink="">
      <xdr:nvSpPr>
        <xdr:cNvPr id="337" name="n_2aveValue【市民会館】&#10;一人当たり面積">
          <a:extLst>
            <a:ext uri="{FF2B5EF4-FFF2-40B4-BE49-F238E27FC236}">
              <a16:creationId xmlns:a16="http://schemas.microsoft.com/office/drawing/2014/main" id="{116C934F-3626-4A77-A757-37DB3EC9DA82}"/>
            </a:ext>
          </a:extLst>
        </xdr:cNvPr>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338" name="n_3aveValue【市民会館】&#10;一人当たり面積">
          <a:extLst>
            <a:ext uri="{FF2B5EF4-FFF2-40B4-BE49-F238E27FC236}">
              <a16:creationId xmlns:a16="http://schemas.microsoft.com/office/drawing/2014/main" id="{F5DDF5A5-00AC-4FF4-A7AE-B212EFA6BAEF}"/>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119270</xdr:rowOff>
    </xdr:from>
    <xdr:ext cx="469744" cy="259045"/>
    <xdr:sp macro="" textlink="">
      <xdr:nvSpPr>
        <xdr:cNvPr id="339" name="n_1mainValue【市民会館】&#10;一人当たり面積">
          <a:extLst>
            <a:ext uri="{FF2B5EF4-FFF2-40B4-BE49-F238E27FC236}">
              <a16:creationId xmlns:a16="http://schemas.microsoft.com/office/drawing/2014/main" id="{8D38AD98-BE0F-4D04-92E0-9A751F2AA251}"/>
            </a:ext>
          </a:extLst>
        </xdr:cNvPr>
        <xdr:cNvSpPr txBox="1"/>
      </xdr:nvSpPr>
      <xdr:spPr>
        <a:xfrm>
          <a:off x="939172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340" name="n_2mainValue【市民会館】&#10;一人当たり面積">
          <a:extLst>
            <a:ext uri="{FF2B5EF4-FFF2-40B4-BE49-F238E27FC236}">
              <a16:creationId xmlns:a16="http://schemas.microsoft.com/office/drawing/2014/main" id="{08CAF957-84FB-4143-B935-98D4FAC07C16}"/>
            </a:ext>
          </a:extLst>
        </xdr:cNvPr>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CDF212DC-536F-499F-A779-1422C98197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55822F25-D780-46A5-BFB0-04DEED4949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736C7BB0-6A2F-4038-BF2B-331F221FE4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5975CCD-5DC0-4497-9EA4-71A1A0BA6F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8E976B33-6536-4704-B94D-12BC2C5739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6FD42116-FCA9-4EC4-A726-40C61F96F1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65AFDCB-0DA5-45C3-9475-8DAC44116B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910611C1-393B-487C-BAEA-365B978619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F43F21F8-9C4C-4323-8B56-BAB6F5B887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EF2B9001-ADF7-4D96-89D3-A42E60A9E7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a:extLst>
            <a:ext uri="{FF2B5EF4-FFF2-40B4-BE49-F238E27FC236}">
              <a16:creationId xmlns:a16="http://schemas.microsoft.com/office/drawing/2014/main" id="{98651355-5659-4DCA-90BB-C1B64B79A04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a:extLst>
            <a:ext uri="{FF2B5EF4-FFF2-40B4-BE49-F238E27FC236}">
              <a16:creationId xmlns:a16="http://schemas.microsoft.com/office/drawing/2014/main" id="{7508E96E-B9A2-4FD7-9068-912247CB335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a:extLst>
            <a:ext uri="{FF2B5EF4-FFF2-40B4-BE49-F238E27FC236}">
              <a16:creationId xmlns:a16="http://schemas.microsoft.com/office/drawing/2014/main" id="{457C5F01-B09C-4E8C-AB56-75FAB40DFC4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id="{CBB87FA3-AE23-4220-8415-448E767C37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a:extLst>
            <a:ext uri="{FF2B5EF4-FFF2-40B4-BE49-F238E27FC236}">
              <a16:creationId xmlns:a16="http://schemas.microsoft.com/office/drawing/2014/main" id="{6A930852-97F4-4188-A5F6-FD8D430F310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id="{F709D687-9052-4AE9-BF77-95EDD66BAE2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a:extLst>
            <a:ext uri="{FF2B5EF4-FFF2-40B4-BE49-F238E27FC236}">
              <a16:creationId xmlns:a16="http://schemas.microsoft.com/office/drawing/2014/main" id="{51BC1B0B-5ECE-46CE-8520-962C30FAB36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id="{52E76734-BE8B-4BE8-8B14-B3404D29560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a:extLst>
            <a:ext uri="{FF2B5EF4-FFF2-40B4-BE49-F238E27FC236}">
              <a16:creationId xmlns:a16="http://schemas.microsoft.com/office/drawing/2014/main" id="{56BAF853-1B77-49A2-A2F9-FC9BF41FBDF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a:extLst>
            <a:ext uri="{FF2B5EF4-FFF2-40B4-BE49-F238E27FC236}">
              <a16:creationId xmlns:a16="http://schemas.microsoft.com/office/drawing/2014/main" id="{3089400C-5C58-43C0-9187-52C0CC006B0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a:extLst>
            <a:ext uri="{FF2B5EF4-FFF2-40B4-BE49-F238E27FC236}">
              <a16:creationId xmlns:a16="http://schemas.microsoft.com/office/drawing/2014/main" id="{E13CB487-1547-4174-985A-DC9AC1A027B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a:extLst>
            <a:ext uri="{FF2B5EF4-FFF2-40B4-BE49-F238E27FC236}">
              <a16:creationId xmlns:a16="http://schemas.microsoft.com/office/drawing/2014/main" id="{B5B07098-EFB0-4284-9187-D4272D0549C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a:extLst>
            <a:ext uri="{FF2B5EF4-FFF2-40B4-BE49-F238E27FC236}">
              <a16:creationId xmlns:a16="http://schemas.microsoft.com/office/drawing/2014/main" id="{51B554DE-AC60-4C1F-84EA-FFD9C98D9B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a:extLst>
            <a:ext uri="{FF2B5EF4-FFF2-40B4-BE49-F238E27FC236}">
              <a16:creationId xmlns:a16="http://schemas.microsoft.com/office/drawing/2014/main" id="{4DDC625B-62BD-45F4-8C7E-88EC7FFFF53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a:extLst>
            <a:ext uri="{FF2B5EF4-FFF2-40B4-BE49-F238E27FC236}">
              <a16:creationId xmlns:a16="http://schemas.microsoft.com/office/drawing/2014/main" id="{127FB05B-AF31-4175-AE38-4E8C31B8A9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66" name="直線コネクタ 365">
          <a:extLst>
            <a:ext uri="{FF2B5EF4-FFF2-40B4-BE49-F238E27FC236}">
              <a16:creationId xmlns:a16="http://schemas.microsoft.com/office/drawing/2014/main" id="{67AD4E92-5F7F-4B50-B89D-D29AA51CAB38}"/>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67" name="【一般廃棄物処理施設】&#10;有形固定資産減価償却率最小値テキスト">
          <a:extLst>
            <a:ext uri="{FF2B5EF4-FFF2-40B4-BE49-F238E27FC236}">
              <a16:creationId xmlns:a16="http://schemas.microsoft.com/office/drawing/2014/main" id="{CE93D45D-8F85-4816-844B-970FE0052C1B}"/>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68" name="直線コネクタ 367">
          <a:extLst>
            <a:ext uri="{FF2B5EF4-FFF2-40B4-BE49-F238E27FC236}">
              <a16:creationId xmlns:a16="http://schemas.microsoft.com/office/drawing/2014/main" id="{F640CF0C-1C9C-44D2-A900-55DCD693BA84}"/>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9" name="【一般廃棄物処理施設】&#10;有形固定資産減価償却率最大値テキスト">
          <a:extLst>
            <a:ext uri="{FF2B5EF4-FFF2-40B4-BE49-F238E27FC236}">
              <a16:creationId xmlns:a16="http://schemas.microsoft.com/office/drawing/2014/main" id="{94B0E496-CA57-4B73-9ECA-5FDBA1EF5AA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0" name="直線コネクタ 369">
          <a:extLst>
            <a:ext uri="{FF2B5EF4-FFF2-40B4-BE49-F238E27FC236}">
              <a16:creationId xmlns:a16="http://schemas.microsoft.com/office/drawing/2014/main" id="{14801D92-2C7A-4D7C-9E32-8E9A0A9C808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71" name="【一般廃棄物処理施設】&#10;有形固定資産減価償却率平均値テキスト">
          <a:extLst>
            <a:ext uri="{FF2B5EF4-FFF2-40B4-BE49-F238E27FC236}">
              <a16:creationId xmlns:a16="http://schemas.microsoft.com/office/drawing/2014/main" id="{A5431EC6-E6AA-4BF2-B718-4D4E168FF30D}"/>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2" name="フローチャート: 判断 371">
          <a:extLst>
            <a:ext uri="{FF2B5EF4-FFF2-40B4-BE49-F238E27FC236}">
              <a16:creationId xmlns:a16="http://schemas.microsoft.com/office/drawing/2014/main" id="{AB3AA4D3-620D-4BC9-84C7-A1777B92C89C}"/>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3" name="フローチャート: 判断 372">
          <a:extLst>
            <a:ext uri="{FF2B5EF4-FFF2-40B4-BE49-F238E27FC236}">
              <a16:creationId xmlns:a16="http://schemas.microsoft.com/office/drawing/2014/main" id="{DB823C65-6072-4900-8D5F-2569CE201A41}"/>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72753</xdr:rowOff>
    </xdr:from>
    <xdr:to>
      <xdr:col>76</xdr:col>
      <xdr:colOff>165100</xdr:colOff>
      <xdr:row>36</xdr:row>
      <xdr:rowOff>2903</xdr:rowOff>
    </xdr:to>
    <xdr:sp macro="" textlink="">
      <xdr:nvSpPr>
        <xdr:cNvPr id="374" name="フローチャート: 判断 373">
          <a:extLst>
            <a:ext uri="{FF2B5EF4-FFF2-40B4-BE49-F238E27FC236}">
              <a16:creationId xmlns:a16="http://schemas.microsoft.com/office/drawing/2014/main" id="{9E5913E0-70EF-4A9B-93BF-B84222B608C6}"/>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75" name="フローチャート: 判断 374">
          <a:extLst>
            <a:ext uri="{FF2B5EF4-FFF2-40B4-BE49-F238E27FC236}">
              <a16:creationId xmlns:a16="http://schemas.microsoft.com/office/drawing/2014/main" id="{19DBADFE-CC3D-40F6-A3B8-B62E544CD9A3}"/>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61BA9DE0-36F3-40F1-BB27-E8F9C4E6BB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0035DF4-7006-4651-B087-F2549EF6C8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886946D5-2181-4B02-9D68-CD37040BF8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8AC99B25-479C-42F5-BF1A-91CE098E97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C9A35AD-6A0F-47B6-A47A-B941D05A2A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381" name="楕円 380">
          <a:extLst>
            <a:ext uri="{FF2B5EF4-FFF2-40B4-BE49-F238E27FC236}">
              <a16:creationId xmlns:a16="http://schemas.microsoft.com/office/drawing/2014/main" id="{73FE6071-91DC-4D45-9DA2-288DFF0DA4DE}"/>
            </a:ext>
          </a:extLst>
        </xdr:cNvPr>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382" name="【一般廃棄物処理施設】&#10;有形固定資産減価償却率該当値テキスト">
          <a:extLst>
            <a:ext uri="{FF2B5EF4-FFF2-40B4-BE49-F238E27FC236}">
              <a16:creationId xmlns:a16="http://schemas.microsoft.com/office/drawing/2014/main" id="{3FEC25CD-47E8-47D3-9231-BAF04BCD4A6F}"/>
            </a:ext>
          </a:extLst>
        </xdr:cNvPr>
        <xdr:cNvSpPr txBox="1"/>
      </xdr:nvSpPr>
      <xdr:spPr>
        <a:xfrm>
          <a:off x="16357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56424</xdr:rowOff>
    </xdr:from>
    <xdr:to>
      <xdr:col>81</xdr:col>
      <xdr:colOff>101600</xdr:colOff>
      <xdr:row>36</xdr:row>
      <xdr:rowOff>158024</xdr:rowOff>
    </xdr:to>
    <xdr:sp macro="" textlink="">
      <xdr:nvSpPr>
        <xdr:cNvPr id="383" name="楕円 382">
          <a:extLst>
            <a:ext uri="{FF2B5EF4-FFF2-40B4-BE49-F238E27FC236}">
              <a16:creationId xmlns:a16="http://schemas.microsoft.com/office/drawing/2014/main" id="{EED1D819-FA1A-4518-B086-16769353B2F7}"/>
            </a:ext>
          </a:extLst>
        </xdr:cNvPr>
        <xdr:cNvSpPr/>
      </xdr:nvSpPr>
      <xdr:spPr>
        <a:xfrm>
          <a:off x="15430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107224</xdr:rowOff>
    </xdr:from>
    <xdr:to>
      <xdr:col>85</xdr:col>
      <xdr:colOff>127000</xdr:colOff>
      <xdr:row>36</xdr:row>
      <xdr:rowOff>115389</xdr:rowOff>
    </xdr:to>
    <xdr:cxnSp macro="">
      <xdr:nvCxnSpPr>
        <xdr:cNvPr id="384" name="直線コネクタ 383">
          <a:extLst>
            <a:ext uri="{FF2B5EF4-FFF2-40B4-BE49-F238E27FC236}">
              <a16:creationId xmlns:a16="http://schemas.microsoft.com/office/drawing/2014/main" id="{83761111-E37B-4C96-B38C-BD8C2E0590C2}"/>
            </a:ext>
          </a:extLst>
        </xdr:cNvPr>
        <xdr:cNvCxnSpPr/>
      </xdr:nvCxnSpPr>
      <xdr:spPr>
        <a:xfrm>
          <a:off x="15481300" y="627942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100511</xdr:rowOff>
    </xdr:from>
    <xdr:to>
      <xdr:col>76</xdr:col>
      <xdr:colOff>165100</xdr:colOff>
      <xdr:row>37</xdr:row>
      <xdr:rowOff>30661</xdr:rowOff>
    </xdr:to>
    <xdr:sp macro="" textlink="">
      <xdr:nvSpPr>
        <xdr:cNvPr id="385" name="楕円 384">
          <a:extLst>
            <a:ext uri="{FF2B5EF4-FFF2-40B4-BE49-F238E27FC236}">
              <a16:creationId xmlns:a16="http://schemas.microsoft.com/office/drawing/2014/main" id="{B2109CEC-DB64-4E86-8381-37988DAC331B}"/>
            </a:ext>
          </a:extLst>
        </xdr:cNvPr>
        <xdr:cNvSpPr/>
      </xdr:nvSpPr>
      <xdr:spPr>
        <a:xfrm>
          <a:off x="14541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36</xdr:row>
      <xdr:rowOff>151311</xdr:rowOff>
    </xdr:to>
    <xdr:cxnSp macro="">
      <xdr:nvCxnSpPr>
        <xdr:cNvPr id="386" name="直線コネクタ 385">
          <a:extLst>
            <a:ext uri="{FF2B5EF4-FFF2-40B4-BE49-F238E27FC236}">
              <a16:creationId xmlns:a16="http://schemas.microsoft.com/office/drawing/2014/main" id="{F43E7E0E-72C8-4D73-AB37-C677EACABFD8}"/>
            </a:ext>
          </a:extLst>
        </xdr:cNvPr>
        <xdr:cNvCxnSpPr/>
      </xdr:nvCxnSpPr>
      <xdr:spPr>
        <a:xfrm flipV="1">
          <a:off x="14592300" y="627942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99440</xdr:rowOff>
    </xdr:from>
    <xdr:ext cx="405111" cy="259045"/>
    <xdr:sp macro="" textlink="">
      <xdr:nvSpPr>
        <xdr:cNvPr id="387" name="n_1aveValue【一般廃棄物処理施設】&#10;有形固定資産減価償却率">
          <a:extLst>
            <a:ext uri="{FF2B5EF4-FFF2-40B4-BE49-F238E27FC236}">
              <a16:creationId xmlns:a16="http://schemas.microsoft.com/office/drawing/2014/main" id="{36FE7243-204A-4DC1-B507-486E147C565D}"/>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388" name="n_2aveValue【一般廃棄物処理施設】&#10;有形固定資産減価償却率">
          <a:extLst>
            <a:ext uri="{FF2B5EF4-FFF2-40B4-BE49-F238E27FC236}">
              <a16:creationId xmlns:a16="http://schemas.microsoft.com/office/drawing/2014/main" id="{C0799B82-ECFE-4EC6-B923-277A28ED0E42}"/>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89" name="n_3aveValue【一般廃棄物処理施設】&#10;有形固定資産減価償却率">
          <a:extLst>
            <a:ext uri="{FF2B5EF4-FFF2-40B4-BE49-F238E27FC236}">
              <a16:creationId xmlns:a16="http://schemas.microsoft.com/office/drawing/2014/main" id="{4442D2ED-5471-4556-83EC-F7EA85EA7082}"/>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149151</xdr:rowOff>
    </xdr:from>
    <xdr:ext cx="405111" cy="259045"/>
    <xdr:sp macro="" textlink="">
      <xdr:nvSpPr>
        <xdr:cNvPr id="390" name="n_1mainValue【一般廃棄物処理施設】&#10;有形固定資産減価償却率">
          <a:extLst>
            <a:ext uri="{FF2B5EF4-FFF2-40B4-BE49-F238E27FC236}">
              <a16:creationId xmlns:a16="http://schemas.microsoft.com/office/drawing/2014/main" id="{F3EDB826-9624-462B-8DC4-4FD1F42C855B}"/>
            </a:ext>
          </a:extLst>
        </xdr:cNvPr>
        <xdr:cNvSpPr txBox="1"/>
      </xdr:nvSpPr>
      <xdr:spPr>
        <a:xfrm>
          <a:off x="15266044" y="632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21788</xdr:rowOff>
    </xdr:from>
    <xdr:ext cx="405111" cy="259045"/>
    <xdr:sp macro="" textlink="">
      <xdr:nvSpPr>
        <xdr:cNvPr id="391" name="n_2mainValue【一般廃棄物処理施設】&#10;有形固定資産減価償却率">
          <a:extLst>
            <a:ext uri="{FF2B5EF4-FFF2-40B4-BE49-F238E27FC236}">
              <a16:creationId xmlns:a16="http://schemas.microsoft.com/office/drawing/2014/main" id="{DFB6FB80-C6F8-4C85-BA41-99BDD9FDC276}"/>
            </a:ext>
          </a:extLst>
        </xdr:cNvPr>
        <xdr:cNvSpPr txBox="1"/>
      </xdr:nvSpPr>
      <xdr:spPr>
        <a:xfrm>
          <a:off x="143897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03280007-642C-4BDF-B555-C3C737BD45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722EF872-1CEC-43EF-B04E-43B40ED490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18031B56-59B5-4289-A763-8F7B2ADA93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6C0633A4-E760-4BD0-934D-34B6D72014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F9E9D9D5-CCBB-4C46-BFC0-B3F01EF592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B5201211-4E9D-4D88-A3EF-C6D9F645F1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3DCEDA50-3C61-4E47-B651-6F3251DC4A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2F5CA258-CA5B-4B85-AD31-BD7B5149F7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0E0112F8-4907-4179-AD97-961E6D2D5A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D9AA78F8-EC35-4963-A632-4E329586AE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a:extLst>
            <a:ext uri="{FF2B5EF4-FFF2-40B4-BE49-F238E27FC236}">
              <a16:creationId xmlns:a16="http://schemas.microsoft.com/office/drawing/2014/main" id="{2767CC8D-B89E-419C-ABA8-2CCCE2C4A9F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3" name="テキスト ボックス 402">
          <a:extLst>
            <a:ext uri="{FF2B5EF4-FFF2-40B4-BE49-F238E27FC236}">
              <a16:creationId xmlns:a16="http://schemas.microsoft.com/office/drawing/2014/main" id="{36C945B3-76DB-419A-A465-4AE0FBFE82B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a:extLst>
            <a:ext uri="{FF2B5EF4-FFF2-40B4-BE49-F238E27FC236}">
              <a16:creationId xmlns:a16="http://schemas.microsoft.com/office/drawing/2014/main" id="{B11F02D9-0330-4F9A-8BF5-7F6A2646BFC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5" name="テキスト ボックス 404">
          <a:extLst>
            <a:ext uri="{FF2B5EF4-FFF2-40B4-BE49-F238E27FC236}">
              <a16:creationId xmlns:a16="http://schemas.microsoft.com/office/drawing/2014/main" id="{D47A631A-BFA9-47B7-8C26-D112BFA0B94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a:extLst>
            <a:ext uri="{FF2B5EF4-FFF2-40B4-BE49-F238E27FC236}">
              <a16:creationId xmlns:a16="http://schemas.microsoft.com/office/drawing/2014/main" id="{76AFDCC8-213A-4425-8607-B712E3DABFB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7" name="テキスト ボックス 406">
          <a:extLst>
            <a:ext uri="{FF2B5EF4-FFF2-40B4-BE49-F238E27FC236}">
              <a16:creationId xmlns:a16="http://schemas.microsoft.com/office/drawing/2014/main" id="{19FAA0EF-63DC-48FD-8D9F-EDFB74EA1E4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a:extLst>
            <a:ext uri="{FF2B5EF4-FFF2-40B4-BE49-F238E27FC236}">
              <a16:creationId xmlns:a16="http://schemas.microsoft.com/office/drawing/2014/main" id="{3EBB7F5F-FCEF-4B88-861E-B69046E44E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9" name="テキスト ボックス 408">
          <a:extLst>
            <a:ext uri="{FF2B5EF4-FFF2-40B4-BE49-F238E27FC236}">
              <a16:creationId xmlns:a16="http://schemas.microsoft.com/office/drawing/2014/main" id="{0B79CB65-18EB-4801-B4AA-927A141BDD1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a:extLst>
            <a:ext uri="{FF2B5EF4-FFF2-40B4-BE49-F238E27FC236}">
              <a16:creationId xmlns:a16="http://schemas.microsoft.com/office/drawing/2014/main" id="{899C00E1-0092-4407-8C0F-98C53361083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1" name="テキスト ボックス 410">
          <a:extLst>
            <a:ext uri="{FF2B5EF4-FFF2-40B4-BE49-F238E27FC236}">
              <a16:creationId xmlns:a16="http://schemas.microsoft.com/office/drawing/2014/main" id="{5C7E24C7-176B-4074-901B-21AD4B59524D}"/>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a:extLst>
            <a:ext uri="{FF2B5EF4-FFF2-40B4-BE49-F238E27FC236}">
              <a16:creationId xmlns:a16="http://schemas.microsoft.com/office/drawing/2014/main" id="{DB7B5930-8D81-4B63-9C76-E3C4F57FDDC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3" name="テキスト ボックス 412">
          <a:extLst>
            <a:ext uri="{FF2B5EF4-FFF2-40B4-BE49-F238E27FC236}">
              <a16:creationId xmlns:a16="http://schemas.microsoft.com/office/drawing/2014/main" id="{3F2E6C42-5164-407B-B93B-C3D5E557124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95EA9C19-9890-4548-81F3-DDBEC09F2F9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5" name="テキスト ボックス 414">
          <a:extLst>
            <a:ext uri="{FF2B5EF4-FFF2-40B4-BE49-F238E27FC236}">
              <a16:creationId xmlns:a16="http://schemas.microsoft.com/office/drawing/2014/main" id="{337AC43F-BCFC-453F-B524-C9F878109FB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6C3955E2-94A1-4E75-95D3-D1739CA3F4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17" name="直線コネクタ 416">
          <a:extLst>
            <a:ext uri="{FF2B5EF4-FFF2-40B4-BE49-F238E27FC236}">
              <a16:creationId xmlns:a16="http://schemas.microsoft.com/office/drawing/2014/main" id="{FF862FFE-FE28-4431-91F0-FA02FA0A4272}"/>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18" name="【一般廃棄物処理施設】&#10;一人当たり有形固定資産（償却資産）額最小値テキスト">
          <a:extLst>
            <a:ext uri="{FF2B5EF4-FFF2-40B4-BE49-F238E27FC236}">
              <a16:creationId xmlns:a16="http://schemas.microsoft.com/office/drawing/2014/main" id="{4AF71CE9-FFFA-4CFE-B39B-F2A377CAE6D2}"/>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19" name="直線コネクタ 418">
          <a:extLst>
            <a:ext uri="{FF2B5EF4-FFF2-40B4-BE49-F238E27FC236}">
              <a16:creationId xmlns:a16="http://schemas.microsoft.com/office/drawing/2014/main" id="{8CC2AAB4-0137-4D19-A30F-CC00F8CE460C}"/>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0" name="【一般廃棄物処理施設】&#10;一人当たり有形固定資産（償却資産）額最大値テキスト">
          <a:extLst>
            <a:ext uri="{FF2B5EF4-FFF2-40B4-BE49-F238E27FC236}">
              <a16:creationId xmlns:a16="http://schemas.microsoft.com/office/drawing/2014/main" id="{5251D20E-70A1-43FC-A57D-8FDC7D72624C}"/>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1" name="直線コネクタ 420">
          <a:extLst>
            <a:ext uri="{FF2B5EF4-FFF2-40B4-BE49-F238E27FC236}">
              <a16:creationId xmlns:a16="http://schemas.microsoft.com/office/drawing/2014/main" id="{412CF9E3-3AAA-40CE-8AC6-8D442EE0D305}"/>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id="{11260059-F857-4D8E-B736-4C6B04179DAE}"/>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3" name="フローチャート: 判断 422">
          <a:extLst>
            <a:ext uri="{FF2B5EF4-FFF2-40B4-BE49-F238E27FC236}">
              <a16:creationId xmlns:a16="http://schemas.microsoft.com/office/drawing/2014/main" id="{6FA2CC71-B244-4191-93CF-D789C61FD745}"/>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4" name="フローチャート: 判断 423">
          <a:extLst>
            <a:ext uri="{FF2B5EF4-FFF2-40B4-BE49-F238E27FC236}">
              <a16:creationId xmlns:a16="http://schemas.microsoft.com/office/drawing/2014/main" id="{D96123CD-A78F-4A52-B792-72B44F77B2C7}"/>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156039</xdr:rowOff>
    </xdr:from>
    <xdr:to>
      <xdr:col>107</xdr:col>
      <xdr:colOff>101600</xdr:colOff>
      <xdr:row>41</xdr:row>
      <xdr:rowOff>86189</xdr:rowOff>
    </xdr:to>
    <xdr:sp macro="" textlink="">
      <xdr:nvSpPr>
        <xdr:cNvPr id="425" name="フローチャート: 判断 424">
          <a:extLst>
            <a:ext uri="{FF2B5EF4-FFF2-40B4-BE49-F238E27FC236}">
              <a16:creationId xmlns:a16="http://schemas.microsoft.com/office/drawing/2014/main" id="{767ABE8D-EAD9-4C85-A460-4F0068B48AF9}"/>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1030</xdr:rowOff>
    </xdr:from>
    <xdr:to>
      <xdr:col>102</xdr:col>
      <xdr:colOff>165100</xdr:colOff>
      <xdr:row>41</xdr:row>
      <xdr:rowOff>102630</xdr:rowOff>
    </xdr:to>
    <xdr:sp macro="" textlink="">
      <xdr:nvSpPr>
        <xdr:cNvPr id="426" name="フローチャート: 判断 425">
          <a:extLst>
            <a:ext uri="{FF2B5EF4-FFF2-40B4-BE49-F238E27FC236}">
              <a16:creationId xmlns:a16="http://schemas.microsoft.com/office/drawing/2014/main" id="{EF4C53B1-8D9F-46AF-8561-D11A07302112}"/>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867B2CE-1ADE-407A-9DA4-1DA7C5A83B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9F3A377-BB59-4E33-B6B2-027502A110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36424B6-E7E6-42C8-9823-ED9A8B16F2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6265CE3-0EBB-47FF-A226-FC5DB92E38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5105679-46E9-419A-875D-1D8D42B668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59492</xdr:rowOff>
    </xdr:from>
    <xdr:to>
      <xdr:col>116</xdr:col>
      <xdr:colOff>114300</xdr:colOff>
      <xdr:row>39</xdr:row>
      <xdr:rowOff>161092</xdr:rowOff>
    </xdr:to>
    <xdr:sp macro="" textlink="">
      <xdr:nvSpPr>
        <xdr:cNvPr id="432" name="楕円 431">
          <a:extLst>
            <a:ext uri="{FF2B5EF4-FFF2-40B4-BE49-F238E27FC236}">
              <a16:creationId xmlns:a16="http://schemas.microsoft.com/office/drawing/2014/main" id="{D1FD7BFC-1ACE-4D53-BEFD-364C89C2F7AF}"/>
            </a:ext>
          </a:extLst>
        </xdr:cNvPr>
        <xdr:cNvSpPr/>
      </xdr:nvSpPr>
      <xdr:spPr>
        <a:xfrm>
          <a:off x="22110700" y="67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82369</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id="{70EC65F0-59F9-493E-A26C-2EA5F7546B74}"/>
            </a:ext>
          </a:extLst>
        </xdr:cNvPr>
        <xdr:cNvSpPr txBox="1"/>
      </xdr:nvSpPr>
      <xdr:spPr>
        <a:xfrm>
          <a:off x="22199600" y="659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84234</xdr:rowOff>
    </xdr:from>
    <xdr:to>
      <xdr:col>112</xdr:col>
      <xdr:colOff>38100</xdr:colOff>
      <xdr:row>40</xdr:row>
      <xdr:rowOff>14384</xdr:rowOff>
    </xdr:to>
    <xdr:sp macro="" textlink="">
      <xdr:nvSpPr>
        <xdr:cNvPr id="434" name="楕円 433">
          <a:extLst>
            <a:ext uri="{FF2B5EF4-FFF2-40B4-BE49-F238E27FC236}">
              <a16:creationId xmlns:a16="http://schemas.microsoft.com/office/drawing/2014/main" id="{A32FC755-9578-4D99-85BF-7F9B681E0A05}"/>
            </a:ext>
          </a:extLst>
        </xdr:cNvPr>
        <xdr:cNvSpPr/>
      </xdr:nvSpPr>
      <xdr:spPr>
        <a:xfrm>
          <a:off x="21272500" y="67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110292</xdr:rowOff>
    </xdr:from>
    <xdr:to>
      <xdr:col>116</xdr:col>
      <xdr:colOff>63500</xdr:colOff>
      <xdr:row>39</xdr:row>
      <xdr:rowOff>135034</xdr:rowOff>
    </xdr:to>
    <xdr:cxnSp macro="">
      <xdr:nvCxnSpPr>
        <xdr:cNvPr id="435" name="直線コネクタ 434">
          <a:extLst>
            <a:ext uri="{FF2B5EF4-FFF2-40B4-BE49-F238E27FC236}">
              <a16:creationId xmlns:a16="http://schemas.microsoft.com/office/drawing/2014/main" id="{7D9E8345-CCB8-4DE3-B0B3-B4BAF40043AF}"/>
            </a:ext>
          </a:extLst>
        </xdr:cNvPr>
        <xdr:cNvCxnSpPr/>
      </xdr:nvCxnSpPr>
      <xdr:spPr>
        <a:xfrm flipV="1">
          <a:off x="21323300" y="6796842"/>
          <a:ext cx="8382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80214</xdr:rowOff>
    </xdr:from>
    <xdr:to>
      <xdr:col>107</xdr:col>
      <xdr:colOff>101600</xdr:colOff>
      <xdr:row>40</xdr:row>
      <xdr:rowOff>10364</xdr:rowOff>
    </xdr:to>
    <xdr:sp macro="" textlink="">
      <xdr:nvSpPr>
        <xdr:cNvPr id="436" name="楕円 435">
          <a:extLst>
            <a:ext uri="{FF2B5EF4-FFF2-40B4-BE49-F238E27FC236}">
              <a16:creationId xmlns:a16="http://schemas.microsoft.com/office/drawing/2014/main" id="{90395410-F14D-4196-9D76-B5D958611CB7}"/>
            </a:ext>
          </a:extLst>
        </xdr:cNvPr>
        <xdr:cNvSpPr/>
      </xdr:nvSpPr>
      <xdr:spPr>
        <a:xfrm>
          <a:off x="20383500" y="67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131014</xdr:rowOff>
    </xdr:from>
    <xdr:to>
      <xdr:col>111</xdr:col>
      <xdr:colOff>177800</xdr:colOff>
      <xdr:row>39</xdr:row>
      <xdr:rowOff>135034</xdr:rowOff>
    </xdr:to>
    <xdr:cxnSp macro="">
      <xdr:nvCxnSpPr>
        <xdr:cNvPr id="437" name="直線コネクタ 436">
          <a:extLst>
            <a:ext uri="{FF2B5EF4-FFF2-40B4-BE49-F238E27FC236}">
              <a16:creationId xmlns:a16="http://schemas.microsoft.com/office/drawing/2014/main" id="{91E0EF31-BB59-4F44-AE2B-EC9E5C2FACA0}"/>
            </a:ext>
          </a:extLst>
        </xdr:cNvPr>
        <xdr:cNvCxnSpPr/>
      </xdr:nvCxnSpPr>
      <xdr:spPr>
        <a:xfrm>
          <a:off x="20434300" y="6817564"/>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81549</xdr:rowOff>
    </xdr:from>
    <xdr:ext cx="599010" cy="259045"/>
    <xdr:sp macro="" textlink="">
      <xdr:nvSpPr>
        <xdr:cNvPr id="438" name="n_1aveValue【一般廃棄物処理施設】&#10;一人当たり有形固定資産（償却資産）額">
          <a:extLst>
            <a:ext uri="{FF2B5EF4-FFF2-40B4-BE49-F238E27FC236}">
              <a16:creationId xmlns:a16="http://schemas.microsoft.com/office/drawing/2014/main" id="{3DD8C00A-1291-4D81-B871-148B6FA3598A}"/>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77316</xdr:rowOff>
    </xdr:from>
    <xdr:ext cx="599010" cy="259045"/>
    <xdr:sp macro="" textlink="">
      <xdr:nvSpPr>
        <xdr:cNvPr id="439" name="n_2aveValue【一般廃棄物処理施設】&#10;一人当たり有形固定資産（償却資産）額">
          <a:extLst>
            <a:ext uri="{FF2B5EF4-FFF2-40B4-BE49-F238E27FC236}">
              <a16:creationId xmlns:a16="http://schemas.microsoft.com/office/drawing/2014/main" id="{6FB49046-3A9E-43E3-8253-68BFA104E8A4}"/>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119157</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id="{06E8EC78-640A-40A2-88F7-8EFF4CB12CC4}"/>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30911</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id="{D5D0F372-EED2-438A-A729-6433BB812BA8}"/>
            </a:ext>
          </a:extLst>
        </xdr:cNvPr>
        <xdr:cNvSpPr txBox="1"/>
      </xdr:nvSpPr>
      <xdr:spPr>
        <a:xfrm>
          <a:off x="21011095" y="654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26891</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id="{E1323BB3-E991-4E53-913A-59ABFFB404DA}"/>
            </a:ext>
          </a:extLst>
        </xdr:cNvPr>
        <xdr:cNvSpPr txBox="1"/>
      </xdr:nvSpPr>
      <xdr:spPr>
        <a:xfrm>
          <a:off x="20134795" y="65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C11CC604-D602-4400-BC78-1640428778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BDFC8594-A875-4845-9812-68EA432ED1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5D206BAF-9D78-491C-BDA0-6E9F7A3CE5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3ED8A96A-32E7-4868-AEFD-2681BD3A3B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960F34F5-9AE2-4A83-935A-E931313889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1A2854B2-0295-4EE2-87A1-EC7FBE9199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913569F2-93DD-4AC5-A839-1D958FDEDD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93E836B4-CB4C-4BAE-8785-BC1E2EDFD9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71C8A180-55C8-4438-80CF-788F811930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1674CCDB-8879-44A0-8482-98F4ADFBBA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a:extLst>
            <a:ext uri="{FF2B5EF4-FFF2-40B4-BE49-F238E27FC236}">
              <a16:creationId xmlns:a16="http://schemas.microsoft.com/office/drawing/2014/main" id="{818DC575-E486-4B83-9355-D30232BE0E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4" name="テキスト ボックス 453">
          <a:extLst>
            <a:ext uri="{FF2B5EF4-FFF2-40B4-BE49-F238E27FC236}">
              <a16:creationId xmlns:a16="http://schemas.microsoft.com/office/drawing/2014/main" id="{8051CDA1-B383-4A66-8202-F1426B13441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a:extLst>
            <a:ext uri="{FF2B5EF4-FFF2-40B4-BE49-F238E27FC236}">
              <a16:creationId xmlns:a16="http://schemas.microsoft.com/office/drawing/2014/main" id="{B120D3C3-FBB8-47A2-9F2C-E01ECFE9AF2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a:extLst>
            <a:ext uri="{FF2B5EF4-FFF2-40B4-BE49-F238E27FC236}">
              <a16:creationId xmlns:a16="http://schemas.microsoft.com/office/drawing/2014/main" id="{F1851976-3C39-41A6-9BDD-5C6FB68000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a:extLst>
            <a:ext uri="{FF2B5EF4-FFF2-40B4-BE49-F238E27FC236}">
              <a16:creationId xmlns:a16="http://schemas.microsoft.com/office/drawing/2014/main" id="{4C5599E6-AE7F-4B2E-8929-43C7331D66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a:extLst>
            <a:ext uri="{FF2B5EF4-FFF2-40B4-BE49-F238E27FC236}">
              <a16:creationId xmlns:a16="http://schemas.microsoft.com/office/drawing/2014/main" id="{25A4FAB6-6DA0-4138-8E15-3CC8DF8C6B5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a:extLst>
            <a:ext uri="{FF2B5EF4-FFF2-40B4-BE49-F238E27FC236}">
              <a16:creationId xmlns:a16="http://schemas.microsoft.com/office/drawing/2014/main" id="{DDF1539C-7459-484C-9144-688EFD1C99E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a:extLst>
            <a:ext uri="{FF2B5EF4-FFF2-40B4-BE49-F238E27FC236}">
              <a16:creationId xmlns:a16="http://schemas.microsoft.com/office/drawing/2014/main" id="{BD7E0CA2-8726-4798-80F3-8D58890B375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a:extLst>
            <a:ext uri="{FF2B5EF4-FFF2-40B4-BE49-F238E27FC236}">
              <a16:creationId xmlns:a16="http://schemas.microsoft.com/office/drawing/2014/main" id="{D95567C1-A4B8-4DF6-A14B-4A417477313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a:extLst>
            <a:ext uri="{FF2B5EF4-FFF2-40B4-BE49-F238E27FC236}">
              <a16:creationId xmlns:a16="http://schemas.microsoft.com/office/drawing/2014/main" id="{B1EFCA76-0CBE-473F-AD55-62AD6E8385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a:extLst>
            <a:ext uri="{FF2B5EF4-FFF2-40B4-BE49-F238E27FC236}">
              <a16:creationId xmlns:a16="http://schemas.microsoft.com/office/drawing/2014/main" id="{22955B3E-ECF6-42E0-8284-10D7BF8B0A6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4" name="テキスト ボックス 463">
          <a:extLst>
            <a:ext uri="{FF2B5EF4-FFF2-40B4-BE49-F238E27FC236}">
              <a16:creationId xmlns:a16="http://schemas.microsoft.com/office/drawing/2014/main" id="{97C584FE-9E02-4DAF-AE41-67AB1A8A8944}"/>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A3345B19-F9EA-438D-93BB-C03F97DB0E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E25E540B-1FF9-4CA5-BC3F-75B8D9D2AE6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a:extLst>
            <a:ext uri="{FF2B5EF4-FFF2-40B4-BE49-F238E27FC236}">
              <a16:creationId xmlns:a16="http://schemas.microsoft.com/office/drawing/2014/main" id="{A2FE5226-EED1-41FC-8377-7F0BC10C59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68" name="直線コネクタ 467">
          <a:extLst>
            <a:ext uri="{FF2B5EF4-FFF2-40B4-BE49-F238E27FC236}">
              <a16:creationId xmlns:a16="http://schemas.microsoft.com/office/drawing/2014/main" id="{C9FCE8E6-9336-490B-8988-9A7E109D54E5}"/>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69" name="【保健センター・保健所】&#10;有形固定資産減価償却率最小値テキスト">
          <a:extLst>
            <a:ext uri="{FF2B5EF4-FFF2-40B4-BE49-F238E27FC236}">
              <a16:creationId xmlns:a16="http://schemas.microsoft.com/office/drawing/2014/main" id="{5C94C08B-3674-43DB-9A73-A3001C06B964}"/>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70" name="直線コネクタ 469">
          <a:extLst>
            <a:ext uri="{FF2B5EF4-FFF2-40B4-BE49-F238E27FC236}">
              <a16:creationId xmlns:a16="http://schemas.microsoft.com/office/drawing/2014/main" id="{E2FBC910-C705-49CC-A181-2196B376E1FA}"/>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1" name="【保健センター・保健所】&#10;有形固定資産減価償却率最大値テキスト">
          <a:extLst>
            <a:ext uri="{FF2B5EF4-FFF2-40B4-BE49-F238E27FC236}">
              <a16:creationId xmlns:a16="http://schemas.microsoft.com/office/drawing/2014/main" id="{243D65DD-FD7B-47CA-B03C-0FB6A49B31F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2" name="直線コネクタ 471">
          <a:extLst>
            <a:ext uri="{FF2B5EF4-FFF2-40B4-BE49-F238E27FC236}">
              <a16:creationId xmlns:a16="http://schemas.microsoft.com/office/drawing/2014/main" id="{843A1DD3-2364-4353-AC0E-FBD8EE51FB0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73" name="【保健センター・保健所】&#10;有形固定資産減価償却率平均値テキスト">
          <a:extLst>
            <a:ext uri="{FF2B5EF4-FFF2-40B4-BE49-F238E27FC236}">
              <a16:creationId xmlns:a16="http://schemas.microsoft.com/office/drawing/2014/main" id="{C3E1C1BF-A0F1-460B-936F-66380A8AB981}"/>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74" name="フローチャート: 判断 473">
          <a:extLst>
            <a:ext uri="{FF2B5EF4-FFF2-40B4-BE49-F238E27FC236}">
              <a16:creationId xmlns:a16="http://schemas.microsoft.com/office/drawing/2014/main" id="{2BD1314A-DC99-4D7B-9AA1-511313A906C6}"/>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75" name="フローチャート: 判断 474">
          <a:extLst>
            <a:ext uri="{FF2B5EF4-FFF2-40B4-BE49-F238E27FC236}">
              <a16:creationId xmlns:a16="http://schemas.microsoft.com/office/drawing/2014/main" id="{C64323A6-1EFB-4730-A1B4-B5AF5CF76E73}"/>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76" name="フローチャート: 判断 475">
          <a:extLst>
            <a:ext uri="{FF2B5EF4-FFF2-40B4-BE49-F238E27FC236}">
              <a16:creationId xmlns:a16="http://schemas.microsoft.com/office/drawing/2014/main" id="{8C41A876-DA65-4FCF-AAA0-0C639692DA8F}"/>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477" name="フローチャート: 判断 476">
          <a:extLst>
            <a:ext uri="{FF2B5EF4-FFF2-40B4-BE49-F238E27FC236}">
              <a16:creationId xmlns:a16="http://schemas.microsoft.com/office/drawing/2014/main" id="{3539C257-A56C-4BBA-B56D-E4A0136BE6FF}"/>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0AD47D4-C0A0-47F7-9A70-23ED211533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01DCA63-B7A3-4AEB-925C-A0CAD93150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6733C497-2CCA-4322-A4E5-EB4A389557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6465348-2C8D-4917-A4F4-172FBD7BE7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D213DF4-A088-4401-B6A0-7D82D62A32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83" name="楕円 482">
          <a:extLst>
            <a:ext uri="{FF2B5EF4-FFF2-40B4-BE49-F238E27FC236}">
              <a16:creationId xmlns:a16="http://schemas.microsoft.com/office/drawing/2014/main" id="{01B3EC61-B926-49FC-9B32-0707293A3B9D}"/>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72D51F2B-627C-45EA-9C4C-A2A394F2F4C4}"/>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85" name="楕円 484">
          <a:extLst>
            <a:ext uri="{FF2B5EF4-FFF2-40B4-BE49-F238E27FC236}">
              <a16:creationId xmlns:a16="http://schemas.microsoft.com/office/drawing/2014/main" id="{5C89016C-A517-4A48-B1FB-F865DD89C1C5}"/>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486" name="直線コネクタ 485">
          <a:extLst>
            <a:ext uri="{FF2B5EF4-FFF2-40B4-BE49-F238E27FC236}">
              <a16:creationId xmlns:a16="http://schemas.microsoft.com/office/drawing/2014/main" id="{CC2EEA8D-DA71-460F-9216-274796BB8A4B}"/>
            </a:ext>
          </a:extLst>
        </xdr:cNvPr>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87" name="楕円 486">
          <a:extLst>
            <a:ext uri="{FF2B5EF4-FFF2-40B4-BE49-F238E27FC236}">
              <a16:creationId xmlns:a16="http://schemas.microsoft.com/office/drawing/2014/main" id="{940D610F-BCF4-4DC1-ABCA-2290969BBA42}"/>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488" name="直線コネクタ 487">
          <a:extLst>
            <a:ext uri="{FF2B5EF4-FFF2-40B4-BE49-F238E27FC236}">
              <a16:creationId xmlns:a16="http://schemas.microsoft.com/office/drawing/2014/main" id="{17C78D73-2B57-4247-AE77-C511A6D836DC}"/>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50092</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id="{79D58D43-D43D-4A1C-B0B9-465F753423D6}"/>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id="{0D0AC526-E8C0-45AD-BF37-5AEC4E5E3BB8}"/>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C7D8BC29-EB26-41BC-AA7F-41786494DF47}"/>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92" name="n_1mainValue【保健センター・保健所】&#10;有形固定資産減価償却率">
          <a:extLst>
            <a:ext uri="{FF2B5EF4-FFF2-40B4-BE49-F238E27FC236}">
              <a16:creationId xmlns:a16="http://schemas.microsoft.com/office/drawing/2014/main" id="{54AE96A9-E319-4E57-A002-B03C24D76D0D}"/>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93" name="n_2mainValue【保健センター・保健所】&#10;有形固定資産減価償却率">
          <a:extLst>
            <a:ext uri="{FF2B5EF4-FFF2-40B4-BE49-F238E27FC236}">
              <a16:creationId xmlns:a16="http://schemas.microsoft.com/office/drawing/2014/main" id="{903CC373-7444-4490-AB2F-516C1F419218}"/>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B7D50FC6-12B0-4934-94B5-AEFE23CDC3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DE2B5DD1-78C1-48E9-BFD3-798FA849A5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C206FC60-A61D-44EC-940A-7C44C346DD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B79C83F0-E9C5-4600-ABA2-9A855F39F5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7DF89D11-56CC-45FD-AB9C-DC6CEA2EEA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E3C74D93-B4D4-4FDE-B2DA-14BDF70897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6A1DD8E4-FF38-40AA-8507-84FC47CF7B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0D98556A-9752-4902-A9EB-C1BE3BAE37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689B0522-FEAD-42DD-B610-5DC55D1A06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43DEE12F-4449-42AA-8A9A-45B0FFDCB2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4" name="直線コネクタ 503">
          <a:extLst>
            <a:ext uri="{FF2B5EF4-FFF2-40B4-BE49-F238E27FC236}">
              <a16:creationId xmlns:a16="http://schemas.microsoft.com/office/drawing/2014/main" id="{A46D5427-14A3-4055-A13D-8BA33C599D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5" name="テキスト ボックス 504">
          <a:extLst>
            <a:ext uri="{FF2B5EF4-FFF2-40B4-BE49-F238E27FC236}">
              <a16:creationId xmlns:a16="http://schemas.microsoft.com/office/drawing/2014/main" id="{53E47C7F-2AEA-48A8-AC29-5CCF1423F86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6" name="直線コネクタ 505">
          <a:extLst>
            <a:ext uri="{FF2B5EF4-FFF2-40B4-BE49-F238E27FC236}">
              <a16:creationId xmlns:a16="http://schemas.microsoft.com/office/drawing/2014/main" id="{D0767510-D6BF-4C0A-8EC2-BB64EE9F1C6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7" name="テキスト ボックス 506">
          <a:extLst>
            <a:ext uri="{FF2B5EF4-FFF2-40B4-BE49-F238E27FC236}">
              <a16:creationId xmlns:a16="http://schemas.microsoft.com/office/drawing/2014/main" id="{75ACE706-3AA4-4423-BD69-E068AF5830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8" name="直線コネクタ 507">
          <a:extLst>
            <a:ext uri="{FF2B5EF4-FFF2-40B4-BE49-F238E27FC236}">
              <a16:creationId xmlns:a16="http://schemas.microsoft.com/office/drawing/2014/main" id="{7871A177-AE4F-416F-B081-CB937A5DC9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9" name="テキスト ボックス 508">
          <a:extLst>
            <a:ext uri="{FF2B5EF4-FFF2-40B4-BE49-F238E27FC236}">
              <a16:creationId xmlns:a16="http://schemas.microsoft.com/office/drawing/2014/main" id="{097C85A9-70EA-4102-892E-A2D67E309A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0" name="直線コネクタ 509">
          <a:extLst>
            <a:ext uri="{FF2B5EF4-FFF2-40B4-BE49-F238E27FC236}">
              <a16:creationId xmlns:a16="http://schemas.microsoft.com/office/drawing/2014/main" id="{4CABA031-9046-43F3-ADF2-DF277DCE14A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1" name="テキスト ボックス 510">
          <a:extLst>
            <a:ext uri="{FF2B5EF4-FFF2-40B4-BE49-F238E27FC236}">
              <a16:creationId xmlns:a16="http://schemas.microsoft.com/office/drawing/2014/main" id="{097EF7CF-1F51-42C5-AEBD-8CB1F780C3E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2" name="直線コネクタ 511">
          <a:extLst>
            <a:ext uri="{FF2B5EF4-FFF2-40B4-BE49-F238E27FC236}">
              <a16:creationId xmlns:a16="http://schemas.microsoft.com/office/drawing/2014/main" id="{0F473135-1D95-4F89-B3BA-3CDAB6C03F0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3" name="テキスト ボックス 512">
          <a:extLst>
            <a:ext uri="{FF2B5EF4-FFF2-40B4-BE49-F238E27FC236}">
              <a16:creationId xmlns:a16="http://schemas.microsoft.com/office/drawing/2014/main" id="{C7A9C369-D4E8-4721-88B4-D4A8977CE17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4" name="直線コネクタ 513">
          <a:extLst>
            <a:ext uri="{FF2B5EF4-FFF2-40B4-BE49-F238E27FC236}">
              <a16:creationId xmlns:a16="http://schemas.microsoft.com/office/drawing/2014/main" id="{2FCB87E1-309B-4939-BFF4-4B4082C91E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5" name="テキスト ボックス 514">
          <a:extLst>
            <a:ext uri="{FF2B5EF4-FFF2-40B4-BE49-F238E27FC236}">
              <a16:creationId xmlns:a16="http://schemas.microsoft.com/office/drawing/2014/main" id="{5E1ABFE4-AE74-4658-9C59-803684488E8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40076A3-72FF-4021-B18F-BF78547A88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DF163CC3-C875-4F73-AAD9-06E6F717E3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D5E16B12-4310-4F24-8C0B-E7CEB636D0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19" name="直線コネクタ 518">
          <a:extLst>
            <a:ext uri="{FF2B5EF4-FFF2-40B4-BE49-F238E27FC236}">
              <a16:creationId xmlns:a16="http://schemas.microsoft.com/office/drawing/2014/main" id="{B55AF2CB-7BBB-4AE8-AC9B-3DCCEE7A1854}"/>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02C46B9B-D153-47E5-A93F-68AEC12106C1}"/>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21" name="直線コネクタ 520">
          <a:extLst>
            <a:ext uri="{FF2B5EF4-FFF2-40B4-BE49-F238E27FC236}">
              <a16:creationId xmlns:a16="http://schemas.microsoft.com/office/drawing/2014/main" id="{985466EB-3D8A-4AB6-963D-A210A73461DA}"/>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51DF4355-50A7-41F9-8A79-EA1273573E2E}"/>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23" name="直線コネクタ 522">
          <a:extLst>
            <a:ext uri="{FF2B5EF4-FFF2-40B4-BE49-F238E27FC236}">
              <a16:creationId xmlns:a16="http://schemas.microsoft.com/office/drawing/2014/main" id="{228D9702-D0FE-4462-A729-954C74CB314F}"/>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DF77FA77-94DB-4DD4-A760-C55CB3FC5D2E}"/>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25" name="フローチャート: 判断 524">
          <a:extLst>
            <a:ext uri="{FF2B5EF4-FFF2-40B4-BE49-F238E27FC236}">
              <a16:creationId xmlns:a16="http://schemas.microsoft.com/office/drawing/2014/main" id="{69FFBD8C-7BBA-4E62-AD71-792CEE7B31C7}"/>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26" name="フローチャート: 判断 525">
          <a:extLst>
            <a:ext uri="{FF2B5EF4-FFF2-40B4-BE49-F238E27FC236}">
              <a16:creationId xmlns:a16="http://schemas.microsoft.com/office/drawing/2014/main" id="{9EA0F2C5-B75A-4959-A30A-EEA5833A6E75}"/>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124895</xdr:rowOff>
    </xdr:from>
    <xdr:to>
      <xdr:col>107</xdr:col>
      <xdr:colOff>101600</xdr:colOff>
      <xdr:row>64</xdr:row>
      <xdr:rowOff>55045</xdr:rowOff>
    </xdr:to>
    <xdr:sp macro="" textlink="">
      <xdr:nvSpPr>
        <xdr:cNvPr id="527" name="フローチャート: 判断 526">
          <a:extLst>
            <a:ext uri="{FF2B5EF4-FFF2-40B4-BE49-F238E27FC236}">
              <a16:creationId xmlns:a16="http://schemas.microsoft.com/office/drawing/2014/main" id="{7430B006-3E17-4CF6-BA75-05F9663E76D3}"/>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139918</xdr:rowOff>
    </xdr:from>
    <xdr:to>
      <xdr:col>102</xdr:col>
      <xdr:colOff>165100</xdr:colOff>
      <xdr:row>64</xdr:row>
      <xdr:rowOff>70068</xdr:rowOff>
    </xdr:to>
    <xdr:sp macro="" textlink="">
      <xdr:nvSpPr>
        <xdr:cNvPr id="528" name="フローチャート: 判断 527">
          <a:extLst>
            <a:ext uri="{FF2B5EF4-FFF2-40B4-BE49-F238E27FC236}">
              <a16:creationId xmlns:a16="http://schemas.microsoft.com/office/drawing/2014/main" id="{8028EE1A-F465-43AF-B596-BD9387C5BE76}"/>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0D5A5D2-B00F-442C-942C-71A90170FB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33B4527-1CD0-4957-A3B4-55CFAE667F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80F1DF1-2B4B-45FC-8961-6711C63FE1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899A674-C418-4B58-81A7-841BA926AF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51D9D0C-23B4-406A-BCC7-B899C2830E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23985</xdr:rowOff>
    </xdr:from>
    <xdr:to>
      <xdr:col>116</xdr:col>
      <xdr:colOff>114300</xdr:colOff>
      <xdr:row>64</xdr:row>
      <xdr:rowOff>125585</xdr:rowOff>
    </xdr:to>
    <xdr:sp macro="" textlink="">
      <xdr:nvSpPr>
        <xdr:cNvPr id="534" name="楕円 533">
          <a:extLst>
            <a:ext uri="{FF2B5EF4-FFF2-40B4-BE49-F238E27FC236}">
              <a16:creationId xmlns:a16="http://schemas.microsoft.com/office/drawing/2014/main" id="{F792C769-A1BD-4478-8A4E-DB1250459E95}"/>
            </a:ext>
          </a:extLst>
        </xdr:cNvPr>
        <xdr:cNvSpPr/>
      </xdr:nvSpPr>
      <xdr:spPr>
        <a:xfrm>
          <a:off x="22110700" y="10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446244A5-AE90-498D-8F26-3B91EB176266}"/>
            </a:ext>
          </a:extLst>
        </xdr:cNvPr>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23658</xdr:rowOff>
    </xdr:from>
    <xdr:to>
      <xdr:col>112</xdr:col>
      <xdr:colOff>38100</xdr:colOff>
      <xdr:row>64</xdr:row>
      <xdr:rowOff>125258</xdr:rowOff>
    </xdr:to>
    <xdr:sp macro="" textlink="">
      <xdr:nvSpPr>
        <xdr:cNvPr id="536" name="楕円 535">
          <a:extLst>
            <a:ext uri="{FF2B5EF4-FFF2-40B4-BE49-F238E27FC236}">
              <a16:creationId xmlns:a16="http://schemas.microsoft.com/office/drawing/2014/main" id="{F34BD06F-67C0-4EC3-9B42-5240C088F820}"/>
            </a:ext>
          </a:extLst>
        </xdr:cNvPr>
        <xdr:cNvSpPr/>
      </xdr:nvSpPr>
      <xdr:spPr>
        <a:xfrm>
          <a:off x="21272500" y="109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74458</xdr:rowOff>
    </xdr:from>
    <xdr:to>
      <xdr:col>116</xdr:col>
      <xdr:colOff>63500</xdr:colOff>
      <xdr:row>64</xdr:row>
      <xdr:rowOff>74785</xdr:rowOff>
    </xdr:to>
    <xdr:cxnSp macro="">
      <xdr:nvCxnSpPr>
        <xdr:cNvPr id="537" name="直線コネクタ 536">
          <a:extLst>
            <a:ext uri="{FF2B5EF4-FFF2-40B4-BE49-F238E27FC236}">
              <a16:creationId xmlns:a16="http://schemas.microsoft.com/office/drawing/2014/main" id="{2478FB1E-9511-472B-9603-8B9D13409401}"/>
            </a:ext>
          </a:extLst>
        </xdr:cNvPr>
        <xdr:cNvCxnSpPr/>
      </xdr:nvCxnSpPr>
      <xdr:spPr>
        <a:xfrm>
          <a:off x="21323300" y="1104725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23332</xdr:rowOff>
    </xdr:from>
    <xdr:to>
      <xdr:col>107</xdr:col>
      <xdr:colOff>101600</xdr:colOff>
      <xdr:row>64</xdr:row>
      <xdr:rowOff>124932</xdr:rowOff>
    </xdr:to>
    <xdr:sp macro="" textlink="">
      <xdr:nvSpPr>
        <xdr:cNvPr id="538" name="楕円 537">
          <a:extLst>
            <a:ext uri="{FF2B5EF4-FFF2-40B4-BE49-F238E27FC236}">
              <a16:creationId xmlns:a16="http://schemas.microsoft.com/office/drawing/2014/main" id="{9B787CC7-8249-40E7-A093-D29F6BDD1FE0}"/>
            </a:ext>
          </a:extLst>
        </xdr:cNvPr>
        <xdr:cNvSpPr/>
      </xdr:nvSpPr>
      <xdr:spPr>
        <a:xfrm>
          <a:off x="20383500" y="109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74132</xdr:rowOff>
    </xdr:from>
    <xdr:to>
      <xdr:col>111</xdr:col>
      <xdr:colOff>177800</xdr:colOff>
      <xdr:row>64</xdr:row>
      <xdr:rowOff>74458</xdr:rowOff>
    </xdr:to>
    <xdr:cxnSp macro="">
      <xdr:nvCxnSpPr>
        <xdr:cNvPr id="539" name="直線コネクタ 538">
          <a:extLst>
            <a:ext uri="{FF2B5EF4-FFF2-40B4-BE49-F238E27FC236}">
              <a16:creationId xmlns:a16="http://schemas.microsoft.com/office/drawing/2014/main" id="{5E85068E-D1A5-4CD4-B6E0-FD05C4D8E6DB}"/>
            </a:ext>
          </a:extLst>
        </xdr:cNvPr>
        <xdr:cNvCxnSpPr/>
      </xdr:nvCxnSpPr>
      <xdr:spPr>
        <a:xfrm>
          <a:off x="20434300" y="1104693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83329</xdr:rowOff>
    </xdr:from>
    <xdr:ext cx="469744" cy="259045"/>
    <xdr:sp macro="" textlink="">
      <xdr:nvSpPr>
        <xdr:cNvPr id="540" name="n_1aveValue【保健センター・保健所】&#10;一人当たり面積">
          <a:extLst>
            <a:ext uri="{FF2B5EF4-FFF2-40B4-BE49-F238E27FC236}">
              <a16:creationId xmlns:a16="http://schemas.microsoft.com/office/drawing/2014/main" id="{526F1A59-FFC9-42AE-95D1-3E529AF99161}"/>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71572</xdr:rowOff>
    </xdr:from>
    <xdr:ext cx="469744" cy="259045"/>
    <xdr:sp macro="" textlink="">
      <xdr:nvSpPr>
        <xdr:cNvPr id="541" name="n_2aveValue【保健センター・保健所】&#10;一人当たり面積">
          <a:extLst>
            <a:ext uri="{FF2B5EF4-FFF2-40B4-BE49-F238E27FC236}">
              <a16:creationId xmlns:a16="http://schemas.microsoft.com/office/drawing/2014/main" id="{4620706C-6774-4E88-9D20-3F9A2A953995}"/>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86595</xdr:rowOff>
    </xdr:from>
    <xdr:ext cx="469744" cy="259045"/>
    <xdr:sp macro="" textlink="">
      <xdr:nvSpPr>
        <xdr:cNvPr id="542" name="n_3aveValue【保健センター・保健所】&#10;一人当たり面積">
          <a:extLst>
            <a:ext uri="{FF2B5EF4-FFF2-40B4-BE49-F238E27FC236}">
              <a16:creationId xmlns:a16="http://schemas.microsoft.com/office/drawing/2014/main" id="{D2913451-E8E3-4D28-8999-C060B7280140}"/>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116385</xdr:rowOff>
    </xdr:from>
    <xdr:ext cx="469744" cy="259045"/>
    <xdr:sp macro="" textlink="">
      <xdr:nvSpPr>
        <xdr:cNvPr id="543" name="n_1mainValue【保健センター・保健所】&#10;一人当たり面積">
          <a:extLst>
            <a:ext uri="{FF2B5EF4-FFF2-40B4-BE49-F238E27FC236}">
              <a16:creationId xmlns:a16="http://schemas.microsoft.com/office/drawing/2014/main" id="{B4856C7F-16A1-4D03-A0CD-60DF2FFF7E56}"/>
            </a:ext>
          </a:extLst>
        </xdr:cNvPr>
        <xdr:cNvSpPr txBox="1"/>
      </xdr:nvSpPr>
      <xdr:spPr>
        <a:xfrm>
          <a:off x="21075727" y="110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116059</xdr:rowOff>
    </xdr:from>
    <xdr:ext cx="469744" cy="259045"/>
    <xdr:sp macro="" textlink="">
      <xdr:nvSpPr>
        <xdr:cNvPr id="544" name="n_2mainValue【保健センター・保健所】&#10;一人当たり面積">
          <a:extLst>
            <a:ext uri="{FF2B5EF4-FFF2-40B4-BE49-F238E27FC236}">
              <a16:creationId xmlns:a16="http://schemas.microsoft.com/office/drawing/2014/main" id="{A9FA3A67-4887-4A09-B82A-E53EF07A269F}"/>
            </a:ext>
          </a:extLst>
        </xdr:cNvPr>
        <xdr:cNvSpPr txBox="1"/>
      </xdr:nvSpPr>
      <xdr:spPr>
        <a:xfrm>
          <a:off x="20199427" y="110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6BA12146-DFCF-44B0-B8A2-CB1AD7395D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2914F280-59EA-4549-B576-B264C457CD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6FF58C96-B79F-4C83-81D3-433F78EA75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5620F83-C9D9-45F4-BA7E-CB7B630B1A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131E1B8A-36D6-4FE1-B00C-7DD53FE75A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A2650CFA-731F-4060-B72B-12C315A989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DED9D8FE-B2D9-4708-8375-F8C0C7EC46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E2B2B949-74FD-4C1F-8D25-2C86D64894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68B5E206-1709-4E62-B40B-7498FD1621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B9C2011A-370E-4F82-A22D-A2598CBD18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5BAD9887-5460-4B3E-A48C-2D230A429B3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8783CB07-D323-4AB6-B763-E10105C1D5E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6E619D8C-AB76-46EA-9607-1E81A8752ED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4C7681DC-ABB1-4C7A-BD0D-B5F9C9641BA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ED1E94E2-6ECC-4448-8D0F-23CBC30213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6D2B187C-47B2-4226-9579-6BD846C1B09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3D8FC094-8303-4855-A5F9-C8CE5984B5F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CA70C325-05DB-4F04-986D-E667D6A4903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1CCF55F7-0120-4538-92DC-A18692B3B20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FF1C243C-57BA-451D-9E0F-49597973BC8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04CA09CB-CEE8-4472-914F-E89B2001E72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BB355978-BA2E-44ED-B5DB-096FCA038D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436EF21C-F2F9-45D6-821D-9785654FB75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a:extLst>
            <a:ext uri="{FF2B5EF4-FFF2-40B4-BE49-F238E27FC236}">
              <a16:creationId xmlns:a16="http://schemas.microsoft.com/office/drawing/2014/main" id="{B3C44E48-379F-4DB5-BCC5-022CC3DA96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69" name="直線コネクタ 568">
          <a:extLst>
            <a:ext uri="{FF2B5EF4-FFF2-40B4-BE49-F238E27FC236}">
              <a16:creationId xmlns:a16="http://schemas.microsoft.com/office/drawing/2014/main" id="{32EAE9FD-7E5F-44BE-9869-EDE7FC80D7BC}"/>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70" name="【消防施設】&#10;有形固定資産減価償却率最小値テキスト">
          <a:extLst>
            <a:ext uri="{FF2B5EF4-FFF2-40B4-BE49-F238E27FC236}">
              <a16:creationId xmlns:a16="http://schemas.microsoft.com/office/drawing/2014/main" id="{87A9762D-ACD5-4F65-B155-51D3EFCEBD7B}"/>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1" name="直線コネクタ 570">
          <a:extLst>
            <a:ext uri="{FF2B5EF4-FFF2-40B4-BE49-F238E27FC236}">
              <a16:creationId xmlns:a16="http://schemas.microsoft.com/office/drawing/2014/main" id="{0628FCF7-4E38-4F42-BD2D-824A6D6710BB}"/>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72" name="【消防施設】&#10;有形固定資産減価償却率最大値テキスト">
          <a:extLst>
            <a:ext uri="{FF2B5EF4-FFF2-40B4-BE49-F238E27FC236}">
              <a16:creationId xmlns:a16="http://schemas.microsoft.com/office/drawing/2014/main" id="{32ECF15A-8417-423E-BA37-79EF5CC3C8EB}"/>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73" name="直線コネクタ 572">
          <a:extLst>
            <a:ext uri="{FF2B5EF4-FFF2-40B4-BE49-F238E27FC236}">
              <a16:creationId xmlns:a16="http://schemas.microsoft.com/office/drawing/2014/main" id="{DCCE9574-44D2-4938-9EF4-45BF5A5B3FF4}"/>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4" name="【消防施設】&#10;有形固定資産減価償却率平均値テキスト">
          <a:extLst>
            <a:ext uri="{FF2B5EF4-FFF2-40B4-BE49-F238E27FC236}">
              <a16:creationId xmlns:a16="http://schemas.microsoft.com/office/drawing/2014/main" id="{67CFE74F-8DFF-4FAD-8A45-B6162F2E722D}"/>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5" name="フローチャート: 判断 574">
          <a:extLst>
            <a:ext uri="{FF2B5EF4-FFF2-40B4-BE49-F238E27FC236}">
              <a16:creationId xmlns:a16="http://schemas.microsoft.com/office/drawing/2014/main" id="{71F80B1D-55C6-4F68-84A7-94D68BB0E2FB}"/>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76" name="フローチャート: 判断 575">
          <a:extLst>
            <a:ext uri="{FF2B5EF4-FFF2-40B4-BE49-F238E27FC236}">
              <a16:creationId xmlns:a16="http://schemas.microsoft.com/office/drawing/2014/main" id="{A7EED171-0CC1-4537-A81B-0DBED25F2E26}"/>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76836</xdr:rowOff>
    </xdr:from>
    <xdr:to>
      <xdr:col>76</xdr:col>
      <xdr:colOff>165100</xdr:colOff>
      <xdr:row>83</xdr:row>
      <xdr:rowOff>6986</xdr:rowOff>
    </xdr:to>
    <xdr:sp macro="" textlink="">
      <xdr:nvSpPr>
        <xdr:cNvPr id="577" name="フローチャート: 判断 576">
          <a:extLst>
            <a:ext uri="{FF2B5EF4-FFF2-40B4-BE49-F238E27FC236}">
              <a16:creationId xmlns:a16="http://schemas.microsoft.com/office/drawing/2014/main" id="{D4AFD7A6-286B-403D-8526-036329AF4F7B}"/>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69214</xdr:rowOff>
    </xdr:from>
    <xdr:to>
      <xdr:col>72</xdr:col>
      <xdr:colOff>38100</xdr:colOff>
      <xdr:row>82</xdr:row>
      <xdr:rowOff>170814</xdr:rowOff>
    </xdr:to>
    <xdr:sp macro="" textlink="">
      <xdr:nvSpPr>
        <xdr:cNvPr id="578" name="フローチャート: 判断 577">
          <a:extLst>
            <a:ext uri="{FF2B5EF4-FFF2-40B4-BE49-F238E27FC236}">
              <a16:creationId xmlns:a16="http://schemas.microsoft.com/office/drawing/2014/main" id="{4ABAFD12-F475-409B-BAD9-7721B46911F8}"/>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D9A90039-54C2-41F4-8871-6D795737A9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5B2E38EB-885B-4A90-9D00-6B71D10EFA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0E6877C-F969-4785-8FAE-280B53BC35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76BF6690-E9A2-4D47-AA7A-C6FDABB6E1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7AB7F60A-F95D-4E6F-8EF4-CF9B95C964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584" name="楕円 583">
          <a:extLst>
            <a:ext uri="{FF2B5EF4-FFF2-40B4-BE49-F238E27FC236}">
              <a16:creationId xmlns:a16="http://schemas.microsoft.com/office/drawing/2014/main" id="{63E73868-1D2E-4628-850B-36B89E38B78F}"/>
            </a:ext>
          </a:extLst>
        </xdr:cNvPr>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585" name="【消防施設】&#10;有形固定資産減価償却率該当値テキスト">
          <a:extLst>
            <a:ext uri="{FF2B5EF4-FFF2-40B4-BE49-F238E27FC236}">
              <a16:creationId xmlns:a16="http://schemas.microsoft.com/office/drawing/2014/main" id="{C78C9A73-AB20-4115-A9A6-B22D6C3074CC}"/>
            </a:ext>
          </a:extLst>
        </xdr:cNvPr>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586" name="楕円 585">
          <a:extLst>
            <a:ext uri="{FF2B5EF4-FFF2-40B4-BE49-F238E27FC236}">
              <a16:creationId xmlns:a16="http://schemas.microsoft.com/office/drawing/2014/main" id="{9B3A3A10-2069-429F-9BEA-55C413CFCBC9}"/>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102870</xdr:rowOff>
    </xdr:to>
    <xdr:cxnSp macro="">
      <xdr:nvCxnSpPr>
        <xdr:cNvPr id="587" name="直線コネクタ 586">
          <a:extLst>
            <a:ext uri="{FF2B5EF4-FFF2-40B4-BE49-F238E27FC236}">
              <a16:creationId xmlns:a16="http://schemas.microsoft.com/office/drawing/2014/main" id="{B675E5B3-6CAF-451D-8CA3-021F82D6DDFC}"/>
            </a:ext>
          </a:extLst>
        </xdr:cNvPr>
        <xdr:cNvCxnSpPr/>
      </xdr:nvCxnSpPr>
      <xdr:spPr>
        <a:xfrm flipV="1">
          <a:off x="15481300" y="1429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88" name="楕円 587">
          <a:extLst>
            <a:ext uri="{FF2B5EF4-FFF2-40B4-BE49-F238E27FC236}">
              <a16:creationId xmlns:a16="http://schemas.microsoft.com/office/drawing/2014/main" id="{03E9A86B-1362-4A69-909B-A73D37B5C940}"/>
            </a:ext>
          </a:extLst>
        </xdr:cNvPr>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140970</xdr:rowOff>
    </xdr:to>
    <xdr:cxnSp macro="">
      <xdr:nvCxnSpPr>
        <xdr:cNvPr id="589" name="直線コネクタ 588">
          <a:extLst>
            <a:ext uri="{FF2B5EF4-FFF2-40B4-BE49-F238E27FC236}">
              <a16:creationId xmlns:a16="http://schemas.microsoft.com/office/drawing/2014/main" id="{B853E59A-B753-433D-8122-4EDB39AD5EB3}"/>
            </a:ext>
          </a:extLst>
        </xdr:cNvPr>
        <xdr:cNvCxnSpPr/>
      </xdr:nvCxnSpPr>
      <xdr:spPr>
        <a:xfrm flipV="1">
          <a:off x="14592300" y="1433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95902</xdr:rowOff>
    </xdr:from>
    <xdr:ext cx="405111" cy="259045"/>
    <xdr:sp macro="" textlink="">
      <xdr:nvSpPr>
        <xdr:cNvPr id="590" name="n_1aveValue【消防施設】&#10;有形固定資産減価償却率">
          <a:extLst>
            <a:ext uri="{FF2B5EF4-FFF2-40B4-BE49-F238E27FC236}">
              <a16:creationId xmlns:a16="http://schemas.microsoft.com/office/drawing/2014/main" id="{EF793868-634F-4BA3-A653-E4D39924948C}"/>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23513</xdr:rowOff>
    </xdr:from>
    <xdr:ext cx="405111" cy="259045"/>
    <xdr:sp macro="" textlink="">
      <xdr:nvSpPr>
        <xdr:cNvPr id="591" name="n_2aveValue【消防施設】&#10;有形固定資産減価償却率">
          <a:extLst>
            <a:ext uri="{FF2B5EF4-FFF2-40B4-BE49-F238E27FC236}">
              <a16:creationId xmlns:a16="http://schemas.microsoft.com/office/drawing/2014/main" id="{5E98B25E-67C8-413A-BD99-068047419EF8}"/>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15891</xdr:rowOff>
    </xdr:from>
    <xdr:ext cx="405111" cy="259045"/>
    <xdr:sp macro="" textlink="">
      <xdr:nvSpPr>
        <xdr:cNvPr id="592" name="n_3aveValue【消防施設】&#10;有形固定資産減価償却率">
          <a:extLst>
            <a:ext uri="{FF2B5EF4-FFF2-40B4-BE49-F238E27FC236}">
              <a16:creationId xmlns:a16="http://schemas.microsoft.com/office/drawing/2014/main" id="{45B02384-6445-41F8-8FA4-DF3D8FA3FECD}"/>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593" name="n_1mainValue【消防施設】&#10;有形固定資産減価償却率">
          <a:extLst>
            <a:ext uri="{FF2B5EF4-FFF2-40B4-BE49-F238E27FC236}">
              <a16:creationId xmlns:a16="http://schemas.microsoft.com/office/drawing/2014/main" id="{59A73750-BE4E-4F90-927B-C3E400BED04F}"/>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94" name="n_2mainValue【消防施設】&#10;有形固定資産減価償却率">
          <a:extLst>
            <a:ext uri="{FF2B5EF4-FFF2-40B4-BE49-F238E27FC236}">
              <a16:creationId xmlns:a16="http://schemas.microsoft.com/office/drawing/2014/main" id="{AA973204-0FD5-4445-A036-5D6CE92B8C57}"/>
            </a:ext>
          </a:extLst>
        </xdr:cNvPr>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744D20FC-5769-4A94-B7C6-D32C8D36E2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83B267A2-9F02-4AC6-9065-58817B86A0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A52B24DA-9A4E-4280-BA8D-8F4A071928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25D267D5-BCC5-49D3-AF13-3B75C08218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1C3FCAF9-CE7F-4F5F-8239-6A6487A848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501E3672-3AB8-41C1-B863-9BD44FA347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2A55DD8A-569F-4E2C-B569-487D889576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2D3742F7-D64C-487E-8DEE-45C9A297BB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00920AE6-D303-48D3-9191-24961233A2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3B925AAB-7D79-4886-A565-7A0285BD70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a:extLst>
            <a:ext uri="{FF2B5EF4-FFF2-40B4-BE49-F238E27FC236}">
              <a16:creationId xmlns:a16="http://schemas.microsoft.com/office/drawing/2014/main" id="{9AE97E38-D22B-44C3-9789-8314EA9597E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a:extLst>
            <a:ext uri="{FF2B5EF4-FFF2-40B4-BE49-F238E27FC236}">
              <a16:creationId xmlns:a16="http://schemas.microsoft.com/office/drawing/2014/main" id="{00CA1E14-2F37-4E2B-A49F-8B0104C17EE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a:extLst>
            <a:ext uri="{FF2B5EF4-FFF2-40B4-BE49-F238E27FC236}">
              <a16:creationId xmlns:a16="http://schemas.microsoft.com/office/drawing/2014/main" id="{D26A4B27-CB25-4852-AF4C-3EEABACC88F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a:extLst>
            <a:ext uri="{FF2B5EF4-FFF2-40B4-BE49-F238E27FC236}">
              <a16:creationId xmlns:a16="http://schemas.microsoft.com/office/drawing/2014/main" id="{358AE1E9-44A9-4DC7-9D6E-41C2764D360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a:extLst>
            <a:ext uri="{FF2B5EF4-FFF2-40B4-BE49-F238E27FC236}">
              <a16:creationId xmlns:a16="http://schemas.microsoft.com/office/drawing/2014/main" id="{D964ECA8-F673-4935-A7B9-D9963D29C27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a:extLst>
            <a:ext uri="{FF2B5EF4-FFF2-40B4-BE49-F238E27FC236}">
              <a16:creationId xmlns:a16="http://schemas.microsoft.com/office/drawing/2014/main" id="{CD63193B-FF2F-4713-B46F-CB8201CFF19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a:extLst>
            <a:ext uri="{FF2B5EF4-FFF2-40B4-BE49-F238E27FC236}">
              <a16:creationId xmlns:a16="http://schemas.microsoft.com/office/drawing/2014/main" id="{2D266FC6-3C3A-4128-A51A-CAC56B70194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a:extLst>
            <a:ext uri="{FF2B5EF4-FFF2-40B4-BE49-F238E27FC236}">
              <a16:creationId xmlns:a16="http://schemas.microsoft.com/office/drawing/2014/main" id="{052418B3-2944-4165-AB1C-58D1089A1C8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a:extLst>
            <a:ext uri="{FF2B5EF4-FFF2-40B4-BE49-F238E27FC236}">
              <a16:creationId xmlns:a16="http://schemas.microsoft.com/office/drawing/2014/main" id="{87FF7C85-3F2B-4355-8722-B294CF9AA5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a:extLst>
            <a:ext uri="{FF2B5EF4-FFF2-40B4-BE49-F238E27FC236}">
              <a16:creationId xmlns:a16="http://schemas.microsoft.com/office/drawing/2014/main" id="{BCA49C9A-99E3-43F8-99CE-0C6FE9343A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a:extLst>
            <a:ext uri="{FF2B5EF4-FFF2-40B4-BE49-F238E27FC236}">
              <a16:creationId xmlns:a16="http://schemas.microsoft.com/office/drawing/2014/main" id="{7A658F55-C74C-41B8-8A4B-4F759DA83C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16" name="直線コネクタ 615">
          <a:extLst>
            <a:ext uri="{FF2B5EF4-FFF2-40B4-BE49-F238E27FC236}">
              <a16:creationId xmlns:a16="http://schemas.microsoft.com/office/drawing/2014/main" id="{3601145E-24A5-4B60-885F-8B13637CF5C2}"/>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17" name="【消防施設】&#10;一人当たり面積最小値テキスト">
          <a:extLst>
            <a:ext uri="{FF2B5EF4-FFF2-40B4-BE49-F238E27FC236}">
              <a16:creationId xmlns:a16="http://schemas.microsoft.com/office/drawing/2014/main" id="{B1818567-855A-4D1E-920F-4D8A4C40B5EC}"/>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18" name="直線コネクタ 617">
          <a:extLst>
            <a:ext uri="{FF2B5EF4-FFF2-40B4-BE49-F238E27FC236}">
              <a16:creationId xmlns:a16="http://schemas.microsoft.com/office/drawing/2014/main" id="{558A32BC-6257-4FB2-B589-3331FF9EF7F6}"/>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19" name="【消防施設】&#10;一人当たり面積最大値テキスト">
          <a:extLst>
            <a:ext uri="{FF2B5EF4-FFF2-40B4-BE49-F238E27FC236}">
              <a16:creationId xmlns:a16="http://schemas.microsoft.com/office/drawing/2014/main" id="{05B1E07F-5CE4-4FF7-BA57-C9B4171805CE}"/>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20" name="直線コネクタ 619">
          <a:extLst>
            <a:ext uri="{FF2B5EF4-FFF2-40B4-BE49-F238E27FC236}">
              <a16:creationId xmlns:a16="http://schemas.microsoft.com/office/drawing/2014/main" id="{22429B62-6E9E-406C-A50F-C1A3758B64E5}"/>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21" name="【消防施設】&#10;一人当たり面積平均値テキスト">
          <a:extLst>
            <a:ext uri="{FF2B5EF4-FFF2-40B4-BE49-F238E27FC236}">
              <a16:creationId xmlns:a16="http://schemas.microsoft.com/office/drawing/2014/main" id="{94E988BD-4C19-4AE1-A631-CDF85D4F8F79}"/>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22" name="フローチャート: 判断 621">
          <a:extLst>
            <a:ext uri="{FF2B5EF4-FFF2-40B4-BE49-F238E27FC236}">
              <a16:creationId xmlns:a16="http://schemas.microsoft.com/office/drawing/2014/main" id="{EA1C8D7B-5C0D-43AA-BD3A-248CAAE7DD24}"/>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23" name="フローチャート: 判断 622">
          <a:extLst>
            <a:ext uri="{FF2B5EF4-FFF2-40B4-BE49-F238E27FC236}">
              <a16:creationId xmlns:a16="http://schemas.microsoft.com/office/drawing/2014/main" id="{0849DD1A-938D-49A3-88E4-2917FEC137CA}"/>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24" name="フローチャート: 判断 623">
          <a:extLst>
            <a:ext uri="{FF2B5EF4-FFF2-40B4-BE49-F238E27FC236}">
              <a16:creationId xmlns:a16="http://schemas.microsoft.com/office/drawing/2014/main" id="{D29F4EF7-7D96-4D42-B981-D1BABF912AEB}"/>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85370</xdr:rowOff>
    </xdr:from>
    <xdr:to>
      <xdr:col>102</xdr:col>
      <xdr:colOff>165100</xdr:colOff>
      <xdr:row>86</xdr:row>
      <xdr:rowOff>15520</xdr:rowOff>
    </xdr:to>
    <xdr:sp macro="" textlink="">
      <xdr:nvSpPr>
        <xdr:cNvPr id="625" name="フローチャート: 判断 624">
          <a:extLst>
            <a:ext uri="{FF2B5EF4-FFF2-40B4-BE49-F238E27FC236}">
              <a16:creationId xmlns:a16="http://schemas.microsoft.com/office/drawing/2014/main" id="{0084364D-CCC5-4A29-9E5D-BC6B69C7B8AC}"/>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6010192B-E51E-48CA-8CF1-10830BF67E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37A5EAA6-424B-4A29-BC02-6B7D69D1E1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AE38CAD7-DE0C-47B7-A988-9745CC7F80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B3AABD7A-C1DE-4D98-96B4-67AC672351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C8D616A-3DF2-4B8C-BD89-6716A80E37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132004</xdr:rowOff>
    </xdr:from>
    <xdr:to>
      <xdr:col>116</xdr:col>
      <xdr:colOff>114300</xdr:colOff>
      <xdr:row>86</xdr:row>
      <xdr:rowOff>62154</xdr:rowOff>
    </xdr:to>
    <xdr:sp macro="" textlink="">
      <xdr:nvSpPr>
        <xdr:cNvPr id="631" name="楕円 630">
          <a:extLst>
            <a:ext uri="{FF2B5EF4-FFF2-40B4-BE49-F238E27FC236}">
              <a16:creationId xmlns:a16="http://schemas.microsoft.com/office/drawing/2014/main" id="{5C5DB4FF-298E-43F3-BAC3-40205AE65DF1}"/>
            </a:ext>
          </a:extLst>
        </xdr:cNvPr>
        <xdr:cNvSpPr/>
      </xdr:nvSpPr>
      <xdr:spPr>
        <a:xfrm>
          <a:off x="22110700" y="147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632" name="【消防施設】&#10;一人当たり面積該当値テキスト">
          <a:extLst>
            <a:ext uri="{FF2B5EF4-FFF2-40B4-BE49-F238E27FC236}">
              <a16:creationId xmlns:a16="http://schemas.microsoft.com/office/drawing/2014/main" id="{6AFAE155-1402-4EBA-A5F1-7805D0257611}"/>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132004</xdr:rowOff>
    </xdr:from>
    <xdr:to>
      <xdr:col>112</xdr:col>
      <xdr:colOff>38100</xdr:colOff>
      <xdr:row>86</xdr:row>
      <xdr:rowOff>62154</xdr:rowOff>
    </xdr:to>
    <xdr:sp macro="" textlink="">
      <xdr:nvSpPr>
        <xdr:cNvPr id="633" name="楕円 632">
          <a:extLst>
            <a:ext uri="{FF2B5EF4-FFF2-40B4-BE49-F238E27FC236}">
              <a16:creationId xmlns:a16="http://schemas.microsoft.com/office/drawing/2014/main" id="{868D44A8-D7CB-47F9-988E-A52F9B7D2294}"/>
            </a:ext>
          </a:extLst>
        </xdr:cNvPr>
        <xdr:cNvSpPr/>
      </xdr:nvSpPr>
      <xdr:spPr>
        <a:xfrm>
          <a:off x="21272500" y="147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11354</xdr:rowOff>
    </xdr:from>
    <xdr:to>
      <xdr:col>116</xdr:col>
      <xdr:colOff>63500</xdr:colOff>
      <xdr:row>86</xdr:row>
      <xdr:rowOff>11354</xdr:rowOff>
    </xdr:to>
    <xdr:cxnSp macro="">
      <xdr:nvCxnSpPr>
        <xdr:cNvPr id="634" name="直線コネクタ 633">
          <a:extLst>
            <a:ext uri="{FF2B5EF4-FFF2-40B4-BE49-F238E27FC236}">
              <a16:creationId xmlns:a16="http://schemas.microsoft.com/office/drawing/2014/main" id="{B9C26C51-9B68-4DED-8258-966DE88BDEC8}"/>
            </a:ext>
          </a:extLst>
        </xdr:cNvPr>
        <xdr:cNvCxnSpPr/>
      </xdr:nvCxnSpPr>
      <xdr:spPr>
        <a:xfrm>
          <a:off x="21323300" y="14756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131775</xdr:rowOff>
    </xdr:from>
    <xdr:to>
      <xdr:col>107</xdr:col>
      <xdr:colOff>101600</xdr:colOff>
      <xdr:row>86</xdr:row>
      <xdr:rowOff>61925</xdr:rowOff>
    </xdr:to>
    <xdr:sp macro="" textlink="">
      <xdr:nvSpPr>
        <xdr:cNvPr id="635" name="楕円 634">
          <a:extLst>
            <a:ext uri="{FF2B5EF4-FFF2-40B4-BE49-F238E27FC236}">
              <a16:creationId xmlns:a16="http://schemas.microsoft.com/office/drawing/2014/main" id="{401D8190-F5F1-4EE0-A89B-807DE8583528}"/>
            </a:ext>
          </a:extLst>
        </xdr:cNvPr>
        <xdr:cNvSpPr/>
      </xdr:nvSpPr>
      <xdr:spPr>
        <a:xfrm>
          <a:off x="20383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11125</xdr:rowOff>
    </xdr:from>
    <xdr:to>
      <xdr:col>111</xdr:col>
      <xdr:colOff>177800</xdr:colOff>
      <xdr:row>86</xdr:row>
      <xdr:rowOff>11354</xdr:rowOff>
    </xdr:to>
    <xdr:cxnSp macro="">
      <xdr:nvCxnSpPr>
        <xdr:cNvPr id="636" name="直線コネクタ 635">
          <a:extLst>
            <a:ext uri="{FF2B5EF4-FFF2-40B4-BE49-F238E27FC236}">
              <a16:creationId xmlns:a16="http://schemas.microsoft.com/office/drawing/2014/main" id="{E7129F4A-D4DB-409D-A383-D788523180F9}"/>
            </a:ext>
          </a:extLst>
        </xdr:cNvPr>
        <xdr:cNvCxnSpPr/>
      </xdr:nvCxnSpPr>
      <xdr:spPr>
        <a:xfrm>
          <a:off x="20434300" y="147558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24731</xdr:rowOff>
    </xdr:from>
    <xdr:ext cx="469744" cy="259045"/>
    <xdr:sp macro="" textlink="">
      <xdr:nvSpPr>
        <xdr:cNvPr id="637" name="n_1aveValue【消防施設】&#10;一人当たり面積">
          <a:extLst>
            <a:ext uri="{FF2B5EF4-FFF2-40B4-BE49-F238E27FC236}">
              <a16:creationId xmlns:a16="http://schemas.microsoft.com/office/drawing/2014/main" id="{27690A4D-FDF2-44C6-AD34-FCA40DDED265}"/>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38" name="n_2aveValue【消防施設】&#10;一人当たり面積">
          <a:extLst>
            <a:ext uri="{FF2B5EF4-FFF2-40B4-BE49-F238E27FC236}">
              <a16:creationId xmlns:a16="http://schemas.microsoft.com/office/drawing/2014/main" id="{45C4C97D-F2A3-4553-BF18-30E4BEC6F76E}"/>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32047</xdr:rowOff>
    </xdr:from>
    <xdr:ext cx="469744" cy="259045"/>
    <xdr:sp macro="" textlink="">
      <xdr:nvSpPr>
        <xdr:cNvPr id="639" name="n_3aveValue【消防施設】&#10;一人当たり面積">
          <a:extLst>
            <a:ext uri="{FF2B5EF4-FFF2-40B4-BE49-F238E27FC236}">
              <a16:creationId xmlns:a16="http://schemas.microsoft.com/office/drawing/2014/main" id="{83E4E90A-2C39-420D-B00D-C0BE2F770FDE}"/>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53281</xdr:rowOff>
    </xdr:from>
    <xdr:ext cx="469744" cy="259045"/>
    <xdr:sp macro="" textlink="">
      <xdr:nvSpPr>
        <xdr:cNvPr id="640" name="n_1mainValue【消防施設】&#10;一人当たり面積">
          <a:extLst>
            <a:ext uri="{FF2B5EF4-FFF2-40B4-BE49-F238E27FC236}">
              <a16:creationId xmlns:a16="http://schemas.microsoft.com/office/drawing/2014/main" id="{863712BB-E778-48AB-8CE1-0E671D02012B}"/>
            </a:ext>
          </a:extLst>
        </xdr:cNvPr>
        <xdr:cNvSpPr txBox="1"/>
      </xdr:nvSpPr>
      <xdr:spPr>
        <a:xfrm>
          <a:off x="21075727" y="147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53052</xdr:rowOff>
    </xdr:from>
    <xdr:ext cx="469744" cy="259045"/>
    <xdr:sp macro="" textlink="">
      <xdr:nvSpPr>
        <xdr:cNvPr id="641" name="n_2mainValue【消防施設】&#10;一人当たり面積">
          <a:extLst>
            <a:ext uri="{FF2B5EF4-FFF2-40B4-BE49-F238E27FC236}">
              <a16:creationId xmlns:a16="http://schemas.microsoft.com/office/drawing/2014/main" id="{9B60CE84-12FF-4DB2-A2C9-E6823587C7F8}"/>
            </a:ext>
          </a:extLst>
        </xdr:cNvPr>
        <xdr:cNvSpPr txBox="1"/>
      </xdr:nvSpPr>
      <xdr:spPr>
        <a:xfrm>
          <a:off x="20199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1F09FFF-9B45-4E09-A15A-23D13C90E7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BB18CB4-72CC-4C36-8308-59914CC00B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BEAC7FA-7DFA-478C-92FF-6B8F61C1B2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8C5DAE3E-A5DA-4D81-AC30-C761A040F6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4A9FEEC5-68FC-4F0C-BBD5-5D6E793D3A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90164510-B722-4638-BCD8-2BB5CBBF67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DFFC9A22-E22C-4F05-8EAE-75E3271638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69DE342-4DF4-4F8C-A6C9-8393367EEC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B74268F-8E19-423D-9577-B4CE688BAF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8345FF21-706A-4DCA-9C50-43FA562C47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5853A6D3-CEE7-404C-8D85-0A5D6BF8D1A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a:extLst>
            <a:ext uri="{FF2B5EF4-FFF2-40B4-BE49-F238E27FC236}">
              <a16:creationId xmlns:a16="http://schemas.microsoft.com/office/drawing/2014/main" id="{522592E6-F279-4430-A7F8-5616C3B5735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B8E32B56-D959-42F5-94AD-2D46DDB4D9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1C9032B3-EF2C-4504-B6A6-E812351ACA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8D9322-7EB5-4594-ADB9-A51E33D7DC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1855CA59-5D9D-4663-9E21-1977C33A46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DF21EDA9-0845-4696-95C6-B4B9DD03AF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EFD59D9D-1B04-4B7C-8729-F8AAAC4F59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74255810-6FDB-4530-855E-899063BFD4A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29855D05-F2B3-4063-B70A-AE11C9FA0A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8E11CAD8-1063-41E3-8CB3-3AC137DCF3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83B411A6-528F-4FAF-A72C-C6C3055D98C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454A2EB-9F96-46F8-8C28-EB373226EA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E2DF0BE2-004C-41DC-8976-89BFF9F370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6AB7F80D-684D-44AB-B4E0-313389DD17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67" name="直線コネクタ 666">
          <a:extLst>
            <a:ext uri="{FF2B5EF4-FFF2-40B4-BE49-F238E27FC236}">
              <a16:creationId xmlns:a16="http://schemas.microsoft.com/office/drawing/2014/main" id="{F544B85A-5D6E-4D82-9E74-923B5ACCBEE3}"/>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68" name="【庁舎】&#10;有形固定資産減価償却率最小値テキスト">
          <a:extLst>
            <a:ext uri="{FF2B5EF4-FFF2-40B4-BE49-F238E27FC236}">
              <a16:creationId xmlns:a16="http://schemas.microsoft.com/office/drawing/2014/main" id="{135E8681-340A-451A-988D-CCEB880E6E13}"/>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69" name="直線コネクタ 668">
          <a:extLst>
            <a:ext uri="{FF2B5EF4-FFF2-40B4-BE49-F238E27FC236}">
              <a16:creationId xmlns:a16="http://schemas.microsoft.com/office/drawing/2014/main" id="{6ED1084F-4B79-4C14-9967-A67A2B02A238}"/>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庁舎】&#10;有形固定資産減価償却率最大値テキスト">
          <a:extLst>
            <a:ext uri="{FF2B5EF4-FFF2-40B4-BE49-F238E27FC236}">
              <a16:creationId xmlns:a16="http://schemas.microsoft.com/office/drawing/2014/main" id="{EE6AE213-3042-42CD-80AE-FE3FA177231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a:extLst>
            <a:ext uri="{FF2B5EF4-FFF2-40B4-BE49-F238E27FC236}">
              <a16:creationId xmlns:a16="http://schemas.microsoft.com/office/drawing/2014/main" id="{8A452DAF-9E5F-44B6-9433-23FEC8B4A33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2" name="【庁舎】&#10;有形固定資産減価償却率平均値テキスト">
          <a:extLst>
            <a:ext uri="{FF2B5EF4-FFF2-40B4-BE49-F238E27FC236}">
              <a16:creationId xmlns:a16="http://schemas.microsoft.com/office/drawing/2014/main" id="{78926381-C58A-4996-9C6B-BCB70D6E0278}"/>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3" name="フローチャート: 判断 672">
          <a:extLst>
            <a:ext uri="{FF2B5EF4-FFF2-40B4-BE49-F238E27FC236}">
              <a16:creationId xmlns:a16="http://schemas.microsoft.com/office/drawing/2014/main" id="{AECA6368-62DD-4CCB-95A6-46C6DD324621}"/>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4" name="フローチャート: 判断 673">
          <a:extLst>
            <a:ext uri="{FF2B5EF4-FFF2-40B4-BE49-F238E27FC236}">
              <a16:creationId xmlns:a16="http://schemas.microsoft.com/office/drawing/2014/main" id="{E895678E-3CB3-4922-B5A2-EA62685C8EA8}"/>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75" name="フローチャート: 判断 674">
          <a:extLst>
            <a:ext uri="{FF2B5EF4-FFF2-40B4-BE49-F238E27FC236}">
              <a16:creationId xmlns:a16="http://schemas.microsoft.com/office/drawing/2014/main" id="{C1C61A15-106A-42B3-A0CC-D899E2E65CC6}"/>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676" name="フローチャート: 判断 675">
          <a:extLst>
            <a:ext uri="{FF2B5EF4-FFF2-40B4-BE49-F238E27FC236}">
              <a16:creationId xmlns:a16="http://schemas.microsoft.com/office/drawing/2014/main" id="{43254F5A-7459-48CC-814A-07992880C54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187BDBF-E123-4C80-9CAE-E1154287ED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4CE3D59-B843-4495-AEEB-ED9F1F14FA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8850180-AC2C-4B17-A6E8-9226CCD20F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BC99D31-35D5-499B-86B1-799F33A6DF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1AC436A-88FD-48E7-B2E8-A9DD2B1110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82" name="楕円 681">
          <a:extLst>
            <a:ext uri="{FF2B5EF4-FFF2-40B4-BE49-F238E27FC236}">
              <a16:creationId xmlns:a16="http://schemas.microsoft.com/office/drawing/2014/main" id="{C482A22C-9CB9-41FC-8505-FE3205477417}"/>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683" name="【庁舎】&#10;有形固定資産減価償却率該当値テキスト">
          <a:extLst>
            <a:ext uri="{FF2B5EF4-FFF2-40B4-BE49-F238E27FC236}">
              <a16:creationId xmlns:a16="http://schemas.microsoft.com/office/drawing/2014/main" id="{E17921CB-7E7B-4578-8F5D-AB718093F45F}"/>
            </a:ext>
          </a:extLst>
        </xdr:cNvPr>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84" name="楕円 683">
          <a:extLst>
            <a:ext uri="{FF2B5EF4-FFF2-40B4-BE49-F238E27FC236}">
              <a16:creationId xmlns:a16="http://schemas.microsoft.com/office/drawing/2014/main" id="{D7BAD257-BA97-4182-BCA1-98D0F03B3E68}"/>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103</xdr:row>
      <xdr:rowOff>161108</xdr:rowOff>
    </xdr:to>
    <xdr:cxnSp macro="">
      <xdr:nvCxnSpPr>
        <xdr:cNvPr id="685" name="直線コネクタ 684">
          <a:extLst>
            <a:ext uri="{FF2B5EF4-FFF2-40B4-BE49-F238E27FC236}">
              <a16:creationId xmlns:a16="http://schemas.microsoft.com/office/drawing/2014/main" id="{8A71924B-962C-45B9-A0FE-87E2220DAB9C}"/>
            </a:ext>
          </a:extLst>
        </xdr:cNvPr>
        <xdr:cNvCxnSpPr/>
      </xdr:nvCxnSpPr>
      <xdr:spPr>
        <a:xfrm flipV="1">
          <a:off x="15481300" y="178090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686" name="楕円 685">
          <a:extLst>
            <a:ext uri="{FF2B5EF4-FFF2-40B4-BE49-F238E27FC236}">
              <a16:creationId xmlns:a16="http://schemas.microsoft.com/office/drawing/2014/main" id="{05D339CA-1786-4A44-9FC3-2BA1AF99662C}"/>
            </a:ext>
          </a:extLst>
        </xdr:cNvPr>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14151</xdr:rowOff>
    </xdr:to>
    <xdr:cxnSp macro="">
      <xdr:nvCxnSpPr>
        <xdr:cNvPr id="687" name="直線コネクタ 686">
          <a:extLst>
            <a:ext uri="{FF2B5EF4-FFF2-40B4-BE49-F238E27FC236}">
              <a16:creationId xmlns:a16="http://schemas.microsoft.com/office/drawing/2014/main" id="{D421B963-D03E-4F61-8BE3-CFE4078509CF}"/>
            </a:ext>
          </a:extLst>
        </xdr:cNvPr>
        <xdr:cNvCxnSpPr/>
      </xdr:nvCxnSpPr>
      <xdr:spPr>
        <a:xfrm flipV="1">
          <a:off x="14592300" y="178204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88" name="n_1aveValue【庁舎】&#10;有形固定資産減価償却率">
          <a:extLst>
            <a:ext uri="{FF2B5EF4-FFF2-40B4-BE49-F238E27FC236}">
              <a16:creationId xmlns:a16="http://schemas.microsoft.com/office/drawing/2014/main" id="{372B9AC4-D93F-47CF-9889-EE6A4FA58029}"/>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689" name="n_2aveValue【庁舎】&#10;有形固定資産減価償却率">
          <a:extLst>
            <a:ext uri="{FF2B5EF4-FFF2-40B4-BE49-F238E27FC236}">
              <a16:creationId xmlns:a16="http://schemas.microsoft.com/office/drawing/2014/main" id="{7996F1A5-6F98-4257-9659-2046154C2210}"/>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690" name="n_3aveValue【庁舎】&#10;有形固定資産減価償却率">
          <a:extLst>
            <a:ext uri="{FF2B5EF4-FFF2-40B4-BE49-F238E27FC236}">
              <a16:creationId xmlns:a16="http://schemas.microsoft.com/office/drawing/2014/main" id="{C0D5A642-4360-41E9-AD50-380D0A205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31585</xdr:rowOff>
    </xdr:from>
    <xdr:ext cx="405111" cy="259045"/>
    <xdr:sp macro="" textlink="">
      <xdr:nvSpPr>
        <xdr:cNvPr id="691" name="n_1mainValue【庁舎】&#10;有形固定資産減価償却率">
          <a:extLst>
            <a:ext uri="{FF2B5EF4-FFF2-40B4-BE49-F238E27FC236}">
              <a16:creationId xmlns:a16="http://schemas.microsoft.com/office/drawing/2014/main" id="{804DCD61-C45F-4B95-9887-2180541E314B}"/>
            </a:ext>
          </a:extLst>
        </xdr:cNvPr>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56078</xdr:rowOff>
    </xdr:from>
    <xdr:ext cx="405111" cy="259045"/>
    <xdr:sp macro="" textlink="">
      <xdr:nvSpPr>
        <xdr:cNvPr id="692" name="n_2mainValue【庁舎】&#10;有形固定資産減価償却率">
          <a:extLst>
            <a:ext uri="{FF2B5EF4-FFF2-40B4-BE49-F238E27FC236}">
              <a16:creationId xmlns:a16="http://schemas.microsoft.com/office/drawing/2014/main" id="{E13C5098-39D0-420D-A4CC-5B201082D23C}"/>
            </a:ext>
          </a:extLst>
        </xdr:cNvPr>
        <xdr:cNvSpPr txBox="1"/>
      </xdr:nvSpPr>
      <xdr:spPr>
        <a:xfrm>
          <a:off x="14389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FB222EBE-F4DF-45CC-AFE5-26631671C0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F4ED4C13-17C6-4FBB-B499-0E20C28919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3AAEAE6C-EA7A-4A39-92AA-F7A4C96276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1BC2160F-5E11-4F1D-9202-8B8CA275E9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625AA74F-1824-42E5-96CD-1653CFC14B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FBBC74E7-8CDD-47FD-BF35-9D493A6DEF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BD3C7697-ABDB-475B-BF3C-9BD13485E3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4008B509-E298-4A78-9B64-935D58108E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880BE3DD-950E-4235-AF9C-A2D0873A6B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73E3C9F8-7DBB-4EDA-AA64-408D7E5768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608C1142-A21B-47E5-B5EB-9A5D5974AF5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6648D85C-F233-4F20-B542-054C4BB1191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7FF170F1-2BBB-4058-ABC0-B78D45EF9CC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87B2C957-3933-423F-95F1-BB091067C1D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251985F1-E647-489A-96EC-A33C6DFAEE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57D4E27C-1D7E-419C-BF05-4BD107789C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AC635AB7-8852-41FE-BAD4-CCDD04B6FD2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A104B3FB-6C43-45E5-8A60-D1FDB2CD9E0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C7B9434D-C498-45A9-902D-A76E458173B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A224C5D6-CAA3-4346-8BEB-2F25738F709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5C7BF0FC-CB27-49DE-8464-4876EECDE4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4" name="テキスト ボックス 713">
          <a:extLst>
            <a:ext uri="{FF2B5EF4-FFF2-40B4-BE49-F238E27FC236}">
              <a16:creationId xmlns:a16="http://schemas.microsoft.com/office/drawing/2014/main" id="{4902513C-5902-4C9F-B9E6-738635240355}"/>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A1A9E052-F529-4737-88EE-13C41C33F5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a:extLst>
            <a:ext uri="{FF2B5EF4-FFF2-40B4-BE49-F238E27FC236}">
              <a16:creationId xmlns:a16="http://schemas.microsoft.com/office/drawing/2014/main" id="{36634AE0-7BB0-4E6C-820E-3255ECBF429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AE6869F6-E937-4A69-99B6-F528588F53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18" name="直線コネクタ 717">
          <a:extLst>
            <a:ext uri="{FF2B5EF4-FFF2-40B4-BE49-F238E27FC236}">
              <a16:creationId xmlns:a16="http://schemas.microsoft.com/office/drawing/2014/main" id="{FE81FC33-C797-4547-AF2D-41D8EA018D5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19" name="【庁舎】&#10;一人当たり面積最小値テキスト">
          <a:extLst>
            <a:ext uri="{FF2B5EF4-FFF2-40B4-BE49-F238E27FC236}">
              <a16:creationId xmlns:a16="http://schemas.microsoft.com/office/drawing/2014/main" id="{25BD4F3E-591E-4C0D-A3D9-4596FD35178D}"/>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20" name="直線コネクタ 719">
          <a:extLst>
            <a:ext uri="{FF2B5EF4-FFF2-40B4-BE49-F238E27FC236}">
              <a16:creationId xmlns:a16="http://schemas.microsoft.com/office/drawing/2014/main" id="{C43E8BCF-40BD-4889-A328-2D90DFB96DA5}"/>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21" name="【庁舎】&#10;一人当たり面積最大値テキスト">
          <a:extLst>
            <a:ext uri="{FF2B5EF4-FFF2-40B4-BE49-F238E27FC236}">
              <a16:creationId xmlns:a16="http://schemas.microsoft.com/office/drawing/2014/main" id="{086CCAE3-3980-4543-AD1C-A26C498FCF23}"/>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22" name="直線コネクタ 721">
          <a:extLst>
            <a:ext uri="{FF2B5EF4-FFF2-40B4-BE49-F238E27FC236}">
              <a16:creationId xmlns:a16="http://schemas.microsoft.com/office/drawing/2014/main" id="{48EDA65C-EF1E-42ED-AE5A-6B5F10B8ACA2}"/>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723" name="【庁舎】&#10;一人当たり面積平均値テキスト">
          <a:extLst>
            <a:ext uri="{FF2B5EF4-FFF2-40B4-BE49-F238E27FC236}">
              <a16:creationId xmlns:a16="http://schemas.microsoft.com/office/drawing/2014/main" id="{0F84B37E-D726-48EC-A8FD-32525DDDCA8C}"/>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24" name="フローチャート: 判断 723">
          <a:extLst>
            <a:ext uri="{FF2B5EF4-FFF2-40B4-BE49-F238E27FC236}">
              <a16:creationId xmlns:a16="http://schemas.microsoft.com/office/drawing/2014/main" id="{76E6682E-4765-41C2-A6DE-FB0DF5837B02}"/>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25" name="フローチャート: 判断 724">
          <a:extLst>
            <a:ext uri="{FF2B5EF4-FFF2-40B4-BE49-F238E27FC236}">
              <a16:creationId xmlns:a16="http://schemas.microsoft.com/office/drawing/2014/main" id="{AE4A2F5E-F120-4CAE-89E0-421AC333D352}"/>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11685</xdr:rowOff>
    </xdr:from>
    <xdr:to>
      <xdr:col>107</xdr:col>
      <xdr:colOff>101600</xdr:colOff>
      <xdr:row>108</xdr:row>
      <xdr:rowOff>113285</xdr:rowOff>
    </xdr:to>
    <xdr:sp macro="" textlink="">
      <xdr:nvSpPr>
        <xdr:cNvPr id="726" name="フローチャート: 判断 725">
          <a:extLst>
            <a:ext uri="{FF2B5EF4-FFF2-40B4-BE49-F238E27FC236}">
              <a16:creationId xmlns:a16="http://schemas.microsoft.com/office/drawing/2014/main" id="{E70F9A95-8B7A-4681-B1C1-D55347EC17A7}"/>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16582</xdr:rowOff>
    </xdr:from>
    <xdr:to>
      <xdr:col>102</xdr:col>
      <xdr:colOff>165100</xdr:colOff>
      <xdr:row>108</xdr:row>
      <xdr:rowOff>118182</xdr:rowOff>
    </xdr:to>
    <xdr:sp macro="" textlink="">
      <xdr:nvSpPr>
        <xdr:cNvPr id="727" name="フローチャート: 判断 726">
          <a:extLst>
            <a:ext uri="{FF2B5EF4-FFF2-40B4-BE49-F238E27FC236}">
              <a16:creationId xmlns:a16="http://schemas.microsoft.com/office/drawing/2014/main" id="{82AD34DD-61AF-4BE4-A990-EABD7F1FDA95}"/>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F9D7137D-D79A-427E-99E3-4317773F95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198C245-1229-4622-99C4-3093E9122B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E62ECA0-2A88-4ECC-8ADA-CD849FF206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320B8C4-F3F0-4B31-B041-86FC26A999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3DE0F26-F97B-4AFB-8074-B9D193CBCA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43524</xdr:rowOff>
    </xdr:from>
    <xdr:to>
      <xdr:col>116</xdr:col>
      <xdr:colOff>114300</xdr:colOff>
      <xdr:row>108</xdr:row>
      <xdr:rowOff>145124</xdr:rowOff>
    </xdr:to>
    <xdr:sp macro="" textlink="">
      <xdr:nvSpPr>
        <xdr:cNvPr id="733" name="楕円 732">
          <a:extLst>
            <a:ext uri="{FF2B5EF4-FFF2-40B4-BE49-F238E27FC236}">
              <a16:creationId xmlns:a16="http://schemas.microsoft.com/office/drawing/2014/main" id="{B827A7CB-B235-465D-876B-6E054E93225B}"/>
            </a:ext>
          </a:extLst>
        </xdr:cNvPr>
        <xdr:cNvSpPr/>
      </xdr:nvSpPr>
      <xdr:spPr>
        <a:xfrm>
          <a:off x="22110700" y="18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734" name="【庁舎】&#10;一人当たり面積該当値テキスト">
          <a:extLst>
            <a:ext uri="{FF2B5EF4-FFF2-40B4-BE49-F238E27FC236}">
              <a16:creationId xmlns:a16="http://schemas.microsoft.com/office/drawing/2014/main" id="{72DD6706-2270-4AC6-B38C-D800DDC28C5B}"/>
            </a:ext>
          </a:extLst>
        </xdr:cNvPr>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43199</xdr:rowOff>
    </xdr:from>
    <xdr:to>
      <xdr:col>112</xdr:col>
      <xdr:colOff>38100</xdr:colOff>
      <xdr:row>108</xdr:row>
      <xdr:rowOff>144799</xdr:rowOff>
    </xdr:to>
    <xdr:sp macro="" textlink="">
      <xdr:nvSpPr>
        <xdr:cNvPr id="735" name="楕円 734">
          <a:extLst>
            <a:ext uri="{FF2B5EF4-FFF2-40B4-BE49-F238E27FC236}">
              <a16:creationId xmlns:a16="http://schemas.microsoft.com/office/drawing/2014/main" id="{A8EF653C-DB50-4391-BD50-52655CFC72FF}"/>
            </a:ext>
          </a:extLst>
        </xdr:cNvPr>
        <xdr:cNvSpPr/>
      </xdr:nvSpPr>
      <xdr:spPr>
        <a:xfrm>
          <a:off x="21272500" y="185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93999</xdr:rowOff>
    </xdr:from>
    <xdr:to>
      <xdr:col>116</xdr:col>
      <xdr:colOff>63500</xdr:colOff>
      <xdr:row>108</xdr:row>
      <xdr:rowOff>94324</xdr:rowOff>
    </xdr:to>
    <xdr:cxnSp macro="">
      <xdr:nvCxnSpPr>
        <xdr:cNvPr id="736" name="直線コネクタ 735">
          <a:extLst>
            <a:ext uri="{FF2B5EF4-FFF2-40B4-BE49-F238E27FC236}">
              <a16:creationId xmlns:a16="http://schemas.microsoft.com/office/drawing/2014/main" id="{665D593F-0E07-444A-A288-FC8A4F6C661A}"/>
            </a:ext>
          </a:extLst>
        </xdr:cNvPr>
        <xdr:cNvCxnSpPr/>
      </xdr:nvCxnSpPr>
      <xdr:spPr>
        <a:xfrm>
          <a:off x="21323300" y="18610599"/>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42382</xdr:rowOff>
    </xdr:from>
    <xdr:to>
      <xdr:col>107</xdr:col>
      <xdr:colOff>101600</xdr:colOff>
      <xdr:row>108</xdr:row>
      <xdr:rowOff>143982</xdr:rowOff>
    </xdr:to>
    <xdr:sp macro="" textlink="">
      <xdr:nvSpPr>
        <xdr:cNvPr id="737" name="楕円 736">
          <a:extLst>
            <a:ext uri="{FF2B5EF4-FFF2-40B4-BE49-F238E27FC236}">
              <a16:creationId xmlns:a16="http://schemas.microsoft.com/office/drawing/2014/main" id="{4CF98AF6-42BA-4E64-9681-FF625C6ABFF8}"/>
            </a:ext>
          </a:extLst>
        </xdr:cNvPr>
        <xdr:cNvSpPr/>
      </xdr:nvSpPr>
      <xdr:spPr>
        <a:xfrm>
          <a:off x="20383500" y="18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93182</xdr:rowOff>
    </xdr:from>
    <xdr:to>
      <xdr:col>111</xdr:col>
      <xdr:colOff>177800</xdr:colOff>
      <xdr:row>108</xdr:row>
      <xdr:rowOff>93999</xdr:rowOff>
    </xdr:to>
    <xdr:cxnSp macro="">
      <xdr:nvCxnSpPr>
        <xdr:cNvPr id="738" name="直線コネクタ 737">
          <a:extLst>
            <a:ext uri="{FF2B5EF4-FFF2-40B4-BE49-F238E27FC236}">
              <a16:creationId xmlns:a16="http://schemas.microsoft.com/office/drawing/2014/main" id="{78234695-96FF-482B-9ACF-C74471987783}"/>
            </a:ext>
          </a:extLst>
        </xdr:cNvPr>
        <xdr:cNvCxnSpPr/>
      </xdr:nvCxnSpPr>
      <xdr:spPr>
        <a:xfrm>
          <a:off x="20434300" y="1860978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122300</xdr:rowOff>
    </xdr:from>
    <xdr:ext cx="469744" cy="259045"/>
    <xdr:sp macro="" textlink="">
      <xdr:nvSpPr>
        <xdr:cNvPr id="739" name="n_1aveValue【庁舎】&#10;一人当たり面積">
          <a:extLst>
            <a:ext uri="{FF2B5EF4-FFF2-40B4-BE49-F238E27FC236}">
              <a16:creationId xmlns:a16="http://schemas.microsoft.com/office/drawing/2014/main" id="{C15A527A-9038-4000-A9E8-24D12A4CFDCA}"/>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129812</xdr:rowOff>
    </xdr:from>
    <xdr:ext cx="469744" cy="259045"/>
    <xdr:sp macro="" textlink="">
      <xdr:nvSpPr>
        <xdr:cNvPr id="740" name="n_2aveValue【庁舎】&#10;一人当たり面積">
          <a:extLst>
            <a:ext uri="{FF2B5EF4-FFF2-40B4-BE49-F238E27FC236}">
              <a16:creationId xmlns:a16="http://schemas.microsoft.com/office/drawing/2014/main" id="{2945441A-79C1-47A6-9966-A7288DF6D71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134709</xdr:rowOff>
    </xdr:from>
    <xdr:ext cx="469744" cy="259045"/>
    <xdr:sp macro="" textlink="">
      <xdr:nvSpPr>
        <xdr:cNvPr id="741" name="n_3aveValue【庁舎】&#10;一人当たり面積">
          <a:extLst>
            <a:ext uri="{FF2B5EF4-FFF2-40B4-BE49-F238E27FC236}">
              <a16:creationId xmlns:a16="http://schemas.microsoft.com/office/drawing/2014/main" id="{E16B17AE-930F-4ED0-BDE6-3ED4BB3A0387}"/>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135926</xdr:rowOff>
    </xdr:from>
    <xdr:ext cx="469744" cy="259045"/>
    <xdr:sp macro="" textlink="">
      <xdr:nvSpPr>
        <xdr:cNvPr id="742" name="n_1mainValue【庁舎】&#10;一人当たり面積">
          <a:extLst>
            <a:ext uri="{FF2B5EF4-FFF2-40B4-BE49-F238E27FC236}">
              <a16:creationId xmlns:a16="http://schemas.microsoft.com/office/drawing/2014/main" id="{0576F07E-A7B5-4FC1-A032-8B5FCEBDB6A9}"/>
            </a:ext>
          </a:extLst>
        </xdr:cNvPr>
        <xdr:cNvSpPr txBox="1"/>
      </xdr:nvSpPr>
      <xdr:spPr>
        <a:xfrm>
          <a:off x="21075727" y="1865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135109</xdr:rowOff>
    </xdr:from>
    <xdr:ext cx="469744" cy="259045"/>
    <xdr:sp macro="" textlink="">
      <xdr:nvSpPr>
        <xdr:cNvPr id="743" name="n_2mainValue【庁舎】&#10;一人当たり面積">
          <a:extLst>
            <a:ext uri="{FF2B5EF4-FFF2-40B4-BE49-F238E27FC236}">
              <a16:creationId xmlns:a16="http://schemas.microsoft.com/office/drawing/2014/main" id="{68E82A34-C0DC-4E99-9A57-C172D6DBB50C}"/>
            </a:ext>
          </a:extLst>
        </xdr:cNvPr>
        <xdr:cNvSpPr txBox="1"/>
      </xdr:nvSpPr>
      <xdr:spPr>
        <a:xfrm>
          <a:off x="20199427" y="1865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B6045DBD-AE95-4725-BCFE-63DDC71274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367E89A2-917C-40A3-9EA7-63CC4F9899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BB6556A-28AC-4927-B2C1-FE8C71C419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類似団体内平均と比較して有形固定資産減価償却率が高くなっている施設は、図書館、一般廃棄物処理施設、プール、保健センターとなっている。</a:t>
          </a:r>
        </a:p>
        <a:p>
          <a:r>
            <a:rPr kumimoji="1" lang="ja-JP" altLang="en-US" sz="1300">
              <a:latin typeface="ＭＳ Ｐゴシック" panose="020B0600070205080204" pitchFamily="50" charset="-128"/>
              <a:ea typeface="ＭＳ Ｐゴシック" panose="020B0600070205080204" pitchFamily="50" charset="-128"/>
            </a:rPr>
            <a:t>特に保健センターについては、築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年を超えており老朽化が進んでいる状況で令和２年度で改修工事を行う予定である。</a:t>
          </a:r>
        </a:p>
        <a:p>
          <a:r>
            <a:rPr kumimoji="1" lang="ja-JP" altLang="en-US" sz="1300">
              <a:latin typeface="ＭＳ Ｐゴシック" panose="020B0600070205080204" pitchFamily="50" charset="-128"/>
              <a:ea typeface="ＭＳ Ｐゴシック" panose="020B0600070205080204" pitchFamily="50" charset="-128"/>
            </a:rPr>
            <a:t>今後、全施設について公共施設等総合管理計画に基づく個別施設計画を策定するするため、長期的な視点で施設の更新、長寿命化を計画的に行い、適切な施設配置を実現できるよう取り組んでいく。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昨年に比べて基準財政需要額、基準財政収入額共に大きな変動はなく昨年度と比較しても横ばいで推移している。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今後も緊急に必要な事業を峻別し、投資的経費を抑制する等、歳出の見直しを実施するとともに、税収の徴収率向上を中心とする歳入確保に努める。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8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80281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150131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福祉関係の補助費減</a:t>
          </a:r>
          <a:r>
            <a:rPr kumimoji="1" lang="ja-JP" altLang="ja-JP" sz="1100" b="0" i="0" baseline="0">
              <a:solidFill>
                <a:sysClr val="windowText" lastClr="000000"/>
              </a:solidFill>
              <a:effectLst/>
              <a:latin typeface="+mn-lt"/>
              <a:ea typeface="+mn-ea"/>
              <a:cs typeface="+mn-cs"/>
            </a:rPr>
            <a:t>によ</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経常経費一財が</a:t>
          </a:r>
          <a:r>
            <a:rPr kumimoji="1" lang="ja-JP" altLang="en-US" sz="1100" b="0" i="0" baseline="0">
              <a:solidFill>
                <a:sysClr val="windowText" lastClr="000000"/>
              </a:solidFill>
              <a:effectLst/>
              <a:latin typeface="+mn-lt"/>
              <a:ea typeface="+mn-ea"/>
              <a:cs typeface="+mn-cs"/>
            </a:rPr>
            <a:t>減少した</a:t>
          </a:r>
          <a:r>
            <a:rPr kumimoji="1" lang="ja-JP" altLang="ja-JP" sz="1100" b="0" i="0" baseline="0">
              <a:solidFill>
                <a:sysClr val="windowText" lastClr="000000"/>
              </a:solidFill>
              <a:effectLst/>
              <a:latin typeface="+mn-lt"/>
              <a:ea typeface="+mn-ea"/>
              <a:cs typeface="+mn-cs"/>
            </a:rPr>
            <a:t>こと</a:t>
          </a:r>
          <a:r>
            <a:rPr kumimoji="1" lang="ja-JP" altLang="en-US" sz="1100" b="0" i="0" baseline="0">
              <a:solidFill>
                <a:sysClr val="windowText" lastClr="000000"/>
              </a:solidFill>
              <a:effectLst/>
              <a:latin typeface="+mn-lt"/>
              <a:ea typeface="+mn-ea"/>
              <a:cs typeface="+mn-cs"/>
            </a:rPr>
            <a:t>で経常経費が</a:t>
          </a:r>
          <a:r>
            <a:rPr kumimoji="1" lang="en-US" altLang="ja-JP" sz="1100" b="0" i="0" baseline="0">
              <a:solidFill>
                <a:sysClr val="windowText" lastClr="000000"/>
              </a:solidFill>
              <a:effectLst/>
              <a:latin typeface="+mn-lt"/>
              <a:ea typeface="+mn-ea"/>
              <a:cs typeface="+mn-cs"/>
            </a:rPr>
            <a:t>0.5</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lang="ja-JP" altLang="en-US" sz="1100" b="0" i="0" baseline="0">
              <a:solidFill>
                <a:sysClr val="windowText" lastClr="000000"/>
              </a:solidFill>
              <a:effectLst/>
              <a:latin typeface="+mn-lt"/>
              <a:ea typeface="+mn-ea"/>
              <a:cs typeface="+mn-cs"/>
            </a:rPr>
            <a:t>近年の比率でも類似団体平均を上回っているが、今後も福祉関係経費の増及び</a:t>
          </a:r>
          <a:r>
            <a:rPr lang="ja-JP" altLang="ja-JP" sz="1100" b="0" i="0" baseline="0">
              <a:solidFill>
                <a:sysClr val="windowText" lastClr="000000"/>
              </a:solidFill>
              <a:effectLst/>
              <a:latin typeface="+mn-lt"/>
              <a:ea typeface="+mn-ea"/>
              <a:cs typeface="+mn-cs"/>
            </a:rPr>
            <a:t>人件費</a:t>
          </a:r>
          <a:r>
            <a:rPr lang="ja-JP" altLang="en-US" sz="1100" b="0" i="0" baseline="0">
              <a:solidFill>
                <a:sysClr val="windowText" lastClr="000000"/>
              </a:solidFill>
              <a:effectLst/>
              <a:latin typeface="+mn-lt"/>
              <a:ea typeface="+mn-ea"/>
              <a:cs typeface="+mn-cs"/>
            </a:rPr>
            <a:t>増が見込まれることから事務事業の見直しや人件費の削減など行財政改革への取組を通じて義務的経費の削減に努め、現在の水準を維持に努める。 </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47943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3923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47943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950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62</xdr:row>
      <xdr:rowOff>165100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76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35878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7690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人件費については、</a:t>
          </a:r>
          <a:r>
            <a:rPr kumimoji="1" lang="ja-JP" altLang="en-US" sz="1100" b="0" i="0" baseline="0">
              <a:solidFill>
                <a:sysClr val="windowText" lastClr="000000"/>
              </a:solidFill>
              <a:effectLst/>
              <a:latin typeface="+mn-lt"/>
              <a:ea typeface="+mn-ea"/>
              <a:cs typeface="+mn-cs"/>
            </a:rPr>
            <a:t>定年による退職者が近年では特に多かったことで</a:t>
          </a:r>
          <a:r>
            <a:rPr kumimoji="1" lang="ja-JP" altLang="ja-JP" sz="1100" b="0" i="0" baseline="0">
              <a:solidFill>
                <a:sysClr val="windowText" lastClr="000000"/>
              </a:solidFill>
              <a:effectLst/>
              <a:latin typeface="+mn-lt"/>
              <a:ea typeface="+mn-ea"/>
              <a:cs typeface="+mn-cs"/>
            </a:rPr>
            <a:t>増となっている。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物件費については、情報セキュリティー関係</a:t>
          </a:r>
          <a:r>
            <a:rPr kumimoji="1" lang="ja-JP" altLang="en-US" sz="1100" b="0" i="0" baseline="0">
              <a:solidFill>
                <a:sysClr val="windowText" lastClr="000000"/>
              </a:solidFill>
              <a:effectLst/>
              <a:latin typeface="+mn-lt"/>
              <a:ea typeface="+mn-ea"/>
              <a:cs typeface="+mn-cs"/>
            </a:rPr>
            <a:t>及び住宅関係の計画策定行業務等の事業量の減となっている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72098</xdr:rowOff>
    </xdr:from>
    <xdr:to>
      <xdr:col>23</xdr:col>
      <xdr:colOff>133350</xdr:colOff>
      <xdr:row>81</xdr:row>
      <xdr:rowOff>79677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59548"/>
          <a:ext cx="8382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79677</xdr:rowOff>
    </xdr:from>
    <xdr:to>
      <xdr:col>19</xdr:col>
      <xdr:colOff>133350</xdr:colOff>
      <xdr:row>81</xdr:row>
      <xdr:rowOff>88312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6712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76784</xdr:rowOff>
    </xdr:from>
    <xdr:to>
      <xdr:col>15</xdr:col>
      <xdr:colOff>82550</xdr:colOff>
      <xdr:row>81</xdr:row>
      <xdr:rowOff>88312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4234"/>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61435</xdr:rowOff>
    </xdr:from>
    <xdr:to>
      <xdr:col>11</xdr:col>
      <xdr:colOff>31750</xdr:colOff>
      <xdr:row>81</xdr:row>
      <xdr:rowOff>76784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888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21298</xdr:rowOff>
    </xdr:from>
    <xdr:to>
      <xdr:col>23</xdr:col>
      <xdr:colOff>184150</xdr:colOff>
      <xdr:row>81</xdr:row>
      <xdr:rowOff>122898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164825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28877</xdr:rowOff>
    </xdr:from>
    <xdr:to>
      <xdr:col>19</xdr:col>
      <xdr:colOff>184150</xdr:colOff>
      <xdr:row>81</xdr:row>
      <xdr:rowOff>130477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115254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37512</xdr:rowOff>
    </xdr:from>
    <xdr:to>
      <xdr:col>15</xdr:col>
      <xdr:colOff>133350</xdr:colOff>
      <xdr:row>81</xdr:row>
      <xdr:rowOff>139112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123889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25984</xdr:rowOff>
    </xdr:from>
    <xdr:to>
      <xdr:col>11</xdr:col>
      <xdr:colOff>82550</xdr:colOff>
      <xdr:row>81</xdr:row>
      <xdr:rowOff>127584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112361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9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10635</xdr:rowOff>
    </xdr:from>
    <xdr:to>
      <xdr:col>7</xdr:col>
      <xdr:colOff>31750</xdr:colOff>
      <xdr:row>81</xdr:row>
      <xdr:rowOff>112235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97012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8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大卒職員の経験年数階層繰り上げによる指数の減及び新規採用に伴う減となっている。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87</xdr:row>
      <xdr:rowOff>80963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10105"/>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87</xdr:row>
      <xdr:rowOff>80963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00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86</xdr:row>
      <xdr:rowOff>155893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7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131763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住民基本台帳の人口が微増となったため微減となっている。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9428</xdr:rowOff>
    </xdr:from>
    <xdr:to>
      <xdr:col>81</xdr:col>
      <xdr:colOff>44450</xdr:colOff>
      <xdr:row>60</xdr:row>
      <xdr:rowOff>16322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9642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1040</xdr:rowOff>
    </xdr:from>
    <xdr:to>
      <xdr:col>77</xdr:col>
      <xdr:colOff>44450</xdr:colOff>
      <xdr:row>60</xdr:row>
      <xdr:rowOff>16322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8804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145603</xdr:rowOff>
    </xdr:from>
    <xdr:to>
      <xdr:col>72</xdr:col>
      <xdr:colOff>203200</xdr:colOff>
      <xdr:row>60</xdr:row>
      <xdr:rowOff>1040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61153"/>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145603</xdr:rowOff>
    </xdr:from>
    <xdr:to>
      <xdr:col>68</xdr:col>
      <xdr:colOff>152400</xdr:colOff>
      <xdr:row>59</xdr:row>
      <xdr:rowOff>149739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61153"/>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130078</xdr:rowOff>
    </xdr:from>
    <xdr:to>
      <xdr:col>81</xdr:col>
      <xdr:colOff>95250</xdr:colOff>
      <xdr:row>60</xdr:row>
      <xdr:rowOff>60228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102155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1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136972</xdr:rowOff>
    </xdr:from>
    <xdr:to>
      <xdr:col>77</xdr:col>
      <xdr:colOff>95250</xdr:colOff>
      <xdr:row>60</xdr:row>
      <xdr:rowOff>67122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51899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3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121690</xdr:rowOff>
    </xdr:from>
    <xdr:to>
      <xdr:col>73</xdr:col>
      <xdr:colOff>44450</xdr:colOff>
      <xdr:row>60</xdr:row>
      <xdr:rowOff>51840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36617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94803</xdr:rowOff>
    </xdr:from>
    <xdr:to>
      <xdr:col>68</xdr:col>
      <xdr:colOff>203200</xdr:colOff>
      <xdr:row>60</xdr:row>
      <xdr:rowOff>24953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9730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9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13866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0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か年平均での公債費負担比率は横ばいで推移し</a:t>
          </a:r>
          <a:r>
            <a:rPr lang="ja-JP" altLang="ja-JP" sz="1100">
              <a:solidFill>
                <a:sysClr val="windowText" lastClr="000000"/>
              </a:solidFill>
              <a:effectLst/>
              <a:latin typeface="+mn-lt"/>
              <a:ea typeface="+mn-ea"/>
              <a:cs typeface="+mn-cs"/>
            </a:rPr>
            <a:t>類似団体平均を下回っているが、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年度の単年度公債費比率は、</a:t>
          </a:r>
          <a:r>
            <a:rPr lang="en-US" altLang="ja-JP" sz="1100" b="0" i="0" baseline="0">
              <a:solidFill>
                <a:sysClr val="windowText" lastClr="000000"/>
              </a:solidFill>
              <a:effectLst/>
              <a:latin typeface="+mn-lt"/>
              <a:ea typeface="+mn-ea"/>
              <a:cs typeface="+mn-cs"/>
            </a:rPr>
            <a:t>1.89</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単年度で比較すると</a:t>
          </a:r>
          <a:r>
            <a:rPr lang="ja-JP" altLang="en-US" sz="1100">
              <a:solidFill>
                <a:sysClr val="windowText" lastClr="000000"/>
              </a:solidFill>
              <a:effectLst/>
            </a:rPr>
            <a:t>年々増加している状況である。</a:t>
          </a:r>
          <a:endParaRPr lang="ja-JP" altLang="ja-JP" sz="11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将来的には、清掃センター整備</a:t>
          </a:r>
          <a:r>
            <a:rPr kumimoji="1" lang="ja-JP" altLang="en-US" sz="1100" b="0" i="0" baseline="0">
              <a:solidFill>
                <a:sysClr val="windowText" lastClr="000000"/>
              </a:solidFill>
              <a:effectLst/>
              <a:latin typeface="+mn-lt"/>
              <a:ea typeface="+mn-ea"/>
              <a:cs typeface="+mn-cs"/>
            </a:rPr>
            <a:t>補修</a:t>
          </a:r>
          <a:r>
            <a:rPr kumimoji="1" lang="ja-JP" altLang="ja-JP" sz="1100" b="0" i="0" baseline="0">
              <a:solidFill>
                <a:sysClr val="windowText" lastClr="000000"/>
              </a:solidFill>
              <a:effectLst/>
              <a:latin typeface="+mn-lt"/>
              <a:ea typeface="+mn-ea"/>
              <a:cs typeface="+mn-cs"/>
            </a:rPr>
            <a:t>事業による起債</a:t>
          </a:r>
          <a:r>
            <a:rPr kumimoji="1" lang="ja-JP" altLang="en-US" sz="1100" b="0" i="0" baseline="0">
              <a:solidFill>
                <a:sysClr val="windowText" lastClr="000000"/>
              </a:solidFill>
              <a:effectLst/>
              <a:latin typeface="+mn-lt"/>
              <a:ea typeface="+mn-ea"/>
              <a:cs typeface="+mn-cs"/>
            </a:rPr>
            <a:t>を</a:t>
          </a:r>
          <a:r>
            <a:rPr kumimoji="1" lang="ja-JP" altLang="ja-JP" sz="1100" b="0" i="0" baseline="0">
              <a:solidFill>
                <a:sysClr val="windowText" lastClr="000000"/>
              </a:solidFill>
              <a:effectLst/>
              <a:latin typeface="+mn-lt"/>
              <a:ea typeface="+mn-ea"/>
              <a:cs typeface="+mn-cs"/>
            </a:rPr>
            <a:t>予定していることから、実質公債費比率も上昇することが予想される。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134366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20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134366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160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8160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119888</xdr:rowOff>
    </xdr:from>
    <xdr:to>
      <xdr:col>68</xdr:col>
      <xdr:colOff>152400</xdr:colOff>
      <xdr:row>39</xdr:row>
      <xdr:rowOff>134366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80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69088</xdr:rowOff>
    </xdr:from>
    <xdr:to>
      <xdr:col>64</xdr:col>
      <xdr:colOff>152400</xdr:colOff>
      <xdr:row>39</xdr:row>
      <xdr:rowOff>170688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将来負担比率は、△</a:t>
          </a:r>
          <a:r>
            <a:rPr kumimoji="1" lang="en-US" altLang="ja-JP" sz="1100" b="0" i="0" baseline="0">
              <a:solidFill>
                <a:sysClr val="windowText" lastClr="000000"/>
              </a:solidFill>
              <a:effectLst/>
              <a:latin typeface="+mn-lt"/>
              <a:ea typeface="+mn-ea"/>
              <a:cs typeface="+mn-cs"/>
            </a:rPr>
            <a:t>88.5</a:t>
          </a:r>
          <a:r>
            <a:rPr kumimoji="1" lang="ja-JP" altLang="ja-JP" sz="1100" b="0" i="0" baseline="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また、前年比でも</a:t>
          </a:r>
          <a:r>
            <a:rPr kumimoji="1" lang="en-US" altLang="ja-JP" sz="1100" b="0" i="0" baseline="0">
              <a:solidFill>
                <a:sysClr val="windowText" lastClr="000000"/>
              </a:solidFill>
              <a:effectLst/>
              <a:latin typeface="+mn-lt"/>
              <a:ea typeface="+mn-ea"/>
              <a:cs typeface="+mn-cs"/>
            </a:rPr>
            <a:t>16.1</a:t>
          </a:r>
          <a:r>
            <a:rPr kumimoji="1" lang="ja-JP" altLang="ja-JP" sz="1100" b="0" i="0" baseline="0">
              <a:solidFill>
                <a:sysClr val="windowText" lastClr="000000"/>
              </a:solidFill>
              <a:effectLst/>
              <a:latin typeface="+mn-lt"/>
              <a:ea typeface="+mn-ea"/>
              <a:cs typeface="+mn-cs"/>
            </a:rPr>
            <a:t>％下がっており、各基金への積立額の増加や標準財政規模の増加が要因となっている。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今年度の分子要素である将来負担額として、地方債残高が</a:t>
          </a:r>
          <a:r>
            <a:rPr kumimoji="1" lang="en-US" altLang="ja-JP" sz="1100" b="0" i="0" baseline="0">
              <a:solidFill>
                <a:sysClr val="windowText" lastClr="000000"/>
              </a:solidFill>
              <a:effectLst/>
              <a:latin typeface="+mn-lt"/>
              <a:ea typeface="+mn-ea"/>
              <a:cs typeface="+mn-cs"/>
            </a:rPr>
            <a:t>1,183,384</a:t>
          </a:r>
          <a:r>
            <a:rPr kumimoji="1" lang="ja-JP" altLang="ja-JP" sz="1100" b="0" i="0" baseline="0">
              <a:solidFill>
                <a:sysClr val="windowText" lastClr="000000"/>
              </a:solidFill>
              <a:effectLst/>
              <a:latin typeface="+mn-lt"/>
              <a:ea typeface="+mn-ea"/>
              <a:cs typeface="+mn-cs"/>
            </a:rPr>
            <a:t>千円、公営企業債等繰入見込額が</a:t>
          </a:r>
          <a:r>
            <a:rPr kumimoji="1" lang="en-US" altLang="ja-JP" sz="1100" b="0" i="0" baseline="0">
              <a:solidFill>
                <a:sysClr val="windowText" lastClr="000000"/>
              </a:solidFill>
              <a:effectLst/>
              <a:latin typeface="+mn-lt"/>
              <a:ea typeface="+mn-ea"/>
              <a:cs typeface="+mn-cs"/>
            </a:rPr>
            <a:t>102,084</a:t>
          </a:r>
          <a:r>
            <a:rPr kumimoji="1" lang="ja-JP" altLang="ja-JP" sz="1100" b="0" i="0" baseline="0">
              <a:solidFill>
                <a:sysClr val="windowText" lastClr="000000"/>
              </a:solidFill>
              <a:effectLst/>
              <a:latin typeface="+mn-lt"/>
              <a:ea typeface="+mn-ea"/>
              <a:cs typeface="+mn-cs"/>
            </a:rPr>
            <a:t>千円、組合負担等見込額が</a:t>
          </a:r>
          <a:r>
            <a:rPr kumimoji="1" lang="en-US" altLang="ja-JP" sz="1100" b="0" i="0" baseline="0">
              <a:solidFill>
                <a:sysClr val="windowText" lastClr="000000"/>
              </a:solidFill>
              <a:effectLst/>
              <a:latin typeface="+mn-lt"/>
              <a:ea typeface="+mn-ea"/>
              <a:cs typeface="+mn-cs"/>
            </a:rPr>
            <a:t>90,300</a:t>
          </a:r>
          <a:r>
            <a:rPr kumimoji="1" lang="ja-JP" altLang="ja-JP" sz="1100" b="0" i="0" baseline="0">
              <a:solidFill>
                <a:sysClr val="windowText" lastClr="000000"/>
              </a:solidFill>
              <a:effectLst/>
              <a:latin typeface="+mn-lt"/>
              <a:ea typeface="+mn-ea"/>
              <a:cs typeface="+mn-cs"/>
            </a:rPr>
            <a:t>千円、退職手当負担見込額が</a:t>
          </a:r>
          <a:r>
            <a:rPr kumimoji="1" lang="en-US" altLang="ja-JP" sz="1100" b="0" i="0" baseline="0">
              <a:solidFill>
                <a:sysClr val="windowText" lastClr="000000"/>
              </a:solidFill>
              <a:effectLst/>
              <a:latin typeface="+mn-lt"/>
              <a:ea typeface="+mn-ea"/>
              <a:cs typeface="+mn-cs"/>
            </a:rPr>
            <a:t>272,833</a:t>
          </a:r>
          <a:r>
            <a:rPr kumimoji="1" lang="ja-JP" altLang="ja-JP" sz="1100" b="0" i="0" baseline="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将来的には、清掃センター整備事業による起債も予定していることから、将来負担比率も上昇することが予想される。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定年退職等による退職金の増により人件費が上昇している。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年度以降は減少傾向となる見込みである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類似団体と比較しても大幅に高い水準となっているため各種手当の見直しを行い改善を図っていく。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161290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763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38</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49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110490</xdr:rowOff>
    </xdr:from>
    <xdr:to>
      <xdr:col>20</xdr:col>
      <xdr:colOff>38100</xdr:colOff>
      <xdr:row>39</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19050</xdr:rowOff>
    </xdr:from>
    <xdr:to>
      <xdr:col>15</xdr:col>
      <xdr:colOff>149225</xdr:colOff>
      <xdr:row>38</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114300</xdr:rowOff>
    </xdr:from>
    <xdr:to>
      <xdr:col>6</xdr:col>
      <xdr:colOff>171450</xdr:colOff>
      <xdr:row>38</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歳入で</a:t>
          </a:r>
          <a:r>
            <a:rPr kumimoji="1" lang="ja-JP" altLang="en-US" sz="1100">
              <a:solidFill>
                <a:schemeClr val="dk1"/>
              </a:solidFill>
              <a:effectLst/>
              <a:latin typeface="+mn-lt"/>
              <a:ea typeface="+mn-ea"/>
              <a:cs typeface="+mn-cs"/>
            </a:rPr>
            <a:t>国・都支出金を充当したため</a:t>
          </a:r>
          <a:r>
            <a:rPr kumimoji="1" lang="ja-JP" altLang="ja-JP" sz="1100">
              <a:solidFill>
                <a:schemeClr val="dk1"/>
              </a:solidFill>
              <a:effectLst/>
              <a:latin typeface="+mn-lt"/>
              <a:ea typeface="+mn-ea"/>
              <a:cs typeface="+mn-cs"/>
            </a:rPr>
            <a:t>物件費の比率が減となっている。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131572</xdr:rowOff>
    </xdr:from>
    <xdr:to>
      <xdr:col>82</xdr:col>
      <xdr:colOff>107950</xdr:colOff>
      <xdr:row>15</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318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131572</xdr:rowOff>
    </xdr:from>
    <xdr:to>
      <xdr:col>78</xdr:col>
      <xdr:colOff>69850</xdr:colOff>
      <xdr:row>15</xdr:row>
      <xdr:rowOff>14986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531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15</xdr:row>
      <xdr:rowOff>37846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31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15</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531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80772</xdr:rowOff>
    </xdr:from>
    <xdr:to>
      <xdr:col>82</xdr:col>
      <xdr:colOff>158750</xdr:colOff>
      <xdr:row>15</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97299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80772</xdr:rowOff>
    </xdr:from>
    <xdr:to>
      <xdr:col>74</xdr:col>
      <xdr:colOff>31750</xdr:colOff>
      <xdr:row>15</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80772</xdr:rowOff>
    </xdr:from>
    <xdr:to>
      <xdr:col>65</xdr:col>
      <xdr:colOff>53975</xdr:colOff>
      <xdr:row>15</xdr:row>
      <xdr:rowOff>10922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21099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障害者福祉サービス介護給付費</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増加</a:t>
          </a:r>
          <a:r>
            <a:rPr kumimoji="1" lang="ja-JP" altLang="en-US" sz="1100" b="0" i="0" baseline="0">
              <a:solidFill>
                <a:sysClr val="windowText" lastClr="000000"/>
              </a:solidFill>
              <a:effectLst/>
              <a:latin typeface="+mn-lt"/>
              <a:ea typeface="+mn-ea"/>
              <a:cs typeface="+mn-cs"/>
            </a:rPr>
            <a:t>しているがその補助金が増えたことで比率は</a:t>
          </a:r>
          <a:r>
            <a:rPr kumimoji="1" lang="en-US" altLang="ja-JP" sz="1100" b="0" i="0" baseline="0">
              <a:solidFill>
                <a:sysClr val="windowText" lastClr="000000"/>
              </a:solidFill>
              <a:effectLst/>
              <a:latin typeface="+mn-lt"/>
              <a:ea typeface="+mn-ea"/>
              <a:cs typeface="+mn-cs"/>
            </a:rPr>
            <a:t>0.1</a:t>
          </a:r>
          <a:r>
            <a:rPr kumimoji="1" lang="ja-JP" altLang="en-US" sz="1100" b="0" i="0" baseline="0">
              <a:solidFill>
                <a:sysClr val="windowText" lastClr="000000"/>
              </a:solidFill>
              <a:effectLst/>
              <a:latin typeface="+mn-lt"/>
              <a:ea typeface="+mn-ea"/>
              <a:cs typeface="+mn-cs"/>
            </a:rPr>
            <a:t>％減となっている。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今後も</a:t>
          </a:r>
          <a:r>
            <a:rPr kumimoji="1" lang="ja-JP" altLang="en-US" sz="1100" b="0" i="0" baseline="0">
              <a:solidFill>
                <a:sysClr val="windowText" lastClr="000000"/>
              </a:solidFill>
              <a:effectLst/>
              <a:latin typeface="+mn-lt"/>
              <a:ea typeface="+mn-ea"/>
              <a:cs typeface="+mn-cs"/>
            </a:rPr>
            <a:t>グループホーム開設したことにより福祉関係の扶助費は増えていくことが</a:t>
          </a:r>
          <a:r>
            <a:rPr kumimoji="1" lang="ja-JP" altLang="ja-JP" sz="1100" b="0" i="0" baseline="0">
              <a:solidFill>
                <a:sysClr val="windowText" lastClr="000000"/>
              </a:solidFill>
              <a:effectLst/>
              <a:latin typeface="+mn-lt"/>
              <a:ea typeface="+mn-ea"/>
              <a:cs typeface="+mn-cs"/>
            </a:rPr>
            <a:t>予想される</a:t>
          </a:r>
          <a:r>
            <a:rPr kumimoji="1"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その他、経常収支比率においては、、繰出金</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となっている。特に繰出金の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簡易水道事業の</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号井戸の改修工事費用として繰出金が必要となっているためである。今後簡易水道事業については経費を削減するとともに使用料の改定・適正化を図ることなどにより普通会計の負担額を減らしていくよう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624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161290</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62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96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996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156210</xdr:rowOff>
    </xdr:from>
    <xdr:to>
      <xdr:col>82</xdr:col>
      <xdr:colOff>158750</xdr:colOff>
      <xdr:row>57</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110490</xdr:rowOff>
    </xdr:from>
    <xdr:to>
      <xdr:col>78</xdr:col>
      <xdr:colOff>120650</xdr:colOff>
      <xdr:row>57</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50817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歳入で国・都支出金を充当したため補助費等の比率が減となっている。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35</xdr:row>
      <xdr:rowOff>20320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37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20320</xdr:rowOff>
    </xdr:from>
    <xdr:to>
      <xdr:col>78</xdr:col>
      <xdr:colOff>69850</xdr:colOff>
      <xdr:row>35</xdr:row>
      <xdr:rowOff>31750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2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140970</xdr:rowOff>
    </xdr:from>
    <xdr:to>
      <xdr:col>78</xdr:col>
      <xdr:colOff>120650</xdr:colOff>
      <xdr:row>35</xdr:row>
      <xdr:rowOff>71120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81297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２か年で起債を行った、やすらぎの里大規模改修工事に伴う辺地対策債等の償還が始まったことにより微増となっている。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848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161290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168910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8371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％増、物件費</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％減、維持補修費</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％減、補助費等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14332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392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14332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7723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78014</xdr:rowOff>
    </xdr:from>
    <xdr:to>
      <xdr:col>73</xdr:col>
      <xdr:colOff>180975</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511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78014</xdr:rowOff>
    </xdr:from>
    <xdr:to>
      <xdr:col>69</xdr:col>
      <xdr:colOff>92075</xdr:colOff>
      <xdr:row>78</xdr:row>
      <xdr:rowOff>159657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511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134982</xdr:rowOff>
    </xdr:from>
    <xdr:to>
      <xdr:col>78</xdr:col>
      <xdr:colOff>120650</xdr:colOff>
      <xdr:row>79</xdr:row>
      <xdr:rowOff>65132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49909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27214</xdr:rowOff>
    </xdr:from>
    <xdr:to>
      <xdr:col>69</xdr:col>
      <xdr:colOff>142875</xdr:colOff>
      <xdr:row>78</xdr:row>
      <xdr:rowOff>128814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113591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75524</xdr:rowOff>
    </xdr:from>
    <xdr:to>
      <xdr:col>29</xdr:col>
      <xdr:colOff>127000</xdr:colOff>
      <xdr:row>17</xdr:row>
      <xdr:rowOff>79395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37799"/>
          <a:ext cx="6477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79395</xdr:rowOff>
    </xdr:from>
    <xdr:to>
      <xdr:col>26</xdr:col>
      <xdr:colOff>50800</xdr:colOff>
      <xdr:row>17</xdr:row>
      <xdr:rowOff>102564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41670"/>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102564</xdr:rowOff>
    </xdr:from>
    <xdr:to>
      <xdr:col>22</xdr:col>
      <xdr:colOff>114300</xdr:colOff>
      <xdr:row>17</xdr:row>
      <xdr:rowOff>105214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4839"/>
          <a:ext cx="698500" cy="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105214</xdr:rowOff>
    </xdr:from>
    <xdr:to>
      <xdr:col>18</xdr:col>
      <xdr:colOff>177800</xdr:colOff>
      <xdr:row>17</xdr:row>
      <xdr:rowOff>114529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7489"/>
          <a:ext cx="6985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24724</xdr:rowOff>
    </xdr:from>
    <xdr:to>
      <xdr:col>29</xdr:col>
      <xdr:colOff>177800</xdr:colOff>
      <xdr:row>17</xdr:row>
      <xdr:rowOff>126324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41251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28595</xdr:rowOff>
    </xdr:from>
    <xdr:to>
      <xdr:col>26</xdr:col>
      <xdr:colOff>101600</xdr:colOff>
      <xdr:row>17</xdr:row>
      <xdr:rowOff>130195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9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140372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5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51764</xdr:rowOff>
    </xdr:from>
    <xdr:to>
      <xdr:col>22</xdr:col>
      <xdr:colOff>165100</xdr:colOff>
      <xdr:row>17</xdr:row>
      <xdr:rowOff>153364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163541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54414</xdr:rowOff>
    </xdr:from>
    <xdr:to>
      <xdr:col>19</xdr:col>
      <xdr:colOff>38100</xdr:colOff>
      <xdr:row>17</xdr:row>
      <xdr:rowOff>156014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166191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63729</xdr:rowOff>
    </xdr:from>
    <xdr:to>
      <xdr:col>15</xdr:col>
      <xdr:colOff>101600</xdr:colOff>
      <xdr:row>17</xdr:row>
      <xdr:rowOff>165329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2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4056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95617</xdr:rowOff>
    </xdr:from>
    <xdr:to>
      <xdr:col>29</xdr:col>
      <xdr:colOff>127000</xdr:colOff>
      <xdr:row>37</xdr:row>
      <xdr:rowOff>105610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20317"/>
          <a:ext cx="6477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105610</xdr:rowOff>
    </xdr:from>
    <xdr:to>
      <xdr:col>26</xdr:col>
      <xdr:colOff>50800</xdr:colOff>
      <xdr:row>37</xdr:row>
      <xdr:rowOff>106844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0310"/>
          <a:ext cx="698500" cy="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106844</xdr:rowOff>
    </xdr:from>
    <xdr:to>
      <xdr:col>22</xdr:col>
      <xdr:colOff>114300</xdr:colOff>
      <xdr:row>37</xdr:row>
      <xdr:rowOff>107648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31544"/>
          <a:ext cx="698500" cy="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107648</xdr:rowOff>
    </xdr:from>
    <xdr:to>
      <xdr:col>18</xdr:col>
      <xdr:colOff>177800</xdr:colOff>
      <xdr:row>37</xdr:row>
      <xdr:rowOff>116328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32348"/>
          <a:ext cx="698500" cy="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44817</xdr:rowOff>
    </xdr:from>
    <xdr:to>
      <xdr:col>29</xdr:col>
      <xdr:colOff>177800</xdr:colOff>
      <xdr:row>37</xdr:row>
      <xdr:rowOff>146417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16894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54810</xdr:rowOff>
    </xdr:from>
    <xdr:to>
      <xdr:col>26</xdr:col>
      <xdr:colOff>101600</xdr:colOff>
      <xdr:row>37</xdr:row>
      <xdr:rowOff>156410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141187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56044</xdr:rowOff>
    </xdr:from>
    <xdr:to>
      <xdr:col>22</xdr:col>
      <xdr:colOff>165100</xdr:colOff>
      <xdr:row>37</xdr:row>
      <xdr:rowOff>157644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142421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56848</xdr:rowOff>
    </xdr:from>
    <xdr:to>
      <xdr:col>19</xdr:col>
      <xdr:colOff>38100</xdr:colOff>
      <xdr:row>37</xdr:row>
      <xdr:rowOff>158448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143225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65528</xdr:rowOff>
    </xdr:from>
    <xdr:to>
      <xdr:col>15</xdr:col>
      <xdr:colOff>101600</xdr:colOff>
      <xdr:row>37</xdr:row>
      <xdr:rowOff>167128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9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151905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142086</xdr:rowOff>
    </xdr:from>
    <xdr:to>
      <xdr:col>24</xdr:col>
      <xdr:colOff>63500</xdr:colOff>
      <xdr:row>36</xdr:row>
      <xdr:rowOff>159531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4286"/>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159531</xdr:rowOff>
    </xdr:from>
    <xdr:to>
      <xdr:col>19</xdr:col>
      <xdr:colOff>177800</xdr:colOff>
      <xdr:row>37</xdr:row>
      <xdr:rowOff>2380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1731"/>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2380</xdr:rowOff>
    </xdr:from>
    <xdr:to>
      <xdr:col>15</xdr:col>
      <xdr:colOff>50800</xdr:colOff>
      <xdr:row>37</xdr:row>
      <xdr:rowOff>4749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6030"/>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4749</xdr:rowOff>
    </xdr:from>
    <xdr:to>
      <xdr:col>10</xdr:col>
      <xdr:colOff>114300</xdr:colOff>
      <xdr:row>37</xdr:row>
      <xdr:rowOff>10885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8399"/>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91286</xdr:rowOff>
    </xdr:from>
    <xdr:to>
      <xdr:col>24</xdr:col>
      <xdr:colOff>114300</xdr:colOff>
      <xdr:row>37</xdr:row>
      <xdr:rowOff>21436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114163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108731</xdr:rowOff>
    </xdr:from>
    <xdr:to>
      <xdr:col>20</xdr:col>
      <xdr:colOff>38100</xdr:colOff>
      <xdr:row>37</xdr:row>
      <xdr:rowOff>38881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55408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123030</xdr:rowOff>
    </xdr:from>
    <xdr:to>
      <xdr:col>15</xdr:col>
      <xdr:colOff>101600</xdr:colOff>
      <xdr:row>37</xdr:row>
      <xdr:rowOff>53180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69707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125399</xdr:rowOff>
    </xdr:from>
    <xdr:to>
      <xdr:col>10</xdr:col>
      <xdr:colOff>165100</xdr:colOff>
      <xdr:row>37</xdr:row>
      <xdr:rowOff>55549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72076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131535</xdr:rowOff>
    </xdr:from>
    <xdr:to>
      <xdr:col>6</xdr:col>
      <xdr:colOff>38100</xdr:colOff>
      <xdr:row>37</xdr:row>
      <xdr:rowOff>61685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78212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86587</xdr:rowOff>
    </xdr:from>
    <xdr:to>
      <xdr:col>24</xdr:col>
      <xdr:colOff>63500</xdr:colOff>
      <xdr:row>58</xdr:row>
      <xdr:rowOff>94475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30687"/>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71678</xdr:rowOff>
    </xdr:from>
    <xdr:to>
      <xdr:col>19</xdr:col>
      <xdr:colOff>177800</xdr:colOff>
      <xdr:row>58</xdr:row>
      <xdr:rowOff>86587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15778"/>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71678</xdr:rowOff>
    </xdr:from>
    <xdr:to>
      <xdr:col>15</xdr:col>
      <xdr:colOff>50800</xdr:colOff>
      <xdr:row>58</xdr:row>
      <xdr:rowOff>85959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5778"/>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85959</xdr:rowOff>
    </xdr:from>
    <xdr:to>
      <xdr:col>10</xdr:col>
      <xdr:colOff>114300</xdr:colOff>
      <xdr:row>58</xdr:row>
      <xdr:rowOff>101728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0059"/>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43675</xdr:rowOff>
    </xdr:from>
    <xdr:to>
      <xdr:col>24</xdr:col>
      <xdr:colOff>114300</xdr:colOff>
      <xdr:row>58</xdr:row>
      <xdr:rowOff>145275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3052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35787</xdr:rowOff>
    </xdr:from>
    <xdr:to>
      <xdr:col>20</xdr:col>
      <xdr:colOff>38100</xdr:colOff>
      <xdr:row>58</xdr:row>
      <xdr:rowOff>137387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153914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20878</xdr:rowOff>
    </xdr:from>
    <xdr:to>
      <xdr:col>15</xdr:col>
      <xdr:colOff>101600</xdr:colOff>
      <xdr:row>58</xdr:row>
      <xdr:rowOff>122478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139005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35159</xdr:rowOff>
    </xdr:from>
    <xdr:to>
      <xdr:col>10</xdr:col>
      <xdr:colOff>165100</xdr:colOff>
      <xdr:row>58</xdr:row>
      <xdr:rowOff>136759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153286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50928</xdr:rowOff>
    </xdr:from>
    <xdr:to>
      <xdr:col>6</xdr:col>
      <xdr:colOff>38100</xdr:colOff>
      <xdr:row>58</xdr:row>
      <xdr:rowOff>152528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169055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165272</xdr:rowOff>
    </xdr:from>
    <xdr:to>
      <xdr:col>24</xdr:col>
      <xdr:colOff>63500</xdr:colOff>
      <xdr:row>79</xdr:row>
      <xdr:rowOff>2952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38372"/>
          <a:ext cx="8382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165272</xdr:rowOff>
    </xdr:from>
    <xdr:to>
      <xdr:col>19</xdr:col>
      <xdr:colOff>177800</xdr:colOff>
      <xdr:row>78</xdr:row>
      <xdr:rowOff>170081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8372"/>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165855</xdr:rowOff>
    </xdr:from>
    <xdr:to>
      <xdr:col>15</xdr:col>
      <xdr:colOff>50800</xdr:colOff>
      <xdr:row>78</xdr:row>
      <xdr:rowOff>170081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8955"/>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137437</xdr:rowOff>
    </xdr:from>
    <xdr:to>
      <xdr:col>10</xdr:col>
      <xdr:colOff>114300</xdr:colOff>
      <xdr:row>78</xdr:row>
      <xdr:rowOff>165855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0537"/>
          <a:ext cx="889000" cy="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123602</xdr:rowOff>
    </xdr:from>
    <xdr:to>
      <xdr:col>24</xdr:col>
      <xdr:colOff>114300</xdr:colOff>
      <xdr:row>79</xdr:row>
      <xdr:rowOff>53752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114472</xdr:rowOff>
    </xdr:from>
    <xdr:to>
      <xdr:col>20</xdr:col>
      <xdr:colOff>38100</xdr:colOff>
      <xdr:row>79</xdr:row>
      <xdr:rowOff>44622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35749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119281</xdr:rowOff>
    </xdr:from>
    <xdr:to>
      <xdr:col>15</xdr:col>
      <xdr:colOff>101600</xdr:colOff>
      <xdr:row>79</xdr:row>
      <xdr:rowOff>49431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40558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115055</xdr:rowOff>
    </xdr:from>
    <xdr:to>
      <xdr:col>10</xdr:col>
      <xdr:colOff>165100</xdr:colOff>
      <xdr:row>79</xdr:row>
      <xdr:rowOff>45205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36332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86637</xdr:rowOff>
    </xdr:from>
    <xdr:to>
      <xdr:col>6</xdr:col>
      <xdr:colOff>38100</xdr:colOff>
      <xdr:row>79</xdr:row>
      <xdr:rowOff>16787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33314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85609</xdr:rowOff>
    </xdr:from>
    <xdr:to>
      <xdr:col>24</xdr:col>
      <xdr:colOff>63500</xdr:colOff>
      <xdr:row>96</xdr:row>
      <xdr:rowOff>95134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4480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33607</xdr:rowOff>
    </xdr:from>
    <xdr:to>
      <xdr:col>19</xdr:col>
      <xdr:colOff>177800</xdr:colOff>
      <xdr:row>96</xdr:row>
      <xdr:rowOff>95134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92807"/>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33607</xdr:rowOff>
    </xdr:from>
    <xdr:to>
      <xdr:col>15</xdr:col>
      <xdr:colOff>50800</xdr:colOff>
      <xdr:row>96</xdr:row>
      <xdr:rowOff>123067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2807"/>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114162</xdr:rowOff>
    </xdr:from>
    <xdr:to>
      <xdr:col>10</xdr:col>
      <xdr:colOff>114300</xdr:colOff>
      <xdr:row>96</xdr:row>
      <xdr:rowOff>123067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7336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34809</xdr:rowOff>
    </xdr:from>
    <xdr:to>
      <xdr:col>24</xdr:col>
      <xdr:colOff>114300</xdr:colOff>
      <xdr:row>96</xdr:row>
      <xdr:rowOff>136409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44334</xdr:rowOff>
    </xdr:from>
    <xdr:to>
      <xdr:col>20</xdr:col>
      <xdr:colOff>38100</xdr:colOff>
      <xdr:row>96</xdr:row>
      <xdr:rowOff>145934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137061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154257</xdr:rowOff>
    </xdr:from>
    <xdr:to>
      <xdr:col>15</xdr:col>
      <xdr:colOff>101600</xdr:colOff>
      <xdr:row>96</xdr:row>
      <xdr:rowOff>84407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72267</xdr:rowOff>
    </xdr:from>
    <xdr:to>
      <xdr:col>10</xdr:col>
      <xdr:colOff>165100</xdr:colOff>
      <xdr:row>97</xdr:row>
      <xdr:rowOff>2417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164994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63362</xdr:rowOff>
    </xdr:from>
    <xdr:to>
      <xdr:col>6</xdr:col>
      <xdr:colOff>38100</xdr:colOff>
      <xdr:row>96</xdr:row>
      <xdr:rowOff>164962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156089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117000</xdr:rowOff>
    </xdr:from>
    <xdr:to>
      <xdr:col>55</xdr:col>
      <xdr:colOff>0</xdr:colOff>
      <xdr:row>37</xdr:row>
      <xdr:rowOff>118446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0650"/>
          <a:ext cx="8382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118446</xdr:rowOff>
    </xdr:from>
    <xdr:to>
      <xdr:col>50</xdr:col>
      <xdr:colOff>114300</xdr:colOff>
      <xdr:row>37</xdr:row>
      <xdr:rowOff>119863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6209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119863</xdr:rowOff>
    </xdr:from>
    <xdr:to>
      <xdr:col>45</xdr:col>
      <xdr:colOff>177800</xdr:colOff>
      <xdr:row>37</xdr:row>
      <xdr:rowOff>158074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3513"/>
          <a:ext cx="889000" cy="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153883</xdr:rowOff>
    </xdr:from>
    <xdr:to>
      <xdr:col>41</xdr:col>
      <xdr:colOff>50800</xdr:colOff>
      <xdr:row>37</xdr:row>
      <xdr:rowOff>158074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753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66200</xdr:rowOff>
    </xdr:from>
    <xdr:to>
      <xdr:col>55</xdr:col>
      <xdr:colOff>50800</xdr:colOff>
      <xdr:row>37</xdr:row>
      <xdr:rowOff>167800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44627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67646</xdr:rowOff>
    </xdr:from>
    <xdr:to>
      <xdr:col>50</xdr:col>
      <xdr:colOff>165100</xdr:colOff>
      <xdr:row>37</xdr:row>
      <xdr:rowOff>169245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1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160373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69063</xdr:rowOff>
    </xdr:from>
    <xdr:to>
      <xdr:col>46</xdr:col>
      <xdr:colOff>38100</xdr:colOff>
      <xdr:row>37</xdr:row>
      <xdr:rowOff>170663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161790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107274</xdr:rowOff>
    </xdr:from>
    <xdr:to>
      <xdr:col>41</xdr:col>
      <xdr:colOff>101600</xdr:colOff>
      <xdr:row>38</xdr:row>
      <xdr:rowOff>37424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28551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103083</xdr:rowOff>
    </xdr:from>
    <xdr:to>
      <xdr:col>36</xdr:col>
      <xdr:colOff>165100</xdr:colOff>
      <xdr:row>38</xdr:row>
      <xdr:rowOff>33233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24360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3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39030</xdr:rowOff>
    </xdr:from>
    <xdr:to>
      <xdr:col>55</xdr:col>
      <xdr:colOff>0</xdr:colOff>
      <xdr:row>58</xdr:row>
      <xdr:rowOff>122229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3130"/>
          <a:ext cx="838200" cy="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39030</xdr:rowOff>
    </xdr:from>
    <xdr:to>
      <xdr:col>50</xdr:col>
      <xdr:colOff>114300</xdr:colOff>
      <xdr:row>58</xdr:row>
      <xdr:rowOff>46292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3130"/>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46292</xdr:rowOff>
    </xdr:from>
    <xdr:to>
      <xdr:col>45</xdr:col>
      <xdr:colOff>177800</xdr:colOff>
      <xdr:row>58</xdr:row>
      <xdr:rowOff>62359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0392"/>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62359</xdr:rowOff>
    </xdr:from>
    <xdr:to>
      <xdr:col>41</xdr:col>
      <xdr:colOff>50800</xdr:colOff>
      <xdr:row>58</xdr:row>
      <xdr:rowOff>104759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6459"/>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71429</xdr:rowOff>
    </xdr:from>
    <xdr:to>
      <xdr:col>55</xdr:col>
      <xdr:colOff>50800</xdr:colOff>
      <xdr:row>59</xdr:row>
      <xdr:rowOff>1579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159680</xdr:rowOff>
    </xdr:from>
    <xdr:to>
      <xdr:col>50</xdr:col>
      <xdr:colOff>165100</xdr:colOff>
      <xdr:row>58</xdr:row>
      <xdr:rowOff>89830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106357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0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166942</xdr:rowOff>
    </xdr:from>
    <xdr:to>
      <xdr:col>46</xdr:col>
      <xdr:colOff>38100</xdr:colOff>
      <xdr:row>58</xdr:row>
      <xdr:rowOff>97092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113619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11559</xdr:rowOff>
    </xdr:from>
    <xdr:to>
      <xdr:col>41</xdr:col>
      <xdr:colOff>101600</xdr:colOff>
      <xdr:row>58</xdr:row>
      <xdr:rowOff>113159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129686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53959</xdr:rowOff>
    </xdr:from>
    <xdr:to>
      <xdr:col>36</xdr:col>
      <xdr:colOff>165100</xdr:colOff>
      <xdr:row>58</xdr:row>
      <xdr:rowOff>155559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636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7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109629</xdr:rowOff>
    </xdr:from>
    <xdr:to>
      <xdr:col>55</xdr:col>
      <xdr:colOff>0</xdr:colOff>
      <xdr:row>79</xdr:row>
      <xdr:rowOff>22062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2729"/>
          <a:ext cx="838200" cy="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155732</xdr:rowOff>
    </xdr:from>
    <xdr:to>
      <xdr:col>50</xdr:col>
      <xdr:colOff>114300</xdr:colOff>
      <xdr:row>78</xdr:row>
      <xdr:rowOff>109629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7382"/>
          <a:ext cx="889000" cy="1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155496</xdr:rowOff>
    </xdr:from>
    <xdr:to>
      <xdr:col>45</xdr:col>
      <xdr:colOff>177800</xdr:colOff>
      <xdr:row>77</xdr:row>
      <xdr:rowOff>155732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7146"/>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155496</xdr:rowOff>
    </xdr:from>
    <xdr:to>
      <xdr:col>41</xdr:col>
      <xdr:colOff>50800</xdr:colOff>
      <xdr:row>78</xdr:row>
      <xdr:rowOff>150781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57146"/>
          <a:ext cx="889000" cy="1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142712</xdr:rowOff>
    </xdr:from>
    <xdr:to>
      <xdr:col>55</xdr:col>
      <xdr:colOff>50800</xdr:colOff>
      <xdr:row>79</xdr:row>
      <xdr:rowOff>72862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58829</xdr:rowOff>
    </xdr:from>
    <xdr:to>
      <xdr:col>50</xdr:col>
      <xdr:colOff>165100</xdr:colOff>
      <xdr:row>78</xdr:row>
      <xdr:rowOff>160429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5506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0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104932</xdr:rowOff>
    </xdr:from>
    <xdr:to>
      <xdr:col>46</xdr:col>
      <xdr:colOff>38100</xdr:colOff>
      <xdr:row>78</xdr:row>
      <xdr:rowOff>35082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51609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8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104696</xdr:rowOff>
    </xdr:from>
    <xdr:to>
      <xdr:col>41</xdr:col>
      <xdr:colOff>101600</xdr:colOff>
      <xdr:row>78</xdr:row>
      <xdr:rowOff>34846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51373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99981</xdr:rowOff>
    </xdr:from>
    <xdr:to>
      <xdr:col>36</xdr:col>
      <xdr:colOff>165100</xdr:colOff>
      <xdr:row>79</xdr:row>
      <xdr:rowOff>30131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21258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56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43990</xdr:rowOff>
    </xdr:from>
    <xdr:to>
      <xdr:col>55</xdr:col>
      <xdr:colOff>0</xdr:colOff>
      <xdr:row>98</xdr:row>
      <xdr:rowOff>63199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46090"/>
          <a:ext cx="8382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43990</xdr:rowOff>
    </xdr:from>
    <xdr:to>
      <xdr:col>50</xdr:col>
      <xdr:colOff>114300</xdr:colOff>
      <xdr:row>98</xdr:row>
      <xdr:rowOff>72458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46090"/>
          <a:ext cx="8890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72458</xdr:rowOff>
    </xdr:from>
    <xdr:to>
      <xdr:col>45</xdr:col>
      <xdr:colOff>177800</xdr:colOff>
      <xdr:row>98</xdr:row>
      <xdr:rowOff>87113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4558"/>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69374</xdr:rowOff>
    </xdr:from>
    <xdr:to>
      <xdr:col>41</xdr:col>
      <xdr:colOff>50800</xdr:colOff>
      <xdr:row>98</xdr:row>
      <xdr:rowOff>87113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1474"/>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12399</xdr:rowOff>
    </xdr:from>
    <xdr:to>
      <xdr:col>55</xdr:col>
      <xdr:colOff>50800</xdr:colOff>
      <xdr:row>98</xdr:row>
      <xdr:rowOff>113999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143226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0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164640</xdr:rowOff>
    </xdr:from>
    <xdr:to>
      <xdr:col>50</xdr:col>
      <xdr:colOff>165100</xdr:colOff>
      <xdr:row>98</xdr:row>
      <xdr:rowOff>94790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111317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7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21658</xdr:rowOff>
    </xdr:from>
    <xdr:to>
      <xdr:col>46</xdr:col>
      <xdr:colOff>38100</xdr:colOff>
      <xdr:row>98</xdr:row>
      <xdr:rowOff>123258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114385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1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36313</xdr:rowOff>
    </xdr:from>
    <xdr:to>
      <xdr:col>41</xdr:col>
      <xdr:colOff>101600</xdr:colOff>
      <xdr:row>98</xdr:row>
      <xdr:rowOff>137913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129040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18574</xdr:rowOff>
    </xdr:from>
    <xdr:to>
      <xdr:col>36</xdr:col>
      <xdr:colOff>165100</xdr:colOff>
      <xdr:row>98</xdr:row>
      <xdr:rowOff>120174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136701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64216</xdr:rowOff>
    </xdr:from>
    <xdr:to>
      <xdr:col>85</xdr:col>
      <xdr:colOff>127000</xdr:colOff>
      <xdr:row>37</xdr:row>
      <xdr:rowOff>115177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07866"/>
          <a:ext cx="8382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64216</xdr:rowOff>
    </xdr:from>
    <xdr:to>
      <xdr:col>81</xdr:col>
      <xdr:colOff>50800</xdr:colOff>
      <xdr:row>38</xdr:row>
      <xdr:rowOff>19559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07866"/>
          <a:ext cx="889000" cy="1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19559</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4659"/>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64377</xdr:rowOff>
    </xdr:from>
    <xdr:to>
      <xdr:col>85</xdr:col>
      <xdr:colOff>177800</xdr:colOff>
      <xdr:row>37</xdr:row>
      <xdr:rowOff>165977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13416</xdr:rowOff>
    </xdr:from>
    <xdr:to>
      <xdr:col>81</xdr:col>
      <xdr:colOff>101600</xdr:colOff>
      <xdr:row>37</xdr:row>
      <xdr:rowOff>115016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131543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140209</xdr:rowOff>
    </xdr:from>
    <xdr:to>
      <xdr:col>76</xdr:col>
      <xdr:colOff>165100</xdr:colOff>
      <xdr:row>38</xdr:row>
      <xdr:rowOff>70359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61486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7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118915</xdr:rowOff>
    </xdr:from>
    <xdr:to>
      <xdr:col>85</xdr:col>
      <xdr:colOff>127000</xdr:colOff>
      <xdr:row>78</xdr:row>
      <xdr:rowOff>119431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92015"/>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119431</xdr:rowOff>
    </xdr:from>
    <xdr:to>
      <xdr:col>81</xdr:col>
      <xdr:colOff>50800</xdr:colOff>
      <xdr:row>78</xdr:row>
      <xdr:rowOff>120608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253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120608</xdr:rowOff>
    </xdr:from>
    <xdr:to>
      <xdr:col>76</xdr:col>
      <xdr:colOff>114300</xdr:colOff>
      <xdr:row>78</xdr:row>
      <xdr:rowOff>125020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37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125020</xdr:rowOff>
    </xdr:from>
    <xdr:to>
      <xdr:col>71</xdr:col>
      <xdr:colOff>177800</xdr:colOff>
      <xdr:row>78</xdr:row>
      <xdr:rowOff>127312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98120"/>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68115</xdr:rowOff>
    </xdr:from>
    <xdr:to>
      <xdr:col>85</xdr:col>
      <xdr:colOff>177800</xdr:colOff>
      <xdr:row>78</xdr:row>
      <xdr:rowOff>169715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154492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68631</xdr:rowOff>
    </xdr:from>
    <xdr:to>
      <xdr:col>81</xdr:col>
      <xdr:colOff>101600</xdr:colOff>
      <xdr:row>78</xdr:row>
      <xdr:rowOff>170231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69808</xdr:rowOff>
    </xdr:from>
    <xdr:to>
      <xdr:col>76</xdr:col>
      <xdr:colOff>165100</xdr:colOff>
      <xdr:row>78</xdr:row>
      <xdr:rowOff>171408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162535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74220</xdr:rowOff>
    </xdr:from>
    <xdr:to>
      <xdr:col>72</xdr:col>
      <xdr:colOff>38100</xdr:colOff>
      <xdr:row>79</xdr:row>
      <xdr:rowOff>4370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166947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76512</xdr:rowOff>
    </xdr:from>
    <xdr:to>
      <xdr:col>67</xdr:col>
      <xdr:colOff>101600</xdr:colOff>
      <xdr:row>79</xdr:row>
      <xdr:rowOff>6662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169239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111167</xdr:rowOff>
    </xdr:from>
    <xdr:to>
      <xdr:col>85</xdr:col>
      <xdr:colOff>127000</xdr:colOff>
      <xdr:row>98</xdr:row>
      <xdr:rowOff>125219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13267"/>
          <a:ext cx="8382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104798</xdr:rowOff>
    </xdr:from>
    <xdr:to>
      <xdr:col>81</xdr:col>
      <xdr:colOff>50800</xdr:colOff>
      <xdr:row>98</xdr:row>
      <xdr:rowOff>125219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6898"/>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104798</xdr:rowOff>
    </xdr:from>
    <xdr:to>
      <xdr:col>76</xdr:col>
      <xdr:colOff>114300</xdr:colOff>
      <xdr:row>98</xdr:row>
      <xdr:rowOff>131490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6898"/>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113147</xdr:rowOff>
    </xdr:from>
    <xdr:to>
      <xdr:col>71</xdr:col>
      <xdr:colOff>177800</xdr:colOff>
      <xdr:row>98</xdr:row>
      <xdr:rowOff>131490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5247"/>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60367</xdr:rowOff>
    </xdr:from>
    <xdr:to>
      <xdr:col>85</xdr:col>
      <xdr:colOff>177800</xdr:colOff>
      <xdr:row>98</xdr:row>
      <xdr:rowOff>161967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74419</xdr:rowOff>
    </xdr:from>
    <xdr:to>
      <xdr:col>81</xdr:col>
      <xdr:colOff>101600</xdr:colOff>
      <xdr:row>99</xdr:row>
      <xdr:rowOff>4569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167146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53998</xdr:rowOff>
    </xdr:from>
    <xdr:to>
      <xdr:col>76</xdr:col>
      <xdr:colOff>165100</xdr:colOff>
      <xdr:row>98</xdr:row>
      <xdr:rowOff>155598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146725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80690</xdr:rowOff>
    </xdr:from>
    <xdr:to>
      <xdr:col>72</xdr:col>
      <xdr:colOff>38100</xdr:colOff>
      <xdr:row>99</xdr:row>
      <xdr:rowOff>10840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62347</xdr:rowOff>
    </xdr:from>
    <xdr:to>
      <xdr:col>67</xdr:col>
      <xdr:colOff>101600</xdr:colOff>
      <xdr:row>98</xdr:row>
      <xdr:rowOff>163947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155074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42407</xdr:rowOff>
    </xdr:from>
    <xdr:to>
      <xdr:col>116</xdr:col>
      <xdr:colOff>63500</xdr:colOff>
      <xdr:row>57</xdr:row>
      <xdr:rowOff>100838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15057"/>
          <a:ext cx="838200" cy="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100838</xdr:rowOff>
    </xdr:from>
    <xdr:to>
      <xdr:col>111</xdr:col>
      <xdr:colOff>177800</xdr:colOff>
      <xdr:row>57</xdr:row>
      <xdr:rowOff>138923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73488"/>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138923</xdr:rowOff>
    </xdr:from>
    <xdr:to>
      <xdr:col>107</xdr:col>
      <xdr:colOff>50800</xdr:colOff>
      <xdr:row>58</xdr:row>
      <xdr:rowOff>31801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11573"/>
          <a:ext cx="8890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150627</xdr:rowOff>
    </xdr:from>
    <xdr:to>
      <xdr:col>102</xdr:col>
      <xdr:colOff>114300</xdr:colOff>
      <xdr:row>58</xdr:row>
      <xdr:rowOff>31801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23277"/>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163057</xdr:rowOff>
    </xdr:from>
    <xdr:to>
      <xdr:col>116</xdr:col>
      <xdr:colOff>114300</xdr:colOff>
      <xdr:row>57</xdr:row>
      <xdr:rowOff>93207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14484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50038</xdr:rowOff>
    </xdr:from>
    <xdr:to>
      <xdr:col>112</xdr:col>
      <xdr:colOff>38100</xdr:colOff>
      <xdr:row>57</xdr:row>
      <xdr:rowOff>151638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168165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88123</xdr:rowOff>
    </xdr:from>
    <xdr:to>
      <xdr:col>107</xdr:col>
      <xdr:colOff>101600</xdr:colOff>
      <xdr:row>58</xdr:row>
      <xdr:rowOff>18273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5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152451</xdr:rowOff>
    </xdr:from>
    <xdr:to>
      <xdr:col>102</xdr:col>
      <xdr:colOff>165100</xdr:colOff>
      <xdr:row>58</xdr:row>
      <xdr:rowOff>82601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73728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99827</xdr:rowOff>
    </xdr:from>
    <xdr:to>
      <xdr:col>98</xdr:col>
      <xdr:colOff>38100</xdr:colOff>
      <xdr:row>58</xdr:row>
      <xdr:rowOff>29977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21104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50713</xdr:rowOff>
    </xdr:from>
    <xdr:to>
      <xdr:col>116</xdr:col>
      <xdr:colOff>63500</xdr:colOff>
      <xdr:row>77</xdr:row>
      <xdr:rowOff>74380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52363"/>
          <a:ext cx="8382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147855</xdr:rowOff>
    </xdr:from>
    <xdr:to>
      <xdr:col>111</xdr:col>
      <xdr:colOff>177800</xdr:colOff>
      <xdr:row>77</xdr:row>
      <xdr:rowOff>50713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78055"/>
          <a:ext cx="889000" cy="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147855</xdr:rowOff>
    </xdr:from>
    <xdr:to>
      <xdr:col>107</xdr:col>
      <xdr:colOff>50800</xdr:colOff>
      <xdr:row>77</xdr:row>
      <xdr:rowOff>4407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78055"/>
          <a:ext cx="889000" cy="2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132558</xdr:rowOff>
    </xdr:from>
    <xdr:to>
      <xdr:col>102</xdr:col>
      <xdr:colOff>114300</xdr:colOff>
      <xdr:row>77</xdr:row>
      <xdr:rowOff>4407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62758"/>
          <a:ext cx="889000" cy="4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23580</xdr:rowOff>
    </xdr:from>
    <xdr:to>
      <xdr:col>116</xdr:col>
      <xdr:colOff>114300</xdr:colOff>
      <xdr:row>77</xdr:row>
      <xdr:rowOff>125180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2007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0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171363</xdr:rowOff>
    </xdr:from>
    <xdr:to>
      <xdr:col>112</xdr:col>
      <xdr:colOff>38100</xdr:colOff>
      <xdr:row>77</xdr:row>
      <xdr:rowOff>101513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118040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7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97055</xdr:rowOff>
    </xdr:from>
    <xdr:to>
      <xdr:col>107</xdr:col>
      <xdr:colOff>101600</xdr:colOff>
      <xdr:row>77</xdr:row>
      <xdr:rowOff>27205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43732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125057</xdr:rowOff>
    </xdr:from>
    <xdr:to>
      <xdr:col>102</xdr:col>
      <xdr:colOff>165100</xdr:colOff>
      <xdr:row>77</xdr:row>
      <xdr:rowOff>55207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71735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3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81758</xdr:rowOff>
    </xdr:from>
    <xdr:to>
      <xdr:col>98</xdr:col>
      <xdr:colOff>38100</xdr:colOff>
      <xdr:row>77</xdr:row>
      <xdr:rowOff>11908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28435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8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af-ZA" altLang="ja-JP" sz="1100">
              <a:solidFill>
                <a:sysClr val="windowText" lastClr="000000"/>
              </a:solidFill>
              <a:latin typeface="ＭＳ Ｐゴシック" panose="020B0600070205080204" pitchFamily="50" charset="-128"/>
              <a:ea typeface="ＭＳ Ｐゴシック" panose="020B0600070205080204" pitchFamily="50" charset="-128"/>
            </a:rPr>
            <a:t>H</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年度は定年退職者が多く増となっているが、職員定数管理および職員職級の定数管理により、人件費の抑制を徹底していくため、将来的には抑制されると見込んでいる。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物件費・・・昨年度実施した情報セキュリティー関係委託や就労対策確保事業の皆減により、前年比減の要因となっている。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扶助費・・・グループホーム設立に伴い関係経費が増となっている。今後についても、社会福祉費扶助費が増加するものと見込んでいる。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普通建設事業費・・・事業費ベースで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493,758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千円で前年比から大幅な減となっている。これは、平成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年度で実施した新清掃センター造成工事及び橋梁改修工事等の大規模事業を実施したためである。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繰出金・・・平成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年度においては、国保事業会計の繰出金が減少したことで減少に繋がっている。今後も特別会計における財政の健全化を徹底し、なるべく一般会計に頼ることのない運営を図っていく。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その他・・・維持補修費は施設老朽化に伴い今後の増加を見込む。補助費等は費用対効果を見極め予算の精査を実施する。貸付金は奨学金貸付によるものとなっている。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
1,895
18.58
2,605,691
2,543,219
62,472
1,092,106
1,183,384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124320</xdr:rowOff>
    </xdr:from>
    <xdr:to>
      <xdr:col>24</xdr:col>
      <xdr:colOff>63500</xdr:colOff>
      <xdr:row>37</xdr:row>
      <xdr:rowOff>127660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7970"/>
          <a:ext cx="8382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124320</xdr:rowOff>
    </xdr:from>
    <xdr:to>
      <xdr:col>19</xdr:col>
      <xdr:colOff>177800</xdr:colOff>
      <xdr:row>37</xdr:row>
      <xdr:rowOff>136233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7970"/>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111239</xdr:rowOff>
    </xdr:from>
    <xdr:to>
      <xdr:col>15</xdr:col>
      <xdr:colOff>50800</xdr:colOff>
      <xdr:row>37</xdr:row>
      <xdr:rowOff>136233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488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96380</xdr:rowOff>
    </xdr:from>
    <xdr:to>
      <xdr:col>10</xdr:col>
      <xdr:colOff>114300</xdr:colOff>
      <xdr:row>37</xdr:row>
      <xdr:rowOff>111239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003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76860</xdr:rowOff>
    </xdr:from>
    <xdr:to>
      <xdr:col>24</xdr:col>
      <xdr:colOff>114300</xdr:colOff>
      <xdr:row>38</xdr:row>
      <xdr:rowOff>7010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99737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73520</xdr:rowOff>
    </xdr:from>
    <xdr:to>
      <xdr:col>20</xdr:col>
      <xdr:colOff>38100</xdr:colOff>
      <xdr:row>38</xdr:row>
      <xdr:rowOff>3670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20197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85433</xdr:rowOff>
    </xdr:from>
    <xdr:to>
      <xdr:col>15</xdr:col>
      <xdr:colOff>101600</xdr:colOff>
      <xdr:row>38</xdr:row>
      <xdr:rowOff>15583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60439</xdr:rowOff>
    </xdr:from>
    <xdr:to>
      <xdr:col>10</xdr:col>
      <xdr:colOff>165100</xdr:colOff>
      <xdr:row>37</xdr:row>
      <xdr:rowOff>162040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7116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45580</xdr:rowOff>
    </xdr:from>
    <xdr:to>
      <xdr:col>6</xdr:col>
      <xdr:colOff>38100</xdr:colOff>
      <xdr:row>37</xdr:row>
      <xdr:rowOff>147180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163707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162675</xdr:rowOff>
    </xdr:from>
    <xdr:to>
      <xdr:col>24</xdr:col>
      <xdr:colOff>63500</xdr:colOff>
      <xdr:row>58</xdr:row>
      <xdr:rowOff>166304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06775"/>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130093</xdr:rowOff>
    </xdr:from>
    <xdr:to>
      <xdr:col>19</xdr:col>
      <xdr:colOff>177800</xdr:colOff>
      <xdr:row>58</xdr:row>
      <xdr:rowOff>166304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74193"/>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130093</xdr:rowOff>
    </xdr:from>
    <xdr:to>
      <xdr:col>15</xdr:col>
      <xdr:colOff>50800</xdr:colOff>
      <xdr:row>58</xdr:row>
      <xdr:rowOff>167360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74193"/>
          <a:ext cx="889000" cy="3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162913</xdr:rowOff>
    </xdr:from>
    <xdr:to>
      <xdr:col>10</xdr:col>
      <xdr:colOff>114300</xdr:colOff>
      <xdr:row>58</xdr:row>
      <xdr:rowOff>167360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7013"/>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111875</xdr:rowOff>
    </xdr:from>
    <xdr:to>
      <xdr:col>24</xdr:col>
      <xdr:colOff>114300</xdr:colOff>
      <xdr:row>59</xdr:row>
      <xdr:rowOff>42025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115504</xdr:rowOff>
    </xdr:from>
    <xdr:to>
      <xdr:col>20</xdr:col>
      <xdr:colOff>38100</xdr:colOff>
      <xdr:row>59</xdr:row>
      <xdr:rowOff>45654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36781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79293</xdr:rowOff>
    </xdr:from>
    <xdr:to>
      <xdr:col>15</xdr:col>
      <xdr:colOff>101600</xdr:colOff>
      <xdr:row>59</xdr:row>
      <xdr:rowOff>9443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25970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9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116560</xdr:rowOff>
    </xdr:from>
    <xdr:to>
      <xdr:col>10</xdr:col>
      <xdr:colOff>165100</xdr:colOff>
      <xdr:row>59</xdr:row>
      <xdr:rowOff>46710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37837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112113</xdr:rowOff>
    </xdr:from>
    <xdr:to>
      <xdr:col>6</xdr:col>
      <xdr:colOff>38100</xdr:colOff>
      <xdr:row>59</xdr:row>
      <xdr:rowOff>42263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58790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3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86996</xdr:rowOff>
    </xdr:from>
    <xdr:to>
      <xdr:col>24</xdr:col>
      <xdr:colOff>63500</xdr:colOff>
      <xdr:row>76</xdr:row>
      <xdr:rowOff>129606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45746"/>
          <a:ext cx="838200" cy="2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86996</xdr:rowOff>
    </xdr:from>
    <xdr:to>
      <xdr:col>19</xdr:col>
      <xdr:colOff>177800</xdr:colOff>
      <xdr:row>75</xdr:row>
      <xdr:rowOff>87391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5746"/>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87391</xdr:rowOff>
    </xdr:from>
    <xdr:to>
      <xdr:col>15</xdr:col>
      <xdr:colOff>50800</xdr:colOff>
      <xdr:row>76</xdr:row>
      <xdr:rowOff>67739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46141"/>
          <a:ext cx="889000" cy="15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67739</xdr:rowOff>
    </xdr:from>
    <xdr:to>
      <xdr:col>10</xdr:col>
      <xdr:colOff>114300</xdr:colOff>
      <xdr:row>76</xdr:row>
      <xdr:rowOff>92819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97939"/>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78806</xdr:rowOff>
    </xdr:from>
    <xdr:to>
      <xdr:col>24</xdr:col>
      <xdr:colOff>114300</xdr:colOff>
      <xdr:row>77</xdr:row>
      <xdr:rowOff>8956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57233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36196</xdr:rowOff>
    </xdr:from>
    <xdr:to>
      <xdr:col>20</xdr:col>
      <xdr:colOff>38100</xdr:colOff>
      <xdr:row>75</xdr:row>
      <xdr:rowOff>137796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154323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36591</xdr:rowOff>
    </xdr:from>
    <xdr:to>
      <xdr:col>15</xdr:col>
      <xdr:colOff>101600</xdr:colOff>
      <xdr:row>75</xdr:row>
      <xdr:rowOff>138191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154718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16939</xdr:rowOff>
    </xdr:from>
    <xdr:to>
      <xdr:col>10</xdr:col>
      <xdr:colOff>165100</xdr:colOff>
      <xdr:row>76</xdr:row>
      <xdr:rowOff>118539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109666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3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42019</xdr:rowOff>
    </xdr:from>
    <xdr:to>
      <xdr:col>6</xdr:col>
      <xdr:colOff>38100</xdr:colOff>
      <xdr:row>76</xdr:row>
      <xdr:rowOff>143619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160147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74502</xdr:rowOff>
    </xdr:from>
    <xdr:to>
      <xdr:col>24</xdr:col>
      <xdr:colOff>63500</xdr:colOff>
      <xdr:row>98</xdr:row>
      <xdr:rowOff>125904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76602"/>
          <a:ext cx="8382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60637</xdr:rowOff>
    </xdr:from>
    <xdr:to>
      <xdr:col>19</xdr:col>
      <xdr:colOff>177800</xdr:colOff>
      <xdr:row>98</xdr:row>
      <xdr:rowOff>74502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62737"/>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148554</xdr:rowOff>
    </xdr:from>
    <xdr:to>
      <xdr:col>15</xdr:col>
      <xdr:colOff>50800</xdr:colOff>
      <xdr:row>98</xdr:row>
      <xdr:rowOff>60637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79204"/>
          <a:ext cx="889000" cy="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148554</xdr:rowOff>
    </xdr:from>
    <xdr:to>
      <xdr:col>10</xdr:col>
      <xdr:colOff>114300</xdr:colOff>
      <xdr:row>98</xdr:row>
      <xdr:rowOff>86027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79204"/>
          <a:ext cx="889000" cy="10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75104</xdr:rowOff>
    </xdr:from>
    <xdr:to>
      <xdr:col>24</xdr:col>
      <xdr:colOff>114300</xdr:colOff>
      <xdr:row>99</xdr:row>
      <xdr:rowOff>5254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23702</xdr:rowOff>
    </xdr:from>
    <xdr:to>
      <xdr:col>20</xdr:col>
      <xdr:colOff>38100</xdr:colOff>
      <xdr:row>98</xdr:row>
      <xdr:rowOff>125302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141829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6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9837</xdr:rowOff>
    </xdr:from>
    <xdr:to>
      <xdr:col>15</xdr:col>
      <xdr:colOff>101600</xdr:colOff>
      <xdr:row>98</xdr:row>
      <xdr:rowOff>111437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127964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8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97754</xdr:rowOff>
    </xdr:from>
    <xdr:to>
      <xdr:col>10</xdr:col>
      <xdr:colOff>165100</xdr:colOff>
      <xdr:row>98</xdr:row>
      <xdr:rowOff>27904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44431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35227</xdr:rowOff>
    </xdr:from>
    <xdr:to>
      <xdr:col>6</xdr:col>
      <xdr:colOff>38100</xdr:colOff>
      <xdr:row>98</xdr:row>
      <xdr:rowOff>136827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153354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162690</xdr:rowOff>
    </xdr:from>
    <xdr:to>
      <xdr:col>55</xdr:col>
      <xdr:colOff>0</xdr:colOff>
      <xdr:row>36</xdr:row>
      <xdr:rowOff>68197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63440"/>
          <a:ext cx="838200" cy="7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162690</xdr:rowOff>
    </xdr:from>
    <xdr:to>
      <xdr:col>50</xdr:col>
      <xdr:colOff>114300</xdr:colOff>
      <xdr:row>36</xdr:row>
      <xdr:rowOff>37663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3440"/>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37663</xdr:rowOff>
    </xdr:from>
    <xdr:to>
      <xdr:col>45</xdr:col>
      <xdr:colOff>177800</xdr:colOff>
      <xdr:row>36</xdr:row>
      <xdr:rowOff>61029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09863"/>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21465</xdr:rowOff>
    </xdr:from>
    <xdr:to>
      <xdr:col>41</xdr:col>
      <xdr:colOff>50800</xdr:colOff>
      <xdr:row>36</xdr:row>
      <xdr:rowOff>61029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93665"/>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17397</xdr:rowOff>
    </xdr:from>
    <xdr:to>
      <xdr:col>55</xdr:col>
      <xdr:colOff>50800</xdr:colOff>
      <xdr:row>36</xdr:row>
      <xdr:rowOff>118997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40274</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111890</xdr:rowOff>
    </xdr:from>
    <xdr:to>
      <xdr:col>50</xdr:col>
      <xdr:colOff>165100</xdr:colOff>
      <xdr:row>36</xdr:row>
      <xdr:rowOff>42040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58567</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58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158313</xdr:rowOff>
    </xdr:from>
    <xdr:to>
      <xdr:col>46</xdr:col>
      <xdr:colOff>38100</xdr:colOff>
      <xdr:row>36</xdr:row>
      <xdr:rowOff>88463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104990</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59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10229</xdr:rowOff>
    </xdr:from>
    <xdr:to>
      <xdr:col>41</xdr:col>
      <xdr:colOff>101600</xdr:colOff>
      <xdr:row>36</xdr:row>
      <xdr:rowOff>111829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128356</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59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142115</xdr:rowOff>
    </xdr:from>
    <xdr:to>
      <xdr:col>36</xdr:col>
      <xdr:colOff>165100</xdr:colOff>
      <xdr:row>36</xdr:row>
      <xdr:rowOff>72265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88792</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9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56097</xdr:rowOff>
    </xdr:from>
    <xdr:to>
      <xdr:col>55</xdr:col>
      <xdr:colOff>0</xdr:colOff>
      <xdr:row>57</xdr:row>
      <xdr:rowOff>104477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57297"/>
          <a:ext cx="838200" cy="2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56097</xdr:rowOff>
    </xdr:from>
    <xdr:to>
      <xdr:col>50</xdr:col>
      <xdr:colOff>114300</xdr:colOff>
      <xdr:row>57</xdr:row>
      <xdr:rowOff>27816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57297"/>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27816</xdr:rowOff>
    </xdr:from>
    <xdr:to>
      <xdr:col>45</xdr:col>
      <xdr:colOff>177800</xdr:colOff>
      <xdr:row>57</xdr:row>
      <xdr:rowOff>48772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0466"/>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104761</xdr:rowOff>
    </xdr:from>
    <xdr:to>
      <xdr:col>41</xdr:col>
      <xdr:colOff>50800</xdr:colOff>
      <xdr:row>57</xdr:row>
      <xdr:rowOff>48772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05961"/>
          <a:ext cx="889000" cy="1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53677</xdr:rowOff>
    </xdr:from>
    <xdr:to>
      <xdr:col>55</xdr:col>
      <xdr:colOff>50800</xdr:colOff>
      <xdr:row>57</xdr:row>
      <xdr:rowOff>155277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32104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5297</xdr:rowOff>
    </xdr:from>
    <xdr:to>
      <xdr:col>50</xdr:col>
      <xdr:colOff>165100</xdr:colOff>
      <xdr:row>56</xdr:row>
      <xdr:rowOff>106897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123424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8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148466</xdr:rowOff>
    </xdr:from>
    <xdr:to>
      <xdr:col>46</xdr:col>
      <xdr:colOff>38100</xdr:colOff>
      <xdr:row>57</xdr:row>
      <xdr:rowOff>78616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95143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2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169422</xdr:rowOff>
    </xdr:from>
    <xdr:to>
      <xdr:col>41</xdr:col>
      <xdr:colOff>101600</xdr:colOff>
      <xdr:row>57</xdr:row>
      <xdr:rowOff>99572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116099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53961</xdr:rowOff>
    </xdr:from>
    <xdr:to>
      <xdr:col>36</xdr:col>
      <xdr:colOff>165100</xdr:colOff>
      <xdr:row>56</xdr:row>
      <xdr:rowOff>155561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638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3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101868</xdr:rowOff>
    </xdr:from>
    <xdr:to>
      <xdr:col>55</xdr:col>
      <xdr:colOff>0</xdr:colOff>
      <xdr:row>78</xdr:row>
      <xdr:rowOff>147137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4968"/>
          <a:ext cx="838200" cy="4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147137</xdr:rowOff>
    </xdr:from>
    <xdr:to>
      <xdr:col>50</xdr:col>
      <xdr:colOff>114300</xdr:colOff>
      <xdr:row>78</xdr:row>
      <xdr:rowOff>152478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0237"/>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152478</xdr:rowOff>
    </xdr:from>
    <xdr:to>
      <xdr:col>45</xdr:col>
      <xdr:colOff>177800</xdr:colOff>
      <xdr:row>78</xdr:row>
      <xdr:rowOff>164340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5578"/>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129093</xdr:rowOff>
    </xdr:from>
    <xdr:to>
      <xdr:col>41</xdr:col>
      <xdr:colOff>50800</xdr:colOff>
      <xdr:row>78</xdr:row>
      <xdr:rowOff>164340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2193"/>
          <a:ext cx="889000" cy="3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51068</xdr:rowOff>
    </xdr:from>
    <xdr:to>
      <xdr:col>55</xdr:col>
      <xdr:colOff>50800</xdr:colOff>
      <xdr:row>78</xdr:row>
      <xdr:rowOff>152668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73945</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96337</xdr:rowOff>
    </xdr:from>
    <xdr:to>
      <xdr:col>50</xdr:col>
      <xdr:colOff>165100</xdr:colOff>
      <xdr:row>79</xdr:row>
      <xdr:rowOff>26487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43014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2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101678</xdr:rowOff>
    </xdr:from>
    <xdr:to>
      <xdr:col>46</xdr:col>
      <xdr:colOff>38100</xdr:colOff>
      <xdr:row>79</xdr:row>
      <xdr:rowOff>31828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48355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2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113540</xdr:rowOff>
    </xdr:from>
    <xdr:to>
      <xdr:col>41</xdr:col>
      <xdr:colOff>101600</xdr:colOff>
      <xdr:row>79</xdr:row>
      <xdr:rowOff>43690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60217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78293</xdr:rowOff>
    </xdr:from>
    <xdr:to>
      <xdr:col>36</xdr:col>
      <xdr:colOff>165100</xdr:colOff>
      <xdr:row>79</xdr:row>
      <xdr:rowOff>8443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24970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112350</xdr:rowOff>
    </xdr:from>
    <xdr:to>
      <xdr:col>55</xdr:col>
      <xdr:colOff>0</xdr:colOff>
      <xdr:row>98</xdr:row>
      <xdr:rowOff>123127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14450"/>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109193</xdr:rowOff>
    </xdr:from>
    <xdr:to>
      <xdr:col>50</xdr:col>
      <xdr:colOff>114300</xdr:colOff>
      <xdr:row>98</xdr:row>
      <xdr:rowOff>123127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11293"/>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106821</xdr:rowOff>
    </xdr:from>
    <xdr:to>
      <xdr:col>45</xdr:col>
      <xdr:colOff>177800</xdr:colOff>
      <xdr:row>98</xdr:row>
      <xdr:rowOff>109193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8921"/>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106821</xdr:rowOff>
    </xdr:from>
    <xdr:to>
      <xdr:col>41</xdr:col>
      <xdr:colOff>50800</xdr:colOff>
      <xdr:row>98</xdr:row>
      <xdr:rowOff>124718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08921"/>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61550</xdr:rowOff>
    </xdr:from>
    <xdr:to>
      <xdr:col>55</xdr:col>
      <xdr:colOff>50800</xdr:colOff>
      <xdr:row>98</xdr:row>
      <xdr:rowOff>163150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72327</xdr:rowOff>
    </xdr:from>
    <xdr:to>
      <xdr:col>50</xdr:col>
      <xdr:colOff>165100</xdr:colOff>
      <xdr:row>99</xdr:row>
      <xdr:rowOff>2477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165054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6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58393</xdr:rowOff>
    </xdr:from>
    <xdr:to>
      <xdr:col>46</xdr:col>
      <xdr:colOff>38100</xdr:colOff>
      <xdr:row>98</xdr:row>
      <xdr:rowOff>159993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151120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5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56021</xdr:rowOff>
    </xdr:from>
    <xdr:to>
      <xdr:col>41</xdr:col>
      <xdr:colOff>101600</xdr:colOff>
      <xdr:row>98</xdr:row>
      <xdr:rowOff>157621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148748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73918</xdr:rowOff>
    </xdr:from>
    <xdr:to>
      <xdr:col>36</xdr:col>
      <xdr:colOff>165100</xdr:colOff>
      <xdr:row>99</xdr:row>
      <xdr:rowOff>4068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166645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96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148872</xdr:rowOff>
    </xdr:from>
    <xdr:to>
      <xdr:col>85</xdr:col>
      <xdr:colOff>127000</xdr:colOff>
      <xdr:row>38</xdr:row>
      <xdr:rowOff>155862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63972"/>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155862</xdr:rowOff>
    </xdr:from>
    <xdr:to>
      <xdr:col>81</xdr:col>
      <xdr:colOff>50800</xdr:colOff>
      <xdr:row>38</xdr:row>
      <xdr:rowOff>159828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7096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144992</xdr:rowOff>
    </xdr:from>
    <xdr:to>
      <xdr:col>76</xdr:col>
      <xdr:colOff>114300</xdr:colOff>
      <xdr:row>38</xdr:row>
      <xdr:rowOff>159828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60092"/>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144992</xdr:rowOff>
    </xdr:from>
    <xdr:to>
      <xdr:col>71</xdr:col>
      <xdr:colOff>177800</xdr:colOff>
      <xdr:row>38</xdr:row>
      <xdr:rowOff>168353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60092"/>
          <a:ext cx="889000" cy="2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98072</xdr:rowOff>
    </xdr:from>
    <xdr:to>
      <xdr:col>85</xdr:col>
      <xdr:colOff>177800</xdr:colOff>
      <xdr:row>39</xdr:row>
      <xdr:rowOff>28222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105062</xdr:rowOff>
    </xdr:from>
    <xdr:to>
      <xdr:col>81</xdr:col>
      <xdr:colOff>101600</xdr:colOff>
      <xdr:row>39</xdr:row>
      <xdr:rowOff>35212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26339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109028</xdr:rowOff>
    </xdr:from>
    <xdr:to>
      <xdr:col>76</xdr:col>
      <xdr:colOff>165100</xdr:colOff>
      <xdr:row>39</xdr:row>
      <xdr:rowOff>39178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30305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94192</xdr:rowOff>
    </xdr:from>
    <xdr:to>
      <xdr:col>72</xdr:col>
      <xdr:colOff>38100</xdr:colOff>
      <xdr:row>39</xdr:row>
      <xdr:rowOff>24342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15469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117553</xdr:rowOff>
    </xdr:from>
    <xdr:to>
      <xdr:col>67</xdr:col>
      <xdr:colOff>101600</xdr:colOff>
      <xdr:row>39</xdr:row>
      <xdr:rowOff>47703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38830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56574</xdr:rowOff>
    </xdr:from>
    <xdr:to>
      <xdr:col>85</xdr:col>
      <xdr:colOff>127000</xdr:colOff>
      <xdr:row>56</xdr:row>
      <xdr:rowOff>100139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57774"/>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56574</xdr:rowOff>
    </xdr:from>
    <xdr:to>
      <xdr:col>81</xdr:col>
      <xdr:colOff>50800</xdr:colOff>
      <xdr:row>57</xdr:row>
      <xdr:rowOff>41621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57774"/>
          <a:ext cx="889000" cy="1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144139</xdr:rowOff>
    </xdr:from>
    <xdr:to>
      <xdr:col>76</xdr:col>
      <xdr:colOff>114300</xdr:colOff>
      <xdr:row>57</xdr:row>
      <xdr:rowOff>41621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45339"/>
          <a:ext cx="889000" cy="6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144139</xdr:rowOff>
    </xdr:from>
    <xdr:to>
      <xdr:col>71</xdr:col>
      <xdr:colOff>177800</xdr:colOff>
      <xdr:row>57</xdr:row>
      <xdr:rowOff>94648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45339"/>
          <a:ext cx="889000" cy="1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49339</xdr:rowOff>
    </xdr:from>
    <xdr:to>
      <xdr:col>85</xdr:col>
      <xdr:colOff>177800</xdr:colOff>
      <xdr:row>56</xdr:row>
      <xdr:rowOff>150939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72216</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0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5774</xdr:rowOff>
    </xdr:from>
    <xdr:to>
      <xdr:col>81</xdr:col>
      <xdr:colOff>101600</xdr:colOff>
      <xdr:row>56</xdr:row>
      <xdr:rowOff>107374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123901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8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162271</xdr:rowOff>
    </xdr:from>
    <xdr:to>
      <xdr:col>76</xdr:col>
      <xdr:colOff>165100</xdr:colOff>
      <xdr:row>57</xdr:row>
      <xdr:rowOff>92421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83548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5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93339</xdr:rowOff>
    </xdr:from>
    <xdr:to>
      <xdr:col>72</xdr:col>
      <xdr:colOff>38100</xdr:colOff>
      <xdr:row>57</xdr:row>
      <xdr:rowOff>23489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40016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46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43848</xdr:rowOff>
    </xdr:from>
    <xdr:to>
      <xdr:col>67</xdr:col>
      <xdr:colOff>101600</xdr:colOff>
      <xdr:row>57</xdr:row>
      <xdr:rowOff>145448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136575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64216</xdr:rowOff>
    </xdr:from>
    <xdr:to>
      <xdr:col>85</xdr:col>
      <xdr:colOff>127000</xdr:colOff>
      <xdr:row>77</xdr:row>
      <xdr:rowOff>115177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265866"/>
          <a:ext cx="8382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64216</xdr:rowOff>
    </xdr:from>
    <xdr:to>
      <xdr:col>81</xdr:col>
      <xdr:colOff>50800</xdr:colOff>
      <xdr:row>78</xdr:row>
      <xdr:rowOff>19558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265866"/>
          <a:ext cx="889000" cy="1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19558</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92658"/>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64377</xdr:rowOff>
    </xdr:from>
    <xdr:to>
      <xdr:col>85</xdr:col>
      <xdr:colOff>177800</xdr:colOff>
      <xdr:row>77</xdr:row>
      <xdr:rowOff>165977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13416</xdr:rowOff>
    </xdr:from>
    <xdr:to>
      <xdr:col>81</xdr:col>
      <xdr:colOff>101600</xdr:colOff>
      <xdr:row>77</xdr:row>
      <xdr:rowOff>115016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131543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9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140208</xdr:rowOff>
    </xdr:from>
    <xdr:to>
      <xdr:col>76</xdr:col>
      <xdr:colOff>165100</xdr:colOff>
      <xdr:row>78</xdr:row>
      <xdr:rowOff>70358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61485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118915</xdr:rowOff>
    </xdr:from>
    <xdr:to>
      <xdr:col>85</xdr:col>
      <xdr:colOff>127000</xdr:colOff>
      <xdr:row>98</xdr:row>
      <xdr:rowOff>119431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21015"/>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119431</xdr:rowOff>
    </xdr:from>
    <xdr:to>
      <xdr:col>81</xdr:col>
      <xdr:colOff>50800</xdr:colOff>
      <xdr:row>98</xdr:row>
      <xdr:rowOff>120608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2153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120608</xdr:rowOff>
    </xdr:from>
    <xdr:to>
      <xdr:col>76</xdr:col>
      <xdr:colOff>114300</xdr:colOff>
      <xdr:row>98</xdr:row>
      <xdr:rowOff>125020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227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125020</xdr:rowOff>
    </xdr:from>
    <xdr:to>
      <xdr:col>71</xdr:col>
      <xdr:colOff>177800</xdr:colOff>
      <xdr:row>98</xdr:row>
      <xdr:rowOff>127312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27120"/>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68115</xdr:rowOff>
    </xdr:from>
    <xdr:to>
      <xdr:col>85</xdr:col>
      <xdr:colOff>177800</xdr:colOff>
      <xdr:row>98</xdr:row>
      <xdr:rowOff>169715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154492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68631</xdr:rowOff>
    </xdr:from>
    <xdr:to>
      <xdr:col>81</xdr:col>
      <xdr:colOff>101600</xdr:colOff>
      <xdr:row>98</xdr:row>
      <xdr:rowOff>170231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161358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69808</xdr:rowOff>
    </xdr:from>
    <xdr:to>
      <xdr:col>76</xdr:col>
      <xdr:colOff>165100</xdr:colOff>
      <xdr:row>98</xdr:row>
      <xdr:rowOff>171408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162535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74220</xdr:rowOff>
    </xdr:from>
    <xdr:to>
      <xdr:col>72</xdr:col>
      <xdr:colOff>38100</xdr:colOff>
      <xdr:row>99</xdr:row>
      <xdr:rowOff>4370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166947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76512</xdr:rowOff>
    </xdr:from>
    <xdr:to>
      <xdr:col>67</xdr:col>
      <xdr:colOff>101600</xdr:colOff>
      <xdr:row>99</xdr:row>
      <xdr:rowOff>6662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7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169239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112,367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年度事業の特養ホーム大規模改修補助が要因となっており、次年度については保育園大規模改修工事による増となることが予想される。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衛生費・・・前年比で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47,219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年度に実施した新清掃センター造成工事が要因となっている。新清掃センターについては事業ローリングにより次年度も減となる見込みであるが計画の変更による令和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年度以降増額となる見込みである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農林水産業費・・・前年比で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96,164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年度事業の漁協補助の燃油補給施設補助事業が要因となっている。令和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年度も燃油施設整備事業を行う予定となっており大幅な増となる見込みである。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商工費・・・前年比で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41,586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円の増となっており、赤崎遊歩道改修工事、温泉保養センター空調機改修工事を行ったことが要因となっている。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14,145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円の増となっており、村道</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号線舗装改修工事、村道</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号線道路排水改修工事等の普通建設事業量の増が要因となっている。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年度の学生寮建設工事、夜間照明設置工事等の新規の工事が要因となっている。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財政調整基金残高は、前年比で</a:t>
          </a:r>
          <a:r>
            <a:rPr kumimoji="1" lang="en-US" altLang="ja-JP" sz="1100">
              <a:solidFill>
                <a:sysClr val="windowText" lastClr="000000"/>
              </a:solidFill>
              <a:latin typeface="ＭＳ ゴシック" pitchFamily="49" charset="-128"/>
              <a:ea typeface="ＭＳ ゴシック" pitchFamily="49" charset="-128"/>
            </a:rPr>
            <a:t>14,250</a:t>
          </a:r>
          <a:r>
            <a:rPr kumimoji="1" lang="ja-JP" altLang="en-US" sz="1100">
              <a:solidFill>
                <a:sysClr val="windowText" lastClr="000000"/>
              </a:solidFill>
              <a:latin typeface="ＭＳ ゴシック" pitchFamily="49" charset="-128"/>
              <a:ea typeface="ＭＳ ゴシック" pitchFamily="49" charset="-128"/>
            </a:rPr>
            <a:t>千円増の</a:t>
          </a:r>
          <a:r>
            <a:rPr kumimoji="1" lang="en-US" altLang="ja-JP" sz="1100">
              <a:solidFill>
                <a:sysClr val="windowText" lastClr="000000"/>
              </a:solidFill>
              <a:latin typeface="ＭＳ ゴシック" pitchFamily="49" charset="-128"/>
              <a:ea typeface="ＭＳ ゴシック" pitchFamily="49" charset="-128"/>
            </a:rPr>
            <a:t>565,600</a:t>
          </a:r>
          <a:r>
            <a:rPr kumimoji="1" lang="ja-JP" altLang="en-US" sz="1100">
              <a:solidFill>
                <a:sysClr val="windowText" lastClr="000000"/>
              </a:solidFill>
              <a:latin typeface="ＭＳ ゴシック" pitchFamily="49" charset="-128"/>
              <a:ea typeface="ＭＳ ゴシック" pitchFamily="49" charset="-128"/>
            </a:rPr>
            <a:t>千円となっているが、清掃センター整備補修工事等により、今後大幅な取り崩しが見込まれるため、安易な取り崩しを抑制していく必要がある。</a:t>
          </a:r>
        </a:p>
        <a:p>
          <a:r>
            <a:rPr kumimoji="1" lang="ja-JP" altLang="en-US" sz="1100">
              <a:solidFill>
                <a:sysClr val="windowText" lastClr="000000"/>
              </a:solidFill>
              <a:latin typeface="ＭＳ ゴシック" pitchFamily="49" charset="-128"/>
              <a:ea typeface="ＭＳ ゴシック" pitchFamily="49" charset="-128"/>
            </a:rPr>
            <a:t>実質収支額では、前年比</a:t>
          </a:r>
          <a:r>
            <a:rPr kumimoji="1" lang="en-US" altLang="ja-JP" sz="1100">
              <a:solidFill>
                <a:sysClr val="windowText" lastClr="000000"/>
              </a:solidFill>
              <a:latin typeface="ＭＳ ゴシック" pitchFamily="49" charset="-128"/>
              <a:ea typeface="ＭＳ ゴシック" pitchFamily="49" charset="-128"/>
            </a:rPr>
            <a:t>16,232</a:t>
          </a:r>
          <a:r>
            <a:rPr kumimoji="1" lang="ja-JP" altLang="en-US" sz="1100">
              <a:solidFill>
                <a:sysClr val="windowText" lastClr="000000"/>
              </a:solidFill>
              <a:latin typeface="ＭＳ ゴシック" pitchFamily="49" charset="-128"/>
              <a:ea typeface="ＭＳ ゴシック" pitchFamily="49" charset="-128"/>
            </a:rPr>
            <a:t>千円減の</a:t>
          </a:r>
          <a:r>
            <a:rPr kumimoji="1" lang="en-US" altLang="ja-JP" sz="1100">
              <a:solidFill>
                <a:sysClr val="windowText" lastClr="000000"/>
              </a:solidFill>
              <a:latin typeface="ＭＳ ゴシック" pitchFamily="49" charset="-128"/>
              <a:ea typeface="ＭＳ ゴシック" pitchFamily="49" charset="-128"/>
            </a:rPr>
            <a:t>62,472</a:t>
          </a:r>
          <a:r>
            <a:rPr kumimoji="1" lang="ja-JP" altLang="en-US" sz="1100">
              <a:solidFill>
                <a:sysClr val="windowText" lastClr="000000"/>
              </a:solidFill>
              <a:latin typeface="ＭＳ ゴシック" pitchFamily="49" charset="-128"/>
              <a:ea typeface="ＭＳ ゴシック" pitchFamily="49" charset="-128"/>
            </a:rPr>
            <a:t>千円となったことから、標準財政規模比率の減となっている。</a:t>
          </a:r>
        </a:p>
        <a:p>
          <a:r>
            <a:rPr kumimoji="1" lang="ja-JP" altLang="en-US" sz="1100">
              <a:solidFill>
                <a:sysClr val="windowText" lastClr="000000"/>
              </a:solidFill>
              <a:latin typeface="ＭＳ ゴシック" pitchFamily="49" charset="-128"/>
              <a:ea typeface="ＭＳ ゴシック" pitchFamily="49" charset="-128"/>
            </a:rPr>
            <a:t>実質単年度収支では、単年度収支が減となったことで、比率の減となった。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一般会計では、前年比で実質収支が減少しているため。</a:t>
          </a:r>
        </a:p>
        <a:p>
          <a:r>
            <a:rPr kumimoji="1" lang="ja-JP" altLang="en-US" sz="1100">
              <a:solidFill>
                <a:sysClr val="windowText" lastClr="000000"/>
              </a:solidFill>
              <a:latin typeface="ＭＳ ゴシック" pitchFamily="49" charset="-128"/>
              <a:ea typeface="ＭＳ ゴシック" pitchFamily="49" charset="-128"/>
            </a:rPr>
            <a:t>国民健康保険特別会計についても、公民健康保険広域化によるシステム改修費用の減により比率の大幅増となっている。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簡易水道特別会計では、前年度実施したの</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号井戸改修工事の完了による事業費減となったことで比率の増となっている。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農業集落排水特別会計では管路布設工事関係実施により比率の減となっている</a:t>
          </a:r>
        </a:p>
        <a:p>
          <a:r>
            <a:rPr kumimoji="1" lang="ja-JP" altLang="en-US" sz="1100">
              <a:solidFill>
                <a:sysClr val="windowText" lastClr="000000"/>
              </a:solidFill>
              <a:latin typeface="ＭＳ ゴシック" pitchFamily="49" charset="-128"/>
              <a:ea typeface="ＭＳ ゴシック" pitchFamily="49" charset="-128"/>
            </a:rPr>
            <a:t>その他の会計についてはほぼ横ばいとなっており、国民健康保険、簡易水道特別会計の実質収支額が増となった結果、連結実質黒字額は増加している。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82</v>
      </c>
      <c r="C3" s="440"/>
      <c r="D3" s="440"/>
      <c r="E3" s="441"/>
      <c r="F3" s="441"/>
      <c r="G3" s="441"/>
      <c r="H3" s="441"/>
      <c r="I3" s="441"/>
      <c r="J3" s="441"/>
      <c r="K3" s="441"/>
      <c r="L3" s="441" t="s">
        <v>
83</v>
      </c>
      <c r="M3" s="441"/>
      <c r="N3" s="441"/>
      <c r="O3" s="441"/>
      <c r="P3" s="441"/>
      <c r="Q3" s="441"/>
      <c r="R3" s="448"/>
      <c r="S3" s="448"/>
      <c r="T3" s="448"/>
      <c r="U3" s="448"/>
      <c r="V3" s="449"/>
      <c r="W3" s="423" t="s">
        <v>
84</v>
      </c>
      <c r="X3" s="424"/>
      <c r="Y3" s="424"/>
      <c r="Z3" s="424"/>
      <c r="AA3" s="424"/>
      <c r="AB3" s="440"/>
      <c r="AC3" s="448" t="s">
        <v>
85</v>
      </c>
      <c r="AD3" s="424"/>
      <c r="AE3" s="424"/>
      <c r="AF3" s="424"/>
      <c r="AG3" s="424"/>
      <c r="AH3" s="424"/>
      <c r="AI3" s="424"/>
      <c r="AJ3" s="424"/>
      <c r="AK3" s="424"/>
      <c r="AL3" s="425"/>
      <c r="AM3" s="423" t="s">
        <v>
86</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87</v>
      </c>
      <c r="BO3" s="424"/>
      <c r="BP3" s="424"/>
      <c r="BQ3" s="424"/>
      <c r="BR3" s="424"/>
      <c r="BS3" s="424"/>
      <c r="BT3" s="424"/>
      <c r="BU3" s="425"/>
      <c r="BV3" s="423" t="s">
        <v>
88</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89</v>
      </c>
      <c r="CU3" s="424"/>
      <c r="CV3" s="424"/>
      <c r="CW3" s="424"/>
      <c r="CX3" s="424"/>
      <c r="CY3" s="424"/>
      <c r="CZ3" s="424"/>
      <c r="DA3" s="425"/>
      <c r="DB3" s="423" t="s">
        <v>
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91</v>
      </c>
      <c r="AZ4" s="427"/>
      <c r="BA4" s="427"/>
      <c r="BB4" s="427"/>
      <c r="BC4" s="427"/>
      <c r="BD4" s="427"/>
      <c r="BE4" s="427"/>
      <c r="BF4" s="427"/>
      <c r="BG4" s="427"/>
      <c r="BH4" s="427"/>
      <c r="BI4" s="427"/>
      <c r="BJ4" s="427"/>
      <c r="BK4" s="427"/>
      <c r="BL4" s="427"/>
      <c r="BM4" s="428"/>
      <c r="BN4" s="429">
        <v>
2605691</v>
      </c>
      <c r="BO4" s="430"/>
      <c r="BP4" s="430"/>
      <c r="BQ4" s="430"/>
      <c r="BR4" s="430"/>
      <c r="BS4" s="430"/>
      <c r="BT4" s="430"/>
      <c r="BU4" s="431"/>
      <c r="BV4" s="429">
        <v>
3014259</v>
      </c>
      <c r="BW4" s="430"/>
      <c r="BX4" s="430"/>
      <c r="BY4" s="430"/>
      <c r="BZ4" s="430"/>
      <c r="CA4" s="430"/>
      <c r="CB4" s="430"/>
      <c r="CC4" s="431"/>
      <c r="CD4" s="432" t="s">
        <v>
92</v>
      </c>
      <c r="CE4" s="433"/>
      <c r="CF4" s="433"/>
      <c r="CG4" s="433"/>
      <c r="CH4" s="433"/>
      <c r="CI4" s="433"/>
      <c r="CJ4" s="433"/>
      <c r="CK4" s="433"/>
      <c r="CL4" s="433"/>
      <c r="CM4" s="433"/>
      <c r="CN4" s="433"/>
      <c r="CO4" s="433"/>
      <c r="CP4" s="433"/>
      <c r="CQ4" s="433"/>
      <c r="CR4" s="433"/>
      <c r="CS4" s="434"/>
      <c r="CT4" s="435">
        <v>
5.7</v>
      </c>
      <c r="CU4" s="436"/>
      <c r="CV4" s="436"/>
      <c r="CW4" s="436"/>
      <c r="CX4" s="436"/>
      <c r="CY4" s="436"/>
      <c r="CZ4" s="436"/>
      <c r="DA4" s="437"/>
      <c r="DB4" s="435">
        <v>
7.3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93</v>
      </c>
      <c r="AN5" s="496"/>
      <c r="AO5" s="496"/>
      <c r="AP5" s="496"/>
      <c r="AQ5" s="496"/>
      <c r="AR5" s="496"/>
      <c r="AS5" s="496"/>
      <c r="AT5" s="497"/>
      <c r="AU5" s="498" t="s">
        <v>
94</v>
      </c>
      <c r="AV5" s="499"/>
      <c r="AW5" s="499"/>
      <c r="AX5" s="499"/>
      <c r="AY5" s="500" t="s">
        <v>
95</v>
      </c>
      <c r="AZ5" s="501"/>
      <c r="BA5" s="501"/>
      <c r="BB5" s="501"/>
      <c r="BC5" s="501"/>
      <c r="BD5" s="501"/>
      <c r="BE5" s="501"/>
      <c r="BF5" s="501"/>
      <c r="BG5" s="501"/>
      <c r="BH5" s="501"/>
      <c r="BI5" s="501"/>
      <c r="BJ5" s="501"/>
      <c r="BK5" s="501"/>
      <c r="BL5" s="501"/>
      <c r="BM5" s="502"/>
      <c r="BN5" s="466">
        <v>
2543219</v>
      </c>
      <c r="BO5" s="467"/>
      <c r="BP5" s="467"/>
      <c r="BQ5" s="467"/>
      <c r="BR5" s="467"/>
      <c r="BS5" s="467"/>
      <c r="BT5" s="467"/>
      <c r="BU5" s="468"/>
      <c r="BV5" s="466">
        <v>
2935555</v>
      </c>
      <c r="BW5" s="467"/>
      <c r="BX5" s="467"/>
      <c r="BY5" s="467"/>
      <c r="BZ5" s="467"/>
      <c r="CA5" s="467"/>
      <c r="CB5" s="467"/>
      <c r="CC5" s="468"/>
      <c r="CD5" s="469" t="s">
        <v>
96</v>
      </c>
      <c r="CE5" s="470"/>
      <c r="CF5" s="470"/>
      <c r="CG5" s="470"/>
      <c r="CH5" s="470"/>
      <c r="CI5" s="470"/>
      <c r="CJ5" s="470"/>
      <c r="CK5" s="470"/>
      <c r="CL5" s="470"/>
      <c r="CM5" s="470"/>
      <c r="CN5" s="470"/>
      <c r="CO5" s="470"/>
      <c r="CP5" s="470"/>
      <c r="CQ5" s="470"/>
      <c r="CR5" s="470"/>
      <c r="CS5" s="471"/>
      <c r="CT5" s="463">
        <v>
82.2</v>
      </c>
      <c r="CU5" s="464"/>
      <c r="CV5" s="464"/>
      <c r="CW5" s="464"/>
      <c r="CX5" s="464"/>
      <c r="CY5" s="464"/>
      <c r="CZ5" s="464"/>
      <c r="DA5" s="465"/>
      <c r="DB5" s="463">
        <v>
82.7</v>
      </c>
      <c r="DC5" s="464"/>
      <c r="DD5" s="464"/>
      <c r="DE5" s="464"/>
      <c r="DF5" s="464"/>
      <c r="DG5" s="464"/>
      <c r="DH5" s="464"/>
      <c r="DI5" s="465"/>
      <c r="DJ5" s="185"/>
      <c r="DK5" s="185"/>
      <c r="DL5" s="185"/>
      <c r="DM5" s="185"/>
      <c r="DN5" s="185"/>
      <c r="DO5" s="185"/>
    </row>
    <row r="6" spans="1:119" ht="18.75" customHeight="1" x14ac:dyDescent="0.2">
      <c r="A6" s="186"/>
      <c r="B6" s="472" t="s">
        <v>
97</v>
      </c>
      <c r="C6" s="473"/>
      <c r="D6" s="473"/>
      <c r="E6" s="474"/>
      <c r="F6" s="474"/>
      <c r="G6" s="474"/>
      <c r="H6" s="474"/>
      <c r="I6" s="474"/>
      <c r="J6" s="474"/>
      <c r="K6" s="474"/>
      <c r="L6" s="474" t="s">
        <v>
98</v>
      </c>
      <c r="M6" s="474"/>
      <c r="N6" s="474"/>
      <c r="O6" s="474"/>
      <c r="P6" s="474"/>
      <c r="Q6" s="474"/>
      <c r="R6" s="478"/>
      <c r="S6" s="478"/>
      <c r="T6" s="478"/>
      <c r="U6" s="478"/>
      <c r="V6" s="479"/>
      <c r="W6" s="482" t="s">
        <v>
99</v>
      </c>
      <c r="X6" s="483"/>
      <c r="Y6" s="483"/>
      <c r="Z6" s="483"/>
      <c r="AA6" s="483"/>
      <c r="AB6" s="473"/>
      <c r="AC6" s="486" t="s">
        <v>
100</v>
      </c>
      <c r="AD6" s="487"/>
      <c r="AE6" s="487"/>
      <c r="AF6" s="487"/>
      <c r="AG6" s="487"/>
      <c r="AH6" s="487"/>
      <c r="AI6" s="487"/>
      <c r="AJ6" s="487"/>
      <c r="AK6" s="487"/>
      <c r="AL6" s="488"/>
      <c r="AM6" s="495" t="s">
        <v>
101</v>
      </c>
      <c r="AN6" s="496"/>
      <c r="AO6" s="496"/>
      <c r="AP6" s="496"/>
      <c r="AQ6" s="496"/>
      <c r="AR6" s="496"/>
      <c r="AS6" s="496"/>
      <c r="AT6" s="497"/>
      <c r="AU6" s="498" t="s">
        <v>
102</v>
      </c>
      <c r="AV6" s="499"/>
      <c r="AW6" s="499"/>
      <c r="AX6" s="499"/>
      <c r="AY6" s="500" t="s">
        <v>
103</v>
      </c>
      <c r="AZ6" s="501"/>
      <c r="BA6" s="501"/>
      <c r="BB6" s="501"/>
      <c r="BC6" s="501"/>
      <c r="BD6" s="501"/>
      <c r="BE6" s="501"/>
      <c r="BF6" s="501"/>
      <c r="BG6" s="501"/>
      <c r="BH6" s="501"/>
      <c r="BI6" s="501"/>
      <c r="BJ6" s="501"/>
      <c r="BK6" s="501"/>
      <c r="BL6" s="501"/>
      <c r="BM6" s="502"/>
      <c r="BN6" s="466">
        <v>
62472</v>
      </c>
      <c r="BO6" s="467"/>
      <c r="BP6" s="467"/>
      <c r="BQ6" s="467"/>
      <c r="BR6" s="467"/>
      <c r="BS6" s="467"/>
      <c r="BT6" s="467"/>
      <c r="BU6" s="468"/>
      <c r="BV6" s="466">
        <v>
78704</v>
      </c>
      <c r="BW6" s="467"/>
      <c r="BX6" s="467"/>
      <c r="BY6" s="467"/>
      <c r="BZ6" s="467"/>
      <c r="CA6" s="467"/>
      <c r="CB6" s="467"/>
      <c r="CC6" s="468"/>
      <c r="CD6" s="469" t="s">
        <v>
104</v>
      </c>
      <c r="CE6" s="470"/>
      <c r="CF6" s="470"/>
      <c r="CG6" s="470"/>
      <c r="CH6" s="470"/>
      <c r="CI6" s="470"/>
      <c r="CJ6" s="470"/>
      <c r="CK6" s="470"/>
      <c r="CL6" s="470"/>
      <c r="CM6" s="470"/>
      <c r="CN6" s="470"/>
      <c r="CO6" s="470"/>
      <c r="CP6" s="470"/>
      <c r="CQ6" s="470"/>
      <c r="CR6" s="470"/>
      <c r="CS6" s="471"/>
      <c r="CT6" s="503">
        <v>
83.7</v>
      </c>
      <c r="CU6" s="504"/>
      <c r="CV6" s="504"/>
      <c r="CW6" s="504"/>
      <c r="CX6" s="504"/>
      <c r="CY6" s="504"/>
      <c r="CZ6" s="504"/>
      <c r="DA6" s="505"/>
      <c r="DB6" s="503">
        <v>
86.4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105</v>
      </c>
      <c r="AN7" s="496"/>
      <c r="AO7" s="496"/>
      <c r="AP7" s="496"/>
      <c r="AQ7" s="496"/>
      <c r="AR7" s="496"/>
      <c r="AS7" s="496"/>
      <c r="AT7" s="497"/>
      <c r="AU7" s="498" t="s">
        <v>
102</v>
      </c>
      <c r="AV7" s="499"/>
      <c r="AW7" s="499"/>
      <c r="AX7" s="499"/>
      <c r="AY7" s="500" t="s">
        <v>
106</v>
      </c>
      <c r="AZ7" s="501"/>
      <c r="BA7" s="501"/>
      <c r="BB7" s="501"/>
      <c r="BC7" s="501"/>
      <c r="BD7" s="501"/>
      <c r="BE7" s="501"/>
      <c r="BF7" s="501"/>
      <c r="BG7" s="501"/>
      <c r="BH7" s="501"/>
      <c r="BI7" s="501"/>
      <c r="BJ7" s="501"/>
      <c r="BK7" s="501"/>
      <c r="BL7" s="501"/>
      <c r="BM7" s="502"/>
      <c r="BN7" s="466">
        <v>
0</v>
      </c>
      <c r="BO7" s="467"/>
      <c r="BP7" s="467"/>
      <c r="BQ7" s="467"/>
      <c r="BR7" s="467"/>
      <c r="BS7" s="467"/>
      <c r="BT7" s="467"/>
      <c r="BU7" s="468"/>
      <c r="BV7" s="466">
        <v>
0</v>
      </c>
      <c r="BW7" s="467"/>
      <c r="BX7" s="467"/>
      <c r="BY7" s="467"/>
      <c r="BZ7" s="467"/>
      <c r="CA7" s="467"/>
      <c r="CB7" s="467"/>
      <c r="CC7" s="468"/>
      <c r="CD7" s="469" t="s">
        <v>
107</v>
      </c>
      <c r="CE7" s="470"/>
      <c r="CF7" s="470"/>
      <c r="CG7" s="470"/>
      <c r="CH7" s="470"/>
      <c r="CI7" s="470"/>
      <c r="CJ7" s="470"/>
      <c r="CK7" s="470"/>
      <c r="CL7" s="470"/>
      <c r="CM7" s="470"/>
      <c r="CN7" s="470"/>
      <c r="CO7" s="470"/>
      <c r="CP7" s="470"/>
      <c r="CQ7" s="470"/>
      <c r="CR7" s="470"/>
      <c r="CS7" s="471"/>
      <c r="CT7" s="466">
        <v>
1092106</v>
      </c>
      <c r="CU7" s="467"/>
      <c r="CV7" s="467"/>
      <c r="CW7" s="467"/>
      <c r="CX7" s="467"/>
      <c r="CY7" s="467"/>
      <c r="CZ7" s="467"/>
      <c r="DA7" s="468"/>
      <c r="DB7" s="466">
        <v>
1077688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108</v>
      </c>
      <c r="AN8" s="496"/>
      <c r="AO8" s="496"/>
      <c r="AP8" s="496"/>
      <c r="AQ8" s="496"/>
      <c r="AR8" s="496"/>
      <c r="AS8" s="496"/>
      <c r="AT8" s="497"/>
      <c r="AU8" s="498" t="s">
        <v>
109</v>
      </c>
      <c r="AV8" s="499"/>
      <c r="AW8" s="499"/>
      <c r="AX8" s="499"/>
      <c r="AY8" s="500" t="s">
        <v>
110</v>
      </c>
      <c r="AZ8" s="501"/>
      <c r="BA8" s="501"/>
      <c r="BB8" s="501"/>
      <c r="BC8" s="501"/>
      <c r="BD8" s="501"/>
      <c r="BE8" s="501"/>
      <c r="BF8" s="501"/>
      <c r="BG8" s="501"/>
      <c r="BH8" s="501"/>
      <c r="BI8" s="501"/>
      <c r="BJ8" s="501"/>
      <c r="BK8" s="501"/>
      <c r="BL8" s="501"/>
      <c r="BM8" s="502"/>
      <c r="BN8" s="466">
        <v>
62472</v>
      </c>
      <c r="BO8" s="467"/>
      <c r="BP8" s="467"/>
      <c r="BQ8" s="467"/>
      <c r="BR8" s="467"/>
      <c r="BS8" s="467"/>
      <c r="BT8" s="467"/>
      <c r="BU8" s="468"/>
      <c r="BV8" s="466">
        <v>
78704</v>
      </c>
      <c r="BW8" s="467"/>
      <c r="BX8" s="467"/>
      <c r="BY8" s="467"/>
      <c r="BZ8" s="467"/>
      <c r="CA8" s="467"/>
      <c r="CB8" s="467"/>
      <c r="CC8" s="468"/>
      <c r="CD8" s="469" t="s">
        <v>
111</v>
      </c>
      <c r="CE8" s="470"/>
      <c r="CF8" s="470"/>
      <c r="CG8" s="470"/>
      <c r="CH8" s="470"/>
      <c r="CI8" s="470"/>
      <c r="CJ8" s="470"/>
      <c r="CK8" s="470"/>
      <c r="CL8" s="470"/>
      <c r="CM8" s="470"/>
      <c r="CN8" s="470"/>
      <c r="CO8" s="470"/>
      <c r="CP8" s="470"/>
      <c r="CQ8" s="470"/>
      <c r="CR8" s="470"/>
      <c r="CS8" s="471"/>
      <c r="CT8" s="506">
        <v>
0.23</v>
      </c>
      <c r="CU8" s="507"/>
      <c r="CV8" s="507"/>
      <c r="CW8" s="507"/>
      <c r="CX8" s="507"/>
      <c r="CY8" s="507"/>
      <c r="CZ8" s="507"/>
      <c r="DA8" s="508"/>
      <c r="DB8" s="506">
        <v>
0.23</v>
      </c>
      <c r="DC8" s="507"/>
      <c r="DD8" s="507"/>
      <c r="DE8" s="507"/>
      <c r="DF8" s="507"/>
      <c r="DG8" s="507"/>
      <c r="DH8" s="507"/>
      <c r="DI8" s="508"/>
      <c r="DJ8" s="185"/>
      <c r="DK8" s="185"/>
      <c r="DL8" s="185"/>
      <c r="DM8" s="185"/>
      <c r="DN8" s="185"/>
      <c r="DO8" s="185"/>
    </row>
    <row r="9" spans="1:119" ht="18.75" customHeight="1" thickBot="1" x14ac:dyDescent="0.25">
      <c r="A9" s="186"/>
      <c r="B9" s="460" t="s">
        <v>
112</v>
      </c>
      <c r="C9" s="461"/>
      <c r="D9" s="461"/>
      <c r="E9" s="461"/>
      <c r="F9" s="461"/>
      <c r="G9" s="461"/>
      <c r="H9" s="461"/>
      <c r="I9" s="461"/>
      <c r="J9" s="461"/>
      <c r="K9" s="509"/>
      <c r="L9" s="510" t="s">
        <v>
113</v>
      </c>
      <c r="M9" s="511"/>
      <c r="N9" s="511"/>
      <c r="O9" s="511"/>
      <c r="P9" s="511"/>
      <c r="Q9" s="512"/>
      <c r="R9" s="513">
        <v>
1891</v>
      </c>
      <c r="S9" s="514"/>
      <c r="T9" s="514"/>
      <c r="U9" s="514"/>
      <c r="V9" s="515"/>
      <c r="W9" s="423" t="s">
        <v>
114</v>
      </c>
      <c r="X9" s="424"/>
      <c r="Y9" s="424"/>
      <c r="Z9" s="424"/>
      <c r="AA9" s="424"/>
      <c r="AB9" s="424"/>
      <c r="AC9" s="424"/>
      <c r="AD9" s="424"/>
      <c r="AE9" s="424"/>
      <c r="AF9" s="424"/>
      <c r="AG9" s="424"/>
      <c r="AH9" s="424"/>
      <c r="AI9" s="424"/>
      <c r="AJ9" s="424"/>
      <c r="AK9" s="424"/>
      <c r="AL9" s="425"/>
      <c r="AM9" s="495" t="s">
        <v>
115</v>
      </c>
      <c r="AN9" s="496"/>
      <c r="AO9" s="496"/>
      <c r="AP9" s="496"/>
      <c r="AQ9" s="496"/>
      <c r="AR9" s="496"/>
      <c r="AS9" s="496"/>
      <c r="AT9" s="497"/>
      <c r="AU9" s="498" t="s">
        <v>
116</v>
      </c>
      <c r="AV9" s="499"/>
      <c r="AW9" s="499"/>
      <c r="AX9" s="499"/>
      <c r="AY9" s="500" t="s">
        <v>
117</v>
      </c>
      <c r="AZ9" s="501"/>
      <c r="BA9" s="501"/>
      <c r="BB9" s="501"/>
      <c r="BC9" s="501"/>
      <c r="BD9" s="501"/>
      <c r="BE9" s="501"/>
      <c r="BF9" s="501"/>
      <c r="BG9" s="501"/>
      <c r="BH9" s="501"/>
      <c r="BI9" s="501"/>
      <c r="BJ9" s="501"/>
      <c r="BK9" s="501"/>
      <c r="BL9" s="501"/>
      <c r="BM9" s="502"/>
      <c r="BN9" s="466">
        <v>
-16232</v>
      </c>
      <c r="BO9" s="467"/>
      <c r="BP9" s="467"/>
      <c r="BQ9" s="467"/>
      <c r="BR9" s="467"/>
      <c r="BS9" s="467"/>
      <c r="BT9" s="467"/>
      <c r="BU9" s="468"/>
      <c r="BV9" s="466">
        <v>
11691</v>
      </c>
      <c r="BW9" s="467"/>
      <c r="BX9" s="467"/>
      <c r="BY9" s="467"/>
      <c r="BZ9" s="467"/>
      <c r="CA9" s="467"/>
      <c r="CB9" s="467"/>
      <c r="CC9" s="468"/>
      <c r="CD9" s="469" t="s">
        <v>
118</v>
      </c>
      <c r="CE9" s="470"/>
      <c r="CF9" s="470"/>
      <c r="CG9" s="470"/>
      <c r="CH9" s="470"/>
      <c r="CI9" s="470"/>
      <c r="CJ9" s="470"/>
      <c r="CK9" s="470"/>
      <c r="CL9" s="470"/>
      <c r="CM9" s="470"/>
      <c r="CN9" s="470"/>
      <c r="CO9" s="470"/>
      <c r="CP9" s="470"/>
      <c r="CQ9" s="470"/>
      <c r="CR9" s="470"/>
      <c r="CS9" s="471"/>
      <c r="CT9" s="463">
        <v>
7.1</v>
      </c>
      <c r="CU9" s="464"/>
      <c r="CV9" s="464"/>
      <c r="CW9" s="464"/>
      <c r="CX9" s="464"/>
      <c r="CY9" s="464"/>
      <c r="CZ9" s="464"/>
      <c r="DA9" s="465"/>
      <c r="DB9" s="463">
        <v>
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119</v>
      </c>
      <c r="M10" s="496"/>
      <c r="N10" s="496"/>
      <c r="O10" s="496"/>
      <c r="P10" s="496"/>
      <c r="Q10" s="497"/>
      <c r="R10" s="517">
        <v>
1889</v>
      </c>
      <c r="S10" s="518"/>
      <c r="T10" s="518"/>
      <c r="U10" s="518"/>
      <c r="V10" s="519"/>
      <c r="W10" s="454"/>
      <c r="X10" s="455"/>
      <c r="Y10" s="455"/>
      <c r="Z10" s="455"/>
      <c r="AA10" s="455"/>
      <c r="AB10" s="455"/>
      <c r="AC10" s="455"/>
      <c r="AD10" s="455"/>
      <c r="AE10" s="455"/>
      <c r="AF10" s="455"/>
      <c r="AG10" s="455"/>
      <c r="AH10" s="455"/>
      <c r="AI10" s="455"/>
      <c r="AJ10" s="455"/>
      <c r="AK10" s="455"/>
      <c r="AL10" s="458"/>
      <c r="AM10" s="495" t="s">
        <v>
120</v>
      </c>
      <c r="AN10" s="496"/>
      <c r="AO10" s="496"/>
      <c r="AP10" s="496"/>
      <c r="AQ10" s="496"/>
      <c r="AR10" s="496"/>
      <c r="AS10" s="496"/>
      <c r="AT10" s="497"/>
      <c r="AU10" s="498" t="s">
        <v>
121</v>
      </c>
      <c r="AV10" s="499"/>
      <c r="AW10" s="499"/>
      <c r="AX10" s="499"/>
      <c r="AY10" s="500" t="s">
        <v>
122</v>
      </c>
      <c r="AZ10" s="501"/>
      <c r="BA10" s="501"/>
      <c r="BB10" s="501"/>
      <c r="BC10" s="501"/>
      <c r="BD10" s="501"/>
      <c r="BE10" s="501"/>
      <c r="BF10" s="501"/>
      <c r="BG10" s="501"/>
      <c r="BH10" s="501"/>
      <c r="BI10" s="501"/>
      <c r="BJ10" s="501"/>
      <c r="BK10" s="501"/>
      <c r="BL10" s="501"/>
      <c r="BM10" s="502"/>
      <c r="BN10" s="466">
        <v>
40250</v>
      </c>
      <c r="BO10" s="467"/>
      <c r="BP10" s="467"/>
      <c r="BQ10" s="467"/>
      <c r="BR10" s="467"/>
      <c r="BS10" s="467"/>
      <c r="BT10" s="467"/>
      <c r="BU10" s="468"/>
      <c r="BV10" s="466">
        <v>
34250</v>
      </c>
      <c r="BW10" s="467"/>
      <c r="BX10" s="467"/>
      <c r="BY10" s="467"/>
      <c r="BZ10" s="467"/>
      <c r="CA10" s="467"/>
      <c r="CB10" s="467"/>
      <c r="CC10" s="468"/>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124</v>
      </c>
      <c r="M11" s="521"/>
      <c r="N11" s="521"/>
      <c r="O11" s="521"/>
      <c r="P11" s="521"/>
      <c r="Q11" s="522"/>
      <c r="R11" s="523" t="s">
        <v>
125</v>
      </c>
      <c r="S11" s="524"/>
      <c r="T11" s="524"/>
      <c r="U11" s="524"/>
      <c r="V11" s="525"/>
      <c r="W11" s="454"/>
      <c r="X11" s="455"/>
      <c r="Y11" s="455"/>
      <c r="Z11" s="455"/>
      <c r="AA11" s="455"/>
      <c r="AB11" s="455"/>
      <c r="AC11" s="455"/>
      <c r="AD11" s="455"/>
      <c r="AE11" s="455"/>
      <c r="AF11" s="455"/>
      <c r="AG11" s="455"/>
      <c r="AH11" s="455"/>
      <c r="AI11" s="455"/>
      <c r="AJ11" s="455"/>
      <c r="AK11" s="455"/>
      <c r="AL11" s="458"/>
      <c r="AM11" s="495" t="s">
        <v>
126</v>
      </c>
      <c r="AN11" s="496"/>
      <c r="AO11" s="496"/>
      <c r="AP11" s="496"/>
      <c r="AQ11" s="496"/>
      <c r="AR11" s="496"/>
      <c r="AS11" s="496"/>
      <c r="AT11" s="497"/>
      <c r="AU11" s="498" t="s">
        <v>
109</v>
      </c>
      <c r="AV11" s="499"/>
      <c r="AW11" s="499"/>
      <c r="AX11" s="499"/>
      <c r="AY11" s="500" t="s">
        <v>
127</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128</v>
      </c>
      <c r="CE11" s="470"/>
      <c r="CF11" s="470"/>
      <c r="CG11" s="470"/>
      <c r="CH11" s="470"/>
      <c r="CI11" s="470"/>
      <c r="CJ11" s="470"/>
      <c r="CK11" s="470"/>
      <c r="CL11" s="470"/>
      <c r="CM11" s="470"/>
      <c r="CN11" s="470"/>
      <c r="CO11" s="470"/>
      <c r="CP11" s="470"/>
      <c r="CQ11" s="470"/>
      <c r="CR11" s="470"/>
      <c r="CS11" s="471"/>
      <c r="CT11" s="506" t="s">
        <v>
129</v>
      </c>
      <c r="CU11" s="507"/>
      <c r="CV11" s="507"/>
      <c r="CW11" s="507"/>
      <c r="CX11" s="507"/>
      <c r="CY11" s="507"/>
      <c r="CZ11" s="507"/>
      <c r="DA11" s="508"/>
      <c r="DB11" s="506" t="s">
        <v>
129</v>
      </c>
      <c r="DC11" s="507"/>
      <c r="DD11" s="507"/>
      <c r="DE11" s="507"/>
      <c r="DF11" s="507"/>
      <c r="DG11" s="507"/>
      <c r="DH11" s="507"/>
      <c r="DI11" s="508"/>
      <c r="DJ11" s="185"/>
      <c r="DK11" s="185"/>
      <c r="DL11" s="185"/>
      <c r="DM11" s="185"/>
      <c r="DN11" s="185"/>
      <c r="DO11" s="185"/>
    </row>
    <row r="12" spans="1:119" ht="18.75" customHeight="1" x14ac:dyDescent="0.2">
      <c r="A12" s="186"/>
      <c r="B12" s="526" t="s">
        <v>
130</v>
      </c>
      <c r="C12" s="527"/>
      <c r="D12" s="527"/>
      <c r="E12" s="527"/>
      <c r="F12" s="527"/>
      <c r="G12" s="527"/>
      <c r="H12" s="527"/>
      <c r="I12" s="527"/>
      <c r="J12" s="527"/>
      <c r="K12" s="528"/>
      <c r="L12" s="535" t="s">
        <v>
131</v>
      </c>
      <c r="M12" s="536"/>
      <c r="N12" s="536"/>
      <c r="O12" s="536"/>
      <c r="P12" s="536"/>
      <c r="Q12" s="537"/>
      <c r="R12" s="538">
        <v>
1898</v>
      </c>
      <c r="S12" s="539"/>
      <c r="T12" s="539"/>
      <c r="U12" s="539"/>
      <c r="V12" s="540"/>
      <c r="W12" s="541" t="s">
        <v>
1</v>
      </c>
      <c r="X12" s="499"/>
      <c r="Y12" s="499"/>
      <c r="Z12" s="499"/>
      <c r="AA12" s="499"/>
      <c r="AB12" s="542"/>
      <c r="AC12" s="498" t="s">
        <v>
132</v>
      </c>
      <c r="AD12" s="499"/>
      <c r="AE12" s="499"/>
      <c r="AF12" s="499"/>
      <c r="AG12" s="542"/>
      <c r="AH12" s="498" t="s">
        <v>
133</v>
      </c>
      <c r="AI12" s="499"/>
      <c r="AJ12" s="499"/>
      <c r="AK12" s="499"/>
      <c r="AL12" s="543"/>
      <c r="AM12" s="495" t="s">
        <v>
134</v>
      </c>
      <c r="AN12" s="496"/>
      <c r="AO12" s="496"/>
      <c r="AP12" s="496"/>
      <c r="AQ12" s="496"/>
      <c r="AR12" s="496"/>
      <c r="AS12" s="496"/>
      <c r="AT12" s="497"/>
      <c r="AU12" s="498" t="s">
        <v>
121</v>
      </c>
      <c r="AV12" s="499"/>
      <c r="AW12" s="499"/>
      <c r="AX12" s="499"/>
      <c r="AY12" s="500" t="s">
        <v>
135</v>
      </c>
      <c r="AZ12" s="501"/>
      <c r="BA12" s="501"/>
      <c r="BB12" s="501"/>
      <c r="BC12" s="501"/>
      <c r="BD12" s="501"/>
      <c r="BE12" s="501"/>
      <c r="BF12" s="501"/>
      <c r="BG12" s="501"/>
      <c r="BH12" s="501"/>
      <c r="BI12" s="501"/>
      <c r="BJ12" s="501"/>
      <c r="BK12" s="501"/>
      <c r="BL12" s="501"/>
      <c r="BM12" s="502"/>
      <c r="BN12" s="466">
        <v>
26000</v>
      </c>
      <c r="BO12" s="467"/>
      <c r="BP12" s="467"/>
      <c r="BQ12" s="467"/>
      <c r="BR12" s="467"/>
      <c r="BS12" s="467"/>
      <c r="BT12" s="467"/>
      <c r="BU12" s="468"/>
      <c r="BV12" s="466">
        <v>
34000</v>
      </c>
      <c r="BW12" s="467"/>
      <c r="BX12" s="467"/>
      <c r="BY12" s="467"/>
      <c r="BZ12" s="467"/>
      <c r="CA12" s="467"/>
      <c r="CB12" s="467"/>
      <c r="CC12" s="468"/>
      <c r="CD12" s="469" t="s">
        <v>
136</v>
      </c>
      <c r="CE12" s="470"/>
      <c r="CF12" s="470"/>
      <c r="CG12" s="470"/>
      <c r="CH12" s="470"/>
      <c r="CI12" s="470"/>
      <c r="CJ12" s="470"/>
      <c r="CK12" s="470"/>
      <c r="CL12" s="470"/>
      <c r="CM12" s="470"/>
      <c r="CN12" s="470"/>
      <c r="CO12" s="470"/>
      <c r="CP12" s="470"/>
      <c r="CQ12" s="470"/>
      <c r="CR12" s="470"/>
      <c r="CS12" s="471"/>
      <c r="CT12" s="506" t="s">
        <v>
137</v>
      </c>
      <c r="CU12" s="507"/>
      <c r="CV12" s="507"/>
      <c r="CW12" s="507"/>
      <c r="CX12" s="507"/>
      <c r="CY12" s="507"/>
      <c r="CZ12" s="507"/>
      <c r="DA12" s="508"/>
      <c r="DB12" s="506" t="s">
        <v>
138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139</v>
      </c>
      <c r="N13" s="555"/>
      <c r="O13" s="555"/>
      <c r="P13" s="555"/>
      <c r="Q13" s="556"/>
      <c r="R13" s="547">
        <v>
1895</v>
      </c>
      <c r="S13" s="548"/>
      <c r="T13" s="548"/>
      <c r="U13" s="548"/>
      <c r="V13" s="549"/>
      <c r="W13" s="482" t="s">
        <v>
140</v>
      </c>
      <c r="X13" s="483"/>
      <c r="Y13" s="483"/>
      <c r="Z13" s="483"/>
      <c r="AA13" s="483"/>
      <c r="AB13" s="473"/>
      <c r="AC13" s="517">
        <v>
162</v>
      </c>
      <c r="AD13" s="518"/>
      <c r="AE13" s="518"/>
      <c r="AF13" s="518"/>
      <c r="AG13" s="557"/>
      <c r="AH13" s="517">
        <v>
165</v>
      </c>
      <c r="AI13" s="518"/>
      <c r="AJ13" s="518"/>
      <c r="AK13" s="518"/>
      <c r="AL13" s="519"/>
      <c r="AM13" s="495" t="s">
        <v>
141</v>
      </c>
      <c r="AN13" s="496"/>
      <c r="AO13" s="496"/>
      <c r="AP13" s="496"/>
      <c r="AQ13" s="496"/>
      <c r="AR13" s="496"/>
      <c r="AS13" s="496"/>
      <c r="AT13" s="497"/>
      <c r="AU13" s="498" t="s">
        <v>
142</v>
      </c>
      <c r="AV13" s="499"/>
      <c r="AW13" s="499"/>
      <c r="AX13" s="499"/>
      <c r="AY13" s="500" t="s">
        <v>
143</v>
      </c>
      <c r="AZ13" s="501"/>
      <c r="BA13" s="501"/>
      <c r="BB13" s="501"/>
      <c r="BC13" s="501"/>
      <c r="BD13" s="501"/>
      <c r="BE13" s="501"/>
      <c r="BF13" s="501"/>
      <c r="BG13" s="501"/>
      <c r="BH13" s="501"/>
      <c r="BI13" s="501"/>
      <c r="BJ13" s="501"/>
      <c r="BK13" s="501"/>
      <c r="BL13" s="501"/>
      <c r="BM13" s="502"/>
      <c r="BN13" s="466">
        <v>
-1982</v>
      </c>
      <c r="BO13" s="467"/>
      <c r="BP13" s="467"/>
      <c r="BQ13" s="467"/>
      <c r="BR13" s="467"/>
      <c r="BS13" s="467"/>
      <c r="BT13" s="467"/>
      <c r="BU13" s="468"/>
      <c r="BV13" s="466">
        <v>
11941</v>
      </c>
      <c r="BW13" s="467"/>
      <c r="BX13" s="467"/>
      <c r="BY13" s="467"/>
      <c r="BZ13" s="467"/>
      <c r="CA13" s="467"/>
      <c r="CB13" s="467"/>
      <c r="CC13" s="468"/>
      <c r="CD13" s="469" t="s">
        <v>
144</v>
      </c>
      <c r="CE13" s="470"/>
      <c r="CF13" s="470"/>
      <c r="CG13" s="470"/>
      <c r="CH13" s="470"/>
      <c r="CI13" s="470"/>
      <c r="CJ13" s="470"/>
      <c r="CK13" s="470"/>
      <c r="CL13" s="470"/>
      <c r="CM13" s="470"/>
      <c r="CN13" s="470"/>
      <c r="CO13" s="470"/>
      <c r="CP13" s="470"/>
      <c r="CQ13" s="470"/>
      <c r="CR13" s="470"/>
      <c r="CS13" s="471"/>
      <c r="CT13" s="463">
        <v>
1.6</v>
      </c>
      <c r="CU13" s="464"/>
      <c r="CV13" s="464"/>
      <c r="CW13" s="464"/>
      <c r="CX13" s="464"/>
      <c r="CY13" s="464"/>
      <c r="CZ13" s="464"/>
      <c r="DA13" s="465"/>
      <c r="DB13" s="463">
        <v>
1.6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145</v>
      </c>
      <c r="M14" s="545"/>
      <c r="N14" s="545"/>
      <c r="O14" s="545"/>
      <c r="P14" s="545"/>
      <c r="Q14" s="546"/>
      <c r="R14" s="547">
        <v>
1894</v>
      </c>
      <c r="S14" s="548"/>
      <c r="T14" s="548"/>
      <c r="U14" s="548"/>
      <c r="V14" s="549"/>
      <c r="W14" s="456"/>
      <c r="X14" s="457"/>
      <c r="Y14" s="457"/>
      <c r="Z14" s="457"/>
      <c r="AA14" s="457"/>
      <c r="AB14" s="446"/>
      <c r="AC14" s="550">
        <v>
15.2</v>
      </c>
      <c r="AD14" s="551"/>
      <c r="AE14" s="551"/>
      <c r="AF14" s="551"/>
      <c r="AG14" s="552"/>
      <c r="AH14" s="550">
        <v>
15.3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146</v>
      </c>
      <c r="CE14" s="559"/>
      <c r="CF14" s="559"/>
      <c r="CG14" s="559"/>
      <c r="CH14" s="559"/>
      <c r="CI14" s="559"/>
      <c r="CJ14" s="559"/>
      <c r="CK14" s="559"/>
      <c r="CL14" s="559"/>
      <c r="CM14" s="559"/>
      <c r="CN14" s="559"/>
      <c r="CO14" s="559"/>
      <c r="CP14" s="559"/>
      <c r="CQ14" s="559"/>
      <c r="CR14" s="559"/>
      <c r="CS14" s="560"/>
      <c r="CT14" s="561" t="s">
        <v>
147</v>
      </c>
      <c r="CU14" s="562"/>
      <c r="CV14" s="562"/>
      <c r="CW14" s="562"/>
      <c r="CX14" s="562"/>
      <c r="CY14" s="562"/>
      <c r="CZ14" s="562"/>
      <c r="DA14" s="563"/>
      <c r="DB14" s="561" t="s">
        <v>
148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149</v>
      </c>
      <c r="N15" s="555"/>
      <c r="O15" s="555"/>
      <c r="P15" s="555"/>
      <c r="Q15" s="556"/>
      <c r="R15" s="547">
        <v>
1891</v>
      </c>
      <c r="S15" s="548"/>
      <c r="T15" s="548"/>
      <c r="U15" s="548"/>
      <c r="V15" s="549"/>
      <c r="W15" s="482" t="s">
        <v>
150</v>
      </c>
      <c r="X15" s="483"/>
      <c r="Y15" s="483"/>
      <c r="Z15" s="483"/>
      <c r="AA15" s="483"/>
      <c r="AB15" s="473"/>
      <c r="AC15" s="517">
        <v>
171</v>
      </c>
      <c r="AD15" s="518"/>
      <c r="AE15" s="518"/>
      <c r="AF15" s="518"/>
      <c r="AG15" s="557"/>
      <c r="AH15" s="517">
        <v>
159</v>
      </c>
      <c r="AI15" s="518"/>
      <c r="AJ15" s="518"/>
      <c r="AK15" s="518"/>
      <c r="AL15" s="519"/>
      <c r="AM15" s="495"/>
      <c r="AN15" s="496"/>
      <c r="AO15" s="496"/>
      <c r="AP15" s="496"/>
      <c r="AQ15" s="496"/>
      <c r="AR15" s="496"/>
      <c r="AS15" s="496"/>
      <c r="AT15" s="497"/>
      <c r="AU15" s="498"/>
      <c r="AV15" s="499"/>
      <c r="AW15" s="499"/>
      <c r="AX15" s="499"/>
      <c r="AY15" s="426" t="s">
        <v>
151</v>
      </c>
      <c r="AZ15" s="427"/>
      <c r="BA15" s="427"/>
      <c r="BB15" s="427"/>
      <c r="BC15" s="427"/>
      <c r="BD15" s="427"/>
      <c r="BE15" s="427"/>
      <c r="BF15" s="427"/>
      <c r="BG15" s="427"/>
      <c r="BH15" s="427"/>
      <c r="BI15" s="427"/>
      <c r="BJ15" s="427"/>
      <c r="BK15" s="427"/>
      <c r="BL15" s="427"/>
      <c r="BM15" s="428"/>
      <c r="BN15" s="429">
        <v>
220855</v>
      </c>
      <c r="BO15" s="430"/>
      <c r="BP15" s="430"/>
      <c r="BQ15" s="430"/>
      <c r="BR15" s="430"/>
      <c r="BS15" s="430"/>
      <c r="BT15" s="430"/>
      <c r="BU15" s="431"/>
      <c r="BV15" s="429">
        <v>
225356</v>
      </c>
      <c r="BW15" s="430"/>
      <c r="BX15" s="430"/>
      <c r="BY15" s="430"/>
      <c r="BZ15" s="430"/>
      <c r="CA15" s="430"/>
      <c r="CB15" s="430"/>
      <c r="CC15" s="431"/>
      <c r="CD15" s="564" t="s">
        <v>
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153</v>
      </c>
      <c r="M16" s="575"/>
      <c r="N16" s="575"/>
      <c r="O16" s="575"/>
      <c r="P16" s="575"/>
      <c r="Q16" s="576"/>
      <c r="R16" s="567" t="s">
        <v>
154</v>
      </c>
      <c r="S16" s="568"/>
      <c r="T16" s="568"/>
      <c r="U16" s="568"/>
      <c r="V16" s="569"/>
      <c r="W16" s="456"/>
      <c r="X16" s="457"/>
      <c r="Y16" s="457"/>
      <c r="Z16" s="457"/>
      <c r="AA16" s="457"/>
      <c r="AB16" s="446"/>
      <c r="AC16" s="550">
        <v>
16</v>
      </c>
      <c r="AD16" s="551"/>
      <c r="AE16" s="551"/>
      <c r="AF16" s="551"/>
      <c r="AG16" s="552"/>
      <c r="AH16" s="550">
        <v>
14.8</v>
      </c>
      <c r="AI16" s="551"/>
      <c r="AJ16" s="551"/>
      <c r="AK16" s="551"/>
      <c r="AL16" s="553"/>
      <c r="AM16" s="495"/>
      <c r="AN16" s="496"/>
      <c r="AO16" s="496"/>
      <c r="AP16" s="496"/>
      <c r="AQ16" s="496"/>
      <c r="AR16" s="496"/>
      <c r="AS16" s="496"/>
      <c r="AT16" s="497"/>
      <c r="AU16" s="498"/>
      <c r="AV16" s="499"/>
      <c r="AW16" s="499"/>
      <c r="AX16" s="499"/>
      <c r="AY16" s="500" t="s">
        <v>
155</v>
      </c>
      <c r="AZ16" s="501"/>
      <c r="BA16" s="501"/>
      <c r="BB16" s="501"/>
      <c r="BC16" s="501"/>
      <c r="BD16" s="501"/>
      <c r="BE16" s="501"/>
      <c r="BF16" s="501"/>
      <c r="BG16" s="501"/>
      <c r="BH16" s="501"/>
      <c r="BI16" s="501"/>
      <c r="BJ16" s="501"/>
      <c r="BK16" s="501"/>
      <c r="BL16" s="501"/>
      <c r="BM16" s="502"/>
      <c r="BN16" s="466">
        <v>
984920</v>
      </c>
      <c r="BO16" s="467"/>
      <c r="BP16" s="467"/>
      <c r="BQ16" s="467"/>
      <c r="BR16" s="467"/>
      <c r="BS16" s="467"/>
      <c r="BT16" s="467"/>
      <c r="BU16" s="468"/>
      <c r="BV16" s="466">
        <v>
970254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156</v>
      </c>
      <c r="N17" s="571"/>
      <c r="O17" s="571"/>
      <c r="P17" s="571"/>
      <c r="Q17" s="572"/>
      <c r="R17" s="567" t="s">
        <v>
154</v>
      </c>
      <c r="S17" s="568"/>
      <c r="T17" s="568"/>
      <c r="U17" s="568"/>
      <c r="V17" s="569"/>
      <c r="W17" s="482" t="s">
        <v>
157</v>
      </c>
      <c r="X17" s="483"/>
      <c r="Y17" s="483"/>
      <c r="Z17" s="483"/>
      <c r="AA17" s="483"/>
      <c r="AB17" s="473"/>
      <c r="AC17" s="517">
        <v>
734</v>
      </c>
      <c r="AD17" s="518"/>
      <c r="AE17" s="518"/>
      <c r="AF17" s="518"/>
      <c r="AG17" s="557"/>
      <c r="AH17" s="517">
        <v>
752</v>
      </c>
      <c r="AI17" s="518"/>
      <c r="AJ17" s="518"/>
      <c r="AK17" s="518"/>
      <c r="AL17" s="519"/>
      <c r="AM17" s="495"/>
      <c r="AN17" s="496"/>
      <c r="AO17" s="496"/>
      <c r="AP17" s="496"/>
      <c r="AQ17" s="496"/>
      <c r="AR17" s="496"/>
      <c r="AS17" s="496"/>
      <c r="AT17" s="497"/>
      <c r="AU17" s="498"/>
      <c r="AV17" s="499"/>
      <c r="AW17" s="499"/>
      <c r="AX17" s="499"/>
      <c r="AY17" s="500" t="s">
        <v>
158</v>
      </c>
      <c r="AZ17" s="501"/>
      <c r="BA17" s="501"/>
      <c r="BB17" s="501"/>
      <c r="BC17" s="501"/>
      <c r="BD17" s="501"/>
      <c r="BE17" s="501"/>
      <c r="BF17" s="501"/>
      <c r="BG17" s="501"/>
      <c r="BH17" s="501"/>
      <c r="BI17" s="501"/>
      <c r="BJ17" s="501"/>
      <c r="BK17" s="501"/>
      <c r="BL17" s="501"/>
      <c r="BM17" s="502"/>
      <c r="BN17" s="466">
        <v>
280266</v>
      </c>
      <c r="BO17" s="467"/>
      <c r="BP17" s="467"/>
      <c r="BQ17" s="467"/>
      <c r="BR17" s="467"/>
      <c r="BS17" s="467"/>
      <c r="BT17" s="467"/>
      <c r="BU17" s="468"/>
      <c r="BV17" s="466">
        <v>
287391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159</v>
      </c>
      <c r="C18" s="509"/>
      <c r="D18" s="509"/>
      <c r="E18" s="578"/>
      <c r="F18" s="578"/>
      <c r="G18" s="578"/>
      <c r="H18" s="578"/>
      <c r="I18" s="578"/>
      <c r="J18" s="578"/>
      <c r="K18" s="578"/>
      <c r="L18" s="579">
        <v>
18.579999999999998</v>
      </c>
      <c r="M18" s="579"/>
      <c r="N18" s="579"/>
      <c r="O18" s="579"/>
      <c r="P18" s="579"/>
      <c r="Q18" s="579"/>
      <c r="R18" s="580"/>
      <c r="S18" s="580"/>
      <c r="T18" s="580"/>
      <c r="U18" s="580"/>
      <c r="V18" s="581"/>
      <c r="W18" s="484"/>
      <c r="X18" s="485"/>
      <c r="Y18" s="485"/>
      <c r="Z18" s="485"/>
      <c r="AA18" s="485"/>
      <c r="AB18" s="476"/>
      <c r="AC18" s="582">
        <v>
68.8</v>
      </c>
      <c r="AD18" s="583"/>
      <c r="AE18" s="583"/>
      <c r="AF18" s="583"/>
      <c r="AG18" s="584"/>
      <c r="AH18" s="582">
        <v>
69.900000000000006</v>
      </c>
      <c r="AI18" s="583"/>
      <c r="AJ18" s="583"/>
      <c r="AK18" s="583"/>
      <c r="AL18" s="585"/>
      <c r="AM18" s="495"/>
      <c r="AN18" s="496"/>
      <c r="AO18" s="496"/>
      <c r="AP18" s="496"/>
      <c r="AQ18" s="496"/>
      <c r="AR18" s="496"/>
      <c r="AS18" s="496"/>
      <c r="AT18" s="497"/>
      <c r="AU18" s="498"/>
      <c r="AV18" s="499"/>
      <c r="AW18" s="499"/>
      <c r="AX18" s="499"/>
      <c r="AY18" s="500" t="s">
        <v>
160</v>
      </c>
      <c r="AZ18" s="501"/>
      <c r="BA18" s="501"/>
      <c r="BB18" s="501"/>
      <c r="BC18" s="501"/>
      <c r="BD18" s="501"/>
      <c r="BE18" s="501"/>
      <c r="BF18" s="501"/>
      <c r="BG18" s="501"/>
      <c r="BH18" s="501"/>
      <c r="BI18" s="501"/>
      <c r="BJ18" s="501"/>
      <c r="BK18" s="501"/>
      <c r="BL18" s="501"/>
      <c r="BM18" s="502"/>
      <c r="BN18" s="466">
        <v>
880711</v>
      </c>
      <c r="BO18" s="467"/>
      <c r="BP18" s="467"/>
      <c r="BQ18" s="467"/>
      <c r="BR18" s="467"/>
      <c r="BS18" s="467"/>
      <c r="BT18" s="467"/>
      <c r="BU18" s="468"/>
      <c r="BV18" s="466">
        <v>
894599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161</v>
      </c>
      <c r="C19" s="509"/>
      <c r="D19" s="509"/>
      <c r="E19" s="578"/>
      <c r="F19" s="578"/>
      <c r="G19" s="578"/>
      <c r="H19" s="578"/>
      <c r="I19" s="578"/>
      <c r="J19" s="578"/>
      <c r="K19" s="578"/>
      <c r="L19" s="586">
        <v>
102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162</v>
      </c>
      <c r="AZ19" s="501"/>
      <c r="BA19" s="501"/>
      <c r="BB19" s="501"/>
      <c r="BC19" s="501"/>
      <c r="BD19" s="501"/>
      <c r="BE19" s="501"/>
      <c r="BF19" s="501"/>
      <c r="BG19" s="501"/>
      <c r="BH19" s="501"/>
      <c r="BI19" s="501"/>
      <c r="BJ19" s="501"/>
      <c r="BK19" s="501"/>
      <c r="BL19" s="501"/>
      <c r="BM19" s="502"/>
      <c r="BN19" s="466">
        <v>
1361288</v>
      </c>
      <c r="BO19" s="467"/>
      <c r="BP19" s="467"/>
      <c r="BQ19" s="467"/>
      <c r="BR19" s="467"/>
      <c r="BS19" s="467"/>
      <c r="BT19" s="467"/>
      <c r="BU19" s="468"/>
      <c r="BV19" s="466">
        <v>
1377118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163</v>
      </c>
      <c r="C20" s="509"/>
      <c r="D20" s="509"/>
      <c r="E20" s="578"/>
      <c r="F20" s="578"/>
      <c r="G20" s="578"/>
      <c r="H20" s="578"/>
      <c r="I20" s="578"/>
      <c r="J20" s="578"/>
      <c r="K20" s="578"/>
      <c r="L20" s="586">
        <v>
791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165</v>
      </c>
      <c r="C22" s="601"/>
      <c r="D22" s="602"/>
      <c r="E22" s="478" t="s">
        <v>
1</v>
      </c>
      <c r="F22" s="483"/>
      <c r="G22" s="483"/>
      <c r="H22" s="483"/>
      <c r="I22" s="483"/>
      <c r="J22" s="483"/>
      <c r="K22" s="473"/>
      <c r="L22" s="478" t="s">
        <v>
166</v>
      </c>
      <c r="M22" s="483"/>
      <c r="N22" s="483"/>
      <c r="O22" s="483"/>
      <c r="P22" s="473"/>
      <c r="Q22" s="609" t="s">
        <v>
167</v>
      </c>
      <c r="R22" s="610"/>
      <c r="S22" s="610"/>
      <c r="T22" s="610"/>
      <c r="U22" s="610"/>
      <c r="V22" s="611"/>
      <c r="W22" s="615" t="s">
        <v>
168</v>
      </c>
      <c r="X22" s="601"/>
      <c r="Y22" s="602"/>
      <c r="Z22" s="478" t="s">
        <v>
1</v>
      </c>
      <c r="AA22" s="483"/>
      <c r="AB22" s="483"/>
      <c r="AC22" s="483"/>
      <c r="AD22" s="483"/>
      <c r="AE22" s="483"/>
      <c r="AF22" s="483"/>
      <c r="AG22" s="473"/>
      <c r="AH22" s="628" t="s">
        <v>
169</v>
      </c>
      <c r="AI22" s="483"/>
      <c r="AJ22" s="483"/>
      <c r="AK22" s="483"/>
      <c r="AL22" s="473"/>
      <c r="AM22" s="628" t="s">
        <v>
170</v>
      </c>
      <c r="AN22" s="629"/>
      <c r="AO22" s="629"/>
      <c r="AP22" s="629"/>
      <c r="AQ22" s="629"/>
      <c r="AR22" s="630"/>
      <c r="AS22" s="609" t="s">
        <v>
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171</v>
      </c>
      <c r="AZ23" s="427"/>
      <c r="BA23" s="427"/>
      <c r="BB23" s="427"/>
      <c r="BC23" s="427"/>
      <c r="BD23" s="427"/>
      <c r="BE23" s="427"/>
      <c r="BF23" s="427"/>
      <c r="BG23" s="427"/>
      <c r="BH23" s="427"/>
      <c r="BI23" s="427"/>
      <c r="BJ23" s="427"/>
      <c r="BK23" s="427"/>
      <c r="BL23" s="427"/>
      <c r="BM23" s="428"/>
      <c r="BN23" s="466">
        <v>
1183384</v>
      </c>
      <c r="BO23" s="467"/>
      <c r="BP23" s="467"/>
      <c r="BQ23" s="467"/>
      <c r="BR23" s="467"/>
      <c r="BS23" s="467"/>
      <c r="BT23" s="467"/>
      <c r="BU23" s="468"/>
      <c r="BV23" s="466">
        <v>
1255643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172</v>
      </c>
      <c r="F24" s="496"/>
      <c r="G24" s="496"/>
      <c r="H24" s="496"/>
      <c r="I24" s="496"/>
      <c r="J24" s="496"/>
      <c r="K24" s="497"/>
      <c r="L24" s="517">
        <v>
1</v>
      </c>
      <c r="M24" s="518"/>
      <c r="N24" s="518"/>
      <c r="O24" s="518"/>
      <c r="P24" s="557"/>
      <c r="Q24" s="517">
        <v>
4550</v>
      </c>
      <c r="R24" s="518"/>
      <c r="S24" s="518"/>
      <c r="T24" s="518"/>
      <c r="U24" s="518"/>
      <c r="V24" s="557"/>
      <c r="W24" s="616"/>
      <c r="X24" s="604"/>
      <c r="Y24" s="605"/>
      <c r="Z24" s="516" t="s">
        <v>
173</v>
      </c>
      <c r="AA24" s="496"/>
      <c r="AB24" s="496"/>
      <c r="AC24" s="496"/>
      <c r="AD24" s="496"/>
      <c r="AE24" s="496"/>
      <c r="AF24" s="496"/>
      <c r="AG24" s="497"/>
      <c r="AH24" s="517">
        <v>
60</v>
      </c>
      <c r="AI24" s="518"/>
      <c r="AJ24" s="518"/>
      <c r="AK24" s="518"/>
      <c r="AL24" s="557"/>
      <c r="AM24" s="517">
        <v>
169380</v>
      </c>
      <c r="AN24" s="518"/>
      <c r="AO24" s="518"/>
      <c r="AP24" s="518"/>
      <c r="AQ24" s="518"/>
      <c r="AR24" s="557"/>
      <c r="AS24" s="517">
        <v>
2823</v>
      </c>
      <c r="AT24" s="518"/>
      <c r="AU24" s="518"/>
      <c r="AV24" s="518"/>
      <c r="AW24" s="518"/>
      <c r="AX24" s="519"/>
      <c r="AY24" s="636" t="s">
        <v>
174</v>
      </c>
      <c r="AZ24" s="637"/>
      <c r="BA24" s="637"/>
      <c r="BB24" s="637"/>
      <c r="BC24" s="637"/>
      <c r="BD24" s="637"/>
      <c r="BE24" s="637"/>
      <c r="BF24" s="637"/>
      <c r="BG24" s="637"/>
      <c r="BH24" s="637"/>
      <c r="BI24" s="637"/>
      <c r="BJ24" s="637"/>
      <c r="BK24" s="637"/>
      <c r="BL24" s="637"/>
      <c r="BM24" s="638"/>
      <c r="BN24" s="466">
        <v>
1165318</v>
      </c>
      <c r="BO24" s="467"/>
      <c r="BP24" s="467"/>
      <c r="BQ24" s="467"/>
      <c r="BR24" s="467"/>
      <c r="BS24" s="467"/>
      <c r="BT24" s="467"/>
      <c r="BU24" s="468"/>
      <c r="BV24" s="466">
        <v>
1235356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175</v>
      </c>
      <c r="F25" s="496"/>
      <c r="G25" s="496"/>
      <c r="H25" s="496"/>
      <c r="I25" s="496"/>
      <c r="J25" s="496"/>
      <c r="K25" s="497"/>
      <c r="L25" s="517">
        <v>
1</v>
      </c>
      <c r="M25" s="518"/>
      <c r="N25" s="518"/>
      <c r="O25" s="518"/>
      <c r="P25" s="557"/>
      <c r="Q25" s="517">
        <v>
5700</v>
      </c>
      <c r="R25" s="518"/>
      <c r="S25" s="518"/>
      <c r="T25" s="518"/>
      <c r="U25" s="518"/>
      <c r="V25" s="557"/>
      <c r="W25" s="616"/>
      <c r="X25" s="604"/>
      <c r="Y25" s="605"/>
      <c r="Z25" s="516" t="s">
        <v>
176</v>
      </c>
      <c r="AA25" s="496"/>
      <c r="AB25" s="496"/>
      <c r="AC25" s="496"/>
      <c r="AD25" s="496"/>
      <c r="AE25" s="496"/>
      <c r="AF25" s="496"/>
      <c r="AG25" s="497"/>
      <c r="AH25" s="517" t="s">
        <v>
137</v>
      </c>
      <c r="AI25" s="518"/>
      <c r="AJ25" s="518"/>
      <c r="AK25" s="518"/>
      <c r="AL25" s="557"/>
      <c r="AM25" s="517" t="s">
        <v>
137</v>
      </c>
      <c r="AN25" s="518"/>
      <c r="AO25" s="518"/>
      <c r="AP25" s="518"/>
      <c r="AQ25" s="518"/>
      <c r="AR25" s="557"/>
      <c r="AS25" s="517" t="s">
        <v>
137</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13000</v>
      </c>
      <c r="BO25" s="430"/>
      <c r="BP25" s="430"/>
      <c r="BQ25" s="430"/>
      <c r="BR25" s="430"/>
      <c r="BS25" s="430"/>
      <c r="BT25" s="430"/>
      <c r="BU25" s="431"/>
      <c r="BV25" s="429" t="s">
        <v>
137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6"/>
      <c r="G26" s="496"/>
      <c r="H26" s="496"/>
      <c r="I26" s="496"/>
      <c r="J26" s="496"/>
      <c r="K26" s="497"/>
      <c r="L26" s="517">
        <v>
1</v>
      </c>
      <c r="M26" s="518"/>
      <c r="N26" s="518"/>
      <c r="O26" s="518"/>
      <c r="P26" s="557"/>
      <c r="Q26" s="517">
        <v>
5400</v>
      </c>
      <c r="R26" s="518"/>
      <c r="S26" s="518"/>
      <c r="T26" s="518"/>
      <c r="U26" s="518"/>
      <c r="V26" s="557"/>
      <c r="W26" s="616"/>
      <c r="X26" s="604"/>
      <c r="Y26" s="605"/>
      <c r="Z26" s="516" t="s">
        <v>
179</v>
      </c>
      <c r="AA26" s="626"/>
      <c r="AB26" s="626"/>
      <c r="AC26" s="626"/>
      <c r="AD26" s="626"/>
      <c r="AE26" s="626"/>
      <c r="AF26" s="626"/>
      <c r="AG26" s="627"/>
      <c r="AH26" s="517" t="s">
        <v>
137</v>
      </c>
      <c r="AI26" s="518"/>
      <c r="AJ26" s="518"/>
      <c r="AK26" s="518"/>
      <c r="AL26" s="557"/>
      <c r="AM26" s="517" t="s">
        <v>
180</v>
      </c>
      <c r="AN26" s="518"/>
      <c r="AO26" s="518"/>
      <c r="AP26" s="518"/>
      <c r="AQ26" s="518"/>
      <c r="AR26" s="557"/>
      <c r="AS26" s="517" t="s">
        <v>
180</v>
      </c>
      <c r="AT26" s="518"/>
      <c r="AU26" s="518"/>
      <c r="AV26" s="518"/>
      <c r="AW26" s="518"/>
      <c r="AX26" s="519"/>
      <c r="AY26" s="469" t="s">
        <v>
181</v>
      </c>
      <c r="AZ26" s="470"/>
      <c r="BA26" s="470"/>
      <c r="BB26" s="470"/>
      <c r="BC26" s="470"/>
      <c r="BD26" s="470"/>
      <c r="BE26" s="470"/>
      <c r="BF26" s="470"/>
      <c r="BG26" s="470"/>
      <c r="BH26" s="470"/>
      <c r="BI26" s="470"/>
      <c r="BJ26" s="470"/>
      <c r="BK26" s="470"/>
      <c r="BL26" s="470"/>
      <c r="BM26" s="471"/>
      <c r="BN26" s="466" t="s">
        <v>
137</v>
      </c>
      <c r="BO26" s="467"/>
      <c r="BP26" s="467"/>
      <c r="BQ26" s="467"/>
      <c r="BR26" s="467"/>
      <c r="BS26" s="467"/>
      <c r="BT26" s="467"/>
      <c r="BU26" s="468"/>
      <c r="BV26" s="466" t="s">
        <v>
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182</v>
      </c>
      <c r="F27" s="496"/>
      <c r="G27" s="496"/>
      <c r="H27" s="496"/>
      <c r="I27" s="496"/>
      <c r="J27" s="496"/>
      <c r="K27" s="497"/>
      <c r="L27" s="517">
        <v>
1</v>
      </c>
      <c r="M27" s="518"/>
      <c r="N27" s="518"/>
      <c r="O27" s="518"/>
      <c r="P27" s="557"/>
      <c r="Q27" s="517">
        <v>
2400</v>
      </c>
      <c r="R27" s="518"/>
      <c r="S27" s="518"/>
      <c r="T27" s="518"/>
      <c r="U27" s="518"/>
      <c r="V27" s="557"/>
      <c r="W27" s="616"/>
      <c r="X27" s="604"/>
      <c r="Y27" s="605"/>
      <c r="Z27" s="516" t="s">
        <v>
183</v>
      </c>
      <c r="AA27" s="496"/>
      <c r="AB27" s="496"/>
      <c r="AC27" s="496"/>
      <c r="AD27" s="496"/>
      <c r="AE27" s="496"/>
      <c r="AF27" s="496"/>
      <c r="AG27" s="497"/>
      <c r="AH27" s="517" t="s">
        <v>
137</v>
      </c>
      <c r="AI27" s="518"/>
      <c r="AJ27" s="518"/>
      <c r="AK27" s="518"/>
      <c r="AL27" s="557"/>
      <c r="AM27" s="517" t="s">
        <v>
137</v>
      </c>
      <c r="AN27" s="518"/>
      <c r="AO27" s="518"/>
      <c r="AP27" s="518"/>
      <c r="AQ27" s="518"/>
      <c r="AR27" s="557"/>
      <c r="AS27" s="517" t="s">
        <v>
137</v>
      </c>
      <c r="AT27" s="518"/>
      <c r="AU27" s="518"/>
      <c r="AV27" s="518"/>
      <c r="AW27" s="518"/>
      <c r="AX27" s="519"/>
      <c r="AY27" s="558" t="s">
        <v>
184</v>
      </c>
      <c r="AZ27" s="559"/>
      <c r="BA27" s="559"/>
      <c r="BB27" s="559"/>
      <c r="BC27" s="559"/>
      <c r="BD27" s="559"/>
      <c r="BE27" s="559"/>
      <c r="BF27" s="559"/>
      <c r="BG27" s="559"/>
      <c r="BH27" s="559"/>
      <c r="BI27" s="559"/>
      <c r="BJ27" s="559"/>
      <c r="BK27" s="559"/>
      <c r="BL27" s="559"/>
      <c r="BM27" s="560"/>
      <c r="BN27" s="639">
        <v>
53360</v>
      </c>
      <c r="BO27" s="640"/>
      <c r="BP27" s="640"/>
      <c r="BQ27" s="640"/>
      <c r="BR27" s="640"/>
      <c r="BS27" s="640"/>
      <c r="BT27" s="640"/>
      <c r="BU27" s="641"/>
      <c r="BV27" s="639">
        <v>
53310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185</v>
      </c>
      <c r="F28" s="496"/>
      <c r="G28" s="496"/>
      <c r="H28" s="496"/>
      <c r="I28" s="496"/>
      <c r="J28" s="496"/>
      <c r="K28" s="497"/>
      <c r="L28" s="517">
        <v>
1</v>
      </c>
      <c r="M28" s="518"/>
      <c r="N28" s="518"/>
      <c r="O28" s="518"/>
      <c r="P28" s="557"/>
      <c r="Q28" s="517">
        <v>
1900</v>
      </c>
      <c r="R28" s="518"/>
      <c r="S28" s="518"/>
      <c r="T28" s="518"/>
      <c r="U28" s="518"/>
      <c r="V28" s="557"/>
      <c r="W28" s="616"/>
      <c r="X28" s="604"/>
      <c r="Y28" s="605"/>
      <c r="Z28" s="516" t="s">
        <v>
186</v>
      </c>
      <c r="AA28" s="496"/>
      <c r="AB28" s="496"/>
      <c r="AC28" s="496"/>
      <c r="AD28" s="496"/>
      <c r="AE28" s="496"/>
      <c r="AF28" s="496"/>
      <c r="AG28" s="497"/>
      <c r="AH28" s="517" t="s">
        <v>
129</v>
      </c>
      <c r="AI28" s="518"/>
      <c r="AJ28" s="518"/>
      <c r="AK28" s="518"/>
      <c r="AL28" s="557"/>
      <c r="AM28" s="517" t="s">
        <v>
180</v>
      </c>
      <c r="AN28" s="518"/>
      <c r="AO28" s="518"/>
      <c r="AP28" s="518"/>
      <c r="AQ28" s="518"/>
      <c r="AR28" s="557"/>
      <c r="AS28" s="517" t="s">
        <v>
137</v>
      </c>
      <c r="AT28" s="518"/>
      <c r="AU28" s="518"/>
      <c r="AV28" s="518"/>
      <c r="AW28" s="518"/>
      <c r="AX28" s="519"/>
      <c r="AY28" s="642" t="s">
        <v>
187</v>
      </c>
      <c r="AZ28" s="643"/>
      <c r="BA28" s="643"/>
      <c r="BB28" s="644"/>
      <c r="BC28" s="426" t="s">
        <v>
48</v>
      </c>
      <c r="BD28" s="427"/>
      <c r="BE28" s="427"/>
      <c r="BF28" s="427"/>
      <c r="BG28" s="427"/>
      <c r="BH28" s="427"/>
      <c r="BI28" s="427"/>
      <c r="BJ28" s="427"/>
      <c r="BK28" s="427"/>
      <c r="BL28" s="427"/>
      <c r="BM28" s="428"/>
      <c r="BN28" s="429">
        <v>
565600</v>
      </c>
      <c r="BO28" s="430"/>
      <c r="BP28" s="430"/>
      <c r="BQ28" s="430"/>
      <c r="BR28" s="430"/>
      <c r="BS28" s="430"/>
      <c r="BT28" s="430"/>
      <c r="BU28" s="431"/>
      <c r="BV28" s="429">
        <v>
551350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188</v>
      </c>
      <c r="F29" s="496"/>
      <c r="G29" s="496"/>
      <c r="H29" s="496"/>
      <c r="I29" s="496"/>
      <c r="J29" s="496"/>
      <c r="K29" s="497"/>
      <c r="L29" s="517">
        <v>
6</v>
      </c>
      <c r="M29" s="518"/>
      <c r="N29" s="518"/>
      <c r="O29" s="518"/>
      <c r="P29" s="557"/>
      <c r="Q29" s="517">
        <v>
1700</v>
      </c>
      <c r="R29" s="518"/>
      <c r="S29" s="518"/>
      <c r="T29" s="518"/>
      <c r="U29" s="518"/>
      <c r="V29" s="557"/>
      <c r="W29" s="617"/>
      <c r="X29" s="618"/>
      <c r="Y29" s="619"/>
      <c r="Z29" s="516" t="s">
        <v>
189</v>
      </c>
      <c r="AA29" s="496"/>
      <c r="AB29" s="496"/>
      <c r="AC29" s="496"/>
      <c r="AD29" s="496"/>
      <c r="AE29" s="496"/>
      <c r="AF29" s="496"/>
      <c r="AG29" s="497"/>
      <c r="AH29" s="517">
        <v>
60</v>
      </c>
      <c r="AI29" s="518"/>
      <c r="AJ29" s="518"/>
      <c r="AK29" s="518"/>
      <c r="AL29" s="557"/>
      <c r="AM29" s="517">
        <v>
169380</v>
      </c>
      <c r="AN29" s="518"/>
      <c r="AO29" s="518"/>
      <c r="AP29" s="518"/>
      <c r="AQ29" s="518"/>
      <c r="AR29" s="557"/>
      <c r="AS29" s="517">
        <v>
2823</v>
      </c>
      <c r="AT29" s="518"/>
      <c r="AU29" s="518"/>
      <c r="AV29" s="518"/>
      <c r="AW29" s="518"/>
      <c r="AX29" s="519"/>
      <c r="AY29" s="645"/>
      <c r="AZ29" s="646"/>
      <c r="BA29" s="646"/>
      <c r="BB29" s="647"/>
      <c r="BC29" s="500" t="s">
        <v>
190</v>
      </c>
      <c r="BD29" s="501"/>
      <c r="BE29" s="501"/>
      <c r="BF29" s="501"/>
      <c r="BG29" s="501"/>
      <c r="BH29" s="501"/>
      <c r="BI29" s="501"/>
      <c r="BJ29" s="501"/>
      <c r="BK29" s="501"/>
      <c r="BL29" s="501"/>
      <c r="BM29" s="502"/>
      <c r="BN29" s="466">
        <v>
253830</v>
      </c>
      <c r="BO29" s="467"/>
      <c r="BP29" s="467"/>
      <c r="BQ29" s="467"/>
      <c r="BR29" s="467"/>
      <c r="BS29" s="467"/>
      <c r="BT29" s="467"/>
      <c r="BU29" s="468"/>
      <c r="BV29" s="466">
        <v>
230780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191</v>
      </c>
      <c r="X30" s="624"/>
      <c r="Y30" s="624"/>
      <c r="Z30" s="624"/>
      <c r="AA30" s="624"/>
      <c r="AB30" s="624"/>
      <c r="AC30" s="624"/>
      <c r="AD30" s="624"/>
      <c r="AE30" s="624"/>
      <c r="AF30" s="624"/>
      <c r="AG30" s="625"/>
      <c r="AH30" s="582">
        <v>
93.4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372538</v>
      </c>
      <c r="BO30" s="640"/>
      <c r="BP30" s="640"/>
      <c r="BQ30" s="640"/>
      <c r="BR30" s="640"/>
      <c r="BS30" s="640"/>
      <c r="BT30" s="640"/>
      <c r="BU30" s="641"/>
      <c r="BV30" s="639">
        <v>
321963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198</v>
      </c>
      <c r="D33" s="490"/>
      <c r="E33" s="455" t="s">
        <v>
199</v>
      </c>
      <c r="F33" s="455"/>
      <c r="G33" s="455"/>
      <c r="H33" s="455"/>
      <c r="I33" s="455"/>
      <c r="J33" s="455"/>
      <c r="K33" s="455"/>
      <c r="L33" s="455"/>
      <c r="M33" s="455"/>
      <c r="N33" s="455"/>
      <c r="O33" s="455"/>
      <c r="P33" s="455"/>
      <c r="Q33" s="455"/>
      <c r="R33" s="455"/>
      <c r="S33" s="455"/>
      <c r="T33" s="215"/>
      <c r="U33" s="490" t="s">
        <v>
200</v>
      </c>
      <c r="V33" s="490"/>
      <c r="W33" s="455" t="s">
        <v>
201</v>
      </c>
      <c r="X33" s="455"/>
      <c r="Y33" s="455"/>
      <c r="Z33" s="455"/>
      <c r="AA33" s="455"/>
      <c r="AB33" s="455"/>
      <c r="AC33" s="455"/>
      <c r="AD33" s="455"/>
      <c r="AE33" s="455"/>
      <c r="AF33" s="455"/>
      <c r="AG33" s="455"/>
      <c r="AH33" s="455"/>
      <c r="AI33" s="455"/>
      <c r="AJ33" s="455"/>
      <c r="AK33" s="455"/>
      <c r="AL33" s="215"/>
      <c r="AM33" s="490" t="s">
        <v>
198</v>
      </c>
      <c r="AN33" s="490"/>
      <c r="AO33" s="455" t="s">
        <v>
201</v>
      </c>
      <c r="AP33" s="455"/>
      <c r="AQ33" s="455"/>
      <c r="AR33" s="455"/>
      <c r="AS33" s="455"/>
      <c r="AT33" s="455"/>
      <c r="AU33" s="455"/>
      <c r="AV33" s="455"/>
      <c r="AW33" s="455"/>
      <c r="AX33" s="455"/>
      <c r="AY33" s="455"/>
      <c r="AZ33" s="455"/>
      <c r="BA33" s="455"/>
      <c r="BB33" s="455"/>
      <c r="BC33" s="455"/>
      <c r="BD33" s="216"/>
      <c r="BE33" s="455" t="s">
        <v>
202</v>
      </c>
      <c r="BF33" s="455"/>
      <c r="BG33" s="455" t="s">
        <v>
203</v>
      </c>
      <c r="BH33" s="455"/>
      <c r="BI33" s="455"/>
      <c r="BJ33" s="455"/>
      <c r="BK33" s="455"/>
      <c r="BL33" s="455"/>
      <c r="BM33" s="455"/>
      <c r="BN33" s="455"/>
      <c r="BO33" s="455"/>
      <c r="BP33" s="455"/>
      <c r="BQ33" s="455"/>
      <c r="BR33" s="455"/>
      <c r="BS33" s="455"/>
      <c r="BT33" s="455"/>
      <c r="BU33" s="455"/>
      <c r="BV33" s="216"/>
      <c r="BW33" s="490" t="s">
        <v>
202</v>
      </c>
      <c r="BX33" s="490"/>
      <c r="BY33" s="455" t="s">
        <v>
204</v>
      </c>
      <c r="BZ33" s="455"/>
      <c r="CA33" s="455"/>
      <c r="CB33" s="455"/>
      <c r="CC33" s="455"/>
      <c r="CD33" s="455"/>
      <c r="CE33" s="455"/>
      <c r="CF33" s="455"/>
      <c r="CG33" s="455"/>
      <c r="CH33" s="455"/>
      <c r="CI33" s="455"/>
      <c r="CJ33" s="455"/>
      <c r="CK33" s="455"/>
      <c r="CL33" s="455"/>
      <c r="CM33" s="455"/>
      <c r="CN33" s="215"/>
      <c r="CO33" s="490" t="s">
        <v>
198</v>
      </c>
      <c r="CP33" s="490"/>
      <c r="CQ33" s="455" t="s">
        <v>
205</v>
      </c>
      <c r="CR33" s="455"/>
      <c r="CS33" s="455"/>
      <c r="CT33" s="455"/>
      <c r="CU33" s="455"/>
      <c r="CV33" s="455"/>
      <c r="CW33" s="455"/>
      <c r="CX33" s="455"/>
      <c r="CY33" s="455"/>
      <c r="CZ33" s="455"/>
      <c r="DA33" s="455"/>
      <c r="DB33" s="455"/>
      <c r="DC33" s="455"/>
      <c r="DD33" s="455"/>
      <c r="DE33" s="455"/>
      <c r="DF33" s="215"/>
      <c r="DG33" s="651" t="s">
        <v>
206</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5</v>
      </c>
      <c r="BF34" s="652"/>
      <c r="BG34" s="653" t="str">
        <f>
IF('各会計、関係団体の財政状況及び健全化判断比率'!B31="","",'各会計、関係団体の財政状況及び健全化判断比率'!B31)</f>
        <v>
農業集落排水特別会計</v>
      </c>
      <c r="BH34" s="653"/>
      <c r="BI34" s="653"/>
      <c r="BJ34" s="653"/>
      <c r="BK34" s="653"/>
      <c r="BL34" s="653"/>
      <c r="BM34" s="653"/>
      <c r="BN34" s="653"/>
      <c r="BO34" s="653"/>
      <c r="BP34" s="653"/>
      <c r="BQ34" s="653"/>
      <c r="BR34" s="653"/>
      <c r="BS34" s="653"/>
      <c r="BT34" s="653"/>
      <c r="BU34" s="653"/>
      <c r="BV34" s="213"/>
      <c r="BW34" s="652">
        <f>
IF(BY34="","",MAX(C34:D43,U34:V43,AM34:AN43,BE34:BF43)+1)</f>
        <v>
7</v>
      </c>
      <c r="BX34" s="652"/>
      <c r="BY34" s="653" t="str">
        <f>
IF('各会計、関係団体の財政状況及び健全化判断比率'!B68="","",'各会計、関係団体の財政状況及び健全化判断比率'!B68)</f>
        <v>
東京都後期高齢者医療広域連合（一般会計）</v>
      </c>
      <c r="BZ34" s="653"/>
      <c r="CA34" s="653"/>
      <c r="CB34" s="653"/>
      <c r="CC34" s="653"/>
      <c r="CD34" s="653"/>
      <c r="CE34" s="653"/>
      <c r="CF34" s="653"/>
      <c r="CG34" s="653"/>
      <c r="CH34" s="653"/>
      <c r="CI34" s="653"/>
      <c r="CJ34" s="653"/>
      <c r="CK34" s="653"/>
      <c r="CL34" s="653"/>
      <c r="CM34" s="653"/>
      <c r="CN34" s="213"/>
      <c r="CO34" s="652" t="str">
        <f>
IF(CQ34="","",MAX(C34:D43,U34:V43,AM34:AN43,BE34:BF43,BW34:BX43)+1)</f>
        <v/>
      </c>
      <c r="CP34" s="652"/>
      <c r="CQ34" s="653" t="str">
        <f>
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介護保険事業特別会計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f t="shared" ref="BE35:BE43" si="1">
IF(BG35="","",BE34+1)</f>
        <v>
6</v>
      </c>
      <c r="BF35" s="652"/>
      <c r="BG35" s="653" t="str">
        <f>
IF('各会計、関係団体の財政状況及び健全化判断比率'!B32="","",'各会計、関係団体の財政状況及び健全化判断比率'!B32)</f>
        <v>
簡易水道特別会計</v>
      </c>
      <c r="BH35" s="653"/>
      <c r="BI35" s="653"/>
      <c r="BJ35" s="653"/>
      <c r="BK35" s="653"/>
      <c r="BL35" s="653"/>
      <c r="BM35" s="653"/>
      <c r="BN35" s="653"/>
      <c r="BO35" s="653"/>
      <c r="BP35" s="653"/>
      <c r="BQ35" s="653"/>
      <c r="BR35" s="653"/>
      <c r="BS35" s="653"/>
      <c r="BT35" s="653"/>
      <c r="BU35" s="653"/>
      <c r="BV35" s="213"/>
      <c r="BW35" s="652">
        <f t="shared" ref="BW35:BW43" si="2">
IF(BY35="","",BW34+1)</f>
        <v>
8</v>
      </c>
      <c r="BX35" s="652"/>
      <c r="BY35" s="653" t="str">
        <f>
IF('各会計、関係団体の財政状況及び健全化判断比率'!B69="","",'各会計、関係団体の財政状況及び健全化判断比率'!B69)</f>
        <v>
東京都後期高齢者医療広域連合
（後期高齢者医療特別会計）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9</v>
      </c>
      <c r="BX36" s="652"/>
      <c r="BY36" s="653" t="str">
        <f>
IF('各会計、関係団体の財政状況及び健全化判断比率'!B70="","",'各会計、関係団体の財政状況及び健全化判断比率'!B70)</f>
        <v>
東京都島嶼町村一部事務組合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10</v>
      </c>
      <c r="BX37" s="652"/>
      <c r="BY37" s="653" t="str">
        <f>
IF('各会計、関係団体の財政状況及び健全化判断比率'!B71="","",'各会計、関係団体の財政状況及び健全化判断比率'!B71)</f>
        <v>
東京都市町村退職手当組合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11</v>
      </c>
      <c r="BX38" s="652"/>
      <c r="BY38" s="653" t="str">
        <f>
IF('各会計、関係団体の財政状況及び健全化判断比率'!B72="","",'各会計、関係団体の財政状況及び健全化判断比率'!B72)</f>
        <v>
東京都市町村総合事務組合（一般会計）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12</v>
      </c>
      <c r="BX39" s="652"/>
      <c r="BY39" s="653" t="str">
        <f>
IF('各会計、関係団体の財政状況及び健全化判断比率'!B73="","",'各会計、関係団体の財政状況及び健全化判断比率'!B73)</f>
        <v>
東京都市町村議会議員公務災害等補償組合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13</v>
      </c>
      <c r="BX40" s="652"/>
      <c r="BY40" s="653" t="str">
        <f>
IF('各会計、関係団体の財政状況及び健全化判断比率'!B74="","",'各会計、関係団体の財政状況及び健全化判断比率'!B74)</f>
        <v>
東京都市町村総合事務組合（交通災害）</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207</v>
      </c>
      <c r="C46" s="185"/>
      <c r="D46" s="185"/>
      <c r="E46" s="185" t="s">
        <v>
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211</v>
      </c>
    </row>
    <row r="50" spans="5:5" x14ac:dyDescent="0.2">
      <c r="E50" s="187" t="s">
        <v>
212</v>
      </c>
    </row>
    <row r="51" spans="5:5" x14ac:dyDescent="0.2">
      <c r="E51" s="187" t="s">
        <v>
213</v>
      </c>
    </row>
    <row r="52" spans="5:5" x14ac:dyDescent="0.2">
      <c r="E52" s="187" t="s">
        <v>
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9D0NK6x+CD7fuAFwR0Ps9ahtearvQwk151kB67b9jSR0sU0Qd+Df86cV6xKFEVnUrEk4NOaKkvOW2Z9iKhxf2Q==" saltValue="NPd0cFDU/8SpslAngWcf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x14ac:dyDescent="0.2">
      <c r="A34" s="22"/>
      <c r="B34" s="31"/>
      <c r="C34" s="1247" t="s">
        <v>
560</v>
      </c>
      <c r="D34" s="1247"/>
      <c r="E34" s="1248"/>
      <c r="F34" s="32">
        <v>
4.74</v>
      </c>
      <c r="G34" s="33">
        <v>
4.66</v>
      </c>
      <c r="H34" s="33">
        <v>
6.25</v>
      </c>
      <c r="I34" s="33">
        <v>
7.3</v>
      </c>
      <c r="J34" s="34">
        <v>
5.72</v>
      </c>
      <c r="K34" s="22"/>
      <c r="L34" s="22"/>
      <c r="M34" s="22"/>
      <c r="N34" s="22"/>
      <c r="O34" s="22"/>
      <c r="P34" s="22"/>
    </row>
    <row r="35" spans="1:16" ht="39" customHeight="1" x14ac:dyDescent="0.2">
      <c r="A35" s="22"/>
      <c r="B35" s="35"/>
      <c r="C35" s="1241" t="s">
        <v>
561</v>
      </c>
      <c r="D35" s="1242"/>
      <c r="E35" s="1243"/>
      <c r="F35" s="36">
        <v>
3.05</v>
      </c>
      <c r="G35" s="37">
        <v>
2.73</v>
      </c>
      <c r="H35" s="37">
        <v>
2.3199999999999998</v>
      </c>
      <c r="I35" s="37">
        <v>
0.55000000000000004</v>
      </c>
      <c r="J35" s="38">
        <v>
2.4</v>
      </c>
      <c r="K35" s="22"/>
      <c r="L35" s="22"/>
      <c r="M35" s="22"/>
      <c r="N35" s="22"/>
      <c r="O35" s="22"/>
      <c r="P35" s="22"/>
    </row>
    <row r="36" spans="1:16" ht="39" customHeight="1" x14ac:dyDescent="0.2">
      <c r="A36" s="22"/>
      <c r="B36" s="35"/>
      <c r="C36" s="1241" t="s">
        <v>
562</v>
      </c>
      <c r="D36" s="1242"/>
      <c r="E36" s="1243"/>
      <c r="F36" s="36">
        <v>
0.3</v>
      </c>
      <c r="G36" s="37">
        <v>
0.33</v>
      </c>
      <c r="H36" s="37">
        <v>
0.23</v>
      </c>
      <c r="I36" s="37">
        <v>
0.11</v>
      </c>
      <c r="J36" s="38">
        <v>
0.71</v>
      </c>
      <c r="K36" s="22"/>
      <c r="L36" s="22"/>
      <c r="M36" s="22"/>
      <c r="N36" s="22"/>
      <c r="O36" s="22"/>
      <c r="P36" s="22"/>
    </row>
    <row r="37" spans="1:16" ht="39" customHeight="1" x14ac:dyDescent="0.2">
      <c r="A37" s="22"/>
      <c r="B37" s="35"/>
      <c r="C37" s="1241" t="s">
        <v>
563</v>
      </c>
      <c r="D37" s="1242"/>
      <c r="E37" s="1243"/>
      <c r="F37" s="36">
        <v>
0.71</v>
      </c>
      <c r="G37" s="37">
        <v>
0.23</v>
      </c>
      <c r="H37" s="37">
        <v>
0.33</v>
      </c>
      <c r="I37" s="37">
        <v>
0.32</v>
      </c>
      <c r="J37" s="38">
        <v>
0.24</v>
      </c>
      <c r="K37" s="22"/>
      <c r="L37" s="22"/>
      <c r="M37" s="22"/>
      <c r="N37" s="22"/>
      <c r="O37" s="22"/>
      <c r="P37" s="22"/>
    </row>
    <row r="38" spans="1:16" ht="39" customHeight="1" x14ac:dyDescent="0.2">
      <c r="A38" s="22"/>
      <c r="B38" s="35"/>
      <c r="C38" s="1241" t="s">
        <v>
564</v>
      </c>
      <c r="D38" s="1242"/>
      <c r="E38" s="1243"/>
      <c r="F38" s="36">
        <v>
0.64</v>
      </c>
      <c r="G38" s="37">
        <v>
0.46</v>
      </c>
      <c r="H38" s="37">
        <v>
0.26</v>
      </c>
      <c r="I38" s="37">
        <v>
0.23</v>
      </c>
      <c r="J38" s="38">
        <v>
0.04</v>
      </c>
      <c r="K38" s="22"/>
      <c r="L38" s="22"/>
      <c r="M38" s="22"/>
      <c r="N38" s="22"/>
      <c r="O38" s="22"/>
      <c r="P38" s="22"/>
    </row>
    <row r="39" spans="1:16" ht="39" customHeight="1" x14ac:dyDescent="0.2">
      <c r="A39" s="22"/>
      <c r="B39" s="35"/>
      <c r="C39" s="1241" t="s">
        <v>
565</v>
      </c>
      <c r="D39" s="1242"/>
      <c r="E39" s="1243"/>
      <c r="F39" s="36">
        <v>
1.54</v>
      </c>
      <c r="G39" s="37">
        <v>
0.37</v>
      </c>
      <c r="H39" s="37">
        <v>
0.06</v>
      </c>
      <c r="I39" s="37">
        <v>
0</v>
      </c>
      <c r="J39" s="38">
        <v>
0</v>
      </c>
      <c r="K39" s="22"/>
      <c r="L39" s="22"/>
      <c r="M39" s="22"/>
      <c r="N39" s="22"/>
      <c r="O39" s="22"/>
      <c r="P39" s="22"/>
    </row>
    <row r="40" spans="1:16" ht="39" customHeight="1" x14ac:dyDescent="0.2">
      <c r="A40" s="22"/>
      <c r="B40" s="35"/>
      <c r="C40" s="1241"/>
      <c r="D40" s="1242"/>
      <c r="E40" s="1243"/>
      <c r="F40" s="36"/>
      <c r="G40" s="37"/>
      <c r="H40" s="37"/>
      <c r="I40" s="37"/>
      <c r="J40" s="38"/>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
566</v>
      </c>
      <c r="D42" s="1242"/>
      <c r="E42" s="1243"/>
      <c r="F42" s="36" t="s">
        <v>
511</v>
      </c>
      <c r="G42" s="37" t="s">
        <v>
511</v>
      </c>
      <c r="H42" s="37" t="s">
        <v>
511</v>
      </c>
      <c r="I42" s="37" t="s">
        <v>
511</v>
      </c>
      <c r="J42" s="38" t="s">
        <v>
511</v>
      </c>
      <c r="K42" s="22"/>
      <c r="L42" s="22"/>
      <c r="M42" s="22"/>
      <c r="N42" s="22"/>
      <c r="O42" s="22"/>
      <c r="P42" s="22"/>
    </row>
    <row r="43" spans="1:16" ht="39" customHeight="1" thickBot="1" x14ac:dyDescent="0.25">
      <c r="A43" s="22"/>
      <c r="B43" s="40"/>
      <c r="C43" s="1244" t="s">
        <v>
567</v>
      </c>
      <c r="D43" s="1245"/>
      <c r="E43" s="1246"/>
      <c r="F43" s="41" t="s">
        <v>
511</v>
      </c>
      <c r="G43" s="42" t="s">
        <v>
511</v>
      </c>
      <c r="H43" s="42" t="s">
        <v>
511</v>
      </c>
      <c r="I43" s="42" t="s">
        <v>
511</v>
      </c>
      <c r="J43" s="43" t="s">
        <v>
511</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jbOFHkh6HmeVnVQf5T1cQ4gOC/aQP8TfdDVk8E3x7MDZZMHMk49Jm/1bVo+ZyuqEufmCCIH1szR6FA6MDP8A==" saltValue="oLk/5I0OsffIw6iSmNxD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x14ac:dyDescent="0.2">
      <c r="A45" s="48"/>
      <c r="B45" s="1249" t="s">
        <v>
11</v>
      </c>
      <c r="C45" s="1250"/>
      <c r="D45" s="58"/>
      <c r="E45" s="1255" t="s">
        <v>
12</v>
      </c>
      <c r="F45" s="1255"/>
      <c r="G45" s="1255"/>
      <c r="H45" s="1255"/>
      <c r="I45" s="1255"/>
      <c r="J45" s="1256"/>
      <c r="K45" s="59">
        <v>
90</v>
      </c>
      <c r="L45" s="60">
        <v>
92</v>
      </c>
      <c r="M45" s="60">
        <v>
94</v>
      </c>
      <c r="N45" s="60">
        <v>
96</v>
      </c>
      <c r="O45" s="61">
        <v>
97</v>
      </c>
      <c r="P45" s="48"/>
      <c r="Q45" s="48"/>
      <c r="R45" s="48"/>
      <c r="S45" s="48"/>
      <c r="T45" s="48"/>
      <c r="U45" s="48"/>
    </row>
    <row r="46" spans="1:21" ht="30.75" customHeight="1" x14ac:dyDescent="0.2">
      <c r="A46" s="48"/>
      <c r="B46" s="1251"/>
      <c r="C46" s="1252"/>
      <c r="D46" s="62"/>
      <c r="E46" s="1257" t="s">
        <v>
13</v>
      </c>
      <c r="F46" s="1257"/>
      <c r="G46" s="1257"/>
      <c r="H46" s="1257"/>
      <c r="I46" s="1257"/>
      <c r="J46" s="1258"/>
      <c r="K46" s="63" t="s">
        <v>
511</v>
      </c>
      <c r="L46" s="64" t="s">
        <v>
511</v>
      </c>
      <c r="M46" s="64" t="s">
        <v>
511</v>
      </c>
      <c r="N46" s="64" t="s">
        <v>
511</v>
      </c>
      <c r="O46" s="65" t="s">
        <v>
511</v>
      </c>
      <c r="P46" s="48"/>
      <c r="Q46" s="48"/>
      <c r="R46" s="48"/>
      <c r="S46" s="48"/>
      <c r="T46" s="48"/>
      <c r="U46" s="48"/>
    </row>
    <row r="47" spans="1:21" ht="30.75" customHeight="1" x14ac:dyDescent="0.2">
      <c r="A47" s="48"/>
      <c r="B47" s="1251"/>
      <c r="C47" s="1252"/>
      <c r="D47" s="62"/>
      <c r="E47" s="1257" t="s">
        <v>
14</v>
      </c>
      <c r="F47" s="1257"/>
      <c r="G47" s="1257"/>
      <c r="H47" s="1257"/>
      <c r="I47" s="1257"/>
      <c r="J47" s="1258"/>
      <c r="K47" s="63" t="s">
        <v>
511</v>
      </c>
      <c r="L47" s="64" t="s">
        <v>
511</v>
      </c>
      <c r="M47" s="64" t="s">
        <v>
511</v>
      </c>
      <c r="N47" s="64" t="s">
        <v>
511</v>
      </c>
      <c r="O47" s="65" t="s">
        <v>
511</v>
      </c>
      <c r="P47" s="48"/>
      <c r="Q47" s="48"/>
      <c r="R47" s="48"/>
      <c r="S47" s="48"/>
      <c r="T47" s="48"/>
      <c r="U47" s="48"/>
    </row>
    <row r="48" spans="1:21" ht="30.75" customHeight="1" x14ac:dyDescent="0.2">
      <c r="A48" s="48"/>
      <c r="B48" s="1251"/>
      <c r="C48" s="1252"/>
      <c r="D48" s="62"/>
      <c r="E48" s="1257" t="s">
        <v>
15</v>
      </c>
      <c r="F48" s="1257"/>
      <c r="G48" s="1257"/>
      <c r="H48" s="1257"/>
      <c r="I48" s="1257"/>
      <c r="J48" s="1258"/>
      <c r="K48" s="63">
        <v>
20</v>
      </c>
      <c r="L48" s="64">
        <v>
15</v>
      </c>
      <c r="M48" s="64">
        <v>
14</v>
      </c>
      <c r="N48" s="64">
        <v>
11</v>
      </c>
      <c r="O48" s="65">
        <v>
11</v>
      </c>
      <c r="P48" s="48"/>
      <c r="Q48" s="48"/>
      <c r="R48" s="48"/>
      <c r="S48" s="48"/>
      <c r="T48" s="48"/>
      <c r="U48" s="48"/>
    </row>
    <row r="49" spans="1:21" ht="30.75" customHeight="1" x14ac:dyDescent="0.2">
      <c r="A49" s="48"/>
      <c r="B49" s="1251"/>
      <c r="C49" s="1252"/>
      <c r="D49" s="62"/>
      <c r="E49" s="1257" t="s">
        <v>
16</v>
      </c>
      <c r="F49" s="1257"/>
      <c r="G49" s="1257"/>
      <c r="H49" s="1257"/>
      <c r="I49" s="1257"/>
      <c r="J49" s="1258"/>
      <c r="K49" s="63">
        <v>
9</v>
      </c>
      <c r="L49" s="64">
        <v>
14</v>
      </c>
      <c r="M49" s="64">
        <v>
17</v>
      </c>
      <c r="N49" s="64">
        <v>
17</v>
      </c>
      <c r="O49" s="65">
        <v>
17</v>
      </c>
      <c r="P49" s="48"/>
      <c r="Q49" s="48"/>
      <c r="R49" s="48"/>
      <c r="S49" s="48"/>
      <c r="T49" s="48"/>
      <c r="U49" s="48"/>
    </row>
    <row r="50" spans="1:21" ht="30.75" customHeight="1" x14ac:dyDescent="0.2">
      <c r="A50" s="48"/>
      <c r="B50" s="1251"/>
      <c r="C50" s="1252"/>
      <c r="D50" s="62"/>
      <c r="E50" s="1257" t="s">
        <v>
17</v>
      </c>
      <c r="F50" s="1257"/>
      <c r="G50" s="1257"/>
      <c r="H50" s="1257"/>
      <c r="I50" s="1257"/>
      <c r="J50" s="1258"/>
      <c r="K50" s="63" t="s">
        <v>
511</v>
      </c>
      <c r="L50" s="64" t="s">
        <v>
511</v>
      </c>
      <c r="M50" s="64" t="s">
        <v>
511</v>
      </c>
      <c r="N50" s="64" t="s">
        <v>
511</v>
      </c>
      <c r="O50" s="65" t="s">
        <v>
511</v>
      </c>
      <c r="P50" s="48"/>
      <c r="Q50" s="48"/>
      <c r="R50" s="48"/>
      <c r="S50" s="48"/>
      <c r="T50" s="48"/>
      <c r="U50" s="48"/>
    </row>
    <row r="51" spans="1:21" ht="30.75" customHeight="1" x14ac:dyDescent="0.2">
      <c r="A51" s="48"/>
      <c r="B51" s="1253"/>
      <c r="C51" s="1254"/>
      <c r="D51" s="66"/>
      <c r="E51" s="1257" t="s">
        <v>
18</v>
      </c>
      <c r="F51" s="1257"/>
      <c r="G51" s="1257"/>
      <c r="H51" s="1257"/>
      <c r="I51" s="1257"/>
      <c r="J51" s="1258"/>
      <c r="K51" s="63" t="s">
        <v>
511</v>
      </c>
      <c r="L51" s="64" t="s">
        <v>
511</v>
      </c>
      <c r="M51" s="64" t="s">
        <v>
511</v>
      </c>
      <c r="N51" s="64" t="s">
        <v>
511</v>
      </c>
      <c r="O51" s="65" t="s">
        <v>
511</v>
      </c>
      <c r="P51" s="48"/>
      <c r="Q51" s="48"/>
      <c r="R51" s="48"/>
      <c r="S51" s="48"/>
      <c r="T51" s="48"/>
      <c r="U51" s="48"/>
    </row>
    <row r="52" spans="1:21" ht="30.75" customHeight="1" x14ac:dyDescent="0.2">
      <c r="A52" s="48"/>
      <c r="B52" s="1259" t="s">
        <v>
19</v>
      </c>
      <c r="C52" s="1260"/>
      <c r="D52" s="66"/>
      <c r="E52" s="1257" t="s">
        <v>
20</v>
      </c>
      <c r="F52" s="1257"/>
      <c r="G52" s="1257"/>
      <c r="H52" s="1257"/>
      <c r="I52" s="1257"/>
      <c r="J52" s="1258"/>
      <c r="K52" s="63">
        <v>
106</v>
      </c>
      <c r="L52" s="64">
        <v>
106</v>
      </c>
      <c r="M52" s="64">
        <v>
109</v>
      </c>
      <c r="N52" s="64">
        <v>
109</v>
      </c>
      <c r="O52" s="65">
        <v>
107</v>
      </c>
      <c r="P52" s="48"/>
      <c r="Q52" s="48"/>
      <c r="R52" s="48"/>
      <c r="S52" s="48"/>
      <c r="T52" s="48"/>
      <c r="U52" s="48"/>
    </row>
    <row r="53" spans="1:21" ht="30.75" customHeight="1" thickBot="1" x14ac:dyDescent="0.25">
      <c r="A53" s="48"/>
      <c r="B53" s="1261" t="s">
        <v>
21</v>
      </c>
      <c r="C53" s="1262"/>
      <c r="D53" s="67"/>
      <c r="E53" s="1263" t="s">
        <v>
22</v>
      </c>
      <c r="F53" s="1263"/>
      <c r="G53" s="1263"/>
      <c r="H53" s="1263"/>
      <c r="I53" s="1263"/>
      <c r="J53" s="1264"/>
      <c r="K53" s="68">
        <v>
13</v>
      </c>
      <c r="L53" s="69">
        <v>
15</v>
      </c>
      <c r="M53" s="69">
        <v>
16</v>
      </c>
      <c r="N53" s="69">
        <v>
15</v>
      </c>
      <c r="O53" s="70">
        <v>
18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568</v>
      </c>
      <c r="L56" s="80" t="s">
        <v>
569</v>
      </c>
      <c r="M56" s="80" t="s">
        <v>
570</v>
      </c>
      <c r="N56" s="80" t="s">
        <v>
571</v>
      </c>
      <c r="O56" s="81" t="s">
        <v>
572</v>
      </c>
      <c r="P56" s="48"/>
      <c r="Q56" s="48"/>
      <c r="R56" s="48"/>
      <c r="S56" s="48"/>
      <c r="T56" s="48"/>
      <c r="U56" s="48"/>
    </row>
    <row r="57" spans="1:21" ht="31.5" customHeight="1" x14ac:dyDescent="0.2">
      <c r="B57" s="1265" t="s">
        <v>
25</v>
      </c>
      <c r="C57" s="1266"/>
      <c r="D57" s="1269" t="s">
        <v>
26</v>
      </c>
      <c r="E57" s="1270"/>
      <c r="F57" s="1270"/>
      <c r="G57" s="1270"/>
      <c r="H57" s="1270"/>
      <c r="I57" s="1270"/>
      <c r="J57" s="1271"/>
      <c r="K57" s="82" t="s">
        <v>
584</v>
      </c>
      <c r="L57" s="83" t="s">
        <v>
584</v>
      </c>
      <c r="M57" s="83" t="s">
        <v>
584</v>
      </c>
      <c r="N57" s="83" t="s">
        <v>
584</v>
      </c>
      <c r="O57" s="84" t="s">
        <v>
584</v>
      </c>
    </row>
    <row r="58" spans="1:21" ht="31.5" customHeight="1" thickBot="1" x14ac:dyDescent="0.25">
      <c r="B58" s="1267"/>
      <c r="C58" s="1268"/>
      <c r="D58" s="1272" t="s">
        <v>
27</v>
      </c>
      <c r="E58" s="1273"/>
      <c r="F58" s="1273"/>
      <c r="G58" s="1273"/>
      <c r="H58" s="1273"/>
      <c r="I58" s="1273"/>
      <c r="J58" s="1274"/>
      <c r="K58" s="85" t="s">
        <v>
584</v>
      </c>
      <c r="L58" s="86" t="s">
        <v>
584</v>
      </c>
      <c r="M58" s="86" t="s">
        <v>
584</v>
      </c>
      <c r="N58" s="86" t="s">
        <v>
584</v>
      </c>
      <c r="O58" s="87" t="s">
        <v>
584</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n4v2SpqWAj36qzfB8R1qzYRW7vGkYojxw7IcW15ASBjlkwb6TC/C7qIZSl0+fiLyp36onQ+ntVCFXD5Bzw+Eg==" saltValue="gOz+jJ8sgpCuUEDoO6iX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553</v>
      </c>
      <c r="J40" s="99" t="s">
        <v>
554</v>
      </c>
      <c r="K40" s="99" t="s">
        <v>
555</v>
      </c>
      <c r="L40" s="99" t="s">
        <v>
556</v>
      </c>
      <c r="M40" s="100" t="s">
        <v>
557</v>
      </c>
    </row>
    <row r="41" spans="2:13" ht="27.75" customHeight="1" x14ac:dyDescent="0.2">
      <c r="B41" s="1275" t="s">
        <v>
30</v>
      </c>
      <c r="C41" s="1276"/>
      <c r="D41" s="101"/>
      <c r="E41" s="1281" t="s">
        <v>
31</v>
      </c>
      <c r="F41" s="1281"/>
      <c r="G41" s="1281"/>
      <c r="H41" s="1282"/>
      <c r="I41" s="102">
        <v>
941</v>
      </c>
      <c r="J41" s="103">
        <v>
941</v>
      </c>
      <c r="K41" s="103">
        <v>
1117</v>
      </c>
      <c r="L41" s="103">
        <v>
1256</v>
      </c>
      <c r="M41" s="104">
        <v>
1183</v>
      </c>
    </row>
    <row r="42" spans="2:13" ht="27.75" customHeight="1" x14ac:dyDescent="0.2">
      <c r="B42" s="1277"/>
      <c r="C42" s="1278"/>
      <c r="D42" s="105"/>
      <c r="E42" s="1283" t="s">
        <v>
32</v>
      </c>
      <c r="F42" s="1283"/>
      <c r="G42" s="1283"/>
      <c r="H42" s="1284"/>
      <c r="I42" s="106" t="s">
        <v>
511</v>
      </c>
      <c r="J42" s="107" t="s">
        <v>
511</v>
      </c>
      <c r="K42" s="107" t="s">
        <v>
511</v>
      </c>
      <c r="L42" s="107" t="s">
        <v>
511</v>
      </c>
      <c r="M42" s="108" t="s">
        <v>
511</v>
      </c>
    </row>
    <row r="43" spans="2:13" ht="27.75" customHeight="1" x14ac:dyDescent="0.2">
      <c r="B43" s="1277"/>
      <c r="C43" s="1278"/>
      <c r="D43" s="105"/>
      <c r="E43" s="1283" t="s">
        <v>
33</v>
      </c>
      <c r="F43" s="1283"/>
      <c r="G43" s="1283"/>
      <c r="H43" s="1284"/>
      <c r="I43" s="106">
        <v>
225</v>
      </c>
      <c r="J43" s="107">
        <v>
190</v>
      </c>
      <c r="K43" s="107">
        <v>
162</v>
      </c>
      <c r="L43" s="107">
        <v>
124</v>
      </c>
      <c r="M43" s="108">
        <v>
102</v>
      </c>
    </row>
    <row r="44" spans="2:13" ht="27.75" customHeight="1" x14ac:dyDescent="0.2">
      <c r="B44" s="1277"/>
      <c r="C44" s="1278"/>
      <c r="D44" s="105"/>
      <c r="E44" s="1283" t="s">
        <v>
34</v>
      </c>
      <c r="F44" s="1283"/>
      <c r="G44" s="1283"/>
      <c r="H44" s="1284"/>
      <c r="I44" s="106">
        <v>
145</v>
      </c>
      <c r="J44" s="107">
        <v>
132</v>
      </c>
      <c r="K44" s="107">
        <v>
119</v>
      </c>
      <c r="L44" s="107">
        <v>
105</v>
      </c>
      <c r="M44" s="108">
        <v>
90</v>
      </c>
    </row>
    <row r="45" spans="2:13" ht="27.75" customHeight="1" x14ac:dyDescent="0.2">
      <c r="B45" s="1277"/>
      <c r="C45" s="1278"/>
      <c r="D45" s="105"/>
      <c r="E45" s="1283" t="s">
        <v>
35</v>
      </c>
      <c r="F45" s="1283"/>
      <c r="G45" s="1283"/>
      <c r="H45" s="1284"/>
      <c r="I45" s="106">
        <v>
254</v>
      </c>
      <c r="J45" s="107">
        <v>
239</v>
      </c>
      <c r="K45" s="107">
        <v>
232</v>
      </c>
      <c r="L45" s="107">
        <v>
283</v>
      </c>
      <c r="M45" s="108">
        <v>
273</v>
      </c>
    </row>
    <row r="46" spans="2:13" ht="27.75" customHeight="1" x14ac:dyDescent="0.2">
      <c r="B46" s="1277"/>
      <c r="C46" s="1278"/>
      <c r="D46" s="109"/>
      <c r="E46" s="1283" t="s">
        <v>
36</v>
      </c>
      <c r="F46" s="1283"/>
      <c r="G46" s="1283"/>
      <c r="H46" s="1284"/>
      <c r="I46" s="106" t="s">
        <v>
511</v>
      </c>
      <c r="J46" s="107" t="s">
        <v>
511</v>
      </c>
      <c r="K46" s="107" t="s">
        <v>
511</v>
      </c>
      <c r="L46" s="107" t="s">
        <v>
511</v>
      </c>
      <c r="M46" s="108" t="s">
        <v>
511</v>
      </c>
    </row>
    <row r="47" spans="2:13" ht="27.75" customHeight="1" x14ac:dyDescent="0.2">
      <c r="B47" s="1277"/>
      <c r="C47" s="1278"/>
      <c r="D47" s="110"/>
      <c r="E47" s="1285" t="s">
        <v>
37</v>
      </c>
      <c r="F47" s="1286"/>
      <c r="G47" s="1286"/>
      <c r="H47" s="1287"/>
      <c r="I47" s="106" t="s">
        <v>
511</v>
      </c>
      <c r="J47" s="107" t="s">
        <v>
511</v>
      </c>
      <c r="K47" s="107" t="s">
        <v>
511</v>
      </c>
      <c r="L47" s="107" t="s">
        <v>
511</v>
      </c>
      <c r="M47" s="108" t="s">
        <v>
511</v>
      </c>
    </row>
    <row r="48" spans="2:13" ht="27.75" customHeight="1" x14ac:dyDescent="0.2">
      <c r="B48" s="1277"/>
      <c r="C48" s="1278"/>
      <c r="D48" s="105"/>
      <c r="E48" s="1283" t="s">
        <v>
38</v>
      </c>
      <c r="F48" s="1283"/>
      <c r="G48" s="1283"/>
      <c r="H48" s="1284"/>
      <c r="I48" s="106" t="s">
        <v>
511</v>
      </c>
      <c r="J48" s="107" t="s">
        <v>
511</v>
      </c>
      <c r="K48" s="107" t="s">
        <v>
511</v>
      </c>
      <c r="L48" s="107" t="s">
        <v>
511</v>
      </c>
      <c r="M48" s="108" t="s">
        <v>
511</v>
      </c>
    </row>
    <row r="49" spans="2:13" ht="27.75" customHeight="1" x14ac:dyDescent="0.2">
      <c r="B49" s="1279"/>
      <c r="C49" s="1280"/>
      <c r="D49" s="105"/>
      <c r="E49" s="1283" t="s">
        <v>
39</v>
      </c>
      <c r="F49" s="1283"/>
      <c r="G49" s="1283"/>
      <c r="H49" s="1284"/>
      <c r="I49" s="106" t="s">
        <v>
511</v>
      </c>
      <c r="J49" s="107" t="s">
        <v>
511</v>
      </c>
      <c r="K49" s="107" t="s">
        <v>
511</v>
      </c>
      <c r="L49" s="107" t="s">
        <v>
511</v>
      </c>
      <c r="M49" s="108" t="s">
        <v>
511</v>
      </c>
    </row>
    <row r="50" spans="2:13" ht="27.75" customHeight="1" x14ac:dyDescent="0.2">
      <c r="B50" s="1288" t="s">
        <v>
40</v>
      </c>
      <c r="C50" s="1289"/>
      <c r="D50" s="111"/>
      <c r="E50" s="1283" t="s">
        <v>
41</v>
      </c>
      <c r="F50" s="1283"/>
      <c r="G50" s="1283"/>
      <c r="H50" s="1284"/>
      <c r="I50" s="106">
        <v>
1057</v>
      </c>
      <c r="J50" s="107">
        <v>
1088</v>
      </c>
      <c r="K50" s="107">
        <v>
1140</v>
      </c>
      <c r="L50" s="107">
        <v>
1186</v>
      </c>
      <c r="M50" s="108">
        <v>
1291</v>
      </c>
    </row>
    <row r="51" spans="2:13" ht="27.75" customHeight="1" x14ac:dyDescent="0.2">
      <c r="B51" s="1277"/>
      <c r="C51" s="1278"/>
      <c r="D51" s="105"/>
      <c r="E51" s="1283" t="s">
        <v>
42</v>
      </c>
      <c r="F51" s="1283"/>
      <c r="G51" s="1283"/>
      <c r="H51" s="1284"/>
      <c r="I51" s="106" t="s">
        <v>
511</v>
      </c>
      <c r="J51" s="107" t="s">
        <v>
511</v>
      </c>
      <c r="K51" s="107" t="s">
        <v>
511</v>
      </c>
      <c r="L51" s="107" t="s">
        <v>
511</v>
      </c>
      <c r="M51" s="108" t="s">
        <v>
511</v>
      </c>
    </row>
    <row r="52" spans="2:13" ht="27.75" customHeight="1" x14ac:dyDescent="0.2">
      <c r="B52" s="1279"/>
      <c r="C52" s="1280"/>
      <c r="D52" s="105"/>
      <c r="E52" s="1283" t="s">
        <v>
43</v>
      </c>
      <c r="F52" s="1283"/>
      <c r="G52" s="1283"/>
      <c r="H52" s="1284"/>
      <c r="I52" s="106">
        <v>
1092</v>
      </c>
      <c r="J52" s="107">
        <v>
1079</v>
      </c>
      <c r="K52" s="107">
        <v>
1181</v>
      </c>
      <c r="L52" s="107">
        <v>
1284</v>
      </c>
      <c r="M52" s="108">
        <v>
1230</v>
      </c>
    </row>
    <row r="53" spans="2:13" ht="27.75" customHeight="1" thickBot="1" x14ac:dyDescent="0.25">
      <c r="B53" s="1290" t="s">
        <v>
44</v>
      </c>
      <c r="C53" s="1291"/>
      <c r="D53" s="112"/>
      <c r="E53" s="1292" t="s">
        <v>
45</v>
      </c>
      <c r="F53" s="1292"/>
      <c r="G53" s="1292"/>
      <c r="H53" s="1293"/>
      <c r="I53" s="113">
        <v>
-584</v>
      </c>
      <c r="J53" s="114">
        <v>
-664</v>
      </c>
      <c r="K53" s="114">
        <v>
-691</v>
      </c>
      <c r="L53" s="114">
        <v>
-702</v>
      </c>
      <c r="M53" s="115">
        <v>
-873</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Up42nquvLe/xDpkSbEuMSwggzbiMea+jK+ph8D6UMkiP7Cdn5nIhQHI1uG7t4cr1Du6ssqQvUoCiMddBW/+FA==" saltValue="q/M/+BuBO3KhXF3T4PnN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555</v>
      </c>
      <c r="G54" s="124" t="s">
        <v>
556</v>
      </c>
      <c r="H54" s="125" t="s">
        <v>
557</v>
      </c>
    </row>
    <row r="55" spans="2:8" ht="52.5" customHeight="1" x14ac:dyDescent="0.2">
      <c r="B55" s="126"/>
      <c r="C55" s="1302" t="s">
        <v>
48</v>
      </c>
      <c r="D55" s="1302"/>
      <c r="E55" s="1303"/>
      <c r="F55" s="127">
        <v>
551</v>
      </c>
      <c r="G55" s="127">
        <v>
551</v>
      </c>
      <c r="H55" s="128">
        <v>
566</v>
      </c>
    </row>
    <row r="56" spans="2:8" ht="52.5" customHeight="1" x14ac:dyDescent="0.2">
      <c r="B56" s="129"/>
      <c r="C56" s="1304" t="s">
        <v>
49</v>
      </c>
      <c r="D56" s="1304"/>
      <c r="E56" s="1305"/>
      <c r="F56" s="130">
        <v>
216</v>
      </c>
      <c r="G56" s="130">
        <v>
231</v>
      </c>
      <c r="H56" s="131">
        <v>
254</v>
      </c>
    </row>
    <row r="57" spans="2:8" ht="53.25" customHeight="1" x14ac:dyDescent="0.2">
      <c r="B57" s="129"/>
      <c r="C57" s="1306" t="s">
        <v>
50</v>
      </c>
      <c r="D57" s="1306"/>
      <c r="E57" s="1307"/>
      <c r="F57" s="132">
        <v>
311</v>
      </c>
      <c r="G57" s="132">
        <v>
322</v>
      </c>
      <c r="H57" s="133">
        <v>
373</v>
      </c>
    </row>
    <row r="58" spans="2:8" ht="45.75" customHeight="1" x14ac:dyDescent="0.2">
      <c r="B58" s="134"/>
      <c r="C58" s="1294" t="s">
        <v>
581</v>
      </c>
      <c r="D58" s="1295"/>
      <c r="E58" s="1296"/>
      <c r="F58" s="135">
        <v>
200</v>
      </c>
      <c r="G58" s="135">
        <v>
209</v>
      </c>
      <c r="H58" s="136">
        <v>
265</v>
      </c>
    </row>
    <row r="59" spans="2:8" ht="45.75" customHeight="1" x14ac:dyDescent="0.2">
      <c r="B59" s="134"/>
      <c r="C59" s="1294" t="s">
        <v>
582</v>
      </c>
      <c r="D59" s="1295"/>
      <c r="E59" s="1296"/>
      <c r="F59" s="135">
        <v>
103</v>
      </c>
      <c r="G59" s="135">
        <v>
105</v>
      </c>
      <c r="H59" s="136">
        <v>
100</v>
      </c>
    </row>
    <row r="60" spans="2:8" ht="45.75" customHeight="1" x14ac:dyDescent="0.2">
      <c r="B60" s="134"/>
      <c r="C60" s="1294" t="s">
        <v>
583</v>
      </c>
      <c r="D60" s="1295"/>
      <c r="E60" s="1296"/>
      <c r="F60" s="135">
        <v>
8</v>
      </c>
      <c r="G60" s="135">
        <v>
8</v>
      </c>
      <c r="H60" s="136">
        <v>
8</v>
      </c>
    </row>
    <row r="61" spans="2:8" ht="45.75" customHeight="1" x14ac:dyDescent="0.2">
      <c r="B61" s="134"/>
      <c r="C61" s="1294"/>
      <c r="D61" s="1295"/>
      <c r="E61" s="1296"/>
      <c r="F61" s="135"/>
      <c r="G61" s="135"/>
      <c r="H61" s="136"/>
    </row>
    <row r="62" spans="2:8" ht="45.75" customHeight="1" thickBot="1" x14ac:dyDescent="0.25">
      <c r="B62" s="137"/>
      <c r="C62" s="1297"/>
      <c r="D62" s="1298"/>
      <c r="E62" s="1299"/>
      <c r="F62" s="138"/>
      <c r="G62" s="138"/>
      <c r="H62" s="139"/>
    </row>
    <row r="63" spans="2:8" ht="52.5" customHeight="1" thickBot="1" x14ac:dyDescent="0.25">
      <c r="B63" s="140"/>
      <c r="C63" s="1300" t="s">
        <v>
51</v>
      </c>
      <c r="D63" s="1300"/>
      <c r="E63" s="1301"/>
      <c r="F63" s="141">
        <v>
1078</v>
      </c>
      <c r="G63" s="141">
        <v>
1104</v>
      </c>
      <c r="H63" s="142">
        <v>
1192</v>
      </c>
    </row>
    <row r="64" spans="2:8" ht="15" customHeight="1" x14ac:dyDescent="0.2"/>
    <row r="65" ht="0" hidden="1" customHeight="1" x14ac:dyDescent="0.2"/>
    <row r="66" ht="0" hidden="1" customHeight="1" x14ac:dyDescent="0.2"/>
  </sheetData>
  <sheetProtection algorithmName="SHA-512" hashValue="Hi91eoLrnAXv6ZQHx4R0PsxJvE2GB4xk4MECVA2GXhA/ZGHvDlcXRdCElbvXa1E/DQKTSN4BS3TjCngpED8W5w==" saltValue="CnOLiHcZ6sZnMIOjKY/p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8" t="s">
        <v>
588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589</v>
      </c>
    </row>
    <row r="50" spans="1:109" ht="13.2" x14ac:dyDescent="0.2">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
553</v>
      </c>
      <c r="BQ50" s="1321"/>
      <c r="BR50" s="1321"/>
      <c r="BS50" s="1321"/>
      <c r="BT50" s="1321"/>
      <c r="BU50" s="1321"/>
      <c r="BV50" s="1321"/>
      <c r="BW50" s="1321"/>
      <c r="BX50" s="1321" t="s">
        <v>
554</v>
      </c>
      <c r="BY50" s="1321"/>
      <c r="BZ50" s="1321"/>
      <c r="CA50" s="1321"/>
      <c r="CB50" s="1321"/>
      <c r="CC50" s="1321"/>
      <c r="CD50" s="1321"/>
      <c r="CE50" s="1321"/>
      <c r="CF50" s="1321" t="s">
        <v>
555</v>
      </c>
      <c r="CG50" s="1321"/>
      <c r="CH50" s="1321"/>
      <c r="CI50" s="1321"/>
      <c r="CJ50" s="1321"/>
      <c r="CK50" s="1321"/>
      <c r="CL50" s="1321"/>
      <c r="CM50" s="1321"/>
      <c r="CN50" s="1321" t="s">
        <v>
556</v>
      </c>
      <c r="CO50" s="1321"/>
      <c r="CP50" s="1321"/>
      <c r="CQ50" s="1321"/>
      <c r="CR50" s="1321"/>
      <c r="CS50" s="1321"/>
      <c r="CT50" s="1321"/>
      <c r="CU50" s="1321"/>
      <c r="CV50" s="1321" t="s">
        <v>
557</v>
      </c>
      <c r="CW50" s="1321"/>
      <c r="CX50" s="1321"/>
      <c r="CY50" s="1321"/>
      <c r="CZ50" s="1321"/>
      <c r="DA50" s="1321"/>
      <c r="DB50" s="1321"/>
      <c r="DC50" s="1321"/>
    </row>
    <row r="51" spans="1:109" ht="13.5" customHeight="1" x14ac:dyDescent="0.2">
      <c r="B51" s="394"/>
      <c r="G51" s="1328"/>
      <c r="H51" s="1328"/>
      <c r="I51" s="1326"/>
      <c r="J51" s="1326"/>
      <c r="K51" s="1323"/>
      <c r="L51" s="1323"/>
      <c r="M51" s="1323"/>
      <c r="N51" s="1323"/>
      <c r="AM51" s="403"/>
      <c r="AN51" s="1324" t="s">
        <v>
590</v>
      </c>
      <c r="AO51" s="1324"/>
      <c r="AP51" s="1324"/>
      <c r="AQ51" s="1324"/>
      <c r="AR51" s="1324"/>
      <c r="AS51" s="1324"/>
      <c r="AT51" s="1324"/>
      <c r="AU51" s="1324"/>
      <c r="AV51" s="1324"/>
      <c r="AW51" s="1324"/>
      <c r="AX51" s="1324"/>
      <c r="AY51" s="1324"/>
      <c r="AZ51" s="1324"/>
      <c r="BA51" s="1324"/>
      <c r="BB51" s="1324" t="s">
        <v>
591</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ht="13.2" x14ac:dyDescent="0.2">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2" x14ac:dyDescent="0.2">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
592</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
58.6</v>
      </c>
      <c r="CG53" s="1322"/>
      <c r="CH53" s="1322"/>
      <c r="CI53" s="1322"/>
      <c r="CJ53" s="1322"/>
      <c r="CK53" s="1322"/>
      <c r="CL53" s="1322"/>
      <c r="CM53" s="1322"/>
      <c r="CN53" s="1322">
        <v>
58.1</v>
      </c>
      <c r="CO53" s="1322"/>
      <c r="CP53" s="1322"/>
      <c r="CQ53" s="1322"/>
      <c r="CR53" s="1322"/>
      <c r="CS53" s="1322"/>
      <c r="CT53" s="1322"/>
      <c r="CU53" s="1322"/>
      <c r="CV53" s="1322">
        <v>
59.6</v>
      </c>
      <c r="CW53" s="1322"/>
      <c r="CX53" s="1322"/>
      <c r="CY53" s="1322"/>
      <c r="CZ53" s="1322"/>
      <c r="DA53" s="1322"/>
      <c r="DB53" s="1322"/>
      <c r="DC53" s="1322"/>
    </row>
    <row r="54" spans="1:109" ht="13.2" x14ac:dyDescent="0.2">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2" x14ac:dyDescent="0.2">
      <c r="A55" s="402"/>
      <c r="B55" s="394"/>
      <c r="G55" s="1317"/>
      <c r="H55" s="1317"/>
      <c r="I55" s="1317"/>
      <c r="J55" s="1317"/>
      <c r="K55" s="1323"/>
      <c r="L55" s="1323"/>
      <c r="M55" s="1323"/>
      <c r="N55" s="1323"/>
      <c r="AN55" s="1321" t="s">
        <v>
593</v>
      </c>
      <c r="AO55" s="1321"/>
      <c r="AP55" s="1321"/>
      <c r="AQ55" s="1321"/>
      <c r="AR55" s="1321"/>
      <c r="AS55" s="1321"/>
      <c r="AT55" s="1321"/>
      <c r="AU55" s="1321"/>
      <c r="AV55" s="1321"/>
      <c r="AW55" s="1321"/>
      <c r="AX55" s="1321"/>
      <c r="AY55" s="1321"/>
      <c r="AZ55" s="1321"/>
      <c r="BA55" s="1321"/>
      <c r="BB55" s="1324" t="s">
        <v>
591</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
0</v>
      </c>
      <c r="CG55" s="1322"/>
      <c r="CH55" s="1322"/>
      <c r="CI55" s="1322"/>
      <c r="CJ55" s="1322"/>
      <c r="CK55" s="1322"/>
      <c r="CL55" s="1322"/>
      <c r="CM55" s="1322"/>
      <c r="CN55" s="1322">
        <v>
0</v>
      </c>
      <c r="CO55" s="1322"/>
      <c r="CP55" s="1322"/>
      <c r="CQ55" s="1322"/>
      <c r="CR55" s="1322"/>
      <c r="CS55" s="1322"/>
      <c r="CT55" s="1322"/>
      <c r="CU55" s="1322"/>
      <c r="CV55" s="1322">
        <v>
0</v>
      </c>
      <c r="CW55" s="1322"/>
      <c r="CX55" s="1322"/>
      <c r="CY55" s="1322"/>
      <c r="CZ55" s="1322"/>
      <c r="DA55" s="1322"/>
      <c r="DB55" s="1322"/>
      <c r="DC55" s="1322"/>
    </row>
    <row r="56" spans="1:109" ht="13.2" x14ac:dyDescent="0.2">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ht="13.2" x14ac:dyDescent="0.2">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
592</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
57.9</v>
      </c>
      <c r="CG57" s="1322"/>
      <c r="CH57" s="1322"/>
      <c r="CI57" s="1322"/>
      <c r="CJ57" s="1322"/>
      <c r="CK57" s="1322"/>
      <c r="CL57" s="1322"/>
      <c r="CM57" s="1322"/>
      <c r="CN57" s="1322">
        <v>
58.2</v>
      </c>
      <c r="CO57" s="1322"/>
      <c r="CP57" s="1322"/>
      <c r="CQ57" s="1322"/>
      <c r="CR57" s="1322"/>
      <c r="CS57" s="1322"/>
      <c r="CT57" s="1322"/>
      <c r="CU57" s="1322"/>
      <c r="CV57" s="1322">
        <v>
58.7</v>
      </c>
      <c r="CW57" s="1322"/>
      <c r="CX57" s="1322"/>
      <c r="CY57" s="1322"/>
      <c r="CZ57" s="1322"/>
      <c r="DA57" s="1322"/>
      <c r="DB57" s="1322"/>
      <c r="DC57" s="1322"/>
      <c r="DD57" s="407"/>
      <c r="DE57" s="406"/>
    </row>
    <row r="58" spans="1:109" s="402" customFormat="1" ht="13.2" x14ac:dyDescent="0.2">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594</v>
      </c>
    </row>
    <row r="64" spans="1:109" ht="13.2" x14ac:dyDescent="0.2">
      <c r="B64" s="394"/>
      <c r="G64" s="401"/>
      <c r="I64" s="414"/>
      <c r="J64" s="414"/>
      <c r="K64" s="414"/>
      <c r="L64" s="414"/>
      <c r="M64" s="414"/>
      <c r="N64" s="415"/>
      <c r="AM64" s="401"/>
      <c r="AN64" s="401" t="s">
        <v>
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8" t="s">
        <v>
595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589</v>
      </c>
    </row>
    <row r="72" spans="2:107" ht="13.2" x14ac:dyDescent="0.2">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
553</v>
      </c>
      <c r="BQ72" s="1321"/>
      <c r="BR72" s="1321"/>
      <c r="BS72" s="1321"/>
      <c r="BT72" s="1321"/>
      <c r="BU72" s="1321"/>
      <c r="BV72" s="1321"/>
      <c r="BW72" s="1321"/>
      <c r="BX72" s="1321" t="s">
        <v>
554</v>
      </c>
      <c r="BY72" s="1321"/>
      <c r="BZ72" s="1321"/>
      <c r="CA72" s="1321"/>
      <c r="CB72" s="1321"/>
      <c r="CC72" s="1321"/>
      <c r="CD72" s="1321"/>
      <c r="CE72" s="1321"/>
      <c r="CF72" s="1321" t="s">
        <v>
555</v>
      </c>
      <c r="CG72" s="1321"/>
      <c r="CH72" s="1321"/>
      <c r="CI72" s="1321"/>
      <c r="CJ72" s="1321"/>
      <c r="CK72" s="1321"/>
      <c r="CL72" s="1321"/>
      <c r="CM72" s="1321"/>
      <c r="CN72" s="1321" t="s">
        <v>
556</v>
      </c>
      <c r="CO72" s="1321"/>
      <c r="CP72" s="1321"/>
      <c r="CQ72" s="1321"/>
      <c r="CR72" s="1321"/>
      <c r="CS72" s="1321"/>
      <c r="CT72" s="1321"/>
      <c r="CU72" s="1321"/>
      <c r="CV72" s="1321" t="s">
        <v>
557</v>
      </c>
      <c r="CW72" s="1321"/>
      <c r="CX72" s="1321"/>
      <c r="CY72" s="1321"/>
      <c r="CZ72" s="1321"/>
      <c r="DA72" s="1321"/>
      <c r="DB72" s="1321"/>
      <c r="DC72" s="1321"/>
    </row>
    <row r="73" spans="2:107" ht="13.2" x14ac:dyDescent="0.2">
      <c r="B73" s="394"/>
      <c r="G73" s="1328"/>
      <c r="H73" s="1328"/>
      <c r="I73" s="1328"/>
      <c r="J73" s="1328"/>
      <c r="K73" s="1329"/>
      <c r="L73" s="1329"/>
      <c r="M73" s="1329"/>
      <c r="N73" s="1329"/>
      <c r="AM73" s="403"/>
      <c r="AN73" s="1324" t="s">
        <v>
590</v>
      </c>
      <c r="AO73" s="1324"/>
      <c r="AP73" s="1324"/>
      <c r="AQ73" s="1324"/>
      <c r="AR73" s="1324"/>
      <c r="AS73" s="1324"/>
      <c r="AT73" s="1324"/>
      <c r="AU73" s="1324"/>
      <c r="AV73" s="1324"/>
      <c r="AW73" s="1324"/>
      <c r="AX73" s="1324"/>
      <c r="AY73" s="1324"/>
      <c r="AZ73" s="1324"/>
      <c r="BA73" s="1324"/>
      <c r="BB73" s="1324" t="s">
        <v>
591</v>
      </c>
      <c r="BC73" s="1324"/>
      <c r="BD73" s="1324"/>
      <c r="BE73" s="1324"/>
      <c r="BF73" s="1324"/>
      <c r="BG73" s="1324"/>
      <c r="BH73" s="1324"/>
      <c r="BI73" s="1324"/>
      <c r="BJ73" s="1324"/>
      <c r="BK73" s="1324"/>
      <c r="BL73" s="1324"/>
      <c r="BM73" s="1324"/>
      <c r="BN73" s="1324"/>
      <c r="BO73" s="1324"/>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ht="13.2" x14ac:dyDescent="0.2">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2" x14ac:dyDescent="0.2">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
596</v>
      </c>
      <c r="BC75" s="1324"/>
      <c r="BD75" s="1324"/>
      <c r="BE75" s="1324"/>
      <c r="BF75" s="1324"/>
      <c r="BG75" s="1324"/>
      <c r="BH75" s="1324"/>
      <c r="BI75" s="1324"/>
      <c r="BJ75" s="1324"/>
      <c r="BK75" s="1324"/>
      <c r="BL75" s="1324"/>
      <c r="BM75" s="1324"/>
      <c r="BN75" s="1324"/>
      <c r="BO75" s="1324"/>
      <c r="BP75" s="1322">
        <v>
1.3</v>
      </c>
      <c r="BQ75" s="1322"/>
      <c r="BR75" s="1322"/>
      <c r="BS75" s="1322"/>
      <c r="BT75" s="1322"/>
      <c r="BU75" s="1322"/>
      <c r="BV75" s="1322"/>
      <c r="BW75" s="1322"/>
      <c r="BX75" s="1322">
        <v>
1.6</v>
      </c>
      <c r="BY75" s="1322"/>
      <c r="BZ75" s="1322"/>
      <c r="CA75" s="1322"/>
      <c r="CB75" s="1322"/>
      <c r="CC75" s="1322"/>
      <c r="CD75" s="1322"/>
      <c r="CE75" s="1322"/>
      <c r="CF75" s="1322">
        <v>
1.5</v>
      </c>
      <c r="CG75" s="1322"/>
      <c r="CH75" s="1322"/>
      <c r="CI75" s="1322"/>
      <c r="CJ75" s="1322"/>
      <c r="CK75" s="1322"/>
      <c r="CL75" s="1322"/>
      <c r="CM75" s="1322"/>
      <c r="CN75" s="1322">
        <v>
1.6</v>
      </c>
      <c r="CO75" s="1322"/>
      <c r="CP75" s="1322"/>
      <c r="CQ75" s="1322"/>
      <c r="CR75" s="1322"/>
      <c r="CS75" s="1322"/>
      <c r="CT75" s="1322"/>
      <c r="CU75" s="1322"/>
      <c r="CV75" s="1322">
        <v>
1.6</v>
      </c>
      <c r="CW75" s="1322"/>
      <c r="CX75" s="1322"/>
      <c r="CY75" s="1322"/>
      <c r="CZ75" s="1322"/>
      <c r="DA75" s="1322"/>
      <c r="DB75" s="1322"/>
      <c r="DC75" s="1322"/>
    </row>
    <row r="76" spans="2:107" ht="13.2" x14ac:dyDescent="0.2">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2" x14ac:dyDescent="0.2">
      <c r="B77" s="394"/>
      <c r="G77" s="1317"/>
      <c r="H77" s="1317"/>
      <c r="I77" s="1317"/>
      <c r="J77" s="1317"/>
      <c r="K77" s="1329"/>
      <c r="L77" s="1329"/>
      <c r="M77" s="1329"/>
      <c r="N77" s="1329"/>
      <c r="AN77" s="1321" t="s">
        <v>
593</v>
      </c>
      <c r="AO77" s="1321"/>
      <c r="AP77" s="1321"/>
      <c r="AQ77" s="1321"/>
      <c r="AR77" s="1321"/>
      <c r="AS77" s="1321"/>
      <c r="AT77" s="1321"/>
      <c r="AU77" s="1321"/>
      <c r="AV77" s="1321"/>
      <c r="AW77" s="1321"/>
      <c r="AX77" s="1321"/>
      <c r="AY77" s="1321"/>
      <c r="AZ77" s="1321"/>
      <c r="BA77" s="1321"/>
      <c r="BB77" s="1324" t="s">
        <v>
591</v>
      </c>
      <c r="BC77" s="1324"/>
      <c r="BD77" s="1324"/>
      <c r="BE77" s="1324"/>
      <c r="BF77" s="1324"/>
      <c r="BG77" s="1324"/>
      <c r="BH77" s="1324"/>
      <c r="BI77" s="1324"/>
      <c r="BJ77" s="1324"/>
      <c r="BK77" s="1324"/>
      <c r="BL77" s="1324"/>
      <c r="BM77" s="1324"/>
      <c r="BN77" s="1324"/>
      <c r="BO77" s="1324"/>
      <c r="BP77" s="1322">
        <v>
0</v>
      </c>
      <c r="BQ77" s="1322"/>
      <c r="BR77" s="1322"/>
      <c r="BS77" s="1322"/>
      <c r="BT77" s="1322"/>
      <c r="BU77" s="1322"/>
      <c r="BV77" s="1322"/>
      <c r="BW77" s="1322"/>
      <c r="BX77" s="1322">
        <v>
0</v>
      </c>
      <c r="BY77" s="1322"/>
      <c r="BZ77" s="1322"/>
      <c r="CA77" s="1322"/>
      <c r="CB77" s="1322"/>
      <c r="CC77" s="1322"/>
      <c r="CD77" s="1322"/>
      <c r="CE77" s="1322"/>
      <c r="CF77" s="1322">
        <v>
0</v>
      </c>
      <c r="CG77" s="1322"/>
      <c r="CH77" s="1322"/>
      <c r="CI77" s="1322"/>
      <c r="CJ77" s="1322"/>
      <c r="CK77" s="1322"/>
      <c r="CL77" s="1322"/>
      <c r="CM77" s="1322"/>
      <c r="CN77" s="1322">
        <v>
0</v>
      </c>
      <c r="CO77" s="1322"/>
      <c r="CP77" s="1322"/>
      <c r="CQ77" s="1322"/>
      <c r="CR77" s="1322"/>
      <c r="CS77" s="1322"/>
      <c r="CT77" s="1322"/>
      <c r="CU77" s="1322"/>
      <c r="CV77" s="1322">
        <v>
0</v>
      </c>
      <c r="CW77" s="1322"/>
      <c r="CX77" s="1322"/>
      <c r="CY77" s="1322"/>
      <c r="CZ77" s="1322"/>
      <c r="DA77" s="1322"/>
      <c r="DB77" s="1322"/>
      <c r="DC77" s="1322"/>
    </row>
    <row r="78" spans="2:107" ht="13.2" x14ac:dyDescent="0.2">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2" x14ac:dyDescent="0.2">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
596</v>
      </c>
      <c r="BC79" s="1324"/>
      <c r="BD79" s="1324"/>
      <c r="BE79" s="1324"/>
      <c r="BF79" s="1324"/>
      <c r="BG79" s="1324"/>
      <c r="BH79" s="1324"/>
      <c r="BI79" s="1324"/>
      <c r="BJ79" s="1324"/>
      <c r="BK79" s="1324"/>
      <c r="BL79" s="1324"/>
      <c r="BM79" s="1324"/>
      <c r="BN79" s="1324"/>
      <c r="BO79" s="1324"/>
      <c r="BP79" s="1322">
        <v>
7.7</v>
      </c>
      <c r="BQ79" s="1322"/>
      <c r="BR79" s="1322"/>
      <c r="BS79" s="1322"/>
      <c r="BT79" s="1322"/>
      <c r="BU79" s="1322"/>
      <c r="BV79" s="1322"/>
      <c r="BW79" s="1322"/>
      <c r="BX79" s="1322">
        <v>
6.4</v>
      </c>
      <c r="BY79" s="1322"/>
      <c r="BZ79" s="1322"/>
      <c r="CA79" s="1322"/>
      <c r="CB79" s="1322"/>
      <c r="CC79" s="1322"/>
      <c r="CD79" s="1322"/>
      <c r="CE79" s="1322"/>
      <c r="CF79" s="1322">
        <v>
6.9</v>
      </c>
      <c r="CG79" s="1322"/>
      <c r="CH79" s="1322"/>
      <c r="CI79" s="1322"/>
      <c r="CJ79" s="1322"/>
      <c r="CK79" s="1322"/>
      <c r="CL79" s="1322"/>
      <c r="CM79" s="1322"/>
      <c r="CN79" s="1322">
        <v>
7.1</v>
      </c>
      <c r="CO79" s="1322"/>
      <c r="CP79" s="1322"/>
      <c r="CQ79" s="1322"/>
      <c r="CR79" s="1322"/>
      <c r="CS79" s="1322"/>
      <c r="CT79" s="1322"/>
      <c r="CU79" s="1322"/>
      <c r="CV79" s="1322">
        <v>
7.4</v>
      </c>
      <c r="CW79" s="1322"/>
      <c r="CX79" s="1322"/>
      <c r="CY79" s="1322"/>
      <c r="CZ79" s="1322"/>
      <c r="DA79" s="1322"/>
      <c r="DB79" s="1322"/>
      <c r="DC79" s="1322"/>
    </row>
    <row r="80" spans="2:107" ht="13.2" x14ac:dyDescent="0.2">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MfPuCtNElqqEC4Y9TCs4bggwGEFi+uaBh94p3dK991nXoTkHKyrwaA9WnXHV2myO0sOKG4BrwJg6p1nkZuf/g==" saltValue="twm0wvR0nVzsPJqoZac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raZPJDfIIhl4vq7rjI8gAiYkmxMDotkEvzjoPA6iJn2Qhb5wS1gBGSlmhznCcdaoao1s9asvKHBzS83zejgRg==" saltValue="CriOkjRq9nGilIfkOUaPI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7zdUYskmIverBRt7iLI2tMbfXnGMW4Lr9fYMLr38+Hc/DQ3cT0O1pu6zJWGobyQW3dMjd9nrZqDJHSPe9gVOw==" saltValue="BQm2kI5b0YXWv2QB3vG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550</v>
      </c>
      <c r="G2" s="156"/>
      <c r="H2" s="157"/>
    </row>
    <row r="3" spans="1:8" x14ac:dyDescent="0.2">
      <c r="A3" s="153" t="s">
        <v>
543</v>
      </c>
      <c r="B3" s="158"/>
      <c r="C3" s="159"/>
      <c r="D3" s="160">
        <v>
291709</v>
      </c>
      <c r="E3" s="161"/>
      <c r="F3" s="162">
        <v>
288550</v>
      </c>
      <c r="G3" s="163"/>
      <c r="H3" s="164"/>
    </row>
    <row r="4" spans="1:8" x14ac:dyDescent="0.2">
      <c r="A4" s="165"/>
      <c r="B4" s="166"/>
      <c r="C4" s="167"/>
      <c r="D4" s="168">
        <v>
218644</v>
      </c>
      <c r="E4" s="169"/>
      <c r="F4" s="170">
        <v>
141525</v>
      </c>
      <c r="G4" s="171"/>
      <c r="H4" s="172"/>
    </row>
    <row r="5" spans="1:8" x14ac:dyDescent="0.2">
      <c r="A5" s="153" t="s">
        <v>
545</v>
      </c>
      <c r="B5" s="158"/>
      <c r="C5" s="159"/>
      <c r="D5" s="160">
        <v>
402995</v>
      </c>
      <c r="E5" s="161"/>
      <c r="F5" s="162">
        <v>
287914</v>
      </c>
      <c r="G5" s="163"/>
      <c r="H5" s="164"/>
    </row>
    <row r="6" spans="1:8" x14ac:dyDescent="0.2">
      <c r="A6" s="165"/>
      <c r="B6" s="166"/>
      <c r="C6" s="167"/>
      <c r="D6" s="168">
        <v>
306504</v>
      </c>
      <c r="E6" s="169"/>
      <c r="F6" s="170">
        <v>
146531</v>
      </c>
      <c r="G6" s="171"/>
      <c r="H6" s="172"/>
    </row>
    <row r="7" spans="1:8" x14ac:dyDescent="0.2">
      <c r="A7" s="153" t="s">
        <v>
546</v>
      </c>
      <c r="B7" s="158"/>
      <c r="C7" s="159"/>
      <c r="D7" s="160">
        <v>
445167</v>
      </c>
      <c r="E7" s="161"/>
      <c r="F7" s="162">
        <v>
310300</v>
      </c>
      <c r="G7" s="163"/>
      <c r="H7" s="164"/>
    </row>
    <row r="8" spans="1:8" x14ac:dyDescent="0.2">
      <c r="A8" s="165"/>
      <c r="B8" s="166"/>
      <c r="C8" s="167"/>
      <c r="D8" s="168">
        <v>
355933</v>
      </c>
      <c r="E8" s="169"/>
      <c r="F8" s="170">
        <v>
157576</v>
      </c>
      <c r="G8" s="171"/>
      <c r="H8" s="172"/>
    </row>
    <row r="9" spans="1:8" x14ac:dyDescent="0.2">
      <c r="A9" s="153" t="s">
        <v>
547</v>
      </c>
      <c r="B9" s="158"/>
      <c r="C9" s="159"/>
      <c r="D9" s="160">
        <v>
464225</v>
      </c>
      <c r="E9" s="161"/>
      <c r="F9" s="162">
        <v>
317319</v>
      </c>
      <c r="G9" s="163"/>
      <c r="H9" s="164"/>
    </row>
    <row r="10" spans="1:8" x14ac:dyDescent="0.2">
      <c r="A10" s="165"/>
      <c r="B10" s="166"/>
      <c r="C10" s="167"/>
      <c r="D10" s="168">
        <v>
413207</v>
      </c>
      <c r="E10" s="169"/>
      <c r="F10" s="170">
        <v>
164214</v>
      </c>
      <c r="G10" s="171"/>
      <c r="H10" s="172"/>
    </row>
    <row r="11" spans="1:8" x14ac:dyDescent="0.2">
      <c r="A11" s="153" t="s">
        <v>
548</v>
      </c>
      <c r="B11" s="158"/>
      <c r="C11" s="159"/>
      <c r="D11" s="160">
        <v>
245855</v>
      </c>
      <c r="E11" s="161"/>
      <c r="F11" s="162">
        <v>
289738</v>
      </c>
      <c r="G11" s="163"/>
      <c r="H11" s="164"/>
    </row>
    <row r="12" spans="1:8" x14ac:dyDescent="0.2">
      <c r="A12" s="165"/>
      <c r="B12" s="166"/>
      <c r="C12" s="173"/>
      <c r="D12" s="168">
        <v>
220292</v>
      </c>
      <c r="E12" s="169"/>
      <c r="F12" s="170">
        <v>
156238</v>
      </c>
      <c r="G12" s="171"/>
      <c r="H12" s="172"/>
    </row>
    <row r="13" spans="1:8" x14ac:dyDescent="0.2">
      <c r="A13" s="153"/>
      <c r="B13" s="158"/>
      <c r="C13" s="174"/>
      <c r="D13" s="175">
        <v>
369990</v>
      </c>
      <c r="E13" s="176"/>
      <c r="F13" s="177">
        <v>
298764</v>
      </c>
      <c r="G13" s="178"/>
      <c r="H13" s="164"/>
    </row>
    <row r="14" spans="1:8" x14ac:dyDescent="0.2">
      <c r="A14" s="165"/>
      <c r="B14" s="166"/>
      <c r="C14" s="167"/>
      <c r="D14" s="168">
        <v>
302916</v>
      </c>
      <c r="E14" s="169"/>
      <c r="F14" s="170">
        <v>
153217</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4.75</v>
      </c>
      <c r="C19" s="179">
        <f>
ROUND(VALUE(SUBSTITUTE(実質収支比率等に係る経年分析!G$48,"▲","-")),2)</f>
        <v>
4.67</v>
      </c>
      <c r="D19" s="179">
        <f>
ROUND(VALUE(SUBSTITUTE(実質収支比率等に係る経年分析!H$48,"▲","-")),2)</f>
        <v>
6.25</v>
      </c>
      <c r="E19" s="179">
        <f>
ROUND(VALUE(SUBSTITUTE(実質収支比率等に係る経年分析!I$48,"▲","-")),2)</f>
        <v>
7.3</v>
      </c>
      <c r="F19" s="179">
        <f>
ROUND(VALUE(SUBSTITUTE(実質収支比率等に係る経年分析!J$48,"▲","-")),2)</f>
        <v>
5.72</v>
      </c>
    </row>
    <row r="20" spans="1:11" x14ac:dyDescent="0.2">
      <c r="A20" s="179" t="s">
        <v>
55</v>
      </c>
      <c r="B20" s="179">
        <f>
ROUND(VALUE(SUBSTITUTE(実質収支比率等に係る経年分析!F$47,"▲","-")),2)</f>
        <v>
62.06</v>
      </c>
      <c r="C20" s="179">
        <f>
ROUND(VALUE(SUBSTITUTE(実質収支比率等に係る経年分析!G$47,"▲","-")),2)</f>
        <v>
57.37</v>
      </c>
      <c r="D20" s="179">
        <f>
ROUND(VALUE(SUBSTITUTE(実質収支比率等に係る経年分析!H$47,"▲","-")),2)</f>
        <v>
51.44</v>
      </c>
      <c r="E20" s="179">
        <f>
ROUND(VALUE(SUBSTITUTE(実質収支比率等に係る経年分析!I$47,"▲","-")),2)</f>
        <v>
51.16</v>
      </c>
      <c r="F20" s="179">
        <f>
ROUND(VALUE(SUBSTITUTE(実質収支比率等に係る経年分析!J$47,"▲","-")),2)</f>
        <v>
51.79</v>
      </c>
    </row>
    <row r="21" spans="1:11" x14ac:dyDescent="0.2">
      <c r="A21" s="179" t="s">
        <v>
56</v>
      </c>
      <c r="B21" s="179">
        <f>
IF(ISNUMBER(VALUE(SUBSTITUTE(実質収支比率等に係る経年分析!F$49,"▲","-"))),ROUND(VALUE(SUBSTITUTE(実質収支比率等に係る経年分析!F$49,"▲","-")),2),NA())</f>
        <v>
1.1499999999999999</v>
      </c>
      <c r="C21" s="179">
        <f>
IF(ISNUMBER(VALUE(SUBSTITUTE(実質収支比率等に係る経年分析!G$49,"▲","-"))),ROUND(VALUE(SUBSTITUTE(実質収支比率等に係る経年分析!G$49,"▲","-")),2),NA())</f>
        <v>
0.3</v>
      </c>
      <c r="D21" s="179">
        <f>
IF(ISNUMBER(VALUE(SUBSTITUTE(実質収支比率等に係る経年分析!H$49,"▲","-"))),ROUND(VALUE(SUBSTITUTE(実質収支比率等に係る経年分析!H$49,"▲","-")),2),NA())</f>
        <v>
-3.78</v>
      </c>
      <c r="E21" s="179">
        <f>
IF(ISNUMBER(VALUE(SUBSTITUTE(実質収支比率等に係る経年分析!I$49,"▲","-"))),ROUND(VALUE(SUBSTITUTE(実質収支比率等に係る経年分析!I$49,"▲","-")),2),NA())</f>
        <v>
1.1100000000000001</v>
      </c>
      <c r="F21" s="179">
        <f>
IF(ISNUMBER(VALUE(SUBSTITUTE(実質収支比率等に係る経年分析!J$49,"▲","-"))),ROUND(VALUE(SUBSTITUTE(実質収支比率等に係る経年分析!J$49,"▲","-")),2),NA())</f>
        <v>
-0.18</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介護保険事業特別会計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1.54</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0.37</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0.06</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農業集落排水特別会計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0.64</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0.46</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0.26</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0.23</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0.04</v>
      </c>
    </row>
    <row r="33" spans="1:16" x14ac:dyDescent="0.2">
      <c r="A33" s="180" t="str">
        <f>
IF(連結実質赤字比率に係る赤字・黒字の構成分析!C$37="",NA(),連結実質赤字比率に係る赤字・黒字の構成分析!C$37)</f>
        <v>
後期高齢者医療事業特別会計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0.71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0.23</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0.33</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0.32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0.24</v>
      </c>
    </row>
    <row r="34" spans="1:16" x14ac:dyDescent="0.2">
      <c r="A34" s="180" t="str">
        <f>
IF(連結実質赤字比率に係る赤字・黒字の構成分析!C$36="",NA(),連結実質赤字比率に係る赤字・黒字の構成分析!C$36)</f>
        <v>
簡易水道特別会計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0.3</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0.33</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0.23</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0.11</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0.71</v>
      </c>
    </row>
    <row r="35" spans="1:16" x14ac:dyDescent="0.2">
      <c r="A35" s="180" t="str">
        <f>
IF(連結実質赤字比率に係る赤字・黒字の構成分析!C$35="",NA(),連結実質赤字比率に係る赤字・黒字の構成分析!C$35)</f>
        <v>
国民健康保険特別会計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3.05</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2.73</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2.3199999999999998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0.55000000000000004</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2.4</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4.74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4.66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6.25</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7.3</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5.72</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106</v>
      </c>
      <c r="E42" s="181"/>
      <c r="F42" s="181"/>
      <c r="G42" s="181">
        <f>
'実質公債費比率（分子）の構造'!L$52</f>
        <v>
106</v>
      </c>
      <c r="H42" s="181"/>
      <c r="I42" s="181"/>
      <c r="J42" s="181">
        <f>
'実質公債費比率（分子）の構造'!M$52</f>
        <v>
109</v>
      </c>
      <c r="K42" s="181"/>
      <c r="L42" s="181"/>
      <c r="M42" s="181">
        <f>
'実質公債費比率（分子）の構造'!N$52</f>
        <v>
109</v>
      </c>
      <c r="N42" s="181"/>
      <c r="O42" s="181"/>
      <c r="P42" s="181">
        <f>
'実質公債費比率（分子）の構造'!O$52</f>
        <v>
107</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66</v>
      </c>
      <c r="B45" s="181">
        <f>
'実質公債費比率（分子）の構造'!K$49</f>
        <v>
9</v>
      </c>
      <c r="C45" s="181"/>
      <c r="D45" s="181"/>
      <c r="E45" s="181">
        <f>
'実質公債費比率（分子）の構造'!L$49</f>
        <v>
14</v>
      </c>
      <c r="F45" s="181"/>
      <c r="G45" s="181"/>
      <c r="H45" s="181">
        <f>
'実質公債費比率（分子）の構造'!M$49</f>
        <v>
17</v>
      </c>
      <c r="I45" s="181"/>
      <c r="J45" s="181"/>
      <c r="K45" s="181">
        <f>
'実質公債費比率（分子）の構造'!N$49</f>
        <v>
17</v>
      </c>
      <c r="L45" s="181"/>
      <c r="M45" s="181"/>
      <c r="N45" s="181">
        <f>
'実質公債費比率（分子）の構造'!O$49</f>
        <v>
17</v>
      </c>
      <c r="O45" s="181"/>
      <c r="P45" s="181"/>
    </row>
    <row r="46" spans="1:16" x14ac:dyDescent="0.2">
      <c r="A46" s="181" t="s">
        <v>
67</v>
      </c>
      <c r="B46" s="181">
        <f>
'実質公債費比率（分子）の構造'!K$48</f>
        <v>
20</v>
      </c>
      <c r="C46" s="181"/>
      <c r="D46" s="181"/>
      <c r="E46" s="181">
        <f>
'実質公債費比率（分子）の構造'!L$48</f>
        <v>
15</v>
      </c>
      <c r="F46" s="181"/>
      <c r="G46" s="181"/>
      <c r="H46" s="181">
        <f>
'実質公債費比率（分子）の構造'!M$48</f>
        <v>
14</v>
      </c>
      <c r="I46" s="181"/>
      <c r="J46" s="181"/>
      <c r="K46" s="181">
        <f>
'実質公債費比率（分子）の構造'!N$48</f>
        <v>
11</v>
      </c>
      <c r="L46" s="181"/>
      <c r="M46" s="181"/>
      <c r="N46" s="181">
        <f>
'実質公債費比率（分子）の構造'!O$48</f>
        <v>
11</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90</v>
      </c>
      <c r="C49" s="181"/>
      <c r="D49" s="181"/>
      <c r="E49" s="181">
        <f>
'実質公債費比率（分子）の構造'!L$45</f>
        <v>
92</v>
      </c>
      <c r="F49" s="181"/>
      <c r="G49" s="181"/>
      <c r="H49" s="181">
        <f>
'実質公債費比率（分子）の構造'!M$45</f>
        <v>
94</v>
      </c>
      <c r="I49" s="181"/>
      <c r="J49" s="181"/>
      <c r="K49" s="181">
        <f>
'実質公債費比率（分子）の構造'!N$45</f>
        <v>
96</v>
      </c>
      <c r="L49" s="181"/>
      <c r="M49" s="181"/>
      <c r="N49" s="181">
        <f>
'実質公債費比率（分子）の構造'!O$45</f>
        <v>
97</v>
      </c>
      <c r="O49" s="181"/>
      <c r="P49" s="181"/>
    </row>
    <row r="50" spans="1:16" x14ac:dyDescent="0.2">
      <c r="A50" s="181" t="s">
        <v>
71</v>
      </c>
      <c r="B50" s="181" t="e">
        <f>
NA()</f>
        <v>
#N/A</v>
      </c>
      <c r="C50" s="181">
        <f>
IF(ISNUMBER('実質公債費比率（分子）の構造'!K$53),'実質公債費比率（分子）の構造'!K$53,NA())</f>
        <v>
13</v>
      </c>
      <c r="D50" s="181" t="e">
        <f>
NA()</f>
        <v>
#N/A</v>
      </c>
      <c r="E50" s="181" t="e">
        <f>
NA()</f>
        <v>
#N/A</v>
      </c>
      <c r="F50" s="181">
        <f>
IF(ISNUMBER('実質公債費比率（分子）の構造'!L$53),'実質公債費比率（分子）の構造'!L$53,NA())</f>
        <v>
15</v>
      </c>
      <c r="G50" s="181" t="e">
        <f>
NA()</f>
        <v>
#N/A</v>
      </c>
      <c r="H50" s="181" t="e">
        <f>
NA()</f>
        <v>
#N/A</v>
      </c>
      <c r="I50" s="181">
        <f>
IF(ISNUMBER('実質公債費比率（分子）の構造'!M$53),'実質公債費比率（分子）の構造'!M$53,NA())</f>
        <v>
16</v>
      </c>
      <c r="J50" s="181" t="e">
        <f>
NA()</f>
        <v>
#N/A</v>
      </c>
      <c r="K50" s="181" t="e">
        <f>
NA()</f>
        <v>
#N/A</v>
      </c>
      <c r="L50" s="181">
        <f>
IF(ISNUMBER('実質公債費比率（分子）の構造'!N$53),'実質公債費比率（分子）の構造'!N$53,NA())</f>
        <v>
15</v>
      </c>
      <c r="M50" s="181" t="e">
        <f>
NA()</f>
        <v>
#N/A</v>
      </c>
      <c r="N50" s="181" t="e">
        <f>
NA()</f>
        <v>
#N/A</v>
      </c>
      <c r="O50" s="181">
        <f>
IF(ISNUMBER('実質公債費比率（分子）の構造'!O$53),'実質公債費比率（分子）の構造'!O$53,NA())</f>
        <v>
18</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1092</v>
      </c>
      <c r="E56" s="180"/>
      <c r="F56" s="180"/>
      <c r="G56" s="180">
        <f>
'将来負担比率（分子）の構造'!J$52</f>
        <v>
1079</v>
      </c>
      <c r="H56" s="180"/>
      <c r="I56" s="180"/>
      <c r="J56" s="180">
        <f>
'将来負担比率（分子）の構造'!K$52</f>
        <v>
1181</v>
      </c>
      <c r="K56" s="180"/>
      <c r="L56" s="180"/>
      <c r="M56" s="180">
        <f>
'将来負担比率（分子）の構造'!L$52</f>
        <v>
1284</v>
      </c>
      <c r="N56" s="180"/>
      <c r="O56" s="180"/>
      <c r="P56" s="180">
        <f>
'将来負担比率（分子）の構造'!M$52</f>
        <v>
1230</v>
      </c>
    </row>
    <row r="57" spans="1:16" x14ac:dyDescent="0.2">
      <c r="A57" s="180" t="s">
        <v>
42</v>
      </c>
      <c r="B57" s="180"/>
      <c r="C57" s="180"/>
      <c r="D57" s="180" t="str">
        <f>
'将来負担比率（分子）の構造'!I$51</f>
        <v>
-</v>
      </c>
      <c r="E57" s="180"/>
      <c r="F57" s="180"/>
      <c r="G57" s="180" t="str">
        <f>
'将来負担比率（分子）の構造'!J$51</f>
        <v>
-</v>
      </c>
      <c r="H57" s="180"/>
      <c r="I57" s="180"/>
      <c r="J57" s="180" t="str">
        <f>
'将来負担比率（分子）の構造'!K$51</f>
        <v>
-</v>
      </c>
      <c r="K57" s="180"/>
      <c r="L57" s="180"/>
      <c r="M57" s="180" t="str">
        <f>
'将来負担比率（分子）の構造'!L$51</f>
        <v>
-</v>
      </c>
      <c r="N57" s="180"/>
      <c r="O57" s="180"/>
      <c r="P57" s="180" t="str">
        <f>
'将来負担比率（分子）の構造'!M$51</f>
        <v>
-</v>
      </c>
    </row>
    <row r="58" spans="1:16" x14ac:dyDescent="0.2">
      <c r="A58" s="180" t="s">
        <v>
41</v>
      </c>
      <c r="B58" s="180"/>
      <c r="C58" s="180"/>
      <c r="D58" s="180">
        <f>
'将来負担比率（分子）の構造'!I$50</f>
        <v>
1057</v>
      </c>
      <c r="E58" s="180"/>
      <c r="F58" s="180"/>
      <c r="G58" s="180">
        <f>
'将来負担比率（分子）の構造'!J$50</f>
        <v>
1088</v>
      </c>
      <c r="H58" s="180"/>
      <c r="I58" s="180"/>
      <c r="J58" s="180">
        <f>
'将来負担比率（分子）の構造'!K$50</f>
        <v>
1140</v>
      </c>
      <c r="K58" s="180"/>
      <c r="L58" s="180"/>
      <c r="M58" s="180">
        <f>
'将来負担比率（分子）の構造'!L$50</f>
        <v>
1186</v>
      </c>
      <c r="N58" s="180"/>
      <c r="O58" s="180"/>
      <c r="P58" s="180">
        <f>
'将来負担比率（分子）の構造'!M$50</f>
        <v>
1291</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254</v>
      </c>
      <c r="C62" s="180"/>
      <c r="D62" s="180"/>
      <c r="E62" s="180">
        <f>
'将来負担比率（分子）の構造'!J$45</f>
        <v>
239</v>
      </c>
      <c r="F62" s="180"/>
      <c r="G62" s="180"/>
      <c r="H62" s="180">
        <f>
'将来負担比率（分子）の構造'!K$45</f>
        <v>
232</v>
      </c>
      <c r="I62" s="180"/>
      <c r="J62" s="180"/>
      <c r="K62" s="180">
        <f>
'将来負担比率（分子）の構造'!L$45</f>
        <v>
283</v>
      </c>
      <c r="L62" s="180"/>
      <c r="M62" s="180"/>
      <c r="N62" s="180">
        <f>
'将来負担比率（分子）の構造'!M$45</f>
        <v>
273</v>
      </c>
      <c r="O62" s="180"/>
      <c r="P62" s="180"/>
    </row>
    <row r="63" spans="1:16" x14ac:dyDescent="0.2">
      <c r="A63" s="180" t="s">
        <v>
34</v>
      </c>
      <c r="B63" s="180">
        <f>
'将来負担比率（分子）の構造'!I$44</f>
        <v>
145</v>
      </c>
      <c r="C63" s="180"/>
      <c r="D63" s="180"/>
      <c r="E63" s="180">
        <f>
'将来負担比率（分子）の構造'!J$44</f>
        <v>
132</v>
      </c>
      <c r="F63" s="180"/>
      <c r="G63" s="180"/>
      <c r="H63" s="180">
        <f>
'将来負担比率（分子）の構造'!K$44</f>
        <v>
119</v>
      </c>
      <c r="I63" s="180"/>
      <c r="J63" s="180"/>
      <c r="K63" s="180">
        <f>
'将来負担比率（分子）の構造'!L$44</f>
        <v>
105</v>
      </c>
      <c r="L63" s="180"/>
      <c r="M63" s="180"/>
      <c r="N63" s="180">
        <f>
'将来負担比率（分子）の構造'!M$44</f>
        <v>
90</v>
      </c>
      <c r="O63" s="180"/>
      <c r="P63" s="180"/>
    </row>
    <row r="64" spans="1:16" x14ac:dyDescent="0.2">
      <c r="A64" s="180" t="s">
        <v>
33</v>
      </c>
      <c r="B64" s="180">
        <f>
'将来負担比率（分子）の構造'!I$43</f>
        <v>
225</v>
      </c>
      <c r="C64" s="180"/>
      <c r="D64" s="180"/>
      <c r="E64" s="180">
        <f>
'将来負担比率（分子）の構造'!J$43</f>
        <v>
190</v>
      </c>
      <c r="F64" s="180"/>
      <c r="G64" s="180"/>
      <c r="H64" s="180">
        <f>
'将来負担比率（分子）の構造'!K$43</f>
        <v>
162</v>
      </c>
      <c r="I64" s="180"/>
      <c r="J64" s="180"/>
      <c r="K64" s="180">
        <f>
'将来負担比率（分子）の構造'!L$43</f>
        <v>
124</v>
      </c>
      <c r="L64" s="180"/>
      <c r="M64" s="180"/>
      <c r="N64" s="180">
        <f>
'将来負担比率（分子）の構造'!M$43</f>
        <v>
102</v>
      </c>
      <c r="O64" s="180"/>
      <c r="P64" s="180"/>
    </row>
    <row r="65" spans="1:16" x14ac:dyDescent="0.2">
      <c r="A65" s="180" t="s">
        <v>
32</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31</v>
      </c>
      <c r="B66" s="180">
        <f>
'将来負担比率（分子）の構造'!I$41</f>
        <v>
941</v>
      </c>
      <c r="C66" s="180"/>
      <c r="D66" s="180"/>
      <c r="E66" s="180">
        <f>
'将来負担比率（分子）の構造'!J$41</f>
        <v>
941</v>
      </c>
      <c r="F66" s="180"/>
      <c r="G66" s="180"/>
      <c r="H66" s="180">
        <f>
'将来負担比率（分子）の構造'!K$41</f>
        <v>
1117</v>
      </c>
      <c r="I66" s="180"/>
      <c r="J66" s="180"/>
      <c r="K66" s="180">
        <f>
'将来負担比率（分子）の構造'!L$41</f>
        <v>
1256</v>
      </c>
      <c r="L66" s="180"/>
      <c r="M66" s="180"/>
      <c r="N66" s="180">
        <f>
'将来負担比率（分子）の構造'!M$41</f>
        <v>
1183</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551</v>
      </c>
      <c r="C72" s="184">
        <f>
基金残高に係る経年分析!G55</f>
        <v>
551</v>
      </c>
      <c r="D72" s="184">
        <f>
基金残高に係る経年分析!H55</f>
        <v>
566</v>
      </c>
    </row>
    <row r="73" spans="1:16" x14ac:dyDescent="0.2">
      <c r="A73" s="183" t="s">
        <v>
78</v>
      </c>
      <c r="B73" s="184">
        <f>
基金残高に係る経年分析!F56</f>
        <v>
216</v>
      </c>
      <c r="C73" s="184">
        <f>
基金残高に係る経年分析!G56</f>
        <v>
231</v>
      </c>
      <c r="D73" s="184">
        <f>
基金残高に係る経年分析!H56</f>
        <v>
254</v>
      </c>
    </row>
    <row r="74" spans="1:16" x14ac:dyDescent="0.2">
      <c r="A74" s="183" t="s">
        <v>
79</v>
      </c>
      <c r="B74" s="184">
        <f>
基金残高に係る経年分析!F57</f>
        <v>
311</v>
      </c>
      <c r="C74" s="184">
        <f>
基金残高に係る経年分析!G57</f>
        <v>
322</v>
      </c>
      <c r="D74" s="184">
        <f>
基金残高に係る経年分析!H57</f>
        <v>
373</v>
      </c>
    </row>
  </sheetData>
  <sheetProtection algorithmName="SHA-512" hashValue="jxdc4b3RZhrVq2eM08yCEa/XPTfX5qCxEl4+tXJXWBDAtCF1hPBHU3nv94jqlImVxQlM3tXS/JnXNtDRo67hkw==" saltValue="kBfE5TnYIWVIKLsCz+7J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215</v>
      </c>
      <c r="DI1" s="656"/>
      <c r="DJ1" s="656"/>
      <c r="DK1" s="656"/>
      <c r="DL1" s="656"/>
      <c r="DM1" s="656"/>
      <c r="DN1" s="657"/>
      <c r="DO1" s="225"/>
      <c r="DP1" s="655" t="s">
        <v>
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221</v>
      </c>
      <c r="S4" s="659"/>
      <c r="T4" s="659"/>
      <c r="U4" s="659"/>
      <c r="V4" s="659"/>
      <c r="W4" s="659"/>
      <c r="X4" s="659"/>
      <c r="Y4" s="660"/>
      <c r="Z4" s="658" t="s">
        <v>
222</v>
      </c>
      <c r="AA4" s="659"/>
      <c r="AB4" s="659"/>
      <c r="AC4" s="660"/>
      <c r="AD4" s="658" t="s">
        <v>
223</v>
      </c>
      <c r="AE4" s="659"/>
      <c r="AF4" s="659"/>
      <c r="AG4" s="659"/>
      <c r="AH4" s="659"/>
      <c r="AI4" s="659"/>
      <c r="AJ4" s="659"/>
      <c r="AK4" s="660"/>
      <c r="AL4" s="658" t="s">
        <v>
222</v>
      </c>
      <c r="AM4" s="659"/>
      <c r="AN4" s="659"/>
      <c r="AO4" s="660"/>
      <c r="AP4" s="664" t="s">
        <v>
224</v>
      </c>
      <c r="AQ4" s="664"/>
      <c r="AR4" s="664"/>
      <c r="AS4" s="664"/>
      <c r="AT4" s="664"/>
      <c r="AU4" s="664"/>
      <c r="AV4" s="664"/>
      <c r="AW4" s="664"/>
      <c r="AX4" s="664"/>
      <c r="AY4" s="664"/>
      <c r="AZ4" s="664"/>
      <c r="BA4" s="664"/>
      <c r="BB4" s="664"/>
      <c r="BC4" s="664"/>
      <c r="BD4" s="664"/>
      <c r="BE4" s="664"/>
      <c r="BF4" s="664"/>
      <c r="BG4" s="664" t="s">
        <v>
225</v>
      </c>
      <c r="BH4" s="664"/>
      <c r="BI4" s="664"/>
      <c r="BJ4" s="664"/>
      <c r="BK4" s="664"/>
      <c r="BL4" s="664"/>
      <c r="BM4" s="664"/>
      <c r="BN4" s="664"/>
      <c r="BO4" s="664" t="s">
        <v>
222</v>
      </c>
      <c r="BP4" s="664"/>
      <c r="BQ4" s="664"/>
      <c r="BR4" s="664"/>
      <c r="BS4" s="664" t="s">
        <v>
226</v>
      </c>
      <c r="BT4" s="664"/>
      <c r="BU4" s="664"/>
      <c r="BV4" s="664"/>
      <c r="BW4" s="664"/>
      <c r="BX4" s="664"/>
      <c r="BY4" s="664"/>
      <c r="BZ4" s="664"/>
      <c r="CA4" s="664"/>
      <c r="CB4" s="664"/>
      <c r="CD4" s="661" t="s">
        <v>
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228</v>
      </c>
      <c r="C5" s="666"/>
      <c r="D5" s="666"/>
      <c r="E5" s="666"/>
      <c r="F5" s="666"/>
      <c r="G5" s="666"/>
      <c r="H5" s="666"/>
      <c r="I5" s="666"/>
      <c r="J5" s="666"/>
      <c r="K5" s="666"/>
      <c r="L5" s="666"/>
      <c r="M5" s="666"/>
      <c r="N5" s="666"/>
      <c r="O5" s="666"/>
      <c r="P5" s="666"/>
      <c r="Q5" s="667"/>
      <c r="R5" s="668">
        <v>
233227</v>
      </c>
      <c r="S5" s="669"/>
      <c r="T5" s="669"/>
      <c r="U5" s="669"/>
      <c r="V5" s="669"/>
      <c r="W5" s="669"/>
      <c r="X5" s="669"/>
      <c r="Y5" s="670"/>
      <c r="Z5" s="671">
        <v>
9</v>
      </c>
      <c r="AA5" s="671"/>
      <c r="AB5" s="671"/>
      <c r="AC5" s="671"/>
      <c r="AD5" s="672">
        <v>
233227</v>
      </c>
      <c r="AE5" s="672"/>
      <c r="AF5" s="672"/>
      <c r="AG5" s="672"/>
      <c r="AH5" s="672"/>
      <c r="AI5" s="672"/>
      <c r="AJ5" s="672"/>
      <c r="AK5" s="672"/>
      <c r="AL5" s="673">
        <v>
22.2</v>
      </c>
      <c r="AM5" s="674"/>
      <c r="AN5" s="674"/>
      <c r="AO5" s="675"/>
      <c r="AP5" s="665" t="s">
        <v>
229</v>
      </c>
      <c r="AQ5" s="666"/>
      <c r="AR5" s="666"/>
      <c r="AS5" s="666"/>
      <c r="AT5" s="666"/>
      <c r="AU5" s="666"/>
      <c r="AV5" s="666"/>
      <c r="AW5" s="666"/>
      <c r="AX5" s="666"/>
      <c r="AY5" s="666"/>
      <c r="AZ5" s="666"/>
      <c r="BA5" s="666"/>
      <c r="BB5" s="666"/>
      <c r="BC5" s="666"/>
      <c r="BD5" s="666"/>
      <c r="BE5" s="666"/>
      <c r="BF5" s="667"/>
      <c r="BG5" s="679">
        <v>
233227</v>
      </c>
      <c r="BH5" s="680"/>
      <c r="BI5" s="680"/>
      <c r="BJ5" s="680"/>
      <c r="BK5" s="680"/>
      <c r="BL5" s="680"/>
      <c r="BM5" s="680"/>
      <c r="BN5" s="681"/>
      <c r="BO5" s="682">
        <v>
100</v>
      </c>
      <c r="BP5" s="682"/>
      <c r="BQ5" s="682"/>
      <c r="BR5" s="682"/>
      <c r="BS5" s="683" t="s">
        <v>
230</v>
      </c>
      <c r="BT5" s="683"/>
      <c r="BU5" s="683"/>
      <c r="BV5" s="683"/>
      <c r="BW5" s="683"/>
      <c r="BX5" s="683"/>
      <c r="BY5" s="683"/>
      <c r="BZ5" s="683"/>
      <c r="CA5" s="683"/>
      <c r="CB5" s="687"/>
      <c r="CD5" s="661" t="s">
        <v>
224</v>
      </c>
      <c r="CE5" s="662"/>
      <c r="CF5" s="662"/>
      <c r="CG5" s="662"/>
      <c r="CH5" s="662"/>
      <c r="CI5" s="662"/>
      <c r="CJ5" s="662"/>
      <c r="CK5" s="662"/>
      <c r="CL5" s="662"/>
      <c r="CM5" s="662"/>
      <c r="CN5" s="662"/>
      <c r="CO5" s="662"/>
      <c r="CP5" s="662"/>
      <c r="CQ5" s="663"/>
      <c r="CR5" s="661" t="s">
        <v>
231</v>
      </c>
      <c r="CS5" s="662"/>
      <c r="CT5" s="662"/>
      <c r="CU5" s="662"/>
      <c r="CV5" s="662"/>
      <c r="CW5" s="662"/>
      <c r="CX5" s="662"/>
      <c r="CY5" s="663"/>
      <c r="CZ5" s="661" t="s">
        <v>
222</v>
      </c>
      <c r="DA5" s="662"/>
      <c r="DB5" s="662"/>
      <c r="DC5" s="663"/>
      <c r="DD5" s="661" t="s">
        <v>
232</v>
      </c>
      <c r="DE5" s="662"/>
      <c r="DF5" s="662"/>
      <c r="DG5" s="662"/>
      <c r="DH5" s="662"/>
      <c r="DI5" s="662"/>
      <c r="DJ5" s="662"/>
      <c r="DK5" s="662"/>
      <c r="DL5" s="662"/>
      <c r="DM5" s="662"/>
      <c r="DN5" s="662"/>
      <c r="DO5" s="662"/>
      <c r="DP5" s="663"/>
      <c r="DQ5" s="661" t="s">
        <v>
233</v>
      </c>
      <c r="DR5" s="662"/>
      <c r="DS5" s="662"/>
      <c r="DT5" s="662"/>
      <c r="DU5" s="662"/>
      <c r="DV5" s="662"/>
      <c r="DW5" s="662"/>
      <c r="DX5" s="662"/>
      <c r="DY5" s="662"/>
      <c r="DZ5" s="662"/>
      <c r="EA5" s="662"/>
      <c r="EB5" s="662"/>
      <c r="EC5" s="663"/>
    </row>
    <row r="6" spans="2:143" ht="11.25" customHeight="1" x14ac:dyDescent="0.2">
      <c r="B6" s="676" t="s">
        <v>
234</v>
      </c>
      <c r="C6" s="677"/>
      <c r="D6" s="677"/>
      <c r="E6" s="677"/>
      <c r="F6" s="677"/>
      <c r="G6" s="677"/>
      <c r="H6" s="677"/>
      <c r="I6" s="677"/>
      <c r="J6" s="677"/>
      <c r="K6" s="677"/>
      <c r="L6" s="677"/>
      <c r="M6" s="677"/>
      <c r="N6" s="677"/>
      <c r="O6" s="677"/>
      <c r="P6" s="677"/>
      <c r="Q6" s="678"/>
      <c r="R6" s="679">
        <v>
8513</v>
      </c>
      <c r="S6" s="680"/>
      <c r="T6" s="680"/>
      <c r="U6" s="680"/>
      <c r="V6" s="680"/>
      <c r="W6" s="680"/>
      <c r="X6" s="680"/>
      <c r="Y6" s="681"/>
      <c r="Z6" s="682">
        <v>
0.3</v>
      </c>
      <c r="AA6" s="682"/>
      <c r="AB6" s="682"/>
      <c r="AC6" s="682"/>
      <c r="AD6" s="683">
        <v>
8513</v>
      </c>
      <c r="AE6" s="683"/>
      <c r="AF6" s="683"/>
      <c r="AG6" s="683"/>
      <c r="AH6" s="683"/>
      <c r="AI6" s="683"/>
      <c r="AJ6" s="683"/>
      <c r="AK6" s="683"/>
      <c r="AL6" s="684">
        <v>
0.8</v>
      </c>
      <c r="AM6" s="685"/>
      <c r="AN6" s="685"/>
      <c r="AO6" s="686"/>
      <c r="AP6" s="676" t="s">
        <v>
235</v>
      </c>
      <c r="AQ6" s="677"/>
      <c r="AR6" s="677"/>
      <c r="AS6" s="677"/>
      <c r="AT6" s="677"/>
      <c r="AU6" s="677"/>
      <c r="AV6" s="677"/>
      <c r="AW6" s="677"/>
      <c r="AX6" s="677"/>
      <c r="AY6" s="677"/>
      <c r="AZ6" s="677"/>
      <c r="BA6" s="677"/>
      <c r="BB6" s="677"/>
      <c r="BC6" s="677"/>
      <c r="BD6" s="677"/>
      <c r="BE6" s="677"/>
      <c r="BF6" s="678"/>
      <c r="BG6" s="679">
        <v>
233227</v>
      </c>
      <c r="BH6" s="680"/>
      <c r="BI6" s="680"/>
      <c r="BJ6" s="680"/>
      <c r="BK6" s="680"/>
      <c r="BL6" s="680"/>
      <c r="BM6" s="680"/>
      <c r="BN6" s="681"/>
      <c r="BO6" s="682">
        <v>
100</v>
      </c>
      <c r="BP6" s="682"/>
      <c r="BQ6" s="682"/>
      <c r="BR6" s="682"/>
      <c r="BS6" s="683" t="s">
        <v>
236</v>
      </c>
      <c r="BT6" s="683"/>
      <c r="BU6" s="683"/>
      <c r="BV6" s="683"/>
      <c r="BW6" s="683"/>
      <c r="BX6" s="683"/>
      <c r="BY6" s="683"/>
      <c r="BZ6" s="683"/>
      <c r="CA6" s="683"/>
      <c r="CB6" s="687"/>
      <c r="CD6" s="690" t="s">
        <v>
237</v>
      </c>
      <c r="CE6" s="691"/>
      <c r="CF6" s="691"/>
      <c r="CG6" s="691"/>
      <c r="CH6" s="691"/>
      <c r="CI6" s="691"/>
      <c r="CJ6" s="691"/>
      <c r="CK6" s="691"/>
      <c r="CL6" s="691"/>
      <c r="CM6" s="691"/>
      <c r="CN6" s="691"/>
      <c r="CO6" s="691"/>
      <c r="CP6" s="691"/>
      <c r="CQ6" s="692"/>
      <c r="CR6" s="679">
        <v>
38811</v>
      </c>
      <c r="CS6" s="680"/>
      <c r="CT6" s="680"/>
      <c r="CU6" s="680"/>
      <c r="CV6" s="680"/>
      <c r="CW6" s="680"/>
      <c r="CX6" s="680"/>
      <c r="CY6" s="681"/>
      <c r="CZ6" s="673">
        <v>
1.5</v>
      </c>
      <c r="DA6" s="674"/>
      <c r="DB6" s="674"/>
      <c r="DC6" s="693"/>
      <c r="DD6" s="688" t="s">
        <v>
230</v>
      </c>
      <c r="DE6" s="680"/>
      <c r="DF6" s="680"/>
      <c r="DG6" s="680"/>
      <c r="DH6" s="680"/>
      <c r="DI6" s="680"/>
      <c r="DJ6" s="680"/>
      <c r="DK6" s="680"/>
      <c r="DL6" s="680"/>
      <c r="DM6" s="680"/>
      <c r="DN6" s="680"/>
      <c r="DO6" s="680"/>
      <c r="DP6" s="681"/>
      <c r="DQ6" s="688">
        <v>
38811</v>
      </c>
      <c r="DR6" s="680"/>
      <c r="DS6" s="680"/>
      <c r="DT6" s="680"/>
      <c r="DU6" s="680"/>
      <c r="DV6" s="680"/>
      <c r="DW6" s="680"/>
      <c r="DX6" s="680"/>
      <c r="DY6" s="680"/>
      <c r="DZ6" s="680"/>
      <c r="EA6" s="680"/>
      <c r="EB6" s="680"/>
      <c r="EC6" s="689"/>
    </row>
    <row r="7" spans="2:143" ht="11.25" customHeight="1" x14ac:dyDescent="0.2">
      <c r="B7" s="676" t="s">
        <v>
238</v>
      </c>
      <c r="C7" s="677"/>
      <c r="D7" s="677"/>
      <c r="E7" s="677"/>
      <c r="F7" s="677"/>
      <c r="G7" s="677"/>
      <c r="H7" s="677"/>
      <c r="I7" s="677"/>
      <c r="J7" s="677"/>
      <c r="K7" s="677"/>
      <c r="L7" s="677"/>
      <c r="M7" s="677"/>
      <c r="N7" s="677"/>
      <c r="O7" s="677"/>
      <c r="P7" s="677"/>
      <c r="Q7" s="678"/>
      <c r="R7" s="679">
        <v>
436</v>
      </c>
      <c r="S7" s="680"/>
      <c r="T7" s="680"/>
      <c r="U7" s="680"/>
      <c r="V7" s="680"/>
      <c r="W7" s="680"/>
      <c r="X7" s="680"/>
      <c r="Y7" s="681"/>
      <c r="Z7" s="682">
        <v>
0</v>
      </c>
      <c r="AA7" s="682"/>
      <c r="AB7" s="682"/>
      <c r="AC7" s="682"/>
      <c r="AD7" s="683">
        <v>
436</v>
      </c>
      <c r="AE7" s="683"/>
      <c r="AF7" s="683"/>
      <c r="AG7" s="683"/>
      <c r="AH7" s="683"/>
      <c r="AI7" s="683"/>
      <c r="AJ7" s="683"/>
      <c r="AK7" s="683"/>
      <c r="AL7" s="684">
        <v>
0</v>
      </c>
      <c r="AM7" s="685"/>
      <c r="AN7" s="685"/>
      <c r="AO7" s="686"/>
      <c r="AP7" s="676" t="s">
        <v>
239</v>
      </c>
      <c r="AQ7" s="677"/>
      <c r="AR7" s="677"/>
      <c r="AS7" s="677"/>
      <c r="AT7" s="677"/>
      <c r="AU7" s="677"/>
      <c r="AV7" s="677"/>
      <c r="AW7" s="677"/>
      <c r="AX7" s="677"/>
      <c r="AY7" s="677"/>
      <c r="AZ7" s="677"/>
      <c r="BA7" s="677"/>
      <c r="BB7" s="677"/>
      <c r="BC7" s="677"/>
      <c r="BD7" s="677"/>
      <c r="BE7" s="677"/>
      <c r="BF7" s="678"/>
      <c r="BG7" s="679">
        <v>
114191</v>
      </c>
      <c r="BH7" s="680"/>
      <c r="BI7" s="680"/>
      <c r="BJ7" s="680"/>
      <c r="BK7" s="680"/>
      <c r="BL7" s="680"/>
      <c r="BM7" s="680"/>
      <c r="BN7" s="681"/>
      <c r="BO7" s="682">
        <v>
49</v>
      </c>
      <c r="BP7" s="682"/>
      <c r="BQ7" s="682"/>
      <c r="BR7" s="682"/>
      <c r="BS7" s="683" t="s">
        <v>
230</v>
      </c>
      <c r="BT7" s="683"/>
      <c r="BU7" s="683"/>
      <c r="BV7" s="683"/>
      <c r="BW7" s="683"/>
      <c r="BX7" s="683"/>
      <c r="BY7" s="683"/>
      <c r="BZ7" s="683"/>
      <c r="CA7" s="683"/>
      <c r="CB7" s="687"/>
      <c r="CD7" s="694" t="s">
        <v>
240</v>
      </c>
      <c r="CE7" s="695"/>
      <c r="CF7" s="695"/>
      <c r="CG7" s="695"/>
      <c r="CH7" s="695"/>
      <c r="CI7" s="695"/>
      <c r="CJ7" s="695"/>
      <c r="CK7" s="695"/>
      <c r="CL7" s="695"/>
      <c r="CM7" s="695"/>
      <c r="CN7" s="695"/>
      <c r="CO7" s="695"/>
      <c r="CP7" s="695"/>
      <c r="CQ7" s="696"/>
      <c r="CR7" s="679">
        <v>
530296</v>
      </c>
      <c r="CS7" s="680"/>
      <c r="CT7" s="680"/>
      <c r="CU7" s="680"/>
      <c r="CV7" s="680"/>
      <c r="CW7" s="680"/>
      <c r="CX7" s="680"/>
      <c r="CY7" s="681"/>
      <c r="CZ7" s="682">
        <v>
20.9</v>
      </c>
      <c r="DA7" s="682"/>
      <c r="DB7" s="682"/>
      <c r="DC7" s="682"/>
      <c r="DD7" s="688">
        <v>
4933</v>
      </c>
      <c r="DE7" s="680"/>
      <c r="DF7" s="680"/>
      <c r="DG7" s="680"/>
      <c r="DH7" s="680"/>
      <c r="DI7" s="680"/>
      <c r="DJ7" s="680"/>
      <c r="DK7" s="680"/>
      <c r="DL7" s="680"/>
      <c r="DM7" s="680"/>
      <c r="DN7" s="680"/>
      <c r="DO7" s="680"/>
      <c r="DP7" s="681"/>
      <c r="DQ7" s="688">
        <v>
436494</v>
      </c>
      <c r="DR7" s="680"/>
      <c r="DS7" s="680"/>
      <c r="DT7" s="680"/>
      <c r="DU7" s="680"/>
      <c r="DV7" s="680"/>
      <c r="DW7" s="680"/>
      <c r="DX7" s="680"/>
      <c r="DY7" s="680"/>
      <c r="DZ7" s="680"/>
      <c r="EA7" s="680"/>
      <c r="EB7" s="680"/>
      <c r="EC7" s="689"/>
    </row>
    <row r="8" spans="2:143" ht="11.25" customHeight="1" x14ac:dyDescent="0.2">
      <c r="B8" s="676" t="s">
        <v>
241</v>
      </c>
      <c r="C8" s="677"/>
      <c r="D8" s="677"/>
      <c r="E8" s="677"/>
      <c r="F8" s="677"/>
      <c r="G8" s="677"/>
      <c r="H8" s="677"/>
      <c r="I8" s="677"/>
      <c r="J8" s="677"/>
      <c r="K8" s="677"/>
      <c r="L8" s="677"/>
      <c r="M8" s="677"/>
      <c r="N8" s="677"/>
      <c r="O8" s="677"/>
      <c r="P8" s="677"/>
      <c r="Q8" s="678"/>
      <c r="R8" s="679">
        <v>
1458</v>
      </c>
      <c r="S8" s="680"/>
      <c r="T8" s="680"/>
      <c r="U8" s="680"/>
      <c r="V8" s="680"/>
      <c r="W8" s="680"/>
      <c r="X8" s="680"/>
      <c r="Y8" s="681"/>
      <c r="Z8" s="682">
        <v>
0.1</v>
      </c>
      <c r="AA8" s="682"/>
      <c r="AB8" s="682"/>
      <c r="AC8" s="682"/>
      <c r="AD8" s="683">
        <v>
1458</v>
      </c>
      <c r="AE8" s="683"/>
      <c r="AF8" s="683"/>
      <c r="AG8" s="683"/>
      <c r="AH8" s="683"/>
      <c r="AI8" s="683"/>
      <c r="AJ8" s="683"/>
      <c r="AK8" s="683"/>
      <c r="AL8" s="684">
        <v>
0.1</v>
      </c>
      <c r="AM8" s="685"/>
      <c r="AN8" s="685"/>
      <c r="AO8" s="686"/>
      <c r="AP8" s="676" t="s">
        <v>
242</v>
      </c>
      <c r="AQ8" s="677"/>
      <c r="AR8" s="677"/>
      <c r="AS8" s="677"/>
      <c r="AT8" s="677"/>
      <c r="AU8" s="677"/>
      <c r="AV8" s="677"/>
      <c r="AW8" s="677"/>
      <c r="AX8" s="677"/>
      <c r="AY8" s="677"/>
      <c r="AZ8" s="677"/>
      <c r="BA8" s="677"/>
      <c r="BB8" s="677"/>
      <c r="BC8" s="677"/>
      <c r="BD8" s="677"/>
      <c r="BE8" s="677"/>
      <c r="BF8" s="678"/>
      <c r="BG8" s="679">
        <v>
3347</v>
      </c>
      <c r="BH8" s="680"/>
      <c r="BI8" s="680"/>
      <c r="BJ8" s="680"/>
      <c r="BK8" s="680"/>
      <c r="BL8" s="680"/>
      <c r="BM8" s="680"/>
      <c r="BN8" s="681"/>
      <c r="BO8" s="682">
        <v>
1.4</v>
      </c>
      <c r="BP8" s="682"/>
      <c r="BQ8" s="682"/>
      <c r="BR8" s="682"/>
      <c r="BS8" s="688" t="s">
        <v>
236</v>
      </c>
      <c r="BT8" s="680"/>
      <c r="BU8" s="680"/>
      <c r="BV8" s="680"/>
      <c r="BW8" s="680"/>
      <c r="BX8" s="680"/>
      <c r="BY8" s="680"/>
      <c r="BZ8" s="680"/>
      <c r="CA8" s="680"/>
      <c r="CB8" s="689"/>
      <c r="CD8" s="694" t="s">
        <v>
243</v>
      </c>
      <c r="CE8" s="695"/>
      <c r="CF8" s="695"/>
      <c r="CG8" s="695"/>
      <c r="CH8" s="695"/>
      <c r="CI8" s="695"/>
      <c r="CJ8" s="695"/>
      <c r="CK8" s="695"/>
      <c r="CL8" s="695"/>
      <c r="CM8" s="695"/>
      <c r="CN8" s="695"/>
      <c r="CO8" s="695"/>
      <c r="CP8" s="695"/>
      <c r="CQ8" s="696"/>
      <c r="CR8" s="679">
        <v>
427618</v>
      </c>
      <c r="CS8" s="680"/>
      <c r="CT8" s="680"/>
      <c r="CU8" s="680"/>
      <c r="CV8" s="680"/>
      <c r="CW8" s="680"/>
      <c r="CX8" s="680"/>
      <c r="CY8" s="681"/>
      <c r="CZ8" s="682">
        <v>
16.8</v>
      </c>
      <c r="DA8" s="682"/>
      <c r="DB8" s="682"/>
      <c r="DC8" s="682"/>
      <c r="DD8" s="688">
        <v>
5781</v>
      </c>
      <c r="DE8" s="680"/>
      <c r="DF8" s="680"/>
      <c r="DG8" s="680"/>
      <c r="DH8" s="680"/>
      <c r="DI8" s="680"/>
      <c r="DJ8" s="680"/>
      <c r="DK8" s="680"/>
      <c r="DL8" s="680"/>
      <c r="DM8" s="680"/>
      <c r="DN8" s="680"/>
      <c r="DO8" s="680"/>
      <c r="DP8" s="681"/>
      <c r="DQ8" s="688">
        <v>
174145</v>
      </c>
      <c r="DR8" s="680"/>
      <c r="DS8" s="680"/>
      <c r="DT8" s="680"/>
      <c r="DU8" s="680"/>
      <c r="DV8" s="680"/>
      <c r="DW8" s="680"/>
      <c r="DX8" s="680"/>
      <c r="DY8" s="680"/>
      <c r="DZ8" s="680"/>
      <c r="EA8" s="680"/>
      <c r="EB8" s="680"/>
      <c r="EC8" s="689"/>
    </row>
    <row r="9" spans="2:143" ht="11.25" customHeight="1" x14ac:dyDescent="0.2">
      <c r="B9" s="676" t="s">
        <v>
244</v>
      </c>
      <c r="C9" s="677"/>
      <c r="D9" s="677"/>
      <c r="E9" s="677"/>
      <c r="F9" s="677"/>
      <c r="G9" s="677"/>
      <c r="H9" s="677"/>
      <c r="I9" s="677"/>
      <c r="J9" s="677"/>
      <c r="K9" s="677"/>
      <c r="L9" s="677"/>
      <c r="M9" s="677"/>
      <c r="N9" s="677"/>
      <c r="O9" s="677"/>
      <c r="P9" s="677"/>
      <c r="Q9" s="678"/>
      <c r="R9" s="679">
        <v>
1192</v>
      </c>
      <c r="S9" s="680"/>
      <c r="T9" s="680"/>
      <c r="U9" s="680"/>
      <c r="V9" s="680"/>
      <c r="W9" s="680"/>
      <c r="X9" s="680"/>
      <c r="Y9" s="681"/>
      <c r="Z9" s="682">
        <v>
0</v>
      </c>
      <c r="AA9" s="682"/>
      <c r="AB9" s="682"/>
      <c r="AC9" s="682"/>
      <c r="AD9" s="683">
        <v>
1192</v>
      </c>
      <c r="AE9" s="683"/>
      <c r="AF9" s="683"/>
      <c r="AG9" s="683"/>
      <c r="AH9" s="683"/>
      <c r="AI9" s="683"/>
      <c r="AJ9" s="683"/>
      <c r="AK9" s="683"/>
      <c r="AL9" s="684">
        <v>
0.1</v>
      </c>
      <c r="AM9" s="685"/>
      <c r="AN9" s="685"/>
      <c r="AO9" s="686"/>
      <c r="AP9" s="676" t="s">
        <v>
245</v>
      </c>
      <c r="AQ9" s="677"/>
      <c r="AR9" s="677"/>
      <c r="AS9" s="677"/>
      <c r="AT9" s="677"/>
      <c r="AU9" s="677"/>
      <c r="AV9" s="677"/>
      <c r="AW9" s="677"/>
      <c r="AX9" s="677"/>
      <c r="AY9" s="677"/>
      <c r="AZ9" s="677"/>
      <c r="BA9" s="677"/>
      <c r="BB9" s="677"/>
      <c r="BC9" s="677"/>
      <c r="BD9" s="677"/>
      <c r="BE9" s="677"/>
      <c r="BF9" s="678"/>
      <c r="BG9" s="679">
        <v>
101580</v>
      </c>
      <c r="BH9" s="680"/>
      <c r="BI9" s="680"/>
      <c r="BJ9" s="680"/>
      <c r="BK9" s="680"/>
      <c r="BL9" s="680"/>
      <c r="BM9" s="680"/>
      <c r="BN9" s="681"/>
      <c r="BO9" s="682">
        <v>
43.6</v>
      </c>
      <c r="BP9" s="682"/>
      <c r="BQ9" s="682"/>
      <c r="BR9" s="682"/>
      <c r="BS9" s="688" t="s">
        <v>
230</v>
      </c>
      <c r="BT9" s="680"/>
      <c r="BU9" s="680"/>
      <c r="BV9" s="680"/>
      <c r="BW9" s="680"/>
      <c r="BX9" s="680"/>
      <c r="BY9" s="680"/>
      <c r="BZ9" s="680"/>
      <c r="CA9" s="680"/>
      <c r="CB9" s="689"/>
      <c r="CD9" s="694" t="s">
        <v>
246</v>
      </c>
      <c r="CE9" s="695"/>
      <c r="CF9" s="695"/>
      <c r="CG9" s="695"/>
      <c r="CH9" s="695"/>
      <c r="CI9" s="695"/>
      <c r="CJ9" s="695"/>
      <c r="CK9" s="695"/>
      <c r="CL9" s="695"/>
      <c r="CM9" s="695"/>
      <c r="CN9" s="695"/>
      <c r="CO9" s="695"/>
      <c r="CP9" s="695"/>
      <c r="CQ9" s="696"/>
      <c r="CR9" s="679">
        <v>
251815</v>
      </c>
      <c r="CS9" s="680"/>
      <c r="CT9" s="680"/>
      <c r="CU9" s="680"/>
      <c r="CV9" s="680"/>
      <c r="CW9" s="680"/>
      <c r="CX9" s="680"/>
      <c r="CY9" s="681"/>
      <c r="CZ9" s="682">
        <v>
9.9</v>
      </c>
      <c r="DA9" s="682"/>
      <c r="DB9" s="682"/>
      <c r="DC9" s="682"/>
      <c r="DD9" s="688">
        <v>
48389</v>
      </c>
      <c r="DE9" s="680"/>
      <c r="DF9" s="680"/>
      <c r="DG9" s="680"/>
      <c r="DH9" s="680"/>
      <c r="DI9" s="680"/>
      <c r="DJ9" s="680"/>
      <c r="DK9" s="680"/>
      <c r="DL9" s="680"/>
      <c r="DM9" s="680"/>
      <c r="DN9" s="680"/>
      <c r="DO9" s="680"/>
      <c r="DP9" s="681"/>
      <c r="DQ9" s="688">
        <v>
89786</v>
      </c>
      <c r="DR9" s="680"/>
      <c r="DS9" s="680"/>
      <c r="DT9" s="680"/>
      <c r="DU9" s="680"/>
      <c r="DV9" s="680"/>
      <c r="DW9" s="680"/>
      <c r="DX9" s="680"/>
      <c r="DY9" s="680"/>
      <c r="DZ9" s="680"/>
      <c r="EA9" s="680"/>
      <c r="EB9" s="680"/>
      <c r="EC9" s="689"/>
    </row>
    <row r="10" spans="2:143" ht="11.25" customHeight="1" x14ac:dyDescent="0.2">
      <c r="B10" s="676" t="s">
        <v>
247</v>
      </c>
      <c r="C10" s="677"/>
      <c r="D10" s="677"/>
      <c r="E10" s="677"/>
      <c r="F10" s="677"/>
      <c r="G10" s="677"/>
      <c r="H10" s="677"/>
      <c r="I10" s="677"/>
      <c r="J10" s="677"/>
      <c r="K10" s="677"/>
      <c r="L10" s="677"/>
      <c r="M10" s="677"/>
      <c r="N10" s="677"/>
      <c r="O10" s="677"/>
      <c r="P10" s="677"/>
      <c r="Q10" s="678"/>
      <c r="R10" s="679" t="s">
        <v>
230</v>
      </c>
      <c r="S10" s="680"/>
      <c r="T10" s="680"/>
      <c r="U10" s="680"/>
      <c r="V10" s="680"/>
      <c r="W10" s="680"/>
      <c r="X10" s="680"/>
      <c r="Y10" s="681"/>
      <c r="Z10" s="682" t="s">
        <v>
236</v>
      </c>
      <c r="AA10" s="682"/>
      <c r="AB10" s="682"/>
      <c r="AC10" s="682"/>
      <c r="AD10" s="683" t="s">
        <v>
236</v>
      </c>
      <c r="AE10" s="683"/>
      <c r="AF10" s="683"/>
      <c r="AG10" s="683"/>
      <c r="AH10" s="683"/>
      <c r="AI10" s="683"/>
      <c r="AJ10" s="683"/>
      <c r="AK10" s="683"/>
      <c r="AL10" s="684" t="s">
        <v>
236</v>
      </c>
      <c r="AM10" s="685"/>
      <c r="AN10" s="685"/>
      <c r="AO10" s="686"/>
      <c r="AP10" s="676" t="s">
        <v>
248</v>
      </c>
      <c r="AQ10" s="677"/>
      <c r="AR10" s="677"/>
      <c r="AS10" s="677"/>
      <c r="AT10" s="677"/>
      <c r="AU10" s="677"/>
      <c r="AV10" s="677"/>
      <c r="AW10" s="677"/>
      <c r="AX10" s="677"/>
      <c r="AY10" s="677"/>
      <c r="AZ10" s="677"/>
      <c r="BA10" s="677"/>
      <c r="BB10" s="677"/>
      <c r="BC10" s="677"/>
      <c r="BD10" s="677"/>
      <c r="BE10" s="677"/>
      <c r="BF10" s="678"/>
      <c r="BG10" s="679">
        <v>
4458</v>
      </c>
      <c r="BH10" s="680"/>
      <c r="BI10" s="680"/>
      <c r="BJ10" s="680"/>
      <c r="BK10" s="680"/>
      <c r="BL10" s="680"/>
      <c r="BM10" s="680"/>
      <c r="BN10" s="681"/>
      <c r="BO10" s="682">
        <v>
1.9</v>
      </c>
      <c r="BP10" s="682"/>
      <c r="BQ10" s="682"/>
      <c r="BR10" s="682"/>
      <c r="BS10" s="688" t="s">
        <v>
230</v>
      </c>
      <c r="BT10" s="680"/>
      <c r="BU10" s="680"/>
      <c r="BV10" s="680"/>
      <c r="BW10" s="680"/>
      <c r="BX10" s="680"/>
      <c r="BY10" s="680"/>
      <c r="BZ10" s="680"/>
      <c r="CA10" s="680"/>
      <c r="CB10" s="689"/>
      <c r="CD10" s="694" t="s">
        <v>
249</v>
      </c>
      <c r="CE10" s="695"/>
      <c r="CF10" s="695"/>
      <c r="CG10" s="695"/>
      <c r="CH10" s="695"/>
      <c r="CI10" s="695"/>
      <c r="CJ10" s="695"/>
      <c r="CK10" s="695"/>
      <c r="CL10" s="695"/>
      <c r="CM10" s="695"/>
      <c r="CN10" s="695"/>
      <c r="CO10" s="695"/>
      <c r="CP10" s="695"/>
      <c r="CQ10" s="696"/>
      <c r="CR10" s="679">
        <v>
63353</v>
      </c>
      <c r="CS10" s="680"/>
      <c r="CT10" s="680"/>
      <c r="CU10" s="680"/>
      <c r="CV10" s="680"/>
      <c r="CW10" s="680"/>
      <c r="CX10" s="680"/>
      <c r="CY10" s="681"/>
      <c r="CZ10" s="682">
        <v>
2.5</v>
      </c>
      <c r="DA10" s="682"/>
      <c r="DB10" s="682"/>
      <c r="DC10" s="682"/>
      <c r="DD10" s="688" t="s">
        <v>
230</v>
      </c>
      <c r="DE10" s="680"/>
      <c r="DF10" s="680"/>
      <c r="DG10" s="680"/>
      <c r="DH10" s="680"/>
      <c r="DI10" s="680"/>
      <c r="DJ10" s="680"/>
      <c r="DK10" s="680"/>
      <c r="DL10" s="680"/>
      <c r="DM10" s="680"/>
      <c r="DN10" s="680"/>
      <c r="DO10" s="680"/>
      <c r="DP10" s="681"/>
      <c r="DQ10" s="688">
        <v>
6996</v>
      </c>
      <c r="DR10" s="680"/>
      <c r="DS10" s="680"/>
      <c r="DT10" s="680"/>
      <c r="DU10" s="680"/>
      <c r="DV10" s="680"/>
      <c r="DW10" s="680"/>
      <c r="DX10" s="680"/>
      <c r="DY10" s="680"/>
      <c r="DZ10" s="680"/>
      <c r="EA10" s="680"/>
      <c r="EB10" s="680"/>
      <c r="EC10" s="689"/>
    </row>
    <row r="11" spans="2:143" ht="11.25" customHeight="1" x14ac:dyDescent="0.2">
      <c r="B11" s="676" t="s">
        <v>
250</v>
      </c>
      <c r="C11" s="677"/>
      <c r="D11" s="677"/>
      <c r="E11" s="677"/>
      <c r="F11" s="677"/>
      <c r="G11" s="677"/>
      <c r="H11" s="677"/>
      <c r="I11" s="677"/>
      <c r="J11" s="677"/>
      <c r="K11" s="677"/>
      <c r="L11" s="677"/>
      <c r="M11" s="677"/>
      <c r="N11" s="677"/>
      <c r="O11" s="677"/>
      <c r="P11" s="677"/>
      <c r="Q11" s="678"/>
      <c r="R11" s="679" t="s">
        <v>
236</v>
      </c>
      <c r="S11" s="680"/>
      <c r="T11" s="680"/>
      <c r="U11" s="680"/>
      <c r="V11" s="680"/>
      <c r="W11" s="680"/>
      <c r="X11" s="680"/>
      <c r="Y11" s="681"/>
      <c r="Z11" s="682" t="s">
        <v>
230</v>
      </c>
      <c r="AA11" s="682"/>
      <c r="AB11" s="682"/>
      <c r="AC11" s="682"/>
      <c r="AD11" s="683" t="s">
        <v>
230</v>
      </c>
      <c r="AE11" s="683"/>
      <c r="AF11" s="683"/>
      <c r="AG11" s="683"/>
      <c r="AH11" s="683"/>
      <c r="AI11" s="683"/>
      <c r="AJ11" s="683"/>
      <c r="AK11" s="683"/>
      <c r="AL11" s="684" t="s">
        <v>
236</v>
      </c>
      <c r="AM11" s="685"/>
      <c r="AN11" s="685"/>
      <c r="AO11" s="686"/>
      <c r="AP11" s="676" t="s">
        <v>
251</v>
      </c>
      <c r="AQ11" s="677"/>
      <c r="AR11" s="677"/>
      <c r="AS11" s="677"/>
      <c r="AT11" s="677"/>
      <c r="AU11" s="677"/>
      <c r="AV11" s="677"/>
      <c r="AW11" s="677"/>
      <c r="AX11" s="677"/>
      <c r="AY11" s="677"/>
      <c r="AZ11" s="677"/>
      <c r="BA11" s="677"/>
      <c r="BB11" s="677"/>
      <c r="BC11" s="677"/>
      <c r="BD11" s="677"/>
      <c r="BE11" s="677"/>
      <c r="BF11" s="678"/>
      <c r="BG11" s="679">
        <v>
4806</v>
      </c>
      <c r="BH11" s="680"/>
      <c r="BI11" s="680"/>
      <c r="BJ11" s="680"/>
      <c r="BK11" s="680"/>
      <c r="BL11" s="680"/>
      <c r="BM11" s="680"/>
      <c r="BN11" s="681"/>
      <c r="BO11" s="682">
        <v>
2.1</v>
      </c>
      <c r="BP11" s="682"/>
      <c r="BQ11" s="682"/>
      <c r="BR11" s="682"/>
      <c r="BS11" s="688" t="s">
        <v>
236</v>
      </c>
      <c r="BT11" s="680"/>
      <c r="BU11" s="680"/>
      <c r="BV11" s="680"/>
      <c r="BW11" s="680"/>
      <c r="BX11" s="680"/>
      <c r="BY11" s="680"/>
      <c r="BZ11" s="680"/>
      <c r="CA11" s="680"/>
      <c r="CB11" s="689"/>
      <c r="CD11" s="694" t="s">
        <v>
252</v>
      </c>
      <c r="CE11" s="695"/>
      <c r="CF11" s="695"/>
      <c r="CG11" s="695"/>
      <c r="CH11" s="695"/>
      <c r="CI11" s="695"/>
      <c r="CJ11" s="695"/>
      <c r="CK11" s="695"/>
      <c r="CL11" s="695"/>
      <c r="CM11" s="695"/>
      <c r="CN11" s="695"/>
      <c r="CO11" s="695"/>
      <c r="CP11" s="695"/>
      <c r="CQ11" s="696"/>
      <c r="CR11" s="679">
        <v>
171595</v>
      </c>
      <c r="CS11" s="680"/>
      <c r="CT11" s="680"/>
      <c r="CU11" s="680"/>
      <c r="CV11" s="680"/>
      <c r="CW11" s="680"/>
      <c r="CX11" s="680"/>
      <c r="CY11" s="681"/>
      <c r="CZ11" s="682">
        <v>
6.7</v>
      </c>
      <c r="DA11" s="682"/>
      <c r="DB11" s="682"/>
      <c r="DC11" s="682"/>
      <c r="DD11" s="688">
        <v>
54143</v>
      </c>
      <c r="DE11" s="680"/>
      <c r="DF11" s="680"/>
      <c r="DG11" s="680"/>
      <c r="DH11" s="680"/>
      <c r="DI11" s="680"/>
      <c r="DJ11" s="680"/>
      <c r="DK11" s="680"/>
      <c r="DL11" s="680"/>
      <c r="DM11" s="680"/>
      <c r="DN11" s="680"/>
      <c r="DO11" s="680"/>
      <c r="DP11" s="681"/>
      <c r="DQ11" s="688">
        <v>
58402</v>
      </c>
      <c r="DR11" s="680"/>
      <c r="DS11" s="680"/>
      <c r="DT11" s="680"/>
      <c r="DU11" s="680"/>
      <c r="DV11" s="680"/>
      <c r="DW11" s="680"/>
      <c r="DX11" s="680"/>
      <c r="DY11" s="680"/>
      <c r="DZ11" s="680"/>
      <c r="EA11" s="680"/>
      <c r="EB11" s="680"/>
      <c r="EC11" s="689"/>
    </row>
    <row r="12" spans="2:143" ht="11.25" customHeight="1" x14ac:dyDescent="0.2">
      <c r="B12" s="676" t="s">
        <v>
253</v>
      </c>
      <c r="C12" s="677"/>
      <c r="D12" s="677"/>
      <c r="E12" s="677"/>
      <c r="F12" s="677"/>
      <c r="G12" s="677"/>
      <c r="H12" s="677"/>
      <c r="I12" s="677"/>
      <c r="J12" s="677"/>
      <c r="K12" s="677"/>
      <c r="L12" s="677"/>
      <c r="M12" s="677"/>
      <c r="N12" s="677"/>
      <c r="O12" s="677"/>
      <c r="P12" s="677"/>
      <c r="Q12" s="678"/>
      <c r="R12" s="679">
        <v>
35541</v>
      </c>
      <c r="S12" s="680"/>
      <c r="T12" s="680"/>
      <c r="U12" s="680"/>
      <c r="V12" s="680"/>
      <c r="W12" s="680"/>
      <c r="X12" s="680"/>
      <c r="Y12" s="681"/>
      <c r="Z12" s="682">
        <v>
1.4</v>
      </c>
      <c r="AA12" s="682"/>
      <c r="AB12" s="682"/>
      <c r="AC12" s="682"/>
      <c r="AD12" s="683">
        <v>
35541</v>
      </c>
      <c r="AE12" s="683"/>
      <c r="AF12" s="683"/>
      <c r="AG12" s="683"/>
      <c r="AH12" s="683"/>
      <c r="AI12" s="683"/>
      <c r="AJ12" s="683"/>
      <c r="AK12" s="683"/>
      <c r="AL12" s="684">
        <v>
3.4</v>
      </c>
      <c r="AM12" s="685"/>
      <c r="AN12" s="685"/>
      <c r="AO12" s="686"/>
      <c r="AP12" s="676" t="s">
        <v>
254</v>
      </c>
      <c r="AQ12" s="677"/>
      <c r="AR12" s="677"/>
      <c r="AS12" s="677"/>
      <c r="AT12" s="677"/>
      <c r="AU12" s="677"/>
      <c r="AV12" s="677"/>
      <c r="AW12" s="677"/>
      <c r="AX12" s="677"/>
      <c r="AY12" s="677"/>
      <c r="AZ12" s="677"/>
      <c r="BA12" s="677"/>
      <c r="BB12" s="677"/>
      <c r="BC12" s="677"/>
      <c r="BD12" s="677"/>
      <c r="BE12" s="677"/>
      <c r="BF12" s="678"/>
      <c r="BG12" s="679">
        <v>
93342</v>
      </c>
      <c r="BH12" s="680"/>
      <c r="BI12" s="680"/>
      <c r="BJ12" s="680"/>
      <c r="BK12" s="680"/>
      <c r="BL12" s="680"/>
      <c r="BM12" s="680"/>
      <c r="BN12" s="681"/>
      <c r="BO12" s="682">
        <v>
40</v>
      </c>
      <c r="BP12" s="682"/>
      <c r="BQ12" s="682"/>
      <c r="BR12" s="682"/>
      <c r="BS12" s="688" t="s">
        <v>
236</v>
      </c>
      <c r="BT12" s="680"/>
      <c r="BU12" s="680"/>
      <c r="BV12" s="680"/>
      <c r="BW12" s="680"/>
      <c r="BX12" s="680"/>
      <c r="BY12" s="680"/>
      <c r="BZ12" s="680"/>
      <c r="CA12" s="680"/>
      <c r="CB12" s="689"/>
      <c r="CD12" s="694" t="s">
        <v>
255</v>
      </c>
      <c r="CE12" s="695"/>
      <c r="CF12" s="695"/>
      <c r="CG12" s="695"/>
      <c r="CH12" s="695"/>
      <c r="CI12" s="695"/>
      <c r="CJ12" s="695"/>
      <c r="CK12" s="695"/>
      <c r="CL12" s="695"/>
      <c r="CM12" s="695"/>
      <c r="CN12" s="695"/>
      <c r="CO12" s="695"/>
      <c r="CP12" s="695"/>
      <c r="CQ12" s="696"/>
      <c r="CR12" s="679">
        <v>
293723</v>
      </c>
      <c r="CS12" s="680"/>
      <c r="CT12" s="680"/>
      <c r="CU12" s="680"/>
      <c r="CV12" s="680"/>
      <c r="CW12" s="680"/>
      <c r="CX12" s="680"/>
      <c r="CY12" s="681"/>
      <c r="CZ12" s="682">
        <v>
11.5</v>
      </c>
      <c r="DA12" s="682"/>
      <c r="DB12" s="682"/>
      <c r="DC12" s="682"/>
      <c r="DD12" s="688">
        <v>
112418</v>
      </c>
      <c r="DE12" s="680"/>
      <c r="DF12" s="680"/>
      <c r="DG12" s="680"/>
      <c r="DH12" s="680"/>
      <c r="DI12" s="680"/>
      <c r="DJ12" s="680"/>
      <c r="DK12" s="680"/>
      <c r="DL12" s="680"/>
      <c r="DM12" s="680"/>
      <c r="DN12" s="680"/>
      <c r="DO12" s="680"/>
      <c r="DP12" s="681"/>
      <c r="DQ12" s="688">
        <v>
118107</v>
      </c>
      <c r="DR12" s="680"/>
      <c r="DS12" s="680"/>
      <c r="DT12" s="680"/>
      <c r="DU12" s="680"/>
      <c r="DV12" s="680"/>
      <c r="DW12" s="680"/>
      <c r="DX12" s="680"/>
      <c r="DY12" s="680"/>
      <c r="DZ12" s="680"/>
      <c r="EA12" s="680"/>
      <c r="EB12" s="680"/>
      <c r="EC12" s="689"/>
    </row>
    <row r="13" spans="2:143" ht="11.25" customHeight="1" x14ac:dyDescent="0.2">
      <c r="B13" s="676" t="s">
        <v>
256</v>
      </c>
      <c r="C13" s="677"/>
      <c r="D13" s="677"/>
      <c r="E13" s="677"/>
      <c r="F13" s="677"/>
      <c r="G13" s="677"/>
      <c r="H13" s="677"/>
      <c r="I13" s="677"/>
      <c r="J13" s="677"/>
      <c r="K13" s="677"/>
      <c r="L13" s="677"/>
      <c r="M13" s="677"/>
      <c r="N13" s="677"/>
      <c r="O13" s="677"/>
      <c r="P13" s="677"/>
      <c r="Q13" s="678"/>
      <c r="R13" s="679" t="s">
        <v>
230</v>
      </c>
      <c r="S13" s="680"/>
      <c r="T13" s="680"/>
      <c r="U13" s="680"/>
      <c r="V13" s="680"/>
      <c r="W13" s="680"/>
      <c r="X13" s="680"/>
      <c r="Y13" s="681"/>
      <c r="Z13" s="682" t="s">
        <v>
230</v>
      </c>
      <c r="AA13" s="682"/>
      <c r="AB13" s="682"/>
      <c r="AC13" s="682"/>
      <c r="AD13" s="683" t="s">
        <v>
230</v>
      </c>
      <c r="AE13" s="683"/>
      <c r="AF13" s="683"/>
      <c r="AG13" s="683"/>
      <c r="AH13" s="683"/>
      <c r="AI13" s="683"/>
      <c r="AJ13" s="683"/>
      <c r="AK13" s="683"/>
      <c r="AL13" s="684" t="s">
        <v>
230</v>
      </c>
      <c r="AM13" s="685"/>
      <c r="AN13" s="685"/>
      <c r="AO13" s="686"/>
      <c r="AP13" s="676" t="s">
        <v>
257</v>
      </c>
      <c r="AQ13" s="677"/>
      <c r="AR13" s="677"/>
      <c r="AS13" s="677"/>
      <c r="AT13" s="677"/>
      <c r="AU13" s="677"/>
      <c r="AV13" s="677"/>
      <c r="AW13" s="677"/>
      <c r="AX13" s="677"/>
      <c r="AY13" s="677"/>
      <c r="AZ13" s="677"/>
      <c r="BA13" s="677"/>
      <c r="BB13" s="677"/>
      <c r="BC13" s="677"/>
      <c r="BD13" s="677"/>
      <c r="BE13" s="677"/>
      <c r="BF13" s="678"/>
      <c r="BG13" s="679">
        <v>
71002</v>
      </c>
      <c r="BH13" s="680"/>
      <c r="BI13" s="680"/>
      <c r="BJ13" s="680"/>
      <c r="BK13" s="680"/>
      <c r="BL13" s="680"/>
      <c r="BM13" s="680"/>
      <c r="BN13" s="681"/>
      <c r="BO13" s="682">
        <v>
30.4</v>
      </c>
      <c r="BP13" s="682"/>
      <c r="BQ13" s="682"/>
      <c r="BR13" s="682"/>
      <c r="BS13" s="688" t="s">
        <v>
236</v>
      </c>
      <c r="BT13" s="680"/>
      <c r="BU13" s="680"/>
      <c r="BV13" s="680"/>
      <c r="BW13" s="680"/>
      <c r="BX13" s="680"/>
      <c r="BY13" s="680"/>
      <c r="BZ13" s="680"/>
      <c r="CA13" s="680"/>
      <c r="CB13" s="689"/>
      <c r="CD13" s="694" t="s">
        <v>
258</v>
      </c>
      <c r="CE13" s="695"/>
      <c r="CF13" s="695"/>
      <c r="CG13" s="695"/>
      <c r="CH13" s="695"/>
      <c r="CI13" s="695"/>
      <c r="CJ13" s="695"/>
      <c r="CK13" s="695"/>
      <c r="CL13" s="695"/>
      <c r="CM13" s="695"/>
      <c r="CN13" s="695"/>
      <c r="CO13" s="695"/>
      <c r="CP13" s="695"/>
      <c r="CQ13" s="696"/>
      <c r="CR13" s="679">
        <v>
257925</v>
      </c>
      <c r="CS13" s="680"/>
      <c r="CT13" s="680"/>
      <c r="CU13" s="680"/>
      <c r="CV13" s="680"/>
      <c r="CW13" s="680"/>
      <c r="CX13" s="680"/>
      <c r="CY13" s="681"/>
      <c r="CZ13" s="682">
        <v>
10.1</v>
      </c>
      <c r="DA13" s="682"/>
      <c r="DB13" s="682"/>
      <c r="DC13" s="682"/>
      <c r="DD13" s="688">
        <v>
163599</v>
      </c>
      <c r="DE13" s="680"/>
      <c r="DF13" s="680"/>
      <c r="DG13" s="680"/>
      <c r="DH13" s="680"/>
      <c r="DI13" s="680"/>
      <c r="DJ13" s="680"/>
      <c r="DK13" s="680"/>
      <c r="DL13" s="680"/>
      <c r="DM13" s="680"/>
      <c r="DN13" s="680"/>
      <c r="DO13" s="680"/>
      <c r="DP13" s="681"/>
      <c r="DQ13" s="688">
        <v>
72677</v>
      </c>
      <c r="DR13" s="680"/>
      <c r="DS13" s="680"/>
      <c r="DT13" s="680"/>
      <c r="DU13" s="680"/>
      <c r="DV13" s="680"/>
      <c r="DW13" s="680"/>
      <c r="DX13" s="680"/>
      <c r="DY13" s="680"/>
      <c r="DZ13" s="680"/>
      <c r="EA13" s="680"/>
      <c r="EB13" s="680"/>
      <c r="EC13" s="689"/>
    </row>
    <row r="14" spans="2:143" ht="11.25" customHeight="1" x14ac:dyDescent="0.2">
      <c r="B14" s="676" t="s">
        <v>
259</v>
      </c>
      <c r="C14" s="677"/>
      <c r="D14" s="677"/>
      <c r="E14" s="677"/>
      <c r="F14" s="677"/>
      <c r="G14" s="677"/>
      <c r="H14" s="677"/>
      <c r="I14" s="677"/>
      <c r="J14" s="677"/>
      <c r="K14" s="677"/>
      <c r="L14" s="677"/>
      <c r="M14" s="677"/>
      <c r="N14" s="677"/>
      <c r="O14" s="677"/>
      <c r="P14" s="677"/>
      <c r="Q14" s="678"/>
      <c r="R14" s="679" t="s">
        <v>
230</v>
      </c>
      <c r="S14" s="680"/>
      <c r="T14" s="680"/>
      <c r="U14" s="680"/>
      <c r="V14" s="680"/>
      <c r="W14" s="680"/>
      <c r="X14" s="680"/>
      <c r="Y14" s="681"/>
      <c r="Z14" s="682" t="s">
        <v>
230</v>
      </c>
      <c r="AA14" s="682"/>
      <c r="AB14" s="682"/>
      <c r="AC14" s="682"/>
      <c r="AD14" s="683" t="s">
        <v>
236</v>
      </c>
      <c r="AE14" s="683"/>
      <c r="AF14" s="683"/>
      <c r="AG14" s="683"/>
      <c r="AH14" s="683"/>
      <c r="AI14" s="683"/>
      <c r="AJ14" s="683"/>
      <c r="AK14" s="683"/>
      <c r="AL14" s="684" t="s">
        <v>
230</v>
      </c>
      <c r="AM14" s="685"/>
      <c r="AN14" s="685"/>
      <c r="AO14" s="686"/>
      <c r="AP14" s="676" t="s">
        <v>
260</v>
      </c>
      <c r="AQ14" s="677"/>
      <c r="AR14" s="677"/>
      <c r="AS14" s="677"/>
      <c r="AT14" s="677"/>
      <c r="AU14" s="677"/>
      <c r="AV14" s="677"/>
      <c r="AW14" s="677"/>
      <c r="AX14" s="677"/>
      <c r="AY14" s="677"/>
      <c r="AZ14" s="677"/>
      <c r="BA14" s="677"/>
      <c r="BB14" s="677"/>
      <c r="BC14" s="677"/>
      <c r="BD14" s="677"/>
      <c r="BE14" s="677"/>
      <c r="BF14" s="678"/>
      <c r="BG14" s="679">
        <v>
9977</v>
      </c>
      <c r="BH14" s="680"/>
      <c r="BI14" s="680"/>
      <c r="BJ14" s="680"/>
      <c r="BK14" s="680"/>
      <c r="BL14" s="680"/>
      <c r="BM14" s="680"/>
      <c r="BN14" s="681"/>
      <c r="BO14" s="682">
        <v>
4.3</v>
      </c>
      <c r="BP14" s="682"/>
      <c r="BQ14" s="682"/>
      <c r="BR14" s="682"/>
      <c r="BS14" s="688" t="s">
        <v>
236</v>
      </c>
      <c r="BT14" s="680"/>
      <c r="BU14" s="680"/>
      <c r="BV14" s="680"/>
      <c r="BW14" s="680"/>
      <c r="BX14" s="680"/>
      <c r="BY14" s="680"/>
      <c r="BZ14" s="680"/>
      <c r="CA14" s="680"/>
      <c r="CB14" s="689"/>
      <c r="CD14" s="694" t="s">
        <v>
261</v>
      </c>
      <c r="CE14" s="695"/>
      <c r="CF14" s="695"/>
      <c r="CG14" s="695"/>
      <c r="CH14" s="695"/>
      <c r="CI14" s="695"/>
      <c r="CJ14" s="695"/>
      <c r="CK14" s="695"/>
      <c r="CL14" s="695"/>
      <c r="CM14" s="695"/>
      <c r="CN14" s="695"/>
      <c r="CO14" s="695"/>
      <c r="CP14" s="695"/>
      <c r="CQ14" s="696"/>
      <c r="CR14" s="679">
        <v>
66782</v>
      </c>
      <c r="CS14" s="680"/>
      <c r="CT14" s="680"/>
      <c r="CU14" s="680"/>
      <c r="CV14" s="680"/>
      <c r="CW14" s="680"/>
      <c r="CX14" s="680"/>
      <c r="CY14" s="681"/>
      <c r="CZ14" s="682">
        <v>
2.6</v>
      </c>
      <c r="DA14" s="682"/>
      <c r="DB14" s="682"/>
      <c r="DC14" s="682"/>
      <c r="DD14" s="688">
        <v>
14028</v>
      </c>
      <c r="DE14" s="680"/>
      <c r="DF14" s="680"/>
      <c r="DG14" s="680"/>
      <c r="DH14" s="680"/>
      <c r="DI14" s="680"/>
      <c r="DJ14" s="680"/>
      <c r="DK14" s="680"/>
      <c r="DL14" s="680"/>
      <c r="DM14" s="680"/>
      <c r="DN14" s="680"/>
      <c r="DO14" s="680"/>
      <c r="DP14" s="681"/>
      <c r="DQ14" s="688">
        <v>
21493</v>
      </c>
      <c r="DR14" s="680"/>
      <c r="DS14" s="680"/>
      <c r="DT14" s="680"/>
      <c r="DU14" s="680"/>
      <c r="DV14" s="680"/>
      <c r="DW14" s="680"/>
      <c r="DX14" s="680"/>
      <c r="DY14" s="680"/>
      <c r="DZ14" s="680"/>
      <c r="EA14" s="680"/>
      <c r="EB14" s="680"/>
      <c r="EC14" s="689"/>
    </row>
    <row r="15" spans="2:143" ht="11.25" customHeight="1" x14ac:dyDescent="0.2">
      <c r="B15" s="676" t="s">
        <v>
262</v>
      </c>
      <c r="C15" s="677"/>
      <c r="D15" s="677"/>
      <c r="E15" s="677"/>
      <c r="F15" s="677"/>
      <c r="G15" s="677"/>
      <c r="H15" s="677"/>
      <c r="I15" s="677"/>
      <c r="J15" s="677"/>
      <c r="K15" s="677"/>
      <c r="L15" s="677"/>
      <c r="M15" s="677"/>
      <c r="N15" s="677"/>
      <c r="O15" s="677"/>
      <c r="P15" s="677"/>
      <c r="Q15" s="678"/>
      <c r="R15" s="679">
        <v>
5013</v>
      </c>
      <c r="S15" s="680"/>
      <c r="T15" s="680"/>
      <c r="U15" s="680"/>
      <c r="V15" s="680"/>
      <c r="W15" s="680"/>
      <c r="X15" s="680"/>
      <c r="Y15" s="681"/>
      <c r="Z15" s="682">
        <v>
0.2</v>
      </c>
      <c r="AA15" s="682"/>
      <c r="AB15" s="682"/>
      <c r="AC15" s="682"/>
      <c r="AD15" s="683">
        <v>
5013</v>
      </c>
      <c r="AE15" s="683"/>
      <c r="AF15" s="683"/>
      <c r="AG15" s="683"/>
      <c r="AH15" s="683"/>
      <c r="AI15" s="683"/>
      <c r="AJ15" s="683"/>
      <c r="AK15" s="683"/>
      <c r="AL15" s="684">
        <v>
0.5</v>
      </c>
      <c r="AM15" s="685"/>
      <c r="AN15" s="685"/>
      <c r="AO15" s="686"/>
      <c r="AP15" s="676" t="s">
        <v>
263</v>
      </c>
      <c r="AQ15" s="677"/>
      <c r="AR15" s="677"/>
      <c r="AS15" s="677"/>
      <c r="AT15" s="677"/>
      <c r="AU15" s="677"/>
      <c r="AV15" s="677"/>
      <c r="AW15" s="677"/>
      <c r="AX15" s="677"/>
      <c r="AY15" s="677"/>
      <c r="AZ15" s="677"/>
      <c r="BA15" s="677"/>
      <c r="BB15" s="677"/>
      <c r="BC15" s="677"/>
      <c r="BD15" s="677"/>
      <c r="BE15" s="677"/>
      <c r="BF15" s="678"/>
      <c r="BG15" s="679">
        <v>
15717</v>
      </c>
      <c r="BH15" s="680"/>
      <c r="BI15" s="680"/>
      <c r="BJ15" s="680"/>
      <c r="BK15" s="680"/>
      <c r="BL15" s="680"/>
      <c r="BM15" s="680"/>
      <c r="BN15" s="681"/>
      <c r="BO15" s="682">
        <v>
6.7</v>
      </c>
      <c r="BP15" s="682"/>
      <c r="BQ15" s="682"/>
      <c r="BR15" s="682"/>
      <c r="BS15" s="688" t="s">
        <v>
230</v>
      </c>
      <c r="BT15" s="680"/>
      <c r="BU15" s="680"/>
      <c r="BV15" s="680"/>
      <c r="BW15" s="680"/>
      <c r="BX15" s="680"/>
      <c r="BY15" s="680"/>
      <c r="BZ15" s="680"/>
      <c r="CA15" s="680"/>
      <c r="CB15" s="689"/>
      <c r="CD15" s="694" t="s">
        <v>
264</v>
      </c>
      <c r="CE15" s="695"/>
      <c r="CF15" s="695"/>
      <c r="CG15" s="695"/>
      <c r="CH15" s="695"/>
      <c r="CI15" s="695"/>
      <c r="CJ15" s="695"/>
      <c r="CK15" s="695"/>
      <c r="CL15" s="695"/>
      <c r="CM15" s="695"/>
      <c r="CN15" s="695"/>
      <c r="CO15" s="695"/>
      <c r="CP15" s="695"/>
      <c r="CQ15" s="696"/>
      <c r="CR15" s="679">
        <v>
317546</v>
      </c>
      <c r="CS15" s="680"/>
      <c r="CT15" s="680"/>
      <c r="CU15" s="680"/>
      <c r="CV15" s="680"/>
      <c r="CW15" s="680"/>
      <c r="CX15" s="680"/>
      <c r="CY15" s="681"/>
      <c r="CZ15" s="682">
        <v>
12.5</v>
      </c>
      <c r="DA15" s="682"/>
      <c r="DB15" s="682"/>
      <c r="DC15" s="682"/>
      <c r="DD15" s="688">
        <v>
63342</v>
      </c>
      <c r="DE15" s="680"/>
      <c r="DF15" s="680"/>
      <c r="DG15" s="680"/>
      <c r="DH15" s="680"/>
      <c r="DI15" s="680"/>
      <c r="DJ15" s="680"/>
      <c r="DK15" s="680"/>
      <c r="DL15" s="680"/>
      <c r="DM15" s="680"/>
      <c r="DN15" s="680"/>
      <c r="DO15" s="680"/>
      <c r="DP15" s="681"/>
      <c r="DQ15" s="688">
        <v>
158150</v>
      </c>
      <c r="DR15" s="680"/>
      <c r="DS15" s="680"/>
      <c r="DT15" s="680"/>
      <c r="DU15" s="680"/>
      <c r="DV15" s="680"/>
      <c r="DW15" s="680"/>
      <c r="DX15" s="680"/>
      <c r="DY15" s="680"/>
      <c r="DZ15" s="680"/>
      <c r="EA15" s="680"/>
      <c r="EB15" s="680"/>
      <c r="EC15" s="689"/>
    </row>
    <row r="16" spans="2:143" ht="11.25" customHeight="1" x14ac:dyDescent="0.2">
      <c r="B16" s="676" t="s">
        <v>
265</v>
      </c>
      <c r="C16" s="677"/>
      <c r="D16" s="677"/>
      <c r="E16" s="677"/>
      <c r="F16" s="677"/>
      <c r="G16" s="677"/>
      <c r="H16" s="677"/>
      <c r="I16" s="677"/>
      <c r="J16" s="677"/>
      <c r="K16" s="677"/>
      <c r="L16" s="677"/>
      <c r="M16" s="677"/>
      <c r="N16" s="677"/>
      <c r="O16" s="677"/>
      <c r="P16" s="677"/>
      <c r="Q16" s="678"/>
      <c r="R16" s="679" t="s">
        <v>
230</v>
      </c>
      <c r="S16" s="680"/>
      <c r="T16" s="680"/>
      <c r="U16" s="680"/>
      <c r="V16" s="680"/>
      <c r="W16" s="680"/>
      <c r="X16" s="680"/>
      <c r="Y16" s="681"/>
      <c r="Z16" s="682" t="s">
        <v>
230</v>
      </c>
      <c r="AA16" s="682"/>
      <c r="AB16" s="682"/>
      <c r="AC16" s="682"/>
      <c r="AD16" s="683" t="s">
        <v>
230</v>
      </c>
      <c r="AE16" s="683"/>
      <c r="AF16" s="683"/>
      <c r="AG16" s="683"/>
      <c r="AH16" s="683"/>
      <c r="AI16" s="683"/>
      <c r="AJ16" s="683"/>
      <c r="AK16" s="683"/>
      <c r="AL16" s="684" t="s">
        <v>
236</v>
      </c>
      <c r="AM16" s="685"/>
      <c r="AN16" s="685"/>
      <c r="AO16" s="686"/>
      <c r="AP16" s="676" t="s">
        <v>
266</v>
      </c>
      <c r="AQ16" s="677"/>
      <c r="AR16" s="677"/>
      <c r="AS16" s="677"/>
      <c r="AT16" s="677"/>
      <c r="AU16" s="677"/>
      <c r="AV16" s="677"/>
      <c r="AW16" s="677"/>
      <c r="AX16" s="677"/>
      <c r="AY16" s="677"/>
      <c r="AZ16" s="677"/>
      <c r="BA16" s="677"/>
      <c r="BB16" s="677"/>
      <c r="BC16" s="677"/>
      <c r="BD16" s="677"/>
      <c r="BE16" s="677"/>
      <c r="BF16" s="678"/>
      <c r="BG16" s="679" t="s">
        <v>
230</v>
      </c>
      <c r="BH16" s="680"/>
      <c r="BI16" s="680"/>
      <c r="BJ16" s="680"/>
      <c r="BK16" s="680"/>
      <c r="BL16" s="680"/>
      <c r="BM16" s="680"/>
      <c r="BN16" s="681"/>
      <c r="BO16" s="682" t="s">
        <v>
230</v>
      </c>
      <c r="BP16" s="682"/>
      <c r="BQ16" s="682"/>
      <c r="BR16" s="682"/>
      <c r="BS16" s="688" t="s">
        <v>
230</v>
      </c>
      <c r="BT16" s="680"/>
      <c r="BU16" s="680"/>
      <c r="BV16" s="680"/>
      <c r="BW16" s="680"/>
      <c r="BX16" s="680"/>
      <c r="BY16" s="680"/>
      <c r="BZ16" s="680"/>
      <c r="CA16" s="680"/>
      <c r="CB16" s="689"/>
      <c r="CD16" s="694" t="s">
        <v>
267</v>
      </c>
      <c r="CE16" s="695"/>
      <c r="CF16" s="695"/>
      <c r="CG16" s="695"/>
      <c r="CH16" s="695"/>
      <c r="CI16" s="695"/>
      <c r="CJ16" s="695"/>
      <c r="CK16" s="695"/>
      <c r="CL16" s="695"/>
      <c r="CM16" s="695"/>
      <c r="CN16" s="695"/>
      <c r="CO16" s="695"/>
      <c r="CP16" s="695"/>
      <c r="CQ16" s="696"/>
      <c r="CR16" s="679">
        <v>
27125</v>
      </c>
      <c r="CS16" s="680"/>
      <c r="CT16" s="680"/>
      <c r="CU16" s="680"/>
      <c r="CV16" s="680"/>
      <c r="CW16" s="680"/>
      <c r="CX16" s="680"/>
      <c r="CY16" s="681"/>
      <c r="CZ16" s="682">
        <v>
1.1000000000000001</v>
      </c>
      <c r="DA16" s="682"/>
      <c r="DB16" s="682"/>
      <c r="DC16" s="682"/>
      <c r="DD16" s="688" t="s">
        <v>
230</v>
      </c>
      <c r="DE16" s="680"/>
      <c r="DF16" s="680"/>
      <c r="DG16" s="680"/>
      <c r="DH16" s="680"/>
      <c r="DI16" s="680"/>
      <c r="DJ16" s="680"/>
      <c r="DK16" s="680"/>
      <c r="DL16" s="680"/>
      <c r="DM16" s="680"/>
      <c r="DN16" s="680"/>
      <c r="DO16" s="680"/>
      <c r="DP16" s="681"/>
      <c r="DQ16" s="688">
        <v>
27125</v>
      </c>
      <c r="DR16" s="680"/>
      <c r="DS16" s="680"/>
      <c r="DT16" s="680"/>
      <c r="DU16" s="680"/>
      <c r="DV16" s="680"/>
      <c r="DW16" s="680"/>
      <c r="DX16" s="680"/>
      <c r="DY16" s="680"/>
      <c r="DZ16" s="680"/>
      <c r="EA16" s="680"/>
      <c r="EB16" s="680"/>
      <c r="EC16" s="689"/>
    </row>
    <row r="17" spans="2:133" ht="11.25" customHeight="1" x14ac:dyDescent="0.2">
      <c r="B17" s="676" t="s">
        <v>
268</v>
      </c>
      <c r="C17" s="677"/>
      <c r="D17" s="677"/>
      <c r="E17" s="677"/>
      <c r="F17" s="677"/>
      <c r="G17" s="677"/>
      <c r="H17" s="677"/>
      <c r="I17" s="677"/>
      <c r="J17" s="677"/>
      <c r="K17" s="677"/>
      <c r="L17" s="677"/>
      <c r="M17" s="677"/>
      <c r="N17" s="677"/>
      <c r="O17" s="677"/>
      <c r="P17" s="677"/>
      <c r="Q17" s="678"/>
      <c r="R17" s="679">
        <v>
194</v>
      </c>
      <c r="S17" s="680"/>
      <c r="T17" s="680"/>
      <c r="U17" s="680"/>
      <c r="V17" s="680"/>
      <c r="W17" s="680"/>
      <c r="X17" s="680"/>
      <c r="Y17" s="681"/>
      <c r="Z17" s="682">
        <v>
0</v>
      </c>
      <c r="AA17" s="682"/>
      <c r="AB17" s="682"/>
      <c r="AC17" s="682"/>
      <c r="AD17" s="683">
        <v>
194</v>
      </c>
      <c r="AE17" s="683"/>
      <c r="AF17" s="683"/>
      <c r="AG17" s="683"/>
      <c r="AH17" s="683"/>
      <c r="AI17" s="683"/>
      <c r="AJ17" s="683"/>
      <c r="AK17" s="683"/>
      <c r="AL17" s="684">
        <v>
0</v>
      </c>
      <c r="AM17" s="685"/>
      <c r="AN17" s="685"/>
      <c r="AO17" s="686"/>
      <c r="AP17" s="676" t="s">
        <v>
269</v>
      </c>
      <c r="AQ17" s="677"/>
      <c r="AR17" s="677"/>
      <c r="AS17" s="677"/>
      <c r="AT17" s="677"/>
      <c r="AU17" s="677"/>
      <c r="AV17" s="677"/>
      <c r="AW17" s="677"/>
      <c r="AX17" s="677"/>
      <c r="AY17" s="677"/>
      <c r="AZ17" s="677"/>
      <c r="BA17" s="677"/>
      <c r="BB17" s="677"/>
      <c r="BC17" s="677"/>
      <c r="BD17" s="677"/>
      <c r="BE17" s="677"/>
      <c r="BF17" s="678"/>
      <c r="BG17" s="679" t="s">
        <v>
230</v>
      </c>
      <c r="BH17" s="680"/>
      <c r="BI17" s="680"/>
      <c r="BJ17" s="680"/>
      <c r="BK17" s="680"/>
      <c r="BL17" s="680"/>
      <c r="BM17" s="680"/>
      <c r="BN17" s="681"/>
      <c r="BO17" s="682" t="s">
        <v>
236</v>
      </c>
      <c r="BP17" s="682"/>
      <c r="BQ17" s="682"/>
      <c r="BR17" s="682"/>
      <c r="BS17" s="688" t="s">
        <v>
236</v>
      </c>
      <c r="BT17" s="680"/>
      <c r="BU17" s="680"/>
      <c r="BV17" s="680"/>
      <c r="BW17" s="680"/>
      <c r="BX17" s="680"/>
      <c r="BY17" s="680"/>
      <c r="BZ17" s="680"/>
      <c r="CA17" s="680"/>
      <c r="CB17" s="689"/>
      <c r="CD17" s="694" t="s">
        <v>
270</v>
      </c>
      <c r="CE17" s="695"/>
      <c r="CF17" s="695"/>
      <c r="CG17" s="695"/>
      <c r="CH17" s="695"/>
      <c r="CI17" s="695"/>
      <c r="CJ17" s="695"/>
      <c r="CK17" s="695"/>
      <c r="CL17" s="695"/>
      <c r="CM17" s="695"/>
      <c r="CN17" s="695"/>
      <c r="CO17" s="695"/>
      <c r="CP17" s="695"/>
      <c r="CQ17" s="696"/>
      <c r="CR17" s="679">
        <v>
96630</v>
      </c>
      <c r="CS17" s="680"/>
      <c r="CT17" s="680"/>
      <c r="CU17" s="680"/>
      <c r="CV17" s="680"/>
      <c r="CW17" s="680"/>
      <c r="CX17" s="680"/>
      <c r="CY17" s="681"/>
      <c r="CZ17" s="682">
        <v>
3.8</v>
      </c>
      <c r="DA17" s="682"/>
      <c r="DB17" s="682"/>
      <c r="DC17" s="682"/>
      <c r="DD17" s="688" t="s">
        <v>
230</v>
      </c>
      <c r="DE17" s="680"/>
      <c r="DF17" s="680"/>
      <c r="DG17" s="680"/>
      <c r="DH17" s="680"/>
      <c r="DI17" s="680"/>
      <c r="DJ17" s="680"/>
      <c r="DK17" s="680"/>
      <c r="DL17" s="680"/>
      <c r="DM17" s="680"/>
      <c r="DN17" s="680"/>
      <c r="DO17" s="680"/>
      <c r="DP17" s="681"/>
      <c r="DQ17" s="688">
        <v>
96630</v>
      </c>
      <c r="DR17" s="680"/>
      <c r="DS17" s="680"/>
      <c r="DT17" s="680"/>
      <c r="DU17" s="680"/>
      <c r="DV17" s="680"/>
      <c r="DW17" s="680"/>
      <c r="DX17" s="680"/>
      <c r="DY17" s="680"/>
      <c r="DZ17" s="680"/>
      <c r="EA17" s="680"/>
      <c r="EB17" s="680"/>
      <c r="EC17" s="689"/>
    </row>
    <row r="18" spans="2:133" ht="11.25" customHeight="1" x14ac:dyDescent="0.2">
      <c r="B18" s="676" t="s">
        <v>
271</v>
      </c>
      <c r="C18" s="677"/>
      <c r="D18" s="677"/>
      <c r="E18" s="677"/>
      <c r="F18" s="677"/>
      <c r="G18" s="677"/>
      <c r="H18" s="677"/>
      <c r="I18" s="677"/>
      <c r="J18" s="677"/>
      <c r="K18" s="677"/>
      <c r="L18" s="677"/>
      <c r="M18" s="677"/>
      <c r="N18" s="677"/>
      <c r="O18" s="677"/>
      <c r="P18" s="677"/>
      <c r="Q18" s="678"/>
      <c r="R18" s="679">
        <v>
914504</v>
      </c>
      <c r="S18" s="680"/>
      <c r="T18" s="680"/>
      <c r="U18" s="680"/>
      <c r="V18" s="680"/>
      <c r="W18" s="680"/>
      <c r="X18" s="680"/>
      <c r="Y18" s="681"/>
      <c r="Z18" s="682">
        <v>
35.1</v>
      </c>
      <c r="AA18" s="682"/>
      <c r="AB18" s="682"/>
      <c r="AC18" s="682"/>
      <c r="AD18" s="683">
        <v>
765712</v>
      </c>
      <c r="AE18" s="683"/>
      <c r="AF18" s="683"/>
      <c r="AG18" s="683"/>
      <c r="AH18" s="683"/>
      <c r="AI18" s="683"/>
      <c r="AJ18" s="683"/>
      <c r="AK18" s="683"/>
      <c r="AL18" s="684">
        <v>
72.8</v>
      </c>
      <c r="AM18" s="685"/>
      <c r="AN18" s="685"/>
      <c r="AO18" s="686"/>
      <c r="AP18" s="676" t="s">
        <v>
272</v>
      </c>
      <c r="AQ18" s="677"/>
      <c r="AR18" s="677"/>
      <c r="AS18" s="677"/>
      <c r="AT18" s="677"/>
      <c r="AU18" s="677"/>
      <c r="AV18" s="677"/>
      <c r="AW18" s="677"/>
      <c r="AX18" s="677"/>
      <c r="AY18" s="677"/>
      <c r="AZ18" s="677"/>
      <c r="BA18" s="677"/>
      <c r="BB18" s="677"/>
      <c r="BC18" s="677"/>
      <c r="BD18" s="677"/>
      <c r="BE18" s="677"/>
      <c r="BF18" s="678"/>
      <c r="BG18" s="679" t="s">
        <v>
230</v>
      </c>
      <c r="BH18" s="680"/>
      <c r="BI18" s="680"/>
      <c r="BJ18" s="680"/>
      <c r="BK18" s="680"/>
      <c r="BL18" s="680"/>
      <c r="BM18" s="680"/>
      <c r="BN18" s="681"/>
      <c r="BO18" s="682" t="s">
        <v>
230</v>
      </c>
      <c r="BP18" s="682"/>
      <c r="BQ18" s="682"/>
      <c r="BR18" s="682"/>
      <c r="BS18" s="688" t="s">
        <v>
230</v>
      </c>
      <c r="BT18" s="680"/>
      <c r="BU18" s="680"/>
      <c r="BV18" s="680"/>
      <c r="BW18" s="680"/>
      <c r="BX18" s="680"/>
      <c r="BY18" s="680"/>
      <c r="BZ18" s="680"/>
      <c r="CA18" s="680"/>
      <c r="CB18" s="689"/>
      <c r="CD18" s="694" t="s">
        <v>
273</v>
      </c>
      <c r="CE18" s="695"/>
      <c r="CF18" s="695"/>
      <c r="CG18" s="695"/>
      <c r="CH18" s="695"/>
      <c r="CI18" s="695"/>
      <c r="CJ18" s="695"/>
      <c r="CK18" s="695"/>
      <c r="CL18" s="695"/>
      <c r="CM18" s="695"/>
      <c r="CN18" s="695"/>
      <c r="CO18" s="695"/>
      <c r="CP18" s="695"/>
      <c r="CQ18" s="696"/>
      <c r="CR18" s="679" t="s">
        <v>
230</v>
      </c>
      <c r="CS18" s="680"/>
      <c r="CT18" s="680"/>
      <c r="CU18" s="680"/>
      <c r="CV18" s="680"/>
      <c r="CW18" s="680"/>
      <c r="CX18" s="680"/>
      <c r="CY18" s="681"/>
      <c r="CZ18" s="682" t="s">
        <v>
230</v>
      </c>
      <c r="DA18" s="682"/>
      <c r="DB18" s="682"/>
      <c r="DC18" s="682"/>
      <c r="DD18" s="688" t="s">
        <v>
230</v>
      </c>
      <c r="DE18" s="680"/>
      <c r="DF18" s="680"/>
      <c r="DG18" s="680"/>
      <c r="DH18" s="680"/>
      <c r="DI18" s="680"/>
      <c r="DJ18" s="680"/>
      <c r="DK18" s="680"/>
      <c r="DL18" s="680"/>
      <c r="DM18" s="680"/>
      <c r="DN18" s="680"/>
      <c r="DO18" s="680"/>
      <c r="DP18" s="681"/>
      <c r="DQ18" s="688" t="s">
        <v>
230</v>
      </c>
      <c r="DR18" s="680"/>
      <c r="DS18" s="680"/>
      <c r="DT18" s="680"/>
      <c r="DU18" s="680"/>
      <c r="DV18" s="680"/>
      <c r="DW18" s="680"/>
      <c r="DX18" s="680"/>
      <c r="DY18" s="680"/>
      <c r="DZ18" s="680"/>
      <c r="EA18" s="680"/>
      <c r="EB18" s="680"/>
      <c r="EC18" s="689"/>
    </row>
    <row r="19" spans="2:133" ht="11.25" customHeight="1" x14ac:dyDescent="0.2">
      <c r="B19" s="676" t="s">
        <v>
274</v>
      </c>
      <c r="C19" s="677"/>
      <c r="D19" s="677"/>
      <c r="E19" s="677"/>
      <c r="F19" s="677"/>
      <c r="G19" s="677"/>
      <c r="H19" s="677"/>
      <c r="I19" s="677"/>
      <c r="J19" s="677"/>
      <c r="K19" s="677"/>
      <c r="L19" s="677"/>
      <c r="M19" s="677"/>
      <c r="N19" s="677"/>
      <c r="O19" s="677"/>
      <c r="P19" s="677"/>
      <c r="Q19" s="678"/>
      <c r="R19" s="679">
        <v>
765712</v>
      </c>
      <c r="S19" s="680"/>
      <c r="T19" s="680"/>
      <c r="U19" s="680"/>
      <c r="V19" s="680"/>
      <c r="W19" s="680"/>
      <c r="X19" s="680"/>
      <c r="Y19" s="681"/>
      <c r="Z19" s="682">
        <v>
29.4</v>
      </c>
      <c r="AA19" s="682"/>
      <c r="AB19" s="682"/>
      <c r="AC19" s="682"/>
      <c r="AD19" s="683">
        <v>
765712</v>
      </c>
      <c r="AE19" s="683"/>
      <c r="AF19" s="683"/>
      <c r="AG19" s="683"/>
      <c r="AH19" s="683"/>
      <c r="AI19" s="683"/>
      <c r="AJ19" s="683"/>
      <c r="AK19" s="683"/>
      <c r="AL19" s="684">
        <v>
72.8</v>
      </c>
      <c r="AM19" s="685"/>
      <c r="AN19" s="685"/>
      <c r="AO19" s="686"/>
      <c r="AP19" s="676" t="s">
        <v>
275</v>
      </c>
      <c r="AQ19" s="677"/>
      <c r="AR19" s="677"/>
      <c r="AS19" s="677"/>
      <c r="AT19" s="677"/>
      <c r="AU19" s="677"/>
      <c r="AV19" s="677"/>
      <c r="AW19" s="677"/>
      <c r="AX19" s="677"/>
      <c r="AY19" s="677"/>
      <c r="AZ19" s="677"/>
      <c r="BA19" s="677"/>
      <c r="BB19" s="677"/>
      <c r="BC19" s="677"/>
      <c r="BD19" s="677"/>
      <c r="BE19" s="677"/>
      <c r="BF19" s="678"/>
      <c r="BG19" s="679" t="s">
        <v>
236</v>
      </c>
      <c r="BH19" s="680"/>
      <c r="BI19" s="680"/>
      <c r="BJ19" s="680"/>
      <c r="BK19" s="680"/>
      <c r="BL19" s="680"/>
      <c r="BM19" s="680"/>
      <c r="BN19" s="681"/>
      <c r="BO19" s="682" t="s">
        <v>
230</v>
      </c>
      <c r="BP19" s="682"/>
      <c r="BQ19" s="682"/>
      <c r="BR19" s="682"/>
      <c r="BS19" s="688" t="s">
        <v>
230</v>
      </c>
      <c r="BT19" s="680"/>
      <c r="BU19" s="680"/>
      <c r="BV19" s="680"/>
      <c r="BW19" s="680"/>
      <c r="BX19" s="680"/>
      <c r="BY19" s="680"/>
      <c r="BZ19" s="680"/>
      <c r="CA19" s="680"/>
      <c r="CB19" s="689"/>
      <c r="CD19" s="694" t="s">
        <v>
276</v>
      </c>
      <c r="CE19" s="695"/>
      <c r="CF19" s="695"/>
      <c r="CG19" s="695"/>
      <c r="CH19" s="695"/>
      <c r="CI19" s="695"/>
      <c r="CJ19" s="695"/>
      <c r="CK19" s="695"/>
      <c r="CL19" s="695"/>
      <c r="CM19" s="695"/>
      <c r="CN19" s="695"/>
      <c r="CO19" s="695"/>
      <c r="CP19" s="695"/>
      <c r="CQ19" s="696"/>
      <c r="CR19" s="679" t="s">
        <v>
230</v>
      </c>
      <c r="CS19" s="680"/>
      <c r="CT19" s="680"/>
      <c r="CU19" s="680"/>
      <c r="CV19" s="680"/>
      <c r="CW19" s="680"/>
      <c r="CX19" s="680"/>
      <c r="CY19" s="681"/>
      <c r="CZ19" s="682" t="s">
        <v>
230</v>
      </c>
      <c r="DA19" s="682"/>
      <c r="DB19" s="682"/>
      <c r="DC19" s="682"/>
      <c r="DD19" s="688" t="s">
        <v>
230</v>
      </c>
      <c r="DE19" s="680"/>
      <c r="DF19" s="680"/>
      <c r="DG19" s="680"/>
      <c r="DH19" s="680"/>
      <c r="DI19" s="680"/>
      <c r="DJ19" s="680"/>
      <c r="DK19" s="680"/>
      <c r="DL19" s="680"/>
      <c r="DM19" s="680"/>
      <c r="DN19" s="680"/>
      <c r="DO19" s="680"/>
      <c r="DP19" s="681"/>
      <c r="DQ19" s="688" t="s">
        <v>
230</v>
      </c>
      <c r="DR19" s="680"/>
      <c r="DS19" s="680"/>
      <c r="DT19" s="680"/>
      <c r="DU19" s="680"/>
      <c r="DV19" s="680"/>
      <c r="DW19" s="680"/>
      <c r="DX19" s="680"/>
      <c r="DY19" s="680"/>
      <c r="DZ19" s="680"/>
      <c r="EA19" s="680"/>
      <c r="EB19" s="680"/>
      <c r="EC19" s="689"/>
    </row>
    <row r="20" spans="2:133" ht="11.25" customHeight="1" x14ac:dyDescent="0.2">
      <c r="B20" s="676" t="s">
        <v>
277</v>
      </c>
      <c r="C20" s="677"/>
      <c r="D20" s="677"/>
      <c r="E20" s="677"/>
      <c r="F20" s="677"/>
      <c r="G20" s="677"/>
      <c r="H20" s="677"/>
      <c r="I20" s="677"/>
      <c r="J20" s="677"/>
      <c r="K20" s="677"/>
      <c r="L20" s="677"/>
      <c r="M20" s="677"/>
      <c r="N20" s="677"/>
      <c r="O20" s="677"/>
      <c r="P20" s="677"/>
      <c r="Q20" s="678"/>
      <c r="R20" s="679">
        <v>
148792</v>
      </c>
      <c r="S20" s="680"/>
      <c r="T20" s="680"/>
      <c r="U20" s="680"/>
      <c r="V20" s="680"/>
      <c r="W20" s="680"/>
      <c r="X20" s="680"/>
      <c r="Y20" s="681"/>
      <c r="Z20" s="682">
        <v>
5.7</v>
      </c>
      <c r="AA20" s="682"/>
      <c r="AB20" s="682"/>
      <c r="AC20" s="682"/>
      <c r="AD20" s="683" t="s">
        <v>
230</v>
      </c>
      <c r="AE20" s="683"/>
      <c r="AF20" s="683"/>
      <c r="AG20" s="683"/>
      <c r="AH20" s="683"/>
      <c r="AI20" s="683"/>
      <c r="AJ20" s="683"/>
      <c r="AK20" s="683"/>
      <c r="AL20" s="684" t="s">
        <v>
236</v>
      </c>
      <c r="AM20" s="685"/>
      <c r="AN20" s="685"/>
      <c r="AO20" s="686"/>
      <c r="AP20" s="676" t="s">
        <v>
278</v>
      </c>
      <c r="AQ20" s="677"/>
      <c r="AR20" s="677"/>
      <c r="AS20" s="677"/>
      <c r="AT20" s="677"/>
      <c r="AU20" s="677"/>
      <c r="AV20" s="677"/>
      <c r="AW20" s="677"/>
      <c r="AX20" s="677"/>
      <c r="AY20" s="677"/>
      <c r="AZ20" s="677"/>
      <c r="BA20" s="677"/>
      <c r="BB20" s="677"/>
      <c r="BC20" s="677"/>
      <c r="BD20" s="677"/>
      <c r="BE20" s="677"/>
      <c r="BF20" s="678"/>
      <c r="BG20" s="679" t="s">
        <v>
236</v>
      </c>
      <c r="BH20" s="680"/>
      <c r="BI20" s="680"/>
      <c r="BJ20" s="680"/>
      <c r="BK20" s="680"/>
      <c r="BL20" s="680"/>
      <c r="BM20" s="680"/>
      <c r="BN20" s="681"/>
      <c r="BO20" s="682" t="s">
        <v>
230</v>
      </c>
      <c r="BP20" s="682"/>
      <c r="BQ20" s="682"/>
      <c r="BR20" s="682"/>
      <c r="BS20" s="688" t="s">
        <v>
230</v>
      </c>
      <c r="BT20" s="680"/>
      <c r="BU20" s="680"/>
      <c r="BV20" s="680"/>
      <c r="BW20" s="680"/>
      <c r="BX20" s="680"/>
      <c r="BY20" s="680"/>
      <c r="BZ20" s="680"/>
      <c r="CA20" s="680"/>
      <c r="CB20" s="689"/>
      <c r="CD20" s="694" t="s">
        <v>
279</v>
      </c>
      <c r="CE20" s="695"/>
      <c r="CF20" s="695"/>
      <c r="CG20" s="695"/>
      <c r="CH20" s="695"/>
      <c r="CI20" s="695"/>
      <c r="CJ20" s="695"/>
      <c r="CK20" s="695"/>
      <c r="CL20" s="695"/>
      <c r="CM20" s="695"/>
      <c r="CN20" s="695"/>
      <c r="CO20" s="695"/>
      <c r="CP20" s="695"/>
      <c r="CQ20" s="696"/>
      <c r="CR20" s="679">
        <v>
2543219</v>
      </c>
      <c r="CS20" s="680"/>
      <c r="CT20" s="680"/>
      <c r="CU20" s="680"/>
      <c r="CV20" s="680"/>
      <c r="CW20" s="680"/>
      <c r="CX20" s="680"/>
      <c r="CY20" s="681"/>
      <c r="CZ20" s="682">
        <v>
100</v>
      </c>
      <c r="DA20" s="682"/>
      <c r="DB20" s="682"/>
      <c r="DC20" s="682"/>
      <c r="DD20" s="688">
        <v>
466633</v>
      </c>
      <c r="DE20" s="680"/>
      <c r="DF20" s="680"/>
      <c r="DG20" s="680"/>
      <c r="DH20" s="680"/>
      <c r="DI20" s="680"/>
      <c r="DJ20" s="680"/>
      <c r="DK20" s="680"/>
      <c r="DL20" s="680"/>
      <c r="DM20" s="680"/>
      <c r="DN20" s="680"/>
      <c r="DO20" s="680"/>
      <c r="DP20" s="681"/>
      <c r="DQ20" s="688">
        <v>
1298816</v>
      </c>
      <c r="DR20" s="680"/>
      <c r="DS20" s="680"/>
      <c r="DT20" s="680"/>
      <c r="DU20" s="680"/>
      <c r="DV20" s="680"/>
      <c r="DW20" s="680"/>
      <c r="DX20" s="680"/>
      <c r="DY20" s="680"/>
      <c r="DZ20" s="680"/>
      <c r="EA20" s="680"/>
      <c r="EB20" s="680"/>
      <c r="EC20" s="689"/>
    </row>
    <row r="21" spans="2:133" ht="11.25" customHeight="1" x14ac:dyDescent="0.2">
      <c r="B21" s="676" t="s">
        <v>
280</v>
      </c>
      <c r="C21" s="677"/>
      <c r="D21" s="677"/>
      <c r="E21" s="677"/>
      <c r="F21" s="677"/>
      <c r="G21" s="677"/>
      <c r="H21" s="677"/>
      <c r="I21" s="677"/>
      <c r="J21" s="677"/>
      <c r="K21" s="677"/>
      <c r="L21" s="677"/>
      <c r="M21" s="677"/>
      <c r="N21" s="677"/>
      <c r="O21" s="677"/>
      <c r="P21" s="677"/>
      <c r="Q21" s="678"/>
      <c r="R21" s="679" t="s">
        <v>
230</v>
      </c>
      <c r="S21" s="680"/>
      <c r="T21" s="680"/>
      <c r="U21" s="680"/>
      <c r="V21" s="680"/>
      <c r="W21" s="680"/>
      <c r="X21" s="680"/>
      <c r="Y21" s="681"/>
      <c r="Z21" s="682" t="s">
        <v>
236</v>
      </c>
      <c r="AA21" s="682"/>
      <c r="AB21" s="682"/>
      <c r="AC21" s="682"/>
      <c r="AD21" s="683" t="s">
        <v>
236</v>
      </c>
      <c r="AE21" s="683"/>
      <c r="AF21" s="683"/>
      <c r="AG21" s="683"/>
      <c r="AH21" s="683"/>
      <c r="AI21" s="683"/>
      <c r="AJ21" s="683"/>
      <c r="AK21" s="683"/>
      <c r="AL21" s="684" t="s">
        <v>
236</v>
      </c>
      <c r="AM21" s="685"/>
      <c r="AN21" s="685"/>
      <c r="AO21" s="686"/>
      <c r="AP21" s="697" t="s">
        <v>
281</v>
      </c>
      <c r="AQ21" s="698"/>
      <c r="AR21" s="698"/>
      <c r="AS21" s="698"/>
      <c r="AT21" s="698"/>
      <c r="AU21" s="698"/>
      <c r="AV21" s="698"/>
      <c r="AW21" s="698"/>
      <c r="AX21" s="698"/>
      <c r="AY21" s="698"/>
      <c r="AZ21" s="698"/>
      <c r="BA21" s="698"/>
      <c r="BB21" s="698"/>
      <c r="BC21" s="698"/>
      <c r="BD21" s="698"/>
      <c r="BE21" s="698"/>
      <c r="BF21" s="699"/>
      <c r="BG21" s="679" t="s">
        <v>
230</v>
      </c>
      <c r="BH21" s="680"/>
      <c r="BI21" s="680"/>
      <c r="BJ21" s="680"/>
      <c r="BK21" s="680"/>
      <c r="BL21" s="680"/>
      <c r="BM21" s="680"/>
      <c r="BN21" s="681"/>
      <c r="BO21" s="682" t="s">
        <v>
230</v>
      </c>
      <c r="BP21" s="682"/>
      <c r="BQ21" s="682"/>
      <c r="BR21" s="682"/>
      <c r="BS21" s="688" t="s">
        <v>
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282</v>
      </c>
      <c r="C22" s="677"/>
      <c r="D22" s="677"/>
      <c r="E22" s="677"/>
      <c r="F22" s="677"/>
      <c r="G22" s="677"/>
      <c r="H22" s="677"/>
      <c r="I22" s="677"/>
      <c r="J22" s="677"/>
      <c r="K22" s="677"/>
      <c r="L22" s="677"/>
      <c r="M22" s="677"/>
      <c r="N22" s="677"/>
      <c r="O22" s="677"/>
      <c r="P22" s="677"/>
      <c r="Q22" s="678"/>
      <c r="R22" s="679">
        <v>
1200078</v>
      </c>
      <c r="S22" s="680"/>
      <c r="T22" s="680"/>
      <c r="U22" s="680"/>
      <c r="V22" s="680"/>
      <c r="W22" s="680"/>
      <c r="X22" s="680"/>
      <c r="Y22" s="681"/>
      <c r="Z22" s="682">
        <v>
46.1</v>
      </c>
      <c r="AA22" s="682"/>
      <c r="AB22" s="682"/>
      <c r="AC22" s="682"/>
      <c r="AD22" s="683">
        <v>
1051286</v>
      </c>
      <c r="AE22" s="683"/>
      <c r="AF22" s="683"/>
      <c r="AG22" s="683"/>
      <c r="AH22" s="683"/>
      <c r="AI22" s="683"/>
      <c r="AJ22" s="683"/>
      <c r="AK22" s="683"/>
      <c r="AL22" s="684">
        <v>
99.9</v>
      </c>
      <c r="AM22" s="685"/>
      <c r="AN22" s="685"/>
      <c r="AO22" s="686"/>
      <c r="AP22" s="697" t="s">
        <v>
283</v>
      </c>
      <c r="AQ22" s="698"/>
      <c r="AR22" s="698"/>
      <c r="AS22" s="698"/>
      <c r="AT22" s="698"/>
      <c r="AU22" s="698"/>
      <c r="AV22" s="698"/>
      <c r="AW22" s="698"/>
      <c r="AX22" s="698"/>
      <c r="AY22" s="698"/>
      <c r="AZ22" s="698"/>
      <c r="BA22" s="698"/>
      <c r="BB22" s="698"/>
      <c r="BC22" s="698"/>
      <c r="BD22" s="698"/>
      <c r="BE22" s="698"/>
      <c r="BF22" s="699"/>
      <c r="BG22" s="679" t="s">
        <v>
236</v>
      </c>
      <c r="BH22" s="680"/>
      <c r="BI22" s="680"/>
      <c r="BJ22" s="680"/>
      <c r="BK22" s="680"/>
      <c r="BL22" s="680"/>
      <c r="BM22" s="680"/>
      <c r="BN22" s="681"/>
      <c r="BO22" s="682" t="s">
        <v>
236</v>
      </c>
      <c r="BP22" s="682"/>
      <c r="BQ22" s="682"/>
      <c r="BR22" s="682"/>
      <c r="BS22" s="688" t="s">
        <v>
236</v>
      </c>
      <c r="BT22" s="680"/>
      <c r="BU22" s="680"/>
      <c r="BV22" s="680"/>
      <c r="BW22" s="680"/>
      <c r="BX22" s="680"/>
      <c r="BY22" s="680"/>
      <c r="BZ22" s="680"/>
      <c r="CA22" s="680"/>
      <c r="CB22" s="689"/>
      <c r="CD22" s="661" t="s">
        <v>
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285</v>
      </c>
      <c r="C23" s="677"/>
      <c r="D23" s="677"/>
      <c r="E23" s="677"/>
      <c r="F23" s="677"/>
      <c r="G23" s="677"/>
      <c r="H23" s="677"/>
      <c r="I23" s="677"/>
      <c r="J23" s="677"/>
      <c r="K23" s="677"/>
      <c r="L23" s="677"/>
      <c r="M23" s="677"/>
      <c r="N23" s="677"/>
      <c r="O23" s="677"/>
      <c r="P23" s="677"/>
      <c r="Q23" s="678"/>
      <c r="R23" s="679">
        <v>
519</v>
      </c>
      <c r="S23" s="680"/>
      <c r="T23" s="680"/>
      <c r="U23" s="680"/>
      <c r="V23" s="680"/>
      <c r="W23" s="680"/>
      <c r="X23" s="680"/>
      <c r="Y23" s="681"/>
      <c r="Z23" s="682">
        <v>
0</v>
      </c>
      <c r="AA23" s="682"/>
      <c r="AB23" s="682"/>
      <c r="AC23" s="682"/>
      <c r="AD23" s="683">
        <v>
519</v>
      </c>
      <c r="AE23" s="683"/>
      <c r="AF23" s="683"/>
      <c r="AG23" s="683"/>
      <c r="AH23" s="683"/>
      <c r="AI23" s="683"/>
      <c r="AJ23" s="683"/>
      <c r="AK23" s="683"/>
      <c r="AL23" s="684">
        <v>
0</v>
      </c>
      <c r="AM23" s="685"/>
      <c r="AN23" s="685"/>
      <c r="AO23" s="686"/>
      <c r="AP23" s="697" t="s">
        <v>
286</v>
      </c>
      <c r="AQ23" s="698"/>
      <c r="AR23" s="698"/>
      <c r="AS23" s="698"/>
      <c r="AT23" s="698"/>
      <c r="AU23" s="698"/>
      <c r="AV23" s="698"/>
      <c r="AW23" s="698"/>
      <c r="AX23" s="698"/>
      <c r="AY23" s="698"/>
      <c r="AZ23" s="698"/>
      <c r="BA23" s="698"/>
      <c r="BB23" s="698"/>
      <c r="BC23" s="698"/>
      <c r="BD23" s="698"/>
      <c r="BE23" s="698"/>
      <c r="BF23" s="699"/>
      <c r="BG23" s="679" t="s">
        <v>
230</v>
      </c>
      <c r="BH23" s="680"/>
      <c r="BI23" s="680"/>
      <c r="BJ23" s="680"/>
      <c r="BK23" s="680"/>
      <c r="BL23" s="680"/>
      <c r="BM23" s="680"/>
      <c r="BN23" s="681"/>
      <c r="BO23" s="682" t="s">
        <v>
230</v>
      </c>
      <c r="BP23" s="682"/>
      <c r="BQ23" s="682"/>
      <c r="BR23" s="682"/>
      <c r="BS23" s="688" t="s">
        <v>
236</v>
      </c>
      <c r="BT23" s="680"/>
      <c r="BU23" s="680"/>
      <c r="BV23" s="680"/>
      <c r="BW23" s="680"/>
      <c r="BX23" s="680"/>
      <c r="BY23" s="680"/>
      <c r="BZ23" s="680"/>
      <c r="CA23" s="680"/>
      <c r="CB23" s="689"/>
      <c r="CD23" s="661" t="s">
        <v>
224</v>
      </c>
      <c r="CE23" s="662"/>
      <c r="CF23" s="662"/>
      <c r="CG23" s="662"/>
      <c r="CH23" s="662"/>
      <c r="CI23" s="662"/>
      <c r="CJ23" s="662"/>
      <c r="CK23" s="662"/>
      <c r="CL23" s="662"/>
      <c r="CM23" s="662"/>
      <c r="CN23" s="662"/>
      <c r="CO23" s="662"/>
      <c r="CP23" s="662"/>
      <c r="CQ23" s="663"/>
      <c r="CR23" s="661" t="s">
        <v>
287</v>
      </c>
      <c r="CS23" s="662"/>
      <c r="CT23" s="662"/>
      <c r="CU23" s="662"/>
      <c r="CV23" s="662"/>
      <c r="CW23" s="662"/>
      <c r="CX23" s="662"/>
      <c r="CY23" s="663"/>
      <c r="CZ23" s="661" t="s">
        <v>
288</v>
      </c>
      <c r="DA23" s="662"/>
      <c r="DB23" s="662"/>
      <c r="DC23" s="663"/>
      <c r="DD23" s="661" t="s">
        <v>
289</v>
      </c>
      <c r="DE23" s="662"/>
      <c r="DF23" s="662"/>
      <c r="DG23" s="662"/>
      <c r="DH23" s="662"/>
      <c r="DI23" s="662"/>
      <c r="DJ23" s="662"/>
      <c r="DK23" s="663"/>
      <c r="DL23" s="709" t="s">
        <v>
290</v>
      </c>
      <c r="DM23" s="710"/>
      <c r="DN23" s="710"/>
      <c r="DO23" s="710"/>
      <c r="DP23" s="710"/>
      <c r="DQ23" s="710"/>
      <c r="DR23" s="710"/>
      <c r="DS23" s="710"/>
      <c r="DT23" s="710"/>
      <c r="DU23" s="710"/>
      <c r="DV23" s="711"/>
      <c r="DW23" s="661" t="s">
        <v>
291</v>
      </c>
      <c r="DX23" s="662"/>
      <c r="DY23" s="662"/>
      <c r="DZ23" s="662"/>
      <c r="EA23" s="662"/>
      <c r="EB23" s="662"/>
      <c r="EC23" s="663"/>
    </row>
    <row r="24" spans="2:133" ht="11.25" customHeight="1" x14ac:dyDescent="0.2">
      <c r="B24" s="676" t="s">
        <v>
292</v>
      </c>
      <c r="C24" s="677"/>
      <c r="D24" s="677"/>
      <c r="E24" s="677"/>
      <c r="F24" s="677"/>
      <c r="G24" s="677"/>
      <c r="H24" s="677"/>
      <c r="I24" s="677"/>
      <c r="J24" s="677"/>
      <c r="K24" s="677"/>
      <c r="L24" s="677"/>
      <c r="M24" s="677"/>
      <c r="N24" s="677"/>
      <c r="O24" s="677"/>
      <c r="P24" s="677"/>
      <c r="Q24" s="678"/>
      <c r="R24" s="679">
        <v>
368</v>
      </c>
      <c r="S24" s="680"/>
      <c r="T24" s="680"/>
      <c r="U24" s="680"/>
      <c r="V24" s="680"/>
      <c r="W24" s="680"/>
      <c r="X24" s="680"/>
      <c r="Y24" s="681"/>
      <c r="Z24" s="682">
        <v>
0</v>
      </c>
      <c r="AA24" s="682"/>
      <c r="AB24" s="682"/>
      <c r="AC24" s="682"/>
      <c r="AD24" s="683" t="s">
        <v>
236</v>
      </c>
      <c r="AE24" s="683"/>
      <c r="AF24" s="683"/>
      <c r="AG24" s="683"/>
      <c r="AH24" s="683"/>
      <c r="AI24" s="683"/>
      <c r="AJ24" s="683"/>
      <c r="AK24" s="683"/>
      <c r="AL24" s="684" t="s">
        <v>
230</v>
      </c>
      <c r="AM24" s="685"/>
      <c r="AN24" s="685"/>
      <c r="AO24" s="686"/>
      <c r="AP24" s="697" t="s">
        <v>
293</v>
      </c>
      <c r="AQ24" s="698"/>
      <c r="AR24" s="698"/>
      <c r="AS24" s="698"/>
      <c r="AT24" s="698"/>
      <c r="AU24" s="698"/>
      <c r="AV24" s="698"/>
      <c r="AW24" s="698"/>
      <c r="AX24" s="698"/>
      <c r="AY24" s="698"/>
      <c r="AZ24" s="698"/>
      <c r="BA24" s="698"/>
      <c r="BB24" s="698"/>
      <c r="BC24" s="698"/>
      <c r="BD24" s="698"/>
      <c r="BE24" s="698"/>
      <c r="BF24" s="699"/>
      <c r="BG24" s="679" t="s">
        <v>
236</v>
      </c>
      <c r="BH24" s="680"/>
      <c r="BI24" s="680"/>
      <c r="BJ24" s="680"/>
      <c r="BK24" s="680"/>
      <c r="BL24" s="680"/>
      <c r="BM24" s="680"/>
      <c r="BN24" s="681"/>
      <c r="BO24" s="682" t="s">
        <v>
230</v>
      </c>
      <c r="BP24" s="682"/>
      <c r="BQ24" s="682"/>
      <c r="BR24" s="682"/>
      <c r="BS24" s="688" t="s">
        <v>
230</v>
      </c>
      <c r="BT24" s="680"/>
      <c r="BU24" s="680"/>
      <c r="BV24" s="680"/>
      <c r="BW24" s="680"/>
      <c r="BX24" s="680"/>
      <c r="BY24" s="680"/>
      <c r="BZ24" s="680"/>
      <c r="CA24" s="680"/>
      <c r="CB24" s="689"/>
      <c r="CD24" s="690" t="s">
        <v>
294</v>
      </c>
      <c r="CE24" s="691"/>
      <c r="CF24" s="691"/>
      <c r="CG24" s="691"/>
      <c r="CH24" s="691"/>
      <c r="CI24" s="691"/>
      <c r="CJ24" s="691"/>
      <c r="CK24" s="691"/>
      <c r="CL24" s="691"/>
      <c r="CM24" s="691"/>
      <c r="CN24" s="691"/>
      <c r="CO24" s="691"/>
      <c r="CP24" s="691"/>
      <c r="CQ24" s="692"/>
      <c r="CR24" s="668">
        <v>
811398</v>
      </c>
      <c r="CS24" s="669"/>
      <c r="CT24" s="669"/>
      <c r="CU24" s="669"/>
      <c r="CV24" s="669"/>
      <c r="CW24" s="669"/>
      <c r="CX24" s="669"/>
      <c r="CY24" s="670"/>
      <c r="CZ24" s="673">
        <v>
31.9</v>
      </c>
      <c r="DA24" s="674"/>
      <c r="DB24" s="674"/>
      <c r="DC24" s="693"/>
      <c r="DD24" s="712">
        <v>
645581</v>
      </c>
      <c r="DE24" s="669"/>
      <c r="DF24" s="669"/>
      <c r="DG24" s="669"/>
      <c r="DH24" s="669"/>
      <c r="DI24" s="669"/>
      <c r="DJ24" s="669"/>
      <c r="DK24" s="670"/>
      <c r="DL24" s="712">
        <v>
645581</v>
      </c>
      <c r="DM24" s="669"/>
      <c r="DN24" s="669"/>
      <c r="DO24" s="669"/>
      <c r="DP24" s="669"/>
      <c r="DQ24" s="669"/>
      <c r="DR24" s="669"/>
      <c r="DS24" s="669"/>
      <c r="DT24" s="669"/>
      <c r="DU24" s="669"/>
      <c r="DV24" s="670"/>
      <c r="DW24" s="673">
        <v>
60.2</v>
      </c>
      <c r="DX24" s="674"/>
      <c r="DY24" s="674"/>
      <c r="DZ24" s="674"/>
      <c r="EA24" s="674"/>
      <c r="EB24" s="674"/>
      <c r="EC24" s="675"/>
    </row>
    <row r="25" spans="2:133" ht="11.25" customHeight="1" x14ac:dyDescent="0.2">
      <c r="B25" s="676" t="s">
        <v>
295</v>
      </c>
      <c r="C25" s="677"/>
      <c r="D25" s="677"/>
      <c r="E25" s="677"/>
      <c r="F25" s="677"/>
      <c r="G25" s="677"/>
      <c r="H25" s="677"/>
      <c r="I25" s="677"/>
      <c r="J25" s="677"/>
      <c r="K25" s="677"/>
      <c r="L25" s="677"/>
      <c r="M25" s="677"/>
      <c r="N25" s="677"/>
      <c r="O25" s="677"/>
      <c r="P25" s="677"/>
      <c r="Q25" s="678"/>
      <c r="R25" s="679">
        <v>
46087</v>
      </c>
      <c r="S25" s="680"/>
      <c r="T25" s="680"/>
      <c r="U25" s="680"/>
      <c r="V25" s="680"/>
      <c r="W25" s="680"/>
      <c r="X25" s="680"/>
      <c r="Y25" s="681"/>
      <c r="Z25" s="682">
        <v>
1.8</v>
      </c>
      <c r="AA25" s="682"/>
      <c r="AB25" s="682"/>
      <c r="AC25" s="682"/>
      <c r="AD25" s="683" t="s">
        <v>
230</v>
      </c>
      <c r="AE25" s="683"/>
      <c r="AF25" s="683"/>
      <c r="AG25" s="683"/>
      <c r="AH25" s="683"/>
      <c r="AI25" s="683"/>
      <c r="AJ25" s="683"/>
      <c r="AK25" s="683"/>
      <c r="AL25" s="684" t="s">
        <v>
236</v>
      </c>
      <c r="AM25" s="685"/>
      <c r="AN25" s="685"/>
      <c r="AO25" s="686"/>
      <c r="AP25" s="697" t="s">
        <v>
296</v>
      </c>
      <c r="AQ25" s="698"/>
      <c r="AR25" s="698"/>
      <c r="AS25" s="698"/>
      <c r="AT25" s="698"/>
      <c r="AU25" s="698"/>
      <c r="AV25" s="698"/>
      <c r="AW25" s="698"/>
      <c r="AX25" s="698"/>
      <c r="AY25" s="698"/>
      <c r="AZ25" s="698"/>
      <c r="BA25" s="698"/>
      <c r="BB25" s="698"/>
      <c r="BC25" s="698"/>
      <c r="BD25" s="698"/>
      <c r="BE25" s="698"/>
      <c r="BF25" s="699"/>
      <c r="BG25" s="679" t="s">
        <v>
236</v>
      </c>
      <c r="BH25" s="680"/>
      <c r="BI25" s="680"/>
      <c r="BJ25" s="680"/>
      <c r="BK25" s="680"/>
      <c r="BL25" s="680"/>
      <c r="BM25" s="680"/>
      <c r="BN25" s="681"/>
      <c r="BO25" s="682" t="s">
        <v>
230</v>
      </c>
      <c r="BP25" s="682"/>
      <c r="BQ25" s="682"/>
      <c r="BR25" s="682"/>
      <c r="BS25" s="688" t="s">
        <v>
230</v>
      </c>
      <c r="BT25" s="680"/>
      <c r="BU25" s="680"/>
      <c r="BV25" s="680"/>
      <c r="BW25" s="680"/>
      <c r="BX25" s="680"/>
      <c r="BY25" s="680"/>
      <c r="BZ25" s="680"/>
      <c r="CA25" s="680"/>
      <c r="CB25" s="689"/>
      <c r="CD25" s="694" t="s">
        <v>
297</v>
      </c>
      <c r="CE25" s="695"/>
      <c r="CF25" s="695"/>
      <c r="CG25" s="695"/>
      <c r="CH25" s="695"/>
      <c r="CI25" s="695"/>
      <c r="CJ25" s="695"/>
      <c r="CK25" s="695"/>
      <c r="CL25" s="695"/>
      <c r="CM25" s="695"/>
      <c r="CN25" s="695"/>
      <c r="CO25" s="695"/>
      <c r="CP25" s="695"/>
      <c r="CQ25" s="696"/>
      <c r="CR25" s="679">
        <v>
622773</v>
      </c>
      <c r="CS25" s="715"/>
      <c r="CT25" s="715"/>
      <c r="CU25" s="715"/>
      <c r="CV25" s="715"/>
      <c r="CW25" s="715"/>
      <c r="CX25" s="715"/>
      <c r="CY25" s="716"/>
      <c r="CZ25" s="684">
        <v>
24.5</v>
      </c>
      <c r="DA25" s="713"/>
      <c r="DB25" s="713"/>
      <c r="DC25" s="717"/>
      <c r="DD25" s="688">
        <v>
524855</v>
      </c>
      <c r="DE25" s="715"/>
      <c r="DF25" s="715"/>
      <c r="DG25" s="715"/>
      <c r="DH25" s="715"/>
      <c r="DI25" s="715"/>
      <c r="DJ25" s="715"/>
      <c r="DK25" s="716"/>
      <c r="DL25" s="688">
        <v>
524855</v>
      </c>
      <c r="DM25" s="715"/>
      <c r="DN25" s="715"/>
      <c r="DO25" s="715"/>
      <c r="DP25" s="715"/>
      <c r="DQ25" s="715"/>
      <c r="DR25" s="715"/>
      <c r="DS25" s="715"/>
      <c r="DT25" s="715"/>
      <c r="DU25" s="715"/>
      <c r="DV25" s="716"/>
      <c r="DW25" s="684">
        <v>
49</v>
      </c>
      <c r="DX25" s="713"/>
      <c r="DY25" s="713"/>
      <c r="DZ25" s="713"/>
      <c r="EA25" s="713"/>
      <c r="EB25" s="713"/>
      <c r="EC25" s="714"/>
    </row>
    <row r="26" spans="2:133" ht="11.25" customHeight="1" x14ac:dyDescent="0.2">
      <c r="B26" s="676" t="s">
        <v>
298</v>
      </c>
      <c r="C26" s="677"/>
      <c r="D26" s="677"/>
      <c r="E26" s="677"/>
      <c r="F26" s="677"/>
      <c r="G26" s="677"/>
      <c r="H26" s="677"/>
      <c r="I26" s="677"/>
      <c r="J26" s="677"/>
      <c r="K26" s="677"/>
      <c r="L26" s="677"/>
      <c r="M26" s="677"/>
      <c r="N26" s="677"/>
      <c r="O26" s="677"/>
      <c r="P26" s="677"/>
      <c r="Q26" s="678"/>
      <c r="R26" s="679">
        <v>
10907</v>
      </c>
      <c r="S26" s="680"/>
      <c r="T26" s="680"/>
      <c r="U26" s="680"/>
      <c r="V26" s="680"/>
      <c r="W26" s="680"/>
      <c r="X26" s="680"/>
      <c r="Y26" s="681"/>
      <c r="Z26" s="682">
        <v>
0.4</v>
      </c>
      <c r="AA26" s="682"/>
      <c r="AB26" s="682"/>
      <c r="AC26" s="682"/>
      <c r="AD26" s="683" t="s">
        <v>
230</v>
      </c>
      <c r="AE26" s="683"/>
      <c r="AF26" s="683"/>
      <c r="AG26" s="683"/>
      <c r="AH26" s="683"/>
      <c r="AI26" s="683"/>
      <c r="AJ26" s="683"/>
      <c r="AK26" s="683"/>
      <c r="AL26" s="684" t="s">
        <v>
236</v>
      </c>
      <c r="AM26" s="685"/>
      <c r="AN26" s="685"/>
      <c r="AO26" s="686"/>
      <c r="AP26" s="697" t="s">
        <v>
299</v>
      </c>
      <c r="AQ26" s="718"/>
      <c r="AR26" s="718"/>
      <c r="AS26" s="718"/>
      <c r="AT26" s="718"/>
      <c r="AU26" s="718"/>
      <c r="AV26" s="718"/>
      <c r="AW26" s="718"/>
      <c r="AX26" s="718"/>
      <c r="AY26" s="718"/>
      <c r="AZ26" s="718"/>
      <c r="BA26" s="718"/>
      <c r="BB26" s="718"/>
      <c r="BC26" s="718"/>
      <c r="BD26" s="718"/>
      <c r="BE26" s="718"/>
      <c r="BF26" s="699"/>
      <c r="BG26" s="679" t="s">
        <v>
230</v>
      </c>
      <c r="BH26" s="680"/>
      <c r="BI26" s="680"/>
      <c r="BJ26" s="680"/>
      <c r="BK26" s="680"/>
      <c r="BL26" s="680"/>
      <c r="BM26" s="680"/>
      <c r="BN26" s="681"/>
      <c r="BO26" s="682" t="s">
        <v>
230</v>
      </c>
      <c r="BP26" s="682"/>
      <c r="BQ26" s="682"/>
      <c r="BR26" s="682"/>
      <c r="BS26" s="688" t="s">
        <v>
230</v>
      </c>
      <c r="BT26" s="680"/>
      <c r="BU26" s="680"/>
      <c r="BV26" s="680"/>
      <c r="BW26" s="680"/>
      <c r="BX26" s="680"/>
      <c r="BY26" s="680"/>
      <c r="BZ26" s="680"/>
      <c r="CA26" s="680"/>
      <c r="CB26" s="689"/>
      <c r="CD26" s="694" t="s">
        <v>
300</v>
      </c>
      <c r="CE26" s="695"/>
      <c r="CF26" s="695"/>
      <c r="CG26" s="695"/>
      <c r="CH26" s="695"/>
      <c r="CI26" s="695"/>
      <c r="CJ26" s="695"/>
      <c r="CK26" s="695"/>
      <c r="CL26" s="695"/>
      <c r="CM26" s="695"/>
      <c r="CN26" s="695"/>
      <c r="CO26" s="695"/>
      <c r="CP26" s="695"/>
      <c r="CQ26" s="696"/>
      <c r="CR26" s="679">
        <v>
305069</v>
      </c>
      <c r="CS26" s="680"/>
      <c r="CT26" s="680"/>
      <c r="CU26" s="680"/>
      <c r="CV26" s="680"/>
      <c r="CW26" s="680"/>
      <c r="CX26" s="680"/>
      <c r="CY26" s="681"/>
      <c r="CZ26" s="684">
        <v>
12</v>
      </c>
      <c r="DA26" s="713"/>
      <c r="DB26" s="713"/>
      <c r="DC26" s="717"/>
      <c r="DD26" s="688">
        <v>
207707</v>
      </c>
      <c r="DE26" s="680"/>
      <c r="DF26" s="680"/>
      <c r="DG26" s="680"/>
      <c r="DH26" s="680"/>
      <c r="DI26" s="680"/>
      <c r="DJ26" s="680"/>
      <c r="DK26" s="681"/>
      <c r="DL26" s="688" t="s">
        <v>
230</v>
      </c>
      <c r="DM26" s="680"/>
      <c r="DN26" s="680"/>
      <c r="DO26" s="680"/>
      <c r="DP26" s="680"/>
      <c r="DQ26" s="680"/>
      <c r="DR26" s="680"/>
      <c r="DS26" s="680"/>
      <c r="DT26" s="680"/>
      <c r="DU26" s="680"/>
      <c r="DV26" s="681"/>
      <c r="DW26" s="684" t="s">
        <v>
230</v>
      </c>
      <c r="DX26" s="713"/>
      <c r="DY26" s="713"/>
      <c r="DZ26" s="713"/>
      <c r="EA26" s="713"/>
      <c r="EB26" s="713"/>
      <c r="EC26" s="714"/>
    </row>
    <row r="27" spans="2:133" ht="11.25" customHeight="1" x14ac:dyDescent="0.2">
      <c r="B27" s="676" t="s">
        <v>
301</v>
      </c>
      <c r="C27" s="677"/>
      <c r="D27" s="677"/>
      <c r="E27" s="677"/>
      <c r="F27" s="677"/>
      <c r="G27" s="677"/>
      <c r="H27" s="677"/>
      <c r="I27" s="677"/>
      <c r="J27" s="677"/>
      <c r="K27" s="677"/>
      <c r="L27" s="677"/>
      <c r="M27" s="677"/>
      <c r="N27" s="677"/>
      <c r="O27" s="677"/>
      <c r="P27" s="677"/>
      <c r="Q27" s="678"/>
      <c r="R27" s="679">
        <v>
63729</v>
      </c>
      <c r="S27" s="680"/>
      <c r="T27" s="680"/>
      <c r="U27" s="680"/>
      <c r="V27" s="680"/>
      <c r="W27" s="680"/>
      <c r="X27" s="680"/>
      <c r="Y27" s="681"/>
      <c r="Z27" s="682">
        <v>
2.4</v>
      </c>
      <c r="AA27" s="682"/>
      <c r="AB27" s="682"/>
      <c r="AC27" s="682"/>
      <c r="AD27" s="683" t="s">
        <v>
230</v>
      </c>
      <c r="AE27" s="683"/>
      <c r="AF27" s="683"/>
      <c r="AG27" s="683"/>
      <c r="AH27" s="683"/>
      <c r="AI27" s="683"/>
      <c r="AJ27" s="683"/>
      <c r="AK27" s="683"/>
      <c r="AL27" s="684" t="s">
        <v>
230</v>
      </c>
      <c r="AM27" s="685"/>
      <c r="AN27" s="685"/>
      <c r="AO27" s="686"/>
      <c r="AP27" s="676" t="s">
        <v>
302</v>
      </c>
      <c r="AQ27" s="677"/>
      <c r="AR27" s="677"/>
      <c r="AS27" s="677"/>
      <c r="AT27" s="677"/>
      <c r="AU27" s="677"/>
      <c r="AV27" s="677"/>
      <c r="AW27" s="677"/>
      <c r="AX27" s="677"/>
      <c r="AY27" s="677"/>
      <c r="AZ27" s="677"/>
      <c r="BA27" s="677"/>
      <c r="BB27" s="677"/>
      <c r="BC27" s="677"/>
      <c r="BD27" s="677"/>
      <c r="BE27" s="677"/>
      <c r="BF27" s="678"/>
      <c r="BG27" s="679">
        <v>
233227</v>
      </c>
      <c r="BH27" s="680"/>
      <c r="BI27" s="680"/>
      <c r="BJ27" s="680"/>
      <c r="BK27" s="680"/>
      <c r="BL27" s="680"/>
      <c r="BM27" s="680"/>
      <c r="BN27" s="681"/>
      <c r="BO27" s="682">
        <v>
100</v>
      </c>
      <c r="BP27" s="682"/>
      <c r="BQ27" s="682"/>
      <c r="BR27" s="682"/>
      <c r="BS27" s="688" t="s">
        <v>
236</v>
      </c>
      <c r="BT27" s="680"/>
      <c r="BU27" s="680"/>
      <c r="BV27" s="680"/>
      <c r="BW27" s="680"/>
      <c r="BX27" s="680"/>
      <c r="BY27" s="680"/>
      <c r="BZ27" s="680"/>
      <c r="CA27" s="680"/>
      <c r="CB27" s="689"/>
      <c r="CD27" s="694" t="s">
        <v>
303</v>
      </c>
      <c r="CE27" s="695"/>
      <c r="CF27" s="695"/>
      <c r="CG27" s="695"/>
      <c r="CH27" s="695"/>
      <c r="CI27" s="695"/>
      <c r="CJ27" s="695"/>
      <c r="CK27" s="695"/>
      <c r="CL27" s="695"/>
      <c r="CM27" s="695"/>
      <c r="CN27" s="695"/>
      <c r="CO27" s="695"/>
      <c r="CP27" s="695"/>
      <c r="CQ27" s="696"/>
      <c r="CR27" s="679">
        <v>
91995</v>
      </c>
      <c r="CS27" s="715"/>
      <c r="CT27" s="715"/>
      <c r="CU27" s="715"/>
      <c r="CV27" s="715"/>
      <c r="CW27" s="715"/>
      <c r="CX27" s="715"/>
      <c r="CY27" s="716"/>
      <c r="CZ27" s="684">
        <v>
3.6</v>
      </c>
      <c r="DA27" s="713"/>
      <c r="DB27" s="713"/>
      <c r="DC27" s="717"/>
      <c r="DD27" s="688">
        <v>
24096</v>
      </c>
      <c r="DE27" s="715"/>
      <c r="DF27" s="715"/>
      <c r="DG27" s="715"/>
      <c r="DH27" s="715"/>
      <c r="DI27" s="715"/>
      <c r="DJ27" s="715"/>
      <c r="DK27" s="716"/>
      <c r="DL27" s="688">
        <v>
24096</v>
      </c>
      <c r="DM27" s="715"/>
      <c r="DN27" s="715"/>
      <c r="DO27" s="715"/>
      <c r="DP27" s="715"/>
      <c r="DQ27" s="715"/>
      <c r="DR27" s="715"/>
      <c r="DS27" s="715"/>
      <c r="DT27" s="715"/>
      <c r="DU27" s="715"/>
      <c r="DV27" s="716"/>
      <c r="DW27" s="684">
        <v>
2.2000000000000002</v>
      </c>
      <c r="DX27" s="713"/>
      <c r="DY27" s="713"/>
      <c r="DZ27" s="713"/>
      <c r="EA27" s="713"/>
      <c r="EB27" s="713"/>
      <c r="EC27" s="714"/>
    </row>
    <row r="28" spans="2:133" ht="11.25" customHeight="1" x14ac:dyDescent="0.2">
      <c r="B28" s="721" t="s">
        <v>
304</v>
      </c>
      <c r="C28" s="722"/>
      <c r="D28" s="722"/>
      <c r="E28" s="722"/>
      <c r="F28" s="722"/>
      <c r="G28" s="722"/>
      <c r="H28" s="722"/>
      <c r="I28" s="722"/>
      <c r="J28" s="722"/>
      <c r="K28" s="722"/>
      <c r="L28" s="722"/>
      <c r="M28" s="722"/>
      <c r="N28" s="722"/>
      <c r="O28" s="722"/>
      <c r="P28" s="722"/>
      <c r="Q28" s="723"/>
      <c r="R28" s="679" t="s">
        <v>
236</v>
      </c>
      <c r="S28" s="680"/>
      <c r="T28" s="680"/>
      <c r="U28" s="680"/>
      <c r="V28" s="680"/>
      <c r="W28" s="680"/>
      <c r="X28" s="680"/>
      <c r="Y28" s="681"/>
      <c r="Z28" s="682" t="s">
        <v>
230</v>
      </c>
      <c r="AA28" s="682"/>
      <c r="AB28" s="682"/>
      <c r="AC28" s="682"/>
      <c r="AD28" s="683" t="s">
        <v>
230</v>
      </c>
      <c r="AE28" s="683"/>
      <c r="AF28" s="683"/>
      <c r="AG28" s="683"/>
      <c r="AH28" s="683"/>
      <c r="AI28" s="683"/>
      <c r="AJ28" s="683"/>
      <c r="AK28" s="683"/>
      <c r="AL28" s="684" t="s">
        <v>
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305</v>
      </c>
      <c r="CE28" s="695"/>
      <c r="CF28" s="695"/>
      <c r="CG28" s="695"/>
      <c r="CH28" s="695"/>
      <c r="CI28" s="695"/>
      <c r="CJ28" s="695"/>
      <c r="CK28" s="695"/>
      <c r="CL28" s="695"/>
      <c r="CM28" s="695"/>
      <c r="CN28" s="695"/>
      <c r="CO28" s="695"/>
      <c r="CP28" s="695"/>
      <c r="CQ28" s="696"/>
      <c r="CR28" s="679">
        <v>
96630</v>
      </c>
      <c r="CS28" s="680"/>
      <c r="CT28" s="680"/>
      <c r="CU28" s="680"/>
      <c r="CV28" s="680"/>
      <c r="CW28" s="680"/>
      <c r="CX28" s="680"/>
      <c r="CY28" s="681"/>
      <c r="CZ28" s="684">
        <v>
3.8</v>
      </c>
      <c r="DA28" s="713"/>
      <c r="DB28" s="713"/>
      <c r="DC28" s="717"/>
      <c r="DD28" s="688">
        <v>
96630</v>
      </c>
      <c r="DE28" s="680"/>
      <c r="DF28" s="680"/>
      <c r="DG28" s="680"/>
      <c r="DH28" s="680"/>
      <c r="DI28" s="680"/>
      <c r="DJ28" s="680"/>
      <c r="DK28" s="681"/>
      <c r="DL28" s="688">
        <v>
96630</v>
      </c>
      <c r="DM28" s="680"/>
      <c r="DN28" s="680"/>
      <c r="DO28" s="680"/>
      <c r="DP28" s="680"/>
      <c r="DQ28" s="680"/>
      <c r="DR28" s="680"/>
      <c r="DS28" s="680"/>
      <c r="DT28" s="680"/>
      <c r="DU28" s="680"/>
      <c r="DV28" s="681"/>
      <c r="DW28" s="684">
        <v>
9</v>
      </c>
      <c r="DX28" s="713"/>
      <c r="DY28" s="713"/>
      <c r="DZ28" s="713"/>
      <c r="EA28" s="713"/>
      <c r="EB28" s="713"/>
      <c r="EC28" s="714"/>
    </row>
    <row r="29" spans="2:133" ht="11.25" customHeight="1" x14ac:dyDescent="0.2">
      <c r="B29" s="676" t="s">
        <v>
306</v>
      </c>
      <c r="C29" s="677"/>
      <c r="D29" s="677"/>
      <c r="E29" s="677"/>
      <c r="F29" s="677"/>
      <c r="G29" s="677"/>
      <c r="H29" s="677"/>
      <c r="I29" s="677"/>
      <c r="J29" s="677"/>
      <c r="K29" s="677"/>
      <c r="L29" s="677"/>
      <c r="M29" s="677"/>
      <c r="N29" s="677"/>
      <c r="O29" s="677"/>
      <c r="P29" s="677"/>
      <c r="Q29" s="678"/>
      <c r="R29" s="679">
        <v>
1090549</v>
      </c>
      <c r="S29" s="680"/>
      <c r="T29" s="680"/>
      <c r="U29" s="680"/>
      <c r="V29" s="680"/>
      <c r="W29" s="680"/>
      <c r="X29" s="680"/>
      <c r="Y29" s="681"/>
      <c r="Z29" s="682">
        <v>
41.9</v>
      </c>
      <c r="AA29" s="682"/>
      <c r="AB29" s="682"/>
      <c r="AC29" s="682"/>
      <c r="AD29" s="683" t="s">
        <v>
236</v>
      </c>
      <c r="AE29" s="683"/>
      <c r="AF29" s="683"/>
      <c r="AG29" s="683"/>
      <c r="AH29" s="683"/>
      <c r="AI29" s="683"/>
      <c r="AJ29" s="683"/>
      <c r="AK29" s="683"/>
      <c r="AL29" s="684" t="s">
        <v>
230</v>
      </c>
      <c r="AM29" s="685"/>
      <c r="AN29" s="685"/>
      <c r="AO29" s="686"/>
      <c r="AP29" s="658" t="s">
        <v>
224</v>
      </c>
      <c r="AQ29" s="659"/>
      <c r="AR29" s="659"/>
      <c r="AS29" s="659"/>
      <c r="AT29" s="659"/>
      <c r="AU29" s="659"/>
      <c r="AV29" s="659"/>
      <c r="AW29" s="659"/>
      <c r="AX29" s="659"/>
      <c r="AY29" s="659"/>
      <c r="AZ29" s="659"/>
      <c r="BA29" s="659"/>
      <c r="BB29" s="659"/>
      <c r="BC29" s="659"/>
      <c r="BD29" s="659"/>
      <c r="BE29" s="659"/>
      <c r="BF29" s="660"/>
      <c r="BG29" s="658" t="s">
        <v>
307</v>
      </c>
      <c r="BH29" s="719"/>
      <c r="BI29" s="719"/>
      <c r="BJ29" s="719"/>
      <c r="BK29" s="719"/>
      <c r="BL29" s="719"/>
      <c r="BM29" s="719"/>
      <c r="BN29" s="719"/>
      <c r="BO29" s="719"/>
      <c r="BP29" s="719"/>
      <c r="BQ29" s="720"/>
      <c r="BR29" s="658" t="s">
        <v>
308</v>
      </c>
      <c r="BS29" s="719"/>
      <c r="BT29" s="719"/>
      <c r="BU29" s="719"/>
      <c r="BV29" s="719"/>
      <c r="BW29" s="719"/>
      <c r="BX29" s="719"/>
      <c r="BY29" s="719"/>
      <c r="BZ29" s="719"/>
      <c r="CA29" s="719"/>
      <c r="CB29" s="720"/>
      <c r="CD29" s="742" t="s">
        <v>
309</v>
      </c>
      <c r="CE29" s="743"/>
      <c r="CF29" s="694" t="s">
        <v>
310</v>
      </c>
      <c r="CG29" s="695"/>
      <c r="CH29" s="695"/>
      <c r="CI29" s="695"/>
      <c r="CJ29" s="695"/>
      <c r="CK29" s="695"/>
      <c r="CL29" s="695"/>
      <c r="CM29" s="695"/>
      <c r="CN29" s="695"/>
      <c r="CO29" s="695"/>
      <c r="CP29" s="695"/>
      <c r="CQ29" s="696"/>
      <c r="CR29" s="679">
        <v>
96630</v>
      </c>
      <c r="CS29" s="715"/>
      <c r="CT29" s="715"/>
      <c r="CU29" s="715"/>
      <c r="CV29" s="715"/>
      <c r="CW29" s="715"/>
      <c r="CX29" s="715"/>
      <c r="CY29" s="716"/>
      <c r="CZ29" s="684">
        <v>
3.8</v>
      </c>
      <c r="DA29" s="713"/>
      <c r="DB29" s="713"/>
      <c r="DC29" s="717"/>
      <c r="DD29" s="688">
        <v>
96630</v>
      </c>
      <c r="DE29" s="715"/>
      <c r="DF29" s="715"/>
      <c r="DG29" s="715"/>
      <c r="DH29" s="715"/>
      <c r="DI29" s="715"/>
      <c r="DJ29" s="715"/>
      <c r="DK29" s="716"/>
      <c r="DL29" s="688">
        <v>
96630</v>
      </c>
      <c r="DM29" s="715"/>
      <c r="DN29" s="715"/>
      <c r="DO29" s="715"/>
      <c r="DP29" s="715"/>
      <c r="DQ29" s="715"/>
      <c r="DR29" s="715"/>
      <c r="DS29" s="715"/>
      <c r="DT29" s="715"/>
      <c r="DU29" s="715"/>
      <c r="DV29" s="716"/>
      <c r="DW29" s="684">
        <v>
9</v>
      </c>
      <c r="DX29" s="713"/>
      <c r="DY29" s="713"/>
      <c r="DZ29" s="713"/>
      <c r="EA29" s="713"/>
      <c r="EB29" s="713"/>
      <c r="EC29" s="714"/>
    </row>
    <row r="30" spans="2:133" ht="11.25" customHeight="1" x14ac:dyDescent="0.2">
      <c r="B30" s="676" t="s">
        <v>
311</v>
      </c>
      <c r="C30" s="677"/>
      <c r="D30" s="677"/>
      <c r="E30" s="677"/>
      <c r="F30" s="677"/>
      <c r="G30" s="677"/>
      <c r="H30" s="677"/>
      <c r="I30" s="677"/>
      <c r="J30" s="677"/>
      <c r="K30" s="677"/>
      <c r="L30" s="677"/>
      <c r="M30" s="677"/>
      <c r="N30" s="677"/>
      <c r="O30" s="677"/>
      <c r="P30" s="677"/>
      <c r="Q30" s="678"/>
      <c r="R30" s="679">
        <v>
6082</v>
      </c>
      <c r="S30" s="680"/>
      <c r="T30" s="680"/>
      <c r="U30" s="680"/>
      <c r="V30" s="680"/>
      <c r="W30" s="680"/>
      <c r="X30" s="680"/>
      <c r="Y30" s="681"/>
      <c r="Z30" s="682">
        <v>
0.2</v>
      </c>
      <c r="AA30" s="682"/>
      <c r="AB30" s="682"/>
      <c r="AC30" s="682"/>
      <c r="AD30" s="683" t="s">
        <v>
230</v>
      </c>
      <c r="AE30" s="683"/>
      <c r="AF30" s="683"/>
      <c r="AG30" s="683"/>
      <c r="AH30" s="683"/>
      <c r="AI30" s="683"/>
      <c r="AJ30" s="683"/>
      <c r="AK30" s="683"/>
      <c r="AL30" s="684" t="s">
        <v>
230</v>
      </c>
      <c r="AM30" s="685"/>
      <c r="AN30" s="685"/>
      <c r="AO30" s="686"/>
      <c r="AP30" s="727" t="s">
        <v>
312</v>
      </c>
      <c r="AQ30" s="728"/>
      <c r="AR30" s="728"/>
      <c r="AS30" s="728"/>
      <c r="AT30" s="733" t="s">
        <v>
313</v>
      </c>
      <c r="AU30" s="230"/>
      <c r="AV30" s="230"/>
      <c r="AW30" s="230"/>
      <c r="AX30" s="665" t="s">
        <v>
189</v>
      </c>
      <c r="AY30" s="666"/>
      <c r="AZ30" s="666"/>
      <c r="BA30" s="666"/>
      <c r="BB30" s="666"/>
      <c r="BC30" s="666"/>
      <c r="BD30" s="666"/>
      <c r="BE30" s="666"/>
      <c r="BF30" s="667"/>
      <c r="BG30" s="739">
        <v>
99.6</v>
      </c>
      <c r="BH30" s="740"/>
      <c r="BI30" s="740"/>
      <c r="BJ30" s="740"/>
      <c r="BK30" s="740"/>
      <c r="BL30" s="740"/>
      <c r="BM30" s="674">
        <v>
99.4</v>
      </c>
      <c r="BN30" s="740"/>
      <c r="BO30" s="740"/>
      <c r="BP30" s="740"/>
      <c r="BQ30" s="741"/>
      <c r="BR30" s="739">
        <v>
99.7</v>
      </c>
      <c r="BS30" s="740"/>
      <c r="BT30" s="740"/>
      <c r="BU30" s="740"/>
      <c r="BV30" s="740"/>
      <c r="BW30" s="740"/>
      <c r="BX30" s="674">
        <v>
99.1</v>
      </c>
      <c r="BY30" s="740"/>
      <c r="BZ30" s="740"/>
      <c r="CA30" s="740"/>
      <c r="CB30" s="741"/>
      <c r="CD30" s="744"/>
      <c r="CE30" s="745"/>
      <c r="CF30" s="694" t="s">
        <v>
314</v>
      </c>
      <c r="CG30" s="695"/>
      <c r="CH30" s="695"/>
      <c r="CI30" s="695"/>
      <c r="CJ30" s="695"/>
      <c r="CK30" s="695"/>
      <c r="CL30" s="695"/>
      <c r="CM30" s="695"/>
      <c r="CN30" s="695"/>
      <c r="CO30" s="695"/>
      <c r="CP30" s="695"/>
      <c r="CQ30" s="696"/>
      <c r="CR30" s="679">
        <v>
92259</v>
      </c>
      <c r="CS30" s="680"/>
      <c r="CT30" s="680"/>
      <c r="CU30" s="680"/>
      <c r="CV30" s="680"/>
      <c r="CW30" s="680"/>
      <c r="CX30" s="680"/>
      <c r="CY30" s="681"/>
      <c r="CZ30" s="684">
        <v>
3.6</v>
      </c>
      <c r="DA30" s="713"/>
      <c r="DB30" s="713"/>
      <c r="DC30" s="717"/>
      <c r="DD30" s="688">
        <v>
92259</v>
      </c>
      <c r="DE30" s="680"/>
      <c r="DF30" s="680"/>
      <c r="DG30" s="680"/>
      <c r="DH30" s="680"/>
      <c r="DI30" s="680"/>
      <c r="DJ30" s="680"/>
      <c r="DK30" s="681"/>
      <c r="DL30" s="688">
        <v>
92259</v>
      </c>
      <c r="DM30" s="680"/>
      <c r="DN30" s="680"/>
      <c r="DO30" s="680"/>
      <c r="DP30" s="680"/>
      <c r="DQ30" s="680"/>
      <c r="DR30" s="680"/>
      <c r="DS30" s="680"/>
      <c r="DT30" s="680"/>
      <c r="DU30" s="680"/>
      <c r="DV30" s="681"/>
      <c r="DW30" s="684">
        <v>
8.6</v>
      </c>
      <c r="DX30" s="713"/>
      <c r="DY30" s="713"/>
      <c r="DZ30" s="713"/>
      <c r="EA30" s="713"/>
      <c r="EB30" s="713"/>
      <c r="EC30" s="714"/>
    </row>
    <row r="31" spans="2:133" ht="11.25" customHeight="1" x14ac:dyDescent="0.2">
      <c r="B31" s="676" t="s">
        <v>
315</v>
      </c>
      <c r="C31" s="677"/>
      <c r="D31" s="677"/>
      <c r="E31" s="677"/>
      <c r="F31" s="677"/>
      <c r="G31" s="677"/>
      <c r="H31" s="677"/>
      <c r="I31" s="677"/>
      <c r="J31" s="677"/>
      <c r="K31" s="677"/>
      <c r="L31" s="677"/>
      <c r="M31" s="677"/>
      <c r="N31" s="677"/>
      <c r="O31" s="677"/>
      <c r="P31" s="677"/>
      <c r="Q31" s="678"/>
      <c r="R31" s="679">
        <v>
2655</v>
      </c>
      <c r="S31" s="680"/>
      <c r="T31" s="680"/>
      <c r="U31" s="680"/>
      <c r="V31" s="680"/>
      <c r="W31" s="680"/>
      <c r="X31" s="680"/>
      <c r="Y31" s="681"/>
      <c r="Z31" s="682">
        <v>
0.1</v>
      </c>
      <c r="AA31" s="682"/>
      <c r="AB31" s="682"/>
      <c r="AC31" s="682"/>
      <c r="AD31" s="683" t="s">
        <v>
236</v>
      </c>
      <c r="AE31" s="683"/>
      <c r="AF31" s="683"/>
      <c r="AG31" s="683"/>
      <c r="AH31" s="683"/>
      <c r="AI31" s="683"/>
      <c r="AJ31" s="683"/>
      <c r="AK31" s="683"/>
      <c r="AL31" s="684" t="s">
        <v>
236</v>
      </c>
      <c r="AM31" s="685"/>
      <c r="AN31" s="685"/>
      <c r="AO31" s="686"/>
      <c r="AP31" s="729"/>
      <c r="AQ31" s="730"/>
      <c r="AR31" s="730"/>
      <c r="AS31" s="730"/>
      <c r="AT31" s="734"/>
      <c r="AU31" s="229" t="s">
        <v>
316</v>
      </c>
      <c r="AV31" s="229"/>
      <c r="AW31" s="229"/>
      <c r="AX31" s="676" t="s">
        <v>
317</v>
      </c>
      <c r="AY31" s="677"/>
      <c r="AZ31" s="677"/>
      <c r="BA31" s="677"/>
      <c r="BB31" s="677"/>
      <c r="BC31" s="677"/>
      <c r="BD31" s="677"/>
      <c r="BE31" s="677"/>
      <c r="BF31" s="678"/>
      <c r="BG31" s="736">
        <v>
99.9</v>
      </c>
      <c r="BH31" s="715"/>
      <c r="BI31" s="715"/>
      <c r="BJ31" s="715"/>
      <c r="BK31" s="715"/>
      <c r="BL31" s="715"/>
      <c r="BM31" s="685">
        <v>
99.7</v>
      </c>
      <c r="BN31" s="737"/>
      <c r="BO31" s="737"/>
      <c r="BP31" s="737"/>
      <c r="BQ31" s="738"/>
      <c r="BR31" s="736">
        <v>
99.8</v>
      </c>
      <c r="BS31" s="715"/>
      <c r="BT31" s="715"/>
      <c r="BU31" s="715"/>
      <c r="BV31" s="715"/>
      <c r="BW31" s="715"/>
      <c r="BX31" s="685">
        <v>
99.2</v>
      </c>
      <c r="BY31" s="737"/>
      <c r="BZ31" s="737"/>
      <c r="CA31" s="737"/>
      <c r="CB31" s="738"/>
      <c r="CD31" s="744"/>
      <c r="CE31" s="745"/>
      <c r="CF31" s="694" t="s">
        <v>
318</v>
      </c>
      <c r="CG31" s="695"/>
      <c r="CH31" s="695"/>
      <c r="CI31" s="695"/>
      <c r="CJ31" s="695"/>
      <c r="CK31" s="695"/>
      <c r="CL31" s="695"/>
      <c r="CM31" s="695"/>
      <c r="CN31" s="695"/>
      <c r="CO31" s="695"/>
      <c r="CP31" s="695"/>
      <c r="CQ31" s="696"/>
      <c r="CR31" s="679">
        <v>
4371</v>
      </c>
      <c r="CS31" s="715"/>
      <c r="CT31" s="715"/>
      <c r="CU31" s="715"/>
      <c r="CV31" s="715"/>
      <c r="CW31" s="715"/>
      <c r="CX31" s="715"/>
      <c r="CY31" s="716"/>
      <c r="CZ31" s="684">
        <v>
0.2</v>
      </c>
      <c r="DA31" s="713"/>
      <c r="DB31" s="713"/>
      <c r="DC31" s="717"/>
      <c r="DD31" s="688">
        <v>
4371</v>
      </c>
      <c r="DE31" s="715"/>
      <c r="DF31" s="715"/>
      <c r="DG31" s="715"/>
      <c r="DH31" s="715"/>
      <c r="DI31" s="715"/>
      <c r="DJ31" s="715"/>
      <c r="DK31" s="716"/>
      <c r="DL31" s="688">
        <v>
4371</v>
      </c>
      <c r="DM31" s="715"/>
      <c r="DN31" s="715"/>
      <c r="DO31" s="715"/>
      <c r="DP31" s="715"/>
      <c r="DQ31" s="715"/>
      <c r="DR31" s="715"/>
      <c r="DS31" s="715"/>
      <c r="DT31" s="715"/>
      <c r="DU31" s="715"/>
      <c r="DV31" s="716"/>
      <c r="DW31" s="684">
        <v>
0.4</v>
      </c>
      <c r="DX31" s="713"/>
      <c r="DY31" s="713"/>
      <c r="DZ31" s="713"/>
      <c r="EA31" s="713"/>
      <c r="EB31" s="713"/>
      <c r="EC31" s="714"/>
    </row>
    <row r="32" spans="2:133" ht="11.25" customHeight="1" x14ac:dyDescent="0.2">
      <c r="B32" s="676" t="s">
        <v>
319</v>
      </c>
      <c r="C32" s="677"/>
      <c r="D32" s="677"/>
      <c r="E32" s="677"/>
      <c r="F32" s="677"/>
      <c r="G32" s="677"/>
      <c r="H32" s="677"/>
      <c r="I32" s="677"/>
      <c r="J32" s="677"/>
      <c r="K32" s="677"/>
      <c r="L32" s="677"/>
      <c r="M32" s="677"/>
      <c r="N32" s="677"/>
      <c r="O32" s="677"/>
      <c r="P32" s="677"/>
      <c r="Q32" s="678"/>
      <c r="R32" s="679">
        <v>
35969</v>
      </c>
      <c r="S32" s="680"/>
      <c r="T32" s="680"/>
      <c r="U32" s="680"/>
      <c r="V32" s="680"/>
      <c r="W32" s="680"/>
      <c r="X32" s="680"/>
      <c r="Y32" s="681"/>
      <c r="Z32" s="682">
        <v>
1.4</v>
      </c>
      <c r="AA32" s="682"/>
      <c r="AB32" s="682"/>
      <c r="AC32" s="682"/>
      <c r="AD32" s="683" t="s">
        <v>
230</v>
      </c>
      <c r="AE32" s="683"/>
      <c r="AF32" s="683"/>
      <c r="AG32" s="683"/>
      <c r="AH32" s="683"/>
      <c r="AI32" s="683"/>
      <c r="AJ32" s="683"/>
      <c r="AK32" s="683"/>
      <c r="AL32" s="684" t="s">
        <v>
236</v>
      </c>
      <c r="AM32" s="685"/>
      <c r="AN32" s="685"/>
      <c r="AO32" s="686"/>
      <c r="AP32" s="731"/>
      <c r="AQ32" s="732"/>
      <c r="AR32" s="732"/>
      <c r="AS32" s="732"/>
      <c r="AT32" s="735"/>
      <c r="AU32" s="231"/>
      <c r="AV32" s="231"/>
      <c r="AW32" s="231"/>
      <c r="AX32" s="724" t="s">
        <v>
320</v>
      </c>
      <c r="AY32" s="725"/>
      <c r="AZ32" s="725"/>
      <c r="BA32" s="725"/>
      <c r="BB32" s="725"/>
      <c r="BC32" s="725"/>
      <c r="BD32" s="725"/>
      <c r="BE32" s="725"/>
      <c r="BF32" s="726"/>
      <c r="BG32" s="748">
        <v>
99.1</v>
      </c>
      <c r="BH32" s="749"/>
      <c r="BI32" s="749"/>
      <c r="BJ32" s="749"/>
      <c r="BK32" s="749"/>
      <c r="BL32" s="749"/>
      <c r="BM32" s="750">
        <v>
98.4</v>
      </c>
      <c r="BN32" s="749"/>
      <c r="BO32" s="749"/>
      <c r="BP32" s="749"/>
      <c r="BQ32" s="751"/>
      <c r="BR32" s="748">
        <v>
99.2</v>
      </c>
      <c r="BS32" s="749"/>
      <c r="BT32" s="749"/>
      <c r="BU32" s="749"/>
      <c r="BV32" s="749"/>
      <c r="BW32" s="749"/>
      <c r="BX32" s="750">
        <v>
98.4</v>
      </c>
      <c r="BY32" s="749"/>
      <c r="BZ32" s="749"/>
      <c r="CA32" s="749"/>
      <c r="CB32" s="751"/>
      <c r="CD32" s="746"/>
      <c r="CE32" s="747"/>
      <c r="CF32" s="694" t="s">
        <v>
321</v>
      </c>
      <c r="CG32" s="695"/>
      <c r="CH32" s="695"/>
      <c r="CI32" s="695"/>
      <c r="CJ32" s="695"/>
      <c r="CK32" s="695"/>
      <c r="CL32" s="695"/>
      <c r="CM32" s="695"/>
      <c r="CN32" s="695"/>
      <c r="CO32" s="695"/>
      <c r="CP32" s="695"/>
      <c r="CQ32" s="696"/>
      <c r="CR32" s="679" t="s">
        <v>
230</v>
      </c>
      <c r="CS32" s="680"/>
      <c r="CT32" s="680"/>
      <c r="CU32" s="680"/>
      <c r="CV32" s="680"/>
      <c r="CW32" s="680"/>
      <c r="CX32" s="680"/>
      <c r="CY32" s="681"/>
      <c r="CZ32" s="684" t="s">
        <v>
230</v>
      </c>
      <c r="DA32" s="713"/>
      <c r="DB32" s="713"/>
      <c r="DC32" s="717"/>
      <c r="DD32" s="688" t="s">
        <v>
230</v>
      </c>
      <c r="DE32" s="680"/>
      <c r="DF32" s="680"/>
      <c r="DG32" s="680"/>
      <c r="DH32" s="680"/>
      <c r="DI32" s="680"/>
      <c r="DJ32" s="680"/>
      <c r="DK32" s="681"/>
      <c r="DL32" s="688" t="s">
        <v>
230</v>
      </c>
      <c r="DM32" s="680"/>
      <c r="DN32" s="680"/>
      <c r="DO32" s="680"/>
      <c r="DP32" s="680"/>
      <c r="DQ32" s="680"/>
      <c r="DR32" s="680"/>
      <c r="DS32" s="680"/>
      <c r="DT32" s="680"/>
      <c r="DU32" s="680"/>
      <c r="DV32" s="681"/>
      <c r="DW32" s="684" t="s">
        <v>
230</v>
      </c>
      <c r="DX32" s="713"/>
      <c r="DY32" s="713"/>
      <c r="DZ32" s="713"/>
      <c r="EA32" s="713"/>
      <c r="EB32" s="713"/>
      <c r="EC32" s="714"/>
    </row>
    <row r="33" spans="2:133" ht="11.25" customHeight="1" x14ac:dyDescent="0.2">
      <c r="B33" s="676" t="s">
        <v>
322</v>
      </c>
      <c r="C33" s="677"/>
      <c r="D33" s="677"/>
      <c r="E33" s="677"/>
      <c r="F33" s="677"/>
      <c r="G33" s="677"/>
      <c r="H33" s="677"/>
      <c r="I33" s="677"/>
      <c r="J33" s="677"/>
      <c r="K33" s="677"/>
      <c r="L33" s="677"/>
      <c r="M33" s="677"/>
      <c r="N33" s="677"/>
      <c r="O33" s="677"/>
      <c r="P33" s="677"/>
      <c r="Q33" s="678"/>
      <c r="R33" s="679">
        <v>
78704</v>
      </c>
      <c r="S33" s="680"/>
      <c r="T33" s="680"/>
      <c r="U33" s="680"/>
      <c r="V33" s="680"/>
      <c r="W33" s="680"/>
      <c r="X33" s="680"/>
      <c r="Y33" s="681"/>
      <c r="Z33" s="682">
        <v>
3</v>
      </c>
      <c r="AA33" s="682"/>
      <c r="AB33" s="682"/>
      <c r="AC33" s="682"/>
      <c r="AD33" s="683" t="s">
        <v>
236</v>
      </c>
      <c r="AE33" s="683"/>
      <c r="AF33" s="683"/>
      <c r="AG33" s="683"/>
      <c r="AH33" s="683"/>
      <c r="AI33" s="683"/>
      <c r="AJ33" s="683"/>
      <c r="AK33" s="683"/>
      <c r="AL33" s="684" t="s">
        <v>
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323</v>
      </c>
      <c r="CE33" s="695"/>
      <c r="CF33" s="695"/>
      <c r="CG33" s="695"/>
      <c r="CH33" s="695"/>
      <c r="CI33" s="695"/>
      <c r="CJ33" s="695"/>
      <c r="CK33" s="695"/>
      <c r="CL33" s="695"/>
      <c r="CM33" s="695"/>
      <c r="CN33" s="695"/>
      <c r="CO33" s="695"/>
      <c r="CP33" s="695"/>
      <c r="CQ33" s="696"/>
      <c r="CR33" s="679">
        <v>
1238063</v>
      </c>
      <c r="CS33" s="715"/>
      <c r="CT33" s="715"/>
      <c r="CU33" s="715"/>
      <c r="CV33" s="715"/>
      <c r="CW33" s="715"/>
      <c r="CX33" s="715"/>
      <c r="CY33" s="716"/>
      <c r="CZ33" s="684">
        <v>
48.7</v>
      </c>
      <c r="DA33" s="713"/>
      <c r="DB33" s="713"/>
      <c r="DC33" s="717"/>
      <c r="DD33" s="688">
        <v>
441297</v>
      </c>
      <c r="DE33" s="715"/>
      <c r="DF33" s="715"/>
      <c r="DG33" s="715"/>
      <c r="DH33" s="715"/>
      <c r="DI33" s="715"/>
      <c r="DJ33" s="715"/>
      <c r="DK33" s="716"/>
      <c r="DL33" s="688">
        <v>
235130</v>
      </c>
      <c r="DM33" s="715"/>
      <c r="DN33" s="715"/>
      <c r="DO33" s="715"/>
      <c r="DP33" s="715"/>
      <c r="DQ33" s="715"/>
      <c r="DR33" s="715"/>
      <c r="DS33" s="715"/>
      <c r="DT33" s="715"/>
      <c r="DU33" s="715"/>
      <c r="DV33" s="716"/>
      <c r="DW33" s="684">
        <v>
21.9</v>
      </c>
      <c r="DX33" s="713"/>
      <c r="DY33" s="713"/>
      <c r="DZ33" s="713"/>
      <c r="EA33" s="713"/>
      <c r="EB33" s="713"/>
      <c r="EC33" s="714"/>
    </row>
    <row r="34" spans="2:133" ht="11.25" customHeight="1" x14ac:dyDescent="0.2">
      <c r="B34" s="676" t="s">
        <v>
324</v>
      </c>
      <c r="C34" s="677"/>
      <c r="D34" s="677"/>
      <c r="E34" s="677"/>
      <c r="F34" s="677"/>
      <c r="G34" s="677"/>
      <c r="H34" s="677"/>
      <c r="I34" s="677"/>
      <c r="J34" s="677"/>
      <c r="K34" s="677"/>
      <c r="L34" s="677"/>
      <c r="M34" s="677"/>
      <c r="N34" s="677"/>
      <c r="O34" s="677"/>
      <c r="P34" s="677"/>
      <c r="Q34" s="678"/>
      <c r="R34" s="679">
        <v>
50044</v>
      </c>
      <c r="S34" s="680"/>
      <c r="T34" s="680"/>
      <c r="U34" s="680"/>
      <c r="V34" s="680"/>
      <c r="W34" s="680"/>
      <c r="X34" s="680"/>
      <c r="Y34" s="681"/>
      <c r="Z34" s="682">
        <v>
1.9</v>
      </c>
      <c r="AA34" s="682"/>
      <c r="AB34" s="682"/>
      <c r="AC34" s="682"/>
      <c r="AD34" s="683">
        <v>
19</v>
      </c>
      <c r="AE34" s="683"/>
      <c r="AF34" s="683"/>
      <c r="AG34" s="683"/>
      <c r="AH34" s="683"/>
      <c r="AI34" s="683"/>
      <c r="AJ34" s="683"/>
      <c r="AK34" s="683"/>
      <c r="AL34" s="684">
        <v>
0</v>
      </c>
      <c r="AM34" s="685"/>
      <c r="AN34" s="685"/>
      <c r="AO34" s="686"/>
      <c r="AP34" s="234"/>
      <c r="AQ34" s="658" t="s">
        <v>
325</v>
      </c>
      <c r="AR34" s="659"/>
      <c r="AS34" s="659"/>
      <c r="AT34" s="659"/>
      <c r="AU34" s="659"/>
      <c r="AV34" s="659"/>
      <c r="AW34" s="659"/>
      <c r="AX34" s="659"/>
      <c r="AY34" s="659"/>
      <c r="AZ34" s="659"/>
      <c r="BA34" s="659"/>
      <c r="BB34" s="659"/>
      <c r="BC34" s="659"/>
      <c r="BD34" s="659"/>
      <c r="BE34" s="659"/>
      <c r="BF34" s="660"/>
      <c r="BG34" s="658" t="s">
        <v>
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327</v>
      </c>
      <c r="CE34" s="695"/>
      <c r="CF34" s="695"/>
      <c r="CG34" s="695"/>
      <c r="CH34" s="695"/>
      <c r="CI34" s="695"/>
      <c r="CJ34" s="695"/>
      <c r="CK34" s="695"/>
      <c r="CL34" s="695"/>
      <c r="CM34" s="695"/>
      <c r="CN34" s="695"/>
      <c r="CO34" s="695"/>
      <c r="CP34" s="695"/>
      <c r="CQ34" s="696"/>
      <c r="CR34" s="679">
        <v>
604897</v>
      </c>
      <c r="CS34" s="680"/>
      <c r="CT34" s="680"/>
      <c r="CU34" s="680"/>
      <c r="CV34" s="680"/>
      <c r="CW34" s="680"/>
      <c r="CX34" s="680"/>
      <c r="CY34" s="681"/>
      <c r="CZ34" s="684">
        <v>
23.8</v>
      </c>
      <c r="DA34" s="713"/>
      <c r="DB34" s="713"/>
      <c r="DC34" s="717"/>
      <c r="DD34" s="688">
        <v>
110023</v>
      </c>
      <c r="DE34" s="680"/>
      <c r="DF34" s="680"/>
      <c r="DG34" s="680"/>
      <c r="DH34" s="680"/>
      <c r="DI34" s="680"/>
      <c r="DJ34" s="680"/>
      <c r="DK34" s="681"/>
      <c r="DL34" s="688">
        <v>
54184</v>
      </c>
      <c r="DM34" s="680"/>
      <c r="DN34" s="680"/>
      <c r="DO34" s="680"/>
      <c r="DP34" s="680"/>
      <c r="DQ34" s="680"/>
      <c r="DR34" s="680"/>
      <c r="DS34" s="680"/>
      <c r="DT34" s="680"/>
      <c r="DU34" s="680"/>
      <c r="DV34" s="681"/>
      <c r="DW34" s="684">
        <v>
5.0999999999999996</v>
      </c>
      <c r="DX34" s="713"/>
      <c r="DY34" s="713"/>
      <c r="DZ34" s="713"/>
      <c r="EA34" s="713"/>
      <c r="EB34" s="713"/>
      <c r="EC34" s="714"/>
    </row>
    <row r="35" spans="2:133" ht="11.25" customHeight="1" x14ac:dyDescent="0.2">
      <c r="B35" s="676" t="s">
        <v>
328</v>
      </c>
      <c r="C35" s="677"/>
      <c r="D35" s="677"/>
      <c r="E35" s="677"/>
      <c r="F35" s="677"/>
      <c r="G35" s="677"/>
      <c r="H35" s="677"/>
      <c r="I35" s="677"/>
      <c r="J35" s="677"/>
      <c r="K35" s="677"/>
      <c r="L35" s="677"/>
      <c r="M35" s="677"/>
      <c r="N35" s="677"/>
      <c r="O35" s="677"/>
      <c r="P35" s="677"/>
      <c r="Q35" s="678"/>
      <c r="R35" s="679">
        <v>
20000</v>
      </c>
      <c r="S35" s="680"/>
      <c r="T35" s="680"/>
      <c r="U35" s="680"/>
      <c r="V35" s="680"/>
      <c r="W35" s="680"/>
      <c r="X35" s="680"/>
      <c r="Y35" s="681"/>
      <c r="Z35" s="682">
        <v>
0.8</v>
      </c>
      <c r="AA35" s="682"/>
      <c r="AB35" s="682"/>
      <c r="AC35" s="682"/>
      <c r="AD35" s="683" t="s">
        <v>
230</v>
      </c>
      <c r="AE35" s="683"/>
      <c r="AF35" s="683"/>
      <c r="AG35" s="683"/>
      <c r="AH35" s="683"/>
      <c r="AI35" s="683"/>
      <c r="AJ35" s="683"/>
      <c r="AK35" s="683"/>
      <c r="AL35" s="684" t="s">
        <v>
230</v>
      </c>
      <c r="AM35" s="685"/>
      <c r="AN35" s="685"/>
      <c r="AO35" s="686"/>
      <c r="AP35" s="234"/>
      <c r="AQ35" s="752" t="s">
        <v>
329</v>
      </c>
      <c r="AR35" s="753"/>
      <c r="AS35" s="753"/>
      <c r="AT35" s="753"/>
      <c r="AU35" s="753"/>
      <c r="AV35" s="753"/>
      <c r="AW35" s="753"/>
      <c r="AX35" s="753"/>
      <c r="AY35" s="754"/>
      <c r="AZ35" s="668">
        <v>
213529</v>
      </c>
      <c r="BA35" s="669"/>
      <c r="BB35" s="669"/>
      <c r="BC35" s="669"/>
      <c r="BD35" s="669"/>
      <c r="BE35" s="669"/>
      <c r="BF35" s="755"/>
      <c r="BG35" s="690" t="s">
        <v>
330</v>
      </c>
      <c r="BH35" s="691"/>
      <c r="BI35" s="691"/>
      <c r="BJ35" s="691"/>
      <c r="BK35" s="691"/>
      <c r="BL35" s="691"/>
      <c r="BM35" s="691"/>
      <c r="BN35" s="691"/>
      <c r="BO35" s="691"/>
      <c r="BP35" s="691"/>
      <c r="BQ35" s="691"/>
      <c r="BR35" s="691"/>
      <c r="BS35" s="691"/>
      <c r="BT35" s="691"/>
      <c r="BU35" s="692"/>
      <c r="BV35" s="668">
        <v>
26248</v>
      </c>
      <c r="BW35" s="669"/>
      <c r="BX35" s="669"/>
      <c r="BY35" s="669"/>
      <c r="BZ35" s="669"/>
      <c r="CA35" s="669"/>
      <c r="CB35" s="755"/>
      <c r="CD35" s="694" t="s">
        <v>
331</v>
      </c>
      <c r="CE35" s="695"/>
      <c r="CF35" s="695"/>
      <c r="CG35" s="695"/>
      <c r="CH35" s="695"/>
      <c r="CI35" s="695"/>
      <c r="CJ35" s="695"/>
      <c r="CK35" s="695"/>
      <c r="CL35" s="695"/>
      <c r="CM35" s="695"/>
      <c r="CN35" s="695"/>
      <c r="CO35" s="695"/>
      <c r="CP35" s="695"/>
      <c r="CQ35" s="696"/>
      <c r="CR35" s="679">
        <v>
20673</v>
      </c>
      <c r="CS35" s="715"/>
      <c r="CT35" s="715"/>
      <c r="CU35" s="715"/>
      <c r="CV35" s="715"/>
      <c r="CW35" s="715"/>
      <c r="CX35" s="715"/>
      <c r="CY35" s="716"/>
      <c r="CZ35" s="684">
        <v>
0.8</v>
      </c>
      <c r="DA35" s="713"/>
      <c r="DB35" s="713"/>
      <c r="DC35" s="717"/>
      <c r="DD35" s="688">
        <v>
7613</v>
      </c>
      <c r="DE35" s="715"/>
      <c r="DF35" s="715"/>
      <c r="DG35" s="715"/>
      <c r="DH35" s="715"/>
      <c r="DI35" s="715"/>
      <c r="DJ35" s="715"/>
      <c r="DK35" s="716"/>
      <c r="DL35" s="688">
        <v>
7613</v>
      </c>
      <c r="DM35" s="715"/>
      <c r="DN35" s="715"/>
      <c r="DO35" s="715"/>
      <c r="DP35" s="715"/>
      <c r="DQ35" s="715"/>
      <c r="DR35" s="715"/>
      <c r="DS35" s="715"/>
      <c r="DT35" s="715"/>
      <c r="DU35" s="715"/>
      <c r="DV35" s="716"/>
      <c r="DW35" s="684">
        <v>
0.7</v>
      </c>
      <c r="DX35" s="713"/>
      <c r="DY35" s="713"/>
      <c r="DZ35" s="713"/>
      <c r="EA35" s="713"/>
      <c r="EB35" s="713"/>
      <c r="EC35" s="714"/>
    </row>
    <row r="36" spans="2:133" ht="11.25" customHeight="1" x14ac:dyDescent="0.2">
      <c r="B36" s="676" t="s">
        <v>
332</v>
      </c>
      <c r="C36" s="677"/>
      <c r="D36" s="677"/>
      <c r="E36" s="677"/>
      <c r="F36" s="677"/>
      <c r="G36" s="677"/>
      <c r="H36" s="677"/>
      <c r="I36" s="677"/>
      <c r="J36" s="677"/>
      <c r="K36" s="677"/>
      <c r="L36" s="677"/>
      <c r="M36" s="677"/>
      <c r="N36" s="677"/>
      <c r="O36" s="677"/>
      <c r="P36" s="677"/>
      <c r="Q36" s="678"/>
      <c r="R36" s="679" t="s">
        <v>
230</v>
      </c>
      <c r="S36" s="680"/>
      <c r="T36" s="680"/>
      <c r="U36" s="680"/>
      <c r="V36" s="680"/>
      <c r="W36" s="680"/>
      <c r="X36" s="680"/>
      <c r="Y36" s="681"/>
      <c r="Z36" s="682" t="s">
        <v>
230</v>
      </c>
      <c r="AA36" s="682"/>
      <c r="AB36" s="682"/>
      <c r="AC36" s="682"/>
      <c r="AD36" s="683" t="s">
        <v>
230</v>
      </c>
      <c r="AE36" s="683"/>
      <c r="AF36" s="683"/>
      <c r="AG36" s="683"/>
      <c r="AH36" s="683"/>
      <c r="AI36" s="683"/>
      <c r="AJ36" s="683"/>
      <c r="AK36" s="683"/>
      <c r="AL36" s="684" t="s">
        <v>
230</v>
      </c>
      <c r="AM36" s="685"/>
      <c r="AN36" s="685"/>
      <c r="AO36" s="686"/>
      <c r="AQ36" s="756" t="s">
        <v>
333</v>
      </c>
      <c r="AR36" s="757"/>
      <c r="AS36" s="757"/>
      <c r="AT36" s="757"/>
      <c r="AU36" s="757"/>
      <c r="AV36" s="757"/>
      <c r="AW36" s="757"/>
      <c r="AX36" s="757"/>
      <c r="AY36" s="758"/>
      <c r="AZ36" s="679">
        <v>
30822</v>
      </c>
      <c r="BA36" s="680"/>
      <c r="BB36" s="680"/>
      <c r="BC36" s="680"/>
      <c r="BD36" s="715"/>
      <c r="BE36" s="715"/>
      <c r="BF36" s="738"/>
      <c r="BG36" s="694" t="s">
        <v>
334</v>
      </c>
      <c r="BH36" s="695"/>
      <c r="BI36" s="695"/>
      <c r="BJ36" s="695"/>
      <c r="BK36" s="695"/>
      <c r="BL36" s="695"/>
      <c r="BM36" s="695"/>
      <c r="BN36" s="695"/>
      <c r="BO36" s="695"/>
      <c r="BP36" s="695"/>
      <c r="BQ36" s="695"/>
      <c r="BR36" s="695"/>
      <c r="BS36" s="695"/>
      <c r="BT36" s="695"/>
      <c r="BU36" s="696"/>
      <c r="BV36" s="679">
        <v>
-3125</v>
      </c>
      <c r="BW36" s="680"/>
      <c r="BX36" s="680"/>
      <c r="BY36" s="680"/>
      <c r="BZ36" s="680"/>
      <c r="CA36" s="680"/>
      <c r="CB36" s="689"/>
      <c r="CD36" s="694" t="s">
        <v>
335</v>
      </c>
      <c r="CE36" s="695"/>
      <c r="CF36" s="695"/>
      <c r="CG36" s="695"/>
      <c r="CH36" s="695"/>
      <c r="CI36" s="695"/>
      <c r="CJ36" s="695"/>
      <c r="CK36" s="695"/>
      <c r="CL36" s="695"/>
      <c r="CM36" s="695"/>
      <c r="CN36" s="695"/>
      <c r="CO36" s="695"/>
      <c r="CP36" s="695"/>
      <c r="CQ36" s="696"/>
      <c r="CR36" s="679">
        <v>
269357</v>
      </c>
      <c r="CS36" s="680"/>
      <c r="CT36" s="680"/>
      <c r="CU36" s="680"/>
      <c r="CV36" s="680"/>
      <c r="CW36" s="680"/>
      <c r="CX36" s="680"/>
      <c r="CY36" s="681"/>
      <c r="CZ36" s="684">
        <v>
10.6</v>
      </c>
      <c r="DA36" s="713"/>
      <c r="DB36" s="713"/>
      <c r="DC36" s="717"/>
      <c r="DD36" s="688">
        <v>
92334</v>
      </c>
      <c r="DE36" s="680"/>
      <c r="DF36" s="680"/>
      <c r="DG36" s="680"/>
      <c r="DH36" s="680"/>
      <c r="DI36" s="680"/>
      <c r="DJ36" s="680"/>
      <c r="DK36" s="681"/>
      <c r="DL36" s="688">
        <v>
80870</v>
      </c>
      <c r="DM36" s="680"/>
      <c r="DN36" s="680"/>
      <c r="DO36" s="680"/>
      <c r="DP36" s="680"/>
      <c r="DQ36" s="680"/>
      <c r="DR36" s="680"/>
      <c r="DS36" s="680"/>
      <c r="DT36" s="680"/>
      <c r="DU36" s="680"/>
      <c r="DV36" s="681"/>
      <c r="DW36" s="684">
        <v>
7.5</v>
      </c>
      <c r="DX36" s="713"/>
      <c r="DY36" s="713"/>
      <c r="DZ36" s="713"/>
      <c r="EA36" s="713"/>
      <c r="EB36" s="713"/>
      <c r="EC36" s="714"/>
    </row>
    <row r="37" spans="2:133" ht="11.25" customHeight="1" x14ac:dyDescent="0.2">
      <c r="B37" s="676" t="s">
        <v>
336</v>
      </c>
      <c r="C37" s="677"/>
      <c r="D37" s="677"/>
      <c r="E37" s="677"/>
      <c r="F37" s="677"/>
      <c r="G37" s="677"/>
      <c r="H37" s="677"/>
      <c r="I37" s="677"/>
      <c r="J37" s="677"/>
      <c r="K37" s="677"/>
      <c r="L37" s="677"/>
      <c r="M37" s="677"/>
      <c r="N37" s="677"/>
      <c r="O37" s="677"/>
      <c r="P37" s="677"/>
      <c r="Q37" s="678"/>
      <c r="R37" s="679">
        <v>
20000</v>
      </c>
      <c r="S37" s="680"/>
      <c r="T37" s="680"/>
      <c r="U37" s="680"/>
      <c r="V37" s="680"/>
      <c r="W37" s="680"/>
      <c r="X37" s="680"/>
      <c r="Y37" s="681"/>
      <c r="Z37" s="682">
        <v>
0.8</v>
      </c>
      <c r="AA37" s="682"/>
      <c r="AB37" s="682"/>
      <c r="AC37" s="682"/>
      <c r="AD37" s="683" t="s">
        <v>
236</v>
      </c>
      <c r="AE37" s="683"/>
      <c r="AF37" s="683"/>
      <c r="AG37" s="683"/>
      <c r="AH37" s="683"/>
      <c r="AI37" s="683"/>
      <c r="AJ37" s="683"/>
      <c r="AK37" s="683"/>
      <c r="AL37" s="684" t="s">
        <v>
230</v>
      </c>
      <c r="AM37" s="685"/>
      <c r="AN37" s="685"/>
      <c r="AO37" s="686"/>
      <c r="AQ37" s="756" t="s">
        <v>
337</v>
      </c>
      <c r="AR37" s="757"/>
      <c r="AS37" s="757"/>
      <c r="AT37" s="757"/>
      <c r="AU37" s="757"/>
      <c r="AV37" s="757"/>
      <c r="AW37" s="757"/>
      <c r="AX37" s="757"/>
      <c r="AY37" s="758"/>
      <c r="AZ37" s="679">
        <v>
17147</v>
      </c>
      <c r="BA37" s="680"/>
      <c r="BB37" s="680"/>
      <c r="BC37" s="680"/>
      <c r="BD37" s="715"/>
      <c r="BE37" s="715"/>
      <c r="BF37" s="738"/>
      <c r="BG37" s="694" t="s">
        <v>
338</v>
      </c>
      <c r="BH37" s="695"/>
      <c r="BI37" s="695"/>
      <c r="BJ37" s="695"/>
      <c r="BK37" s="695"/>
      <c r="BL37" s="695"/>
      <c r="BM37" s="695"/>
      <c r="BN37" s="695"/>
      <c r="BO37" s="695"/>
      <c r="BP37" s="695"/>
      <c r="BQ37" s="695"/>
      <c r="BR37" s="695"/>
      <c r="BS37" s="695"/>
      <c r="BT37" s="695"/>
      <c r="BU37" s="696"/>
      <c r="BV37" s="679">
        <v>
474</v>
      </c>
      <c r="BW37" s="680"/>
      <c r="BX37" s="680"/>
      <c r="BY37" s="680"/>
      <c r="BZ37" s="680"/>
      <c r="CA37" s="680"/>
      <c r="CB37" s="689"/>
      <c r="CD37" s="694" t="s">
        <v>
339</v>
      </c>
      <c r="CE37" s="695"/>
      <c r="CF37" s="695"/>
      <c r="CG37" s="695"/>
      <c r="CH37" s="695"/>
      <c r="CI37" s="695"/>
      <c r="CJ37" s="695"/>
      <c r="CK37" s="695"/>
      <c r="CL37" s="695"/>
      <c r="CM37" s="695"/>
      <c r="CN37" s="695"/>
      <c r="CO37" s="695"/>
      <c r="CP37" s="695"/>
      <c r="CQ37" s="696"/>
      <c r="CR37" s="679">
        <v>
37674</v>
      </c>
      <c r="CS37" s="715"/>
      <c r="CT37" s="715"/>
      <c r="CU37" s="715"/>
      <c r="CV37" s="715"/>
      <c r="CW37" s="715"/>
      <c r="CX37" s="715"/>
      <c r="CY37" s="716"/>
      <c r="CZ37" s="684">
        <v>
1.5</v>
      </c>
      <c r="DA37" s="713"/>
      <c r="DB37" s="713"/>
      <c r="DC37" s="717"/>
      <c r="DD37" s="688">
        <v>
37674</v>
      </c>
      <c r="DE37" s="715"/>
      <c r="DF37" s="715"/>
      <c r="DG37" s="715"/>
      <c r="DH37" s="715"/>
      <c r="DI37" s="715"/>
      <c r="DJ37" s="715"/>
      <c r="DK37" s="716"/>
      <c r="DL37" s="688">
        <v>
35851</v>
      </c>
      <c r="DM37" s="715"/>
      <c r="DN37" s="715"/>
      <c r="DO37" s="715"/>
      <c r="DP37" s="715"/>
      <c r="DQ37" s="715"/>
      <c r="DR37" s="715"/>
      <c r="DS37" s="715"/>
      <c r="DT37" s="715"/>
      <c r="DU37" s="715"/>
      <c r="DV37" s="716"/>
      <c r="DW37" s="684">
        <v>
3.3</v>
      </c>
      <c r="DX37" s="713"/>
      <c r="DY37" s="713"/>
      <c r="DZ37" s="713"/>
      <c r="EA37" s="713"/>
      <c r="EB37" s="713"/>
      <c r="EC37" s="714"/>
    </row>
    <row r="38" spans="2:133" ht="11.25" customHeight="1" x14ac:dyDescent="0.2">
      <c r="B38" s="724" t="s">
        <v>
340</v>
      </c>
      <c r="C38" s="725"/>
      <c r="D38" s="725"/>
      <c r="E38" s="725"/>
      <c r="F38" s="725"/>
      <c r="G38" s="725"/>
      <c r="H38" s="725"/>
      <c r="I38" s="725"/>
      <c r="J38" s="725"/>
      <c r="K38" s="725"/>
      <c r="L38" s="725"/>
      <c r="M38" s="725"/>
      <c r="N38" s="725"/>
      <c r="O38" s="725"/>
      <c r="P38" s="725"/>
      <c r="Q38" s="726"/>
      <c r="R38" s="759">
        <v>
2605691</v>
      </c>
      <c r="S38" s="760"/>
      <c r="T38" s="760"/>
      <c r="U38" s="760"/>
      <c r="V38" s="760"/>
      <c r="W38" s="760"/>
      <c r="X38" s="760"/>
      <c r="Y38" s="761"/>
      <c r="Z38" s="762">
        <v>
100</v>
      </c>
      <c r="AA38" s="762"/>
      <c r="AB38" s="762"/>
      <c r="AC38" s="762"/>
      <c r="AD38" s="763">
        <v>
1051824</v>
      </c>
      <c r="AE38" s="763"/>
      <c r="AF38" s="763"/>
      <c r="AG38" s="763"/>
      <c r="AH38" s="763"/>
      <c r="AI38" s="763"/>
      <c r="AJ38" s="763"/>
      <c r="AK38" s="763"/>
      <c r="AL38" s="764">
        <v>
100</v>
      </c>
      <c r="AM38" s="750"/>
      <c r="AN38" s="750"/>
      <c r="AO38" s="765"/>
      <c r="AQ38" s="756" t="s">
        <v>
341</v>
      </c>
      <c r="AR38" s="757"/>
      <c r="AS38" s="757"/>
      <c r="AT38" s="757"/>
      <c r="AU38" s="757"/>
      <c r="AV38" s="757"/>
      <c r="AW38" s="757"/>
      <c r="AX38" s="757"/>
      <c r="AY38" s="758"/>
      <c r="AZ38" s="679" t="s">
        <v>
230</v>
      </c>
      <c r="BA38" s="680"/>
      <c r="BB38" s="680"/>
      <c r="BC38" s="680"/>
      <c r="BD38" s="715"/>
      <c r="BE38" s="715"/>
      <c r="BF38" s="738"/>
      <c r="BG38" s="694" t="s">
        <v>
342</v>
      </c>
      <c r="BH38" s="695"/>
      <c r="BI38" s="695"/>
      <c r="BJ38" s="695"/>
      <c r="BK38" s="695"/>
      <c r="BL38" s="695"/>
      <c r="BM38" s="695"/>
      <c r="BN38" s="695"/>
      <c r="BO38" s="695"/>
      <c r="BP38" s="695"/>
      <c r="BQ38" s="695"/>
      <c r="BR38" s="695"/>
      <c r="BS38" s="695"/>
      <c r="BT38" s="695"/>
      <c r="BU38" s="696"/>
      <c r="BV38" s="679">
        <v>
864</v>
      </c>
      <c r="BW38" s="680"/>
      <c r="BX38" s="680"/>
      <c r="BY38" s="680"/>
      <c r="BZ38" s="680"/>
      <c r="CA38" s="680"/>
      <c r="CB38" s="689"/>
      <c r="CD38" s="694" t="s">
        <v>
343</v>
      </c>
      <c r="CE38" s="695"/>
      <c r="CF38" s="695"/>
      <c r="CG38" s="695"/>
      <c r="CH38" s="695"/>
      <c r="CI38" s="695"/>
      <c r="CJ38" s="695"/>
      <c r="CK38" s="695"/>
      <c r="CL38" s="695"/>
      <c r="CM38" s="695"/>
      <c r="CN38" s="695"/>
      <c r="CO38" s="695"/>
      <c r="CP38" s="695"/>
      <c r="CQ38" s="696"/>
      <c r="CR38" s="679">
        <v>
213529</v>
      </c>
      <c r="CS38" s="680"/>
      <c r="CT38" s="680"/>
      <c r="CU38" s="680"/>
      <c r="CV38" s="680"/>
      <c r="CW38" s="680"/>
      <c r="CX38" s="680"/>
      <c r="CY38" s="681"/>
      <c r="CZ38" s="684">
        <v>
8.4</v>
      </c>
      <c r="DA38" s="713"/>
      <c r="DB38" s="713"/>
      <c r="DC38" s="717"/>
      <c r="DD38" s="688">
        <v>
112877</v>
      </c>
      <c r="DE38" s="680"/>
      <c r="DF38" s="680"/>
      <c r="DG38" s="680"/>
      <c r="DH38" s="680"/>
      <c r="DI38" s="680"/>
      <c r="DJ38" s="680"/>
      <c r="DK38" s="681"/>
      <c r="DL38" s="688">
        <v>
92463</v>
      </c>
      <c r="DM38" s="680"/>
      <c r="DN38" s="680"/>
      <c r="DO38" s="680"/>
      <c r="DP38" s="680"/>
      <c r="DQ38" s="680"/>
      <c r="DR38" s="680"/>
      <c r="DS38" s="680"/>
      <c r="DT38" s="680"/>
      <c r="DU38" s="680"/>
      <c r="DV38" s="681"/>
      <c r="DW38" s="684">
        <v>
8.6</v>
      </c>
      <c r="DX38" s="713"/>
      <c r="DY38" s="713"/>
      <c r="DZ38" s="713"/>
      <c r="EA38" s="713"/>
      <c r="EB38" s="713"/>
      <c r="EC38" s="714"/>
    </row>
    <row r="39" spans="2:133" ht="11.25" customHeight="1" x14ac:dyDescent="0.2">
      <c r="AQ39" s="756" t="s">
        <v>
344</v>
      </c>
      <c r="AR39" s="757"/>
      <c r="AS39" s="757"/>
      <c r="AT39" s="757"/>
      <c r="AU39" s="757"/>
      <c r="AV39" s="757"/>
      <c r="AW39" s="757"/>
      <c r="AX39" s="757"/>
      <c r="AY39" s="758"/>
      <c r="AZ39" s="679" t="s">
        <v>
230</v>
      </c>
      <c r="BA39" s="680"/>
      <c r="BB39" s="680"/>
      <c r="BC39" s="680"/>
      <c r="BD39" s="715"/>
      <c r="BE39" s="715"/>
      <c r="BF39" s="738"/>
      <c r="BG39" s="770" t="s">
        <v>
345</v>
      </c>
      <c r="BH39" s="771"/>
      <c r="BI39" s="771"/>
      <c r="BJ39" s="771"/>
      <c r="BK39" s="771"/>
      <c r="BL39" s="235"/>
      <c r="BM39" s="695" t="s">
        <v>
346</v>
      </c>
      <c r="BN39" s="695"/>
      <c r="BO39" s="695"/>
      <c r="BP39" s="695"/>
      <c r="BQ39" s="695"/>
      <c r="BR39" s="695"/>
      <c r="BS39" s="695"/>
      <c r="BT39" s="695"/>
      <c r="BU39" s="696"/>
      <c r="BV39" s="679">
        <v>
99</v>
      </c>
      <c r="BW39" s="680"/>
      <c r="BX39" s="680"/>
      <c r="BY39" s="680"/>
      <c r="BZ39" s="680"/>
      <c r="CA39" s="680"/>
      <c r="CB39" s="689"/>
      <c r="CD39" s="694" t="s">
        <v>
347</v>
      </c>
      <c r="CE39" s="695"/>
      <c r="CF39" s="695"/>
      <c r="CG39" s="695"/>
      <c r="CH39" s="695"/>
      <c r="CI39" s="695"/>
      <c r="CJ39" s="695"/>
      <c r="CK39" s="695"/>
      <c r="CL39" s="695"/>
      <c r="CM39" s="695"/>
      <c r="CN39" s="695"/>
      <c r="CO39" s="695"/>
      <c r="CP39" s="695"/>
      <c r="CQ39" s="696"/>
      <c r="CR39" s="679">
        <v>
118450</v>
      </c>
      <c r="CS39" s="715"/>
      <c r="CT39" s="715"/>
      <c r="CU39" s="715"/>
      <c r="CV39" s="715"/>
      <c r="CW39" s="715"/>
      <c r="CX39" s="715"/>
      <c r="CY39" s="716"/>
      <c r="CZ39" s="684">
        <v>
4.7</v>
      </c>
      <c r="DA39" s="713"/>
      <c r="DB39" s="713"/>
      <c r="DC39" s="717"/>
      <c r="DD39" s="688">
        <v>
118450</v>
      </c>
      <c r="DE39" s="715"/>
      <c r="DF39" s="715"/>
      <c r="DG39" s="715"/>
      <c r="DH39" s="715"/>
      <c r="DI39" s="715"/>
      <c r="DJ39" s="715"/>
      <c r="DK39" s="716"/>
      <c r="DL39" s="688" t="s">
        <v>
230</v>
      </c>
      <c r="DM39" s="715"/>
      <c r="DN39" s="715"/>
      <c r="DO39" s="715"/>
      <c r="DP39" s="715"/>
      <c r="DQ39" s="715"/>
      <c r="DR39" s="715"/>
      <c r="DS39" s="715"/>
      <c r="DT39" s="715"/>
      <c r="DU39" s="715"/>
      <c r="DV39" s="716"/>
      <c r="DW39" s="684" t="s">
        <v>
236</v>
      </c>
      <c r="DX39" s="713"/>
      <c r="DY39" s="713"/>
      <c r="DZ39" s="713"/>
      <c r="EA39" s="713"/>
      <c r="EB39" s="713"/>
      <c r="EC39" s="714"/>
    </row>
    <row r="40" spans="2:133" ht="11.25" customHeight="1" x14ac:dyDescent="0.2">
      <c r="AQ40" s="756" t="s">
        <v>
348</v>
      </c>
      <c r="AR40" s="757"/>
      <c r="AS40" s="757"/>
      <c r="AT40" s="757"/>
      <c r="AU40" s="757"/>
      <c r="AV40" s="757"/>
      <c r="AW40" s="757"/>
      <c r="AX40" s="757"/>
      <c r="AY40" s="758"/>
      <c r="AZ40" s="679">
        <v>
85910</v>
      </c>
      <c r="BA40" s="680"/>
      <c r="BB40" s="680"/>
      <c r="BC40" s="680"/>
      <c r="BD40" s="715"/>
      <c r="BE40" s="715"/>
      <c r="BF40" s="738"/>
      <c r="BG40" s="770"/>
      <c r="BH40" s="771"/>
      <c r="BI40" s="771"/>
      <c r="BJ40" s="771"/>
      <c r="BK40" s="771"/>
      <c r="BL40" s="235"/>
      <c r="BM40" s="695" t="s">
        <v>
349</v>
      </c>
      <c r="BN40" s="695"/>
      <c r="BO40" s="695"/>
      <c r="BP40" s="695"/>
      <c r="BQ40" s="695"/>
      <c r="BR40" s="695"/>
      <c r="BS40" s="695"/>
      <c r="BT40" s="695"/>
      <c r="BU40" s="696"/>
      <c r="BV40" s="679" t="s">
        <v>
230</v>
      </c>
      <c r="BW40" s="680"/>
      <c r="BX40" s="680"/>
      <c r="BY40" s="680"/>
      <c r="BZ40" s="680"/>
      <c r="CA40" s="680"/>
      <c r="CB40" s="689"/>
      <c r="CD40" s="694" t="s">
        <v>
350</v>
      </c>
      <c r="CE40" s="695"/>
      <c r="CF40" s="695"/>
      <c r="CG40" s="695"/>
      <c r="CH40" s="695"/>
      <c r="CI40" s="695"/>
      <c r="CJ40" s="695"/>
      <c r="CK40" s="695"/>
      <c r="CL40" s="695"/>
      <c r="CM40" s="695"/>
      <c r="CN40" s="695"/>
      <c r="CO40" s="695"/>
      <c r="CP40" s="695"/>
      <c r="CQ40" s="696"/>
      <c r="CR40" s="679">
        <v>
11157</v>
      </c>
      <c r="CS40" s="680"/>
      <c r="CT40" s="680"/>
      <c r="CU40" s="680"/>
      <c r="CV40" s="680"/>
      <c r="CW40" s="680"/>
      <c r="CX40" s="680"/>
      <c r="CY40" s="681"/>
      <c r="CZ40" s="684">
        <v>
0.4</v>
      </c>
      <c r="DA40" s="713"/>
      <c r="DB40" s="713"/>
      <c r="DC40" s="717"/>
      <c r="DD40" s="688" t="s">
        <v>
236</v>
      </c>
      <c r="DE40" s="680"/>
      <c r="DF40" s="680"/>
      <c r="DG40" s="680"/>
      <c r="DH40" s="680"/>
      <c r="DI40" s="680"/>
      <c r="DJ40" s="680"/>
      <c r="DK40" s="681"/>
      <c r="DL40" s="688" t="s">
        <v>
230</v>
      </c>
      <c r="DM40" s="680"/>
      <c r="DN40" s="680"/>
      <c r="DO40" s="680"/>
      <c r="DP40" s="680"/>
      <c r="DQ40" s="680"/>
      <c r="DR40" s="680"/>
      <c r="DS40" s="680"/>
      <c r="DT40" s="680"/>
      <c r="DU40" s="680"/>
      <c r="DV40" s="681"/>
      <c r="DW40" s="684" t="s">
        <v>
230</v>
      </c>
      <c r="DX40" s="713"/>
      <c r="DY40" s="713"/>
      <c r="DZ40" s="713"/>
      <c r="EA40" s="713"/>
      <c r="EB40" s="713"/>
      <c r="EC40" s="714"/>
    </row>
    <row r="41" spans="2:133" ht="11.25" customHeight="1" x14ac:dyDescent="0.2">
      <c r="AQ41" s="766" t="s">
        <v>
351</v>
      </c>
      <c r="AR41" s="767"/>
      <c r="AS41" s="767"/>
      <c r="AT41" s="767"/>
      <c r="AU41" s="767"/>
      <c r="AV41" s="767"/>
      <c r="AW41" s="767"/>
      <c r="AX41" s="767"/>
      <c r="AY41" s="768"/>
      <c r="AZ41" s="759">
        <v>
79650</v>
      </c>
      <c r="BA41" s="760"/>
      <c r="BB41" s="760"/>
      <c r="BC41" s="760"/>
      <c r="BD41" s="749"/>
      <c r="BE41" s="749"/>
      <c r="BF41" s="751"/>
      <c r="BG41" s="772"/>
      <c r="BH41" s="773"/>
      <c r="BI41" s="773"/>
      <c r="BJ41" s="773"/>
      <c r="BK41" s="773"/>
      <c r="BL41" s="236"/>
      <c r="BM41" s="704" t="s">
        <v>
352</v>
      </c>
      <c r="BN41" s="704"/>
      <c r="BO41" s="704"/>
      <c r="BP41" s="704"/>
      <c r="BQ41" s="704"/>
      <c r="BR41" s="704"/>
      <c r="BS41" s="704"/>
      <c r="BT41" s="704"/>
      <c r="BU41" s="705"/>
      <c r="BV41" s="759">
        <v>
248</v>
      </c>
      <c r="BW41" s="760"/>
      <c r="BX41" s="760"/>
      <c r="BY41" s="760"/>
      <c r="BZ41" s="760"/>
      <c r="CA41" s="760"/>
      <c r="CB41" s="769"/>
      <c r="CD41" s="694" t="s">
        <v>
353</v>
      </c>
      <c r="CE41" s="695"/>
      <c r="CF41" s="695"/>
      <c r="CG41" s="695"/>
      <c r="CH41" s="695"/>
      <c r="CI41" s="695"/>
      <c r="CJ41" s="695"/>
      <c r="CK41" s="695"/>
      <c r="CL41" s="695"/>
      <c r="CM41" s="695"/>
      <c r="CN41" s="695"/>
      <c r="CO41" s="695"/>
      <c r="CP41" s="695"/>
      <c r="CQ41" s="696"/>
      <c r="CR41" s="679" t="s">
        <v>
230</v>
      </c>
      <c r="CS41" s="715"/>
      <c r="CT41" s="715"/>
      <c r="CU41" s="715"/>
      <c r="CV41" s="715"/>
      <c r="CW41" s="715"/>
      <c r="CX41" s="715"/>
      <c r="CY41" s="716"/>
      <c r="CZ41" s="684" t="s">
        <v>
236</v>
      </c>
      <c r="DA41" s="713"/>
      <c r="DB41" s="713"/>
      <c r="DC41" s="717"/>
      <c r="DD41" s="688" t="s">
        <v>
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355</v>
      </c>
      <c r="CE42" s="677"/>
      <c r="CF42" s="677"/>
      <c r="CG42" s="677"/>
      <c r="CH42" s="677"/>
      <c r="CI42" s="677"/>
      <c r="CJ42" s="677"/>
      <c r="CK42" s="677"/>
      <c r="CL42" s="677"/>
      <c r="CM42" s="677"/>
      <c r="CN42" s="677"/>
      <c r="CO42" s="677"/>
      <c r="CP42" s="677"/>
      <c r="CQ42" s="678"/>
      <c r="CR42" s="679">
        <v>
493758</v>
      </c>
      <c r="CS42" s="680"/>
      <c r="CT42" s="680"/>
      <c r="CU42" s="680"/>
      <c r="CV42" s="680"/>
      <c r="CW42" s="680"/>
      <c r="CX42" s="680"/>
      <c r="CY42" s="681"/>
      <c r="CZ42" s="684">
        <v>
19.399999999999999</v>
      </c>
      <c r="DA42" s="685"/>
      <c r="DB42" s="685"/>
      <c r="DC42" s="780"/>
      <c r="DD42" s="688">
        <v>
211938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357</v>
      </c>
      <c r="CE43" s="677"/>
      <c r="CF43" s="677"/>
      <c r="CG43" s="677"/>
      <c r="CH43" s="677"/>
      <c r="CI43" s="677"/>
      <c r="CJ43" s="677"/>
      <c r="CK43" s="677"/>
      <c r="CL43" s="677"/>
      <c r="CM43" s="677"/>
      <c r="CN43" s="677"/>
      <c r="CO43" s="677"/>
      <c r="CP43" s="677"/>
      <c r="CQ43" s="678"/>
      <c r="CR43" s="679">
        <v>
3290</v>
      </c>
      <c r="CS43" s="715"/>
      <c r="CT43" s="715"/>
      <c r="CU43" s="715"/>
      <c r="CV43" s="715"/>
      <c r="CW43" s="715"/>
      <c r="CX43" s="715"/>
      <c r="CY43" s="716"/>
      <c r="CZ43" s="684">
        <v>
0.1</v>
      </c>
      <c r="DA43" s="713"/>
      <c r="DB43" s="713"/>
      <c r="DC43" s="717"/>
      <c r="DD43" s="688">
        <v>
3290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358</v>
      </c>
      <c r="CD44" s="791" t="s">
        <v>
309</v>
      </c>
      <c r="CE44" s="792"/>
      <c r="CF44" s="676" t="s">
        <v>
359</v>
      </c>
      <c r="CG44" s="677"/>
      <c r="CH44" s="677"/>
      <c r="CI44" s="677"/>
      <c r="CJ44" s="677"/>
      <c r="CK44" s="677"/>
      <c r="CL44" s="677"/>
      <c r="CM44" s="677"/>
      <c r="CN44" s="677"/>
      <c r="CO44" s="677"/>
      <c r="CP44" s="677"/>
      <c r="CQ44" s="678"/>
      <c r="CR44" s="679">
        <v>
466633</v>
      </c>
      <c r="CS44" s="680"/>
      <c r="CT44" s="680"/>
      <c r="CU44" s="680"/>
      <c r="CV44" s="680"/>
      <c r="CW44" s="680"/>
      <c r="CX44" s="680"/>
      <c r="CY44" s="681"/>
      <c r="CZ44" s="684">
        <v>
18.3</v>
      </c>
      <c r="DA44" s="685"/>
      <c r="DB44" s="685"/>
      <c r="DC44" s="780"/>
      <c r="DD44" s="688">
        <v>
184813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360</v>
      </c>
      <c r="CG45" s="677"/>
      <c r="CH45" s="677"/>
      <c r="CI45" s="677"/>
      <c r="CJ45" s="677"/>
      <c r="CK45" s="677"/>
      <c r="CL45" s="677"/>
      <c r="CM45" s="677"/>
      <c r="CN45" s="677"/>
      <c r="CO45" s="677"/>
      <c r="CP45" s="677"/>
      <c r="CQ45" s="678"/>
      <c r="CR45" s="679">
        <v>
48519</v>
      </c>
      <c r="CS45" s="715"/>
      <c r="CT45" s="715"/>
      <c r="CU45" s="715"/>
      <c r="CV45" s="715"/>
      <c r="CW45" s="715"/>
      <c r="CX45" s="715"/>
      <c r="CY45" s="716"/>
      <c r="CZ45" s="684">
        <v>
1.9</v>
      </c>
      <c r="DA45" s="713"/>
      <c r="DB45" s="713"/>
      <c r="DC45" s="717"/>
      <c r="DD45" s="688">
        <v>
8309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361</v>
      </c>
      <c r="CG46" s="677"/>
      <c r="CH46" s="677"/>
      <c r="CI46" s="677"/>
      <c r="CJ46" s="677"/>
      <c r="CK46" s="677"/>
      <c r="CL46" s="677"/>
      <c r="CM46" s="677"/>
      <c r="CN46" s="677"/>
      <c r="CO46" s="677"/>
      <c r="CP46" s="677"/>
      <c r="CQ46" s="678"/>
      <c r="CR46" s="679">
        <v>
418114</v>
      </c>
      <c r="CS46" s="680"/>
      <c r="CT46" s="680"/>
      <c r="CU46" s="680"/>
      <c r="CV46" s="680"/>
      <c r="CW46" s="680"/>
      <c r="CX46" s="680"/>
      <c r="CY46" s="681"/>
      <c r="CZ46" s="684">
        <v>
16.399999999999999</v>
      </c>
      <c r="DA46" s="685"/>
      <c r="DB46" s="685"/>
      <c r="DC46" s="780"/>
      <c r="DD46" s="688">
        <v>
176504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362</v>
      </c>
      <c r="CG47" s="677"/>
      <c r="CH47" s="677"/>
      <c r="CI47" s="677"/>
      <c r="CJ47" s="677"/>
      <c r="CK47" s="677"/>
      <c r="CL47" s="677"/>
      <c r="CM47" s="677"/>
      <c r="CN47" s="677"/>
      <c r="CO47" s="677"/>
      <c r="CP47" s="677"/>
      <c r="CQ47" s="678"/>
      <c r="CR47" s="679">
        <v>
27125</v>
      </c>
      <c r="CS47" s="715"/>
      <c r="CT47" s="715"/>
      <c r="CU47" s="715"/>
      <c r="CV47" s="715"/>
      <c r="CW47" s="715"/>
      <c r="CX47" s="715"/>
      <c r="CY47" s="716"/>
      <c r="CZ47" s="684">
        <v>
1.1000000000000001</v>
      </c>
      <c r="DA47" s="713"/>
      <c r="DB47" s="713"/>
      <c r="DC47" s="717"/>
      <c r="DD47" s="688">
        <v>
27125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363</v>
      </c>
      <c r="CG48" s="677"/>
      <c r="CH48" s="677"/>
      <c r="CI48" s="677"/>
      <c r="CJ48" s="677"/>
      <c r="CK48" s="677"/>
      <c r="CL48" s="677"/>
      <c r="CM48" s="677"/>
      <c r="CN48" s="677"/>
      <c r="CO48" s="677"/>
      <c r="CP48" s="677"/>
      <c r="CQ48" s="678"/>
      <c r="CR48" s="679" t="s">
        <v>
236</v>
      </c>
      <c r="CS48" s="680"/>
      <c r="CT48" s="680"/>
      <c r="CU48" s="680"/>
      <c r="CV48" s="680"/>
      <c r="CW48" s="680"/>
      <c r="CX48" s="680"/>
      <c r="CY48" s="681"/>
      <c r="CZ48" s="684" t="s">
        <v>
236</v>
      </c>
      <c r="DA48" s="685"/>
      <c r="DB48" s="685"/>
      <c r="DC48" s="780"/>
      <c r="DD48" s="688" t="s">
        <v>
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364</v>
      </c>
      <c r="CE49" s="725"/>
      <c r="CF49" s="725"/>
      <c r="CG49" s="725"/>
      <c r="CH49" s="725"/>
      <c r="CI49" s="725"/>
      <c r="CJ49" s="725"/>
      <c r="CK49" s="725"/>
      <c r="CL49" s="725"/>
      <c r="CM49" s="725"/>
      <c r="CN49" s="725"/>
      <c r="CO49" s="725"/>
      <c r="CP49" s="725"/>
      <c r="CQ49" s="726"/>
      <c r="CR49" s="759">
        <v>
2543219</v>
      </c>
      <c r="CS49" s="749"/>
      <c r="CT49" s="749"/>
      <c r="CU49" s="749"/>
      <c r="CV49" s="749"/>
      <c r="CW49" s="749"/>
      <c r="CX49" s="749"/>
      <c r="CY49" s="781"/>
      <c r="CZ49" s="764">
        <v>
100</v>
      </c>
      <c r="DA49" s="782"/>
      <c r="DB49" s="782"/>
      <c r="DC49" s="783"/>
      <c r="DD49" s="784">
        <v>
1298816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vw1oxAWe2eEQUDJCh562o9/BgJlKvI/mupVOk0jduEv/VCi+MKDsbfp1gpvzfdNtUEupJCb8KbD7ccOjnOLXow==" saltValue="4rczPvRY/NLMl6Ac//hQ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366</v>
      </c>
      <c r="DK2" s="827"/>
      <c r="DL2" s="827"/>
      <c r="DM2" s="827"/>
      <c r="DN2" s="827"/>
      <c r="DO2" s="828"/>
      <c r="DP2" s="249"/>
      <c r="DQ2" s="826" t="s">
        <v>
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370</v>
      </c>
      <c r="B5" s="821"/>
      <c r="C5" s="821"/>
      <c r="D5" s="821"/>
      <c r="E5" s="821"/>
      <c r="F5" s="821"/>
      <c r="G5" s="821"/>
      <c r="H5" s="821"/>
      <c r="I5" s="821"/>
      <c r="J5" s="821"/>
      <c r="K5" s="821"/>
      <c r="L5" s="821"/>
      <c r="M5" s="821"/>
      <c r="N5" s="821"/>
      <c r="O5" s="821"/>
      <c r="P5" s="822"/>
      <c r="Q5" s="797" t="s">
        <v>
371</v>
      </c>
      <c r="R5" s="798"/>
      <c r="S5" s="798"/>
      <c r="T5" s="798"/>
      <c r="U5" s="799"/>
      <c r="V5" s="797" t="s">
        <v>
372</v>
      </c>
      <c r="W5" s="798"/>
      <c r="X5" s="798"/>
      <c r="Y5" s="798"/>
      <c r="Z5" s="799"/>
      <c r="AA5" s="797" t="s">
        <v>
373</v>
      </c>
      <c r="AB5" s="798"/>
      <c r="AC5" s="798"/>
      <c r="AD5" s="798"/>
      <c r="AE5" s="798"/>
      <c r="AF5" s="830" t="s">
        <v>
374</v>
      </c>
      <c r="AG5" s="798"/>
      <c r="AH5" s="798"/>
      <c r="AI5" s="798"/>
      <c r="AJ5" s="809"/>
      <c r="AK5" s="798" t="s">
        <v>
375</v>
      </c>
      <c r="AL5" s="798"/>
      <c r="AM5" s="798"/>
      <c r="AN5" s="798"/>
      <c r="AO5" s="799"/>
      <c r="AP5" s="797" t="s">
        <v>
376</v>
      </c>
      <c r="AQ5" s="798"/>
      <c r="AR5" s="798"/>
      <c r="AS5" s="798"/>
      <c r="AT5" s="799"/>
      <c r="AU5" s="797" t="s">
        <v>
377</v>
      </c>
      <c r="AV5" s="798"/>
      <c r="AW5" s="798"/>
      <c r="AX5" s="798"/>
      <c r="AY5" s="809"/>
      <c r="AZ5" s="256"/>
      <c r="BA5" s="256"/>
      <c r="BB5" s="256"/>
      <c r="BC5" s="256"/>
      <c r="BD5" s="256"/>
      <c r="BE5" s="257"/>
      <c r="BF5" s="257"/>
      <c r="BG5" s="257"/>
      <c r="BH5" s="257"/>
      <c r="BI5" s="257"/>
      <c r="BJ5" s="257"/>
      <c r="BK5" s="257"/>
      <c r="BL5" s="257"/>
      <c r="BM5" s="257"/>
      <c r="BN5" s="257"/>
      <c r="BO5" s="257"/>
      <c r="BP5" s="257"/>
      <c r="BQ5" s="820" t="s">
        <v>
378</v>
      </c>
      <c r="BR5" s="821"/>
      <c r="BS5" s="821"/>
      <c r="BT5" s="821"/>
      <c r="BU5" s="821"/>
      <c r="BV5" s="821"/>
      <c r="BW5" s="821"/>
      <c r="BX5" s="821"/>
      <c r="BY5" s="821"/>
      <c r="BZ5" s="821"/>
      <c r="CA5" s="821"/>
      <c r="CB5" s="821"/>
      <c r="CC5" s="821"/>
      <c r="CD5" s="821"/>
      <c r="CE5" s="821"/>
      <c r="CF5" s="821"/>
      <c r="CG5" s="822"/>
      <c r="CH5" s="797" t="s">
        <v>
379</v>
      </c>
      <c r="CI5" s="798"/>
      <c r="CJ5" s="798"/>
      <c r="CK5" s="798"/>
      <c r="CL5" s="799"/>
      <c r="CM5" s="797" t="s">
        <v>
380</v>
      </c>
      <c r="CN5" s="798"/>
      <c r="CO5" s="798"/>
      <c r="CP5" s="798"/>
      <c r="CQ5" s="799"/>
      <c r="CR5" s="797" t="s">
        <v>
381</v>
      </c>
      <c r="CS5" s="798"/>
      <c r="CT5" s="798"/>
      <c r="CU5" s="798"/>
      <c r="CV5" s="799"/>
      <c r="CW5" s="797" t="s">
        <v>
382</v>
      </c>
      <c r="CX5" s="798"/>
      <c r="CY5" s="798"/>
      <c r="CZ5" s="798"/>
      <c r="DA5" s="799"/>
      <c r="DB5" s="797" t="s">
        <v>
383</v>
      </c>
      <c r="DC5" s="798"/>
      <c r="DD5" s="798"/>
      <c r="DE5" s="798"/>
      <c r="DF5" s="799"/>
      <c r="DG5" s="803" t="s">
        <v>
384</v>
      </c>
      <c r="DH5" s="804"/>
      <c r="DI5" s="804"/>
      <c r="DJ5" s="804"/>
      <c r="DK5" s="805"/>
      <c r="DL5" s="803" t="s">
        <v>
385</v>
      </c>
      <c r="DM5" s="804"/>
      <c r="DN5" s="804"/>
      <c r="DO5" s="804"/>
      <c r="DP5" s="805"/>
      <c r="DQ5" s="797" t="s">
        <v>
386</v>
      </c>
      <c r="DR5" s="798"/>
      <c r="DS5" s="798"/>
      <c r="DT5" s="798"/>
      <c r="DU5" s="799"/>
      <c r="DV5" s="797" t="s">
        <v>
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387</v>
      </c>
      <c r="C7" s="812"/>
      <c r="D7" s="812"/>
      <c r="E7" s="812"/>
      <c r="F7" s="812"/>
      <c r="G7" s="812"/>
      <c r="H7" s="812"/>
      <c r="I7" s="812"/>
      <c r="J7" s="812"/>
      <c r="K7" s="812"/>
      <c r="L7" s="812"/>
      <c r="M7" s="812"/>
      <c r="N7" s="812"/>
      <c r="O7" s="812"/>
      <c r="P7" s="813"/>
      <c r="Q7" s="814">
        <v>
2605</v>
      </c>
      <c r="R7" s="815"/>
      <c r="S7" s="815"/>
      <c r="T7" s="815"/>
      <c r="U7" s="815"/>
      <c r="V7" s="815">
        <v>
2543</v>
      </c>
      <c r="W7" s="815"/>
      <c r="X7" s="815"/>
      <c r="Y7" s="815"/>
      <c r="Z7" s="815"/>
      <c r="AA7" s="815">
        <v>
62</v>
      </c>
      <c r="AB7" s="815"/>
      <c r="AC7" s="815"/>
      <c r="AD7" s="815"/>
      <c r="AE7" s="816"/>
      <c r="AF7" s="817">
        <v>
62</v>
      </c>
      <c r="AG7" s="818"/>
      <c r="AH7" s="818"/>
      <c r="AI7" s="818"/>
      <c r="AJ7" s="819"/>
      <c r="AK7" s="854">
        <v>
5</v>
      </c>
      <c r="AL7" s="855"/>
      <c r="AM7" s="855"/>
      <c r="AN7" s="855"/>
      <c r="AO7" s="855"/>
      <c r="AP7" s="855">
        <v>
1183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388</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389</v>
      </c>
      <c r="B23" s="870" t="s">
        <v>
390</v>
      </c>
      <c r="C23" s="871"/>
      <c r="D23" s="871"/>
      <c r="E23" s="871"/>
      <c r="F23" s="871"/>
      <c r="G23" s="871"/>
      <c r="H23" s="871"/>
      <c r="I23" s="871"/>
      <c r="J23" s="871"/>
      <c r="K23" s="871"/>
      <c r="L23" s="871"/>
      <c r="M23" s="871"/>
      <c r="N23" s="871"/>
      <c r="O23" s="871"/>
      <c r="P23" s="872"/>
      <c r="Q23" s="873">
        <v>
2605</v>
      </c>
      <c r="R23" s="874"/>
      <c r="S23" s="874"/>
      <c r="T23" s="874"/>
      <c r="U23" s="874"/>
      <c r="V23" s="874">
        <v>
2543</v>
      </c>
      <c r="W23" s="874"/>
      <c r="X23" s="874"/>
      <c r="Y23" s="874"/>
      <c r="Z23" s="874"/>
      <c r="AA23" s="874">
        <v>
62</v>
      </c>
      <c r="AB23" s="874"/>
      <c r="AC23" s="874"/>
      <c r="AD23" s="874"/>
      <c r="AE23" s="875"/>
      <c r="AF23" s="876">
        <v>
62</v>
      </c>
      <c r="AG23" s="874"/>
      <c r="AH23" s="874"/>
      <c r="AI23" s="874"/>
      <c r="AJ23" s="877"/>
      <c r="AK23" s="878"/>
      <c r="AL23" s="879"/>
      <c r="AM23" s="879"/>
      <c r="AN23" s="879"/>
      <c r="AO23" s="879"/>
      <c r="AP23" s="874">
        <v>
1183</v>
      </c>
      <c r="AQ23" s="874"/>
      <c r="AR23" s="874"/>
      <c r="AS23" s="874"/>
      <c r="AT23" s="874"/>
      <c r="AU23" s="880"/>
      <c r="AV23" s="880"/>
      <c r="AW23" s="880"/>
      <c r="AX23" s="880"/>
      <c r="AY23" s="881"/>
      <c r="AZ23" s="889" t="s">
        <v>
391</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370</v>
      </c>
      <c r="B26" s="821"/>
      <c r="C26" s="821"/>
      <c r="D26" s="821"/>
      <c r="E26" s="821"/>
      <c r="F26" s="821"/>
      <c r="G26" s="821"/>
      <c r="H26" s="821"/>
      <c r="I26" s="821"/>
      <c r="J26" s="821"/>
      <c r="K26" s="821"/>
      <c r="L26" s="821"/>
      <c r="M26" s="821"/>
      <c r="N26" s="821"/>
      <c r="O26" s="821"/>
      <c r="P26" s="822"/>
      <c r="Q26" s="797" t="s">
        <v>
394</v>
      </c>
      <c r="R26" s="798"/>
      <c r="S26" s="798"/>
      <c r="T26" s="798"/>
      <c r="U26" s="799"/>
      <c r="V26" s="797" t="s">
        <v>
395</v>
      </c>
      <c r="W26" s="798"/>
      <c r="X26" s="798"/>
      <c r="Y26" s="798"/>
      <c r="Z26" s="799"/>
      <c r="AA26" s="797" t="s">
        <v>
396</v>
      </c>
      <c r="AB26" s="798"/>
      <c r="AC26" s="798"/>
      <c r="AD26" s="798"/>
      <c r="AE26" s="798"/>
      <c r="AF26" s="892" t="s">
        <v>
397</v>
      </c>
      <c r="AG26" s="893"/>
      <c r="AH26" s="893"/>
      <c r="AI26" s="893"/>
      <c r="AJ26" s="894"/>
      <c r="AK26" s="798" t="s">
        <v>
398</v>
      </c>
      <c r="AL26" s="798"/>
      <c r="AM26" s="798"/>
      <c r="AN26" s="798"/>
      <c r="AO26" s="799"/>
      <c r="AP26" s="797" t="s">
        <v>
399</v>
      </c>
      <c r="AQ26" s="798"/>
      <c r="AR26" s="798"/>
      <c r="AS26" s="798"/>
      <c r="AT26" s="799"/>
      <c r="AU26" s="797" t="s">
        <v>
400</v>
      </c>
      <c r="AV26" s="798"/>
      <c r="AW26" s="798"/>
      <c r="AX26" s="798"/>
      <c r="AY26" s="799"/>
      <c r="AZ26" s="797" t="s">
        <v>
401</v>
      </c>
      <c r="BA26" s="798"/>
      <c r="BB26" s="798"/>
      <c r="BC26" s="798"/>
      <c r="BD26" s="799"/>
      <c r="BE26" s="797" t="s">
        <v>
377</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402</v>
      </c>
      <c r="C28" s="812"/>
      <c r="D28" s="812"/>
      <c r="E28" s="812"/>
      <c r="F28" s="812"/>
      <c r="G28" s="812"/>
      <c r="H28" s="812"/>
      <c r="I28" s="812"/>
      <c r="J28" s="812"/>
      <c r="K28" s="812"/>
      <c r="L28" s="812"/>
      <c r="M28" s="812"/>
      <c r="N28" s="812"/>
      <c r="O28" s="812"/>
      <c r="P28" s="813"/>
      <c r="Q28" s="902">
        <v>
386</v>
      </c>
      <c r="R28" s="903"/>
      <c r="S28" s="903"/>
      <c r="T28" s="903"/>
      <c r="U28" s="903"/>
      <c r="V28" s="903">
        <v>
360</v>
      </c>
      <c r="W28" s="903"/>
      <c r="X28" s="903"/>
      <c r="Y28" s="903"/>
      <c r="Z28" s="903"/>
      <c r="AA28" s="903">
        <v>
26</v>
      </c>
      <c r="AB28" s="903"/>
      <c r="AC28" s="903"/>
      <c r="AD28" s="903"/>
      <c r="AE28" s="904"/>
      <c r="AF28" s="905">
        <v>
26</v>
      </c>
      <c r="AG28" s="903"/>
      <c r="AH28" s="903"/>
      <c r="AI28" s="903"/>
      <c r="AJ28" s="906"/>
      <c r="AK28" s="907">
        <v>
46</v>
      </c>
      <c r="AL28" s="898"/>
      <c r="AM28" s="898"/>
      <c r="AN28" s="898"/>
      <c r="AO28" s="898"/>
      <c r="AP28" s="898" t="s">
        <v>
573</v>
      </c>
      <c r="AQ28" s="898"/>
      <c r="AR28" s="898"/>
      <c r="AS28" s="898"/>
      <c r="AT28" s="898"/>
      <c r="AU28" s="898" t="s">
        <v>
573</v>
      </c>
      <c r="AV28" s="898"/>
      <c r="AW28" s="898"/>
      <c r="AX28" s="898"/>
      <c r="AY28" s="898"/>
      <c r="AZ28" s="899" t="s">
        <v>
573</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403</v>
      </c>
      <c r="C29" s="836"/>
      <c r="D29" s="836"/>
      <c r="E29" s="836"/>
      <c r="F29" s="836"/>
      <c r="G29" s="836"/>
      <c r="H29" s="836"/>
      <c r="I29" s="836"/>
      <c r="J29" s="836"/>
      <c r="K29" s="836"/>
      <c r="L29" s="836"/>
      <c r="M29" s="836"/>
      <c r="N29" s="836"/>
      <c r="O29" s="836"/>
      <c r="P29" s="837"/>
      <c r="Q29" s="838">
        <v>
239</v>
      </c>
      <c r="R29" s="839"/>
      <c r="S29" s="839"/>
      <c r="T29" s="839"/>
      <c r="U29" s="839"/>
      <c r="V29" s="839">
        <v>
239</v>
      </c>
      <c r="W29" s="839"/>
      <c r="X29" s="839"/>
      <c r="Y29" s="839"/>
      <c r="Z29" s="839"/>
      <c r="AA29" s="839">
        <v>
0</v>
      </c>
      <c r="AB29" s="839"/>
      <c r="AC29" s="839"/>
      <c r="AD29" s="839"/>
      <c r="AE29" s="840"/>
      <c r="AF29" s="841">
        <v>
0</v>
      </c>
      <c r="AG29" s="842"/>
      <c r="AH29" s="842"/>
      <c r="AI29" s="842"/>
      <c r="AJ29" s="843"/>
      <c r="AK29" s="910">
        <v>
53</v>
      </c>
      <c r="AL29" s="911"/>
      <c r="AM29" s="911"/>
      <c r="AN29" s="911"/>
      <c r="AO29" s="911"/>
      <c r="AP29" s="911" t="s">
        <v>
573</v>
      </c>
      <c r="AQ29" s="911"/>
      <c r="AR29" s="911"/>
      <c r="AS29" s="911"/>
      <c r="AT29" s="911"/>
      <c r="AU29" s="911" t="s">
        <v>
573</v>
      </c>
      <c r="AV29" s="911"/>
      <c r="AW29" s="911"/>
      <c r="AX29" s="911"/>
      <c r="AY29" s="911"/>
      <c r="AZ29" s="912" t="s">
        <v>
573</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404</v>
      </c>
      <c r="C30" s="836"/>
      <c r="D30" s="836"/>
      <c r="E30" s="836"/>
      <c r="F30" s="836"/>
      <c r="G30" s="836"/>
      <c r="H30" s="836"/>
      <c r="I30" s="836"/>
      <c r="J30" s="836"/>
      <c r="K30" s="836"/>
      <c r="L30" s="836"/>
      <c r="M30" s="836"/>
      <c r="N30" s="836"/>
      <c r="O30" s="836"/>
      <c r="P30" s="837"/>
      <c r="Q30" s="838">
        <v>
30</v>
      </c>
      <c r="R30" s="839"/>
      <c r="S30" s="839"/>
      <c r="T30" s="839"/>
      <c r="U30" s="839"/>
      <c r="V30" s="839">
        <v>
27</v>
      </c>
      <c r="W30" s="839"/>
      <c r="X30" s="839"/>
      <c r="Y30" s="839"/>
      <c r="Z30" s="839"/>
      <c r="AA30" s="839">
        <v>
3</v>
      </c>
      <c r="AB30" s="839"/>
      <c r="AC30" s="839"/>
      <c r="AD30" s="839"/>
      <c r="AE30" s="840"/>
      <c r="AF30" s="841">
        <v>
3</v>
      </c>
      <c r="AG30" s="842"/>
      <c r="AH30" s="842"/>
      <c r="AI30" s="842"/>
      <c r="AJ30" s="843"/>
      <c r="AK30" s="910">
        <v>
26</v>
      </c>
      <c r="AL30" s="911"/>
      <c r="AM30" s="911"/>
      <c r="AN30" s="911"/>
      <c r="AO30" s="911"/>
      <c r="AP30" s="911" t="s">
        <v>
573</v>
      </c>
      <c r="AQ30" s="911"/>
      <c r="AR30" s="911"/>
      <c r="AS30" s="911"/>
      <c r="AT30" s="911"/>
      <c r="AU30" s="911" t="s">
        <v>
573</v>
      </c>
      <c r="AV30" s="911"/>
      <c r="AW30" s="911"/>
      <c r="AX30" s="911"/>
      <c r="AY30" s="911"/>
      <c r="AZ30" s="912" t="s">
        <v>
573</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405</v>
      </c>
      <c r="C31" s="836"/>
      <c r="D31" s="836"/>
      <c r="E31" s="836"/>
      <c r="F31" s="836"/>
      <c r="G31" s="836"/>
      <c r="H31" s="836"/>
      <c r="I31" s="836"/>
      <c r="J31" s="836"/>
      <c r="K31" s="836"/>
      <c r="L31" s="836"/>
      <c r="M31" s="836"/>
      <c r="N31" s="836"/>
      <c r="O31" s="836"/>
      <c r="P31" s="837"/>
      <c r="Q31" s="838">
        <v>
71</v>
      </c>
      <c r="R31" s="839"/>
      <c r="S31" s="839"/>
      <c r="T31" s="839"/>
      <c r="U31" s="839"/>
      <c r="V31" s="839">
        <v>
70</v>
      </c>
      <c r="W31" s="839"/>
      <c r="X31" s="839"/>
      <c r="Y31" s="839"/>
      <c r="Z31" s="839"/>
      <c r="AA31" s="839">
        <v>
1</v>
      </c>
      <c r="AB31" s="839"/>
      <c r="AC31" s="839"/>
      <c r="AD31" s="839"/>
      <c r="AE31" s="840"/>
      <c r="AF31" s="841">
        <v>
1</v>
      </c>
      <c r="AG31" s="842"/>
      <c r="AH31" s="842"/>
      <c r="AI31" s="842"/>
      <c r="AJ31" s="843"/>
      <c r="AK31" s="910">
        <v>
31</v>
      </c>
      <c r="AL31" s="911"/>
      <c r="AM31" s="911"/>
      <c r="AN31" s="911"/>
      <c r="AO31" s="911"/>
      <c r="AP31" s="911">
        <v>
151</v>
      </c>
      <c r="AQ31" s="911"/>
      <c r="AR31" s="911"/>
      <c r="AS31" s="911"/>
      <c r="AT31" s="911"/>
      <c r="AU31" s="911">
        <v>
28</v>
      </c>
      <c r="AV31" s="911"/>
      <c r="AW31" s="911"/>
      <c r="AX31" s="911"/>
      <c r="AY31" s="911"/>
      <c r="AZ31" s="912" t="s">
        <v>
573</v>
      </c>
      <c r="BA31" s="912"/>
      <c r="BB31" s="912"/>
      <c r="BC31" s="912"/>
      <c r="BD31" s="912"/>
      <c r="BE31" s="908" t="s">
        <v>
406</v>
      </c>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t="s">
        <v>
407</v>
      </c>
      <c r="C32" s="836"/>
      <c r="D32" s="836"/>
      <c r="E32" s="836"/>
      <c r="F32" s="836"/>
      <c r="G32" s="836"/>
      <c r="H32" s="836"/>
      <c r="I32" s="836"/>
      <c r="J32" s="836"/>
      <c r="K32" s="836"/>
      <c r="L32" s="836"/>
      <c r="M32" s="836"/>
      <c r="N32" s="836"/>
      <c r="O32" s="836"/>
      <c r="P32" s="837"/>
      <c r="Q32" s="838">
        <v>
93</v>
      </c>
      <c r="R32" s="839"/>
      <c r="S32" s="839"/>
      <c r="T32" s="839"/>
      <c r="U32" s="839"/>
      <c r="V32" s="839">
        <v>
85</v>
      </c>
      <c r="W32" s="839"/>
      <c r="X32" s="839"/>
      <c r="Y32" s="839"/>
      <c r="Z32" s="839"/>
      <c r="AA32" s="839">
        <v>
8</v>
      </c>
      <c r="AB32" s="839"/>
      <c r="AC32" s="839"/>
      <c r="AD32" s="839"/>
      <c r="AE32" s="840"/>
      <c r="AF32" s="841">
        <v>
8</v>
      </c>
      <c r="AG32" s="842"/>
      <c r="AH32" s="842"/>
      <c r="AI32" s="842"/>
      <c r="AJ32" s="843"/>
      <c r="AK32" s="910">
        <v>
17</v>
      </c>
      <c r="AL32" s="911"/>
      <c r="AM32" s="911"/>
      <c r="AN32" s="911"/>
      <c r="AO32" s="911"/>
      <c r="AP32" s="911">
        <v>
45</v>
      </c>
      <c r="AQ32" s="911"/>
      <c r="AR32" s="911"/>
      <c r="AS32" s="911"/>
      <c r="AT32" s="911"/>
      <c r="AU32" s="911">
        <v>
71</v>
      </c>
      <c r="AV32" s="911"/>
      <c r="AW32" s="911"/>
      <c r="AX32" s="911"/>
      <c r="AY32" s="911"/>
      <c r="AZ32" s="912" t="s">
        <v>
573</v>
      </c>
      <c r="BA32" s="912"/>
      <c r="BB32" s="912"/>
      <c r="BC32" s="912"/>
      <c r="BD32" s="912"/>
      <c r="BE32" s="908" t="s">
        <v>
406</v>
      </c>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408</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389</v>
      </c>
      <c r="B63" s="870" t="s">
        <v>
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37</v>
      </c>
      <c r="AG63" s="922"/>
      <c r="AH63" s="922"/>
      <c r="AI63" s="922"/>
      <c r="AJ63" s="923"/>
      <c r="AK63" s="924"/>
      <c r="AL63" s="919"/>
      <c r="AM63" s="919"/>
      <c r="AN63" s="919"/>
      <c r="AO63" s="919"/>
      <c r="AP63" s="922">
        <v>
196</v>
      </c>
      <c r="AQ63" s="922"/>
      <c r="AR63" s="922"/>
      <c r="AS63" s="922"/>
      <c r="AT63" s="922"/>
      <c r="AU63" s="922">
        <v>
99</v>
      </c>
      <c r="AV63" s="922"/>
      <c r="AW63" s="922"/>
      <c r="AX63" s="922"/>
      <c r="AY63" s="922"/>
      <c r="AZ63" s="926"/>
      <c r="BA63" s="926"/>
      <c r="BB63" s="926"/>
      <c r="BC63" s="926"/>
      <c r="BD63" s="926"/>
      <c r="BE63" s="927"/>
      <c r="BF63" s="927"/>
      <c r="BG63" s="927"/>
      <c r="BH63" s="927"/>
      <c r="BI63" s="928"/>
      <c r="BJ63" s="929" t="s">
        <v>
236</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411</v>
      </c>
      <c r="B66" s="821"/>
      <c r="C66" s="821"/>
      <c r="D66" s="821"/>
      <c r="E66" s="821"/>
      <c r="F66" s="821"/>
      <c r="G66" s="821"/>
      <c r="H66" s="821"/>
      <c r="I66" s="821"/>
      <c r="J66" s="821"/>
      <c r="K66" s="821"/>
      <c r="L66" s="821"/>
      <c r="M66" s="821"/>
      <c r="N66" s="821"/>
      <c r="O66" s="821"/>
      <c r="P66" s="822"/>
      <c r="Q66" s="797" t="s">
        <v>
412</v>
      </c>
      <c r="R66" s="798"/>
      <c r="S66" s="798"/>
      <c r="T66" s="798"/>
      <c r="U66" s="799"/>
      <c r="V66" s="797" t="s">
        <v>
413</v>
      </c>
      <c r="W66" s="798"/>
      <c r="X66" s="798"/>
      <c r="Y66" s="798"/>
      <c r="Z66" s="799"/>
      <c r="AA66" s="797" t="s">
        <v>
414</v>
      </c>
      <c r="AB66" s="798"/>
      <c r="AC66" s="798"/>
      <c r="AD66" s="798"/>
      <c r="AE66" s="799"/>
      <c r="AF66" s="932" t="s">
        <v>
415</v>
      </c>
      <c r="AG66" s="893"/>
      <c r="AH66" s="893"/>
      <c r="AI66" s="893"/>
      <c r="AJ66" s="933"/>
      <c r="AK66" s="797" t="s">
        <v>
416</v>
      </c>
      <c r="AL66" s="821"/>
      <c r="AM66" s="821"/>
      <c r="AN66" s="821"/>
      <c r="AO66" s="822"/>
      <c r="AP66" s="797" t="s">
        <v>
399</v>
      </c>
      <c r="AQ66" s="798"/>
      <c r="AR66" s="798"/>
      <c r="AS66" s="798"/>
      <c r="AT66" s="799"/>
      <c r="AU66" s="797" t="s">
        <v>
417</v>
      </c>
      <c r="AV66" s="798"/>
      <c r="AW66" s="798"/>
      <c r="AX66" s="798"/>
      <c r="AY66" s="799"/>
      <c r="AZ66" s="797" t="s">
        <v>
377</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574</v>
      </c>
      <c r="C68" s="950"/>
      <c r="D68" s="950"/>
      <c r="E68" s="950"/>
      <c r="F68" s="950"/>
      <c r="G68" s="950"/>
      <c r="H68" s="950"/>
      <c r="I68" s="950"/>
      <c r="J68" s="950"/>
      <c r="K68" s="950"/>
      <c r="L68" s="950"/>
      <c r="M68" s="950"/>
      <c r="N68" s="950"/>
      <c r="O68" s="950"/>
      <c r="P68" s="951"/>
      <c r="Q68" s="952">
        <v>
6933</v>
      </c>
      <c r="R68" s="953"/>
      <c r="S68" s="953"/>
      <c r="T68" s="953"/>
      <c r="U68" s="954"/>
      <c r="V68" s="955">
        <v>
6850</v>
      </c>
      <c r="W68" s="953"/>
      <c r="X68" s="953"/>
      <c r="Y68" s="953"/>
      <c r="Z68" s="954"/>
      <c r="AA68" s="955">
        <v>
82</v>
      </c>
      <c r="AB68" s="953"/>
      <c r="AC68" s="953"/>
      <c r="AD68" s="953"/>
      <c r="AE68" s="954"/>
      <c r="AF68" s="955">
        <v>
82</v>
      </c>
      <c r="AG68" s="953"/>
      <c r="AH68" s="953"/>
      <c r="AI68" s="953"/>
      <c r="AJ68" s="954"/>
      <c r="AK68" s="955">
        <v>
2485</v>
      </c>
      <c r="AL68" s="953"/>
      <c r="AM68" s="953"/>
      <c r="AN68" s="953"/>
      <c r="AO68" s="954"/>
      <c r="AP68" s="946" t="s">
        <v>
573</v>
      </c>
      <c r="AQ68" s="946"/>
      <c r="AR68" s="946"/>
      <c r="AS68" s="946"/>
      <c r="AT68" s="946"/>
      <c r="AU68" s="946" t="s">
        <v>
573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6" t="s">
        <v>
575</v>
      </c>
      <c r="C69" s="957"/>
      <c r="D69" s="957"/>
      <c r="E69" s="957"/>
      <c r="F69" s="957"/>
      <c r="G69" s="957"/>
      <c r="H69" s="957"/>
      <c r="I69" s="957"/>
      <c r="J69" s="957"/>
      <c r="K69" s="957"/>
      <c r="L69" s="957"/>
      <c r="M69" s="957"/>
      <c r="N69" s="957"/>
      <c r="O69" s="957"/>
      <c r="P69" s="958"/>
      <c r="Q69" s="960">
        <v>
1385861</v>
      </c>
      <c r="R69" s="961"/>
      <c r="S69" s="961"/>
      <c r="T69" s="961"/>
      <c r="U69" s="910"/>
      <c r="V69" s="962">
        <v>
1346246</v>
      </c>
      <c r="W69" s="961"/>
      <c r="X69" s="961"/>
      <c r="Y69" s="961"/>
      <c r="Z69" s="910"/>
      <c r="AA69" s="962">
        <v>
39615</v>
      </c>
      <c r="AB69" s="961"/>
      <c r="AC69" s="961"/>
      <c r="AD69" s="961"/>
      <c r="AE69" s="910"/>
      <c r="AF69" s="962">
        <v>
39615</v>
      </c>
      <c r="AG69" s="961"/>
      <c r="AH69" s="961"/>
      <c r="AI69" s="961"/>
      <c r="AJ69" s="910"/>
      <c r="AK69" s="962">
        <v>
13582</v>
      </c>
      <c r="AL69" s="961"/>
      <c r="AM69" s="961"/>
      <c r="AN69" s="961"/>
      <c r="AO69" s="910"/>
      <c r="AP69" s="911" t="s">
        <v>
573</v>
      </c>
      <c r="AQ69" s="911"/>
      <c r="AR69" s="911"/>
      <c r="AS69" s="911"/>
      <c r="AT69" s="911"/>
      <c r="AU69" s="911" t="s">
        <v>
573</v>
      </c>
      <c r="AV69" s="911"/>
      <c r="AW69" s="911"/>
      <c r="AX69" s="911"/>
      <c r="AY69" s="911"/>
      <c r="AZ69" s="963"/>
      <c r="BA69" s="963"/>
      <c r="BB69" s="963"/>
      <c r="BC69" s="963"/>
      <c r="BD69" s="964"/>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6" t="s">
        <v>
576</v>
      </c>
      <c r="C70" s="957"/>
      <c r="D70" s="957"/>
      <c r="E70" s="957"/>
      <c r="F70" s="957"/>
      <c r="G70" s="957"/>
      <c r="H70" s="957"/>
      <c r="I70" s="957"/>
      <c r="J70" s="957"/>
      <c r="K70" s="957"/>
      <c r="L70" s="957"/>
      <c r="M70" s="957"/>
      <c r="N70" s="957"/>
      <c r="O70" s="957"/>
      <c r="P70" s="958"/>
      <c r="Q70" s="959">
        <v>
651</v>
      </c>
      <c r="R70" s="911"/>
      <c r="S70" s="911"/>
      <c r="T70" s="911"/>
      <c r="U70" s="911"/>
      <c r="V70" s="911">
        <v>
621</v>
      </c>
      <c r="W70" s="911"/>
      <c r="X70" s="911"/>
      <c r="Y70" s="911"/>
      <c r="Z70" s="911"/>
      <c r="AA70" s="911">
        <v>
30</v>
      </c>
      <c r="AB70" s="911"/>
      <c r="AC70" s="911"/>
      <c r="AD70" s="911"/>
      <c r="AE70" s="911"/>
      <c r="AF70" s="911">
        <v>
30</v>
      </c>
      <c r="AG70" s="911"/>
      <c r="AH70" s="911"/>
      <c r="AI70" s="911"/>
      <c r="AJ70" s="911"/>
      <c r="AK70" s="911" t="s">
        <v>
573</v>
      </c>
      <c r="AL70" s="911"/>
      <c r="AM70" s="911"/>
      <c r="AN70" s="911"/>
      <c r="AO70" s="911"/>
      <c r="AP70" s="911">
        <v>
1015</v>
      </c>
      <c r="AQ70" s="911"/>
      <c r="AR70" s="911"/>
      <c r="AS70" s="911"/>
      <c r="AT70" s="911"/>
      <c r="AU70" s="911">
        <v>
90</v>
      </c>
      <c r="AV70" s="911"/>
      <c r="AW70" s="911"/>
      <c r="AX70" s="911"/>
      <c r="AY70" s="911"/>
      <c r="AZ70" s="963"/>
      <c r="BA70" s="963"/>
      <c r="BB70" s="963"/>
      <c r="BC70" s="963"/>
      <c r="BD70" s="964"/>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6" t="s">
        <v>
577</v>
      </c>
      <c r="C71" s="957"/>
      <c r="D71" s="957"/>
      <c r="E71" s="957"/>
      <c r="F71" s="957"/>
      <c r="G71" s="957"/>
      <c r="H71" s="957"/>
      <c r="I71" s="957"/>
      <c r="J71" s="957"/>
      <c r="K71" s="957"/>
      <c r="L71" s="957"/>
      <c r="M71" s="957"/>
      <c r="N71" s="957"/>
      <c r="O71" s="957"/>
      <c r="P71" s="958"/>
      <c r="Q71" s="959">
        <v>
5713</v>
      </c>
      <c r="R71" s="911"/>
      <c r="S71" s="911"/>
      <c r="T71" s="911"/>
      <c r="U71" s="911"/>
      <c r="V71" s="911">
        <v>
5295</v>
      </c>
      <c r="W71" s="911"/>
      <c r="X71" s="911"/>
      <c r="Y71" s="911"/>
      <c r="Z71" s="911"/>
      <c r="AA71" s="911">
        <v>
418</v>
      </c>
      <c r="AB71" s="911"/>
      <c r="AC71" s="911"/>
      <c r="AD71" s="911"/>
      <c r="AE71" s="911"/>
      <c r="AF71" s="911">
        <v>
418</v>
      </c>
      <c r="AG71" s="911"/>
      <c r="AH71" s="911"/>
      <c r="AI71" s="911"/>
      <c r="AJ71" s="911"/>
      <c r="AK71" s="911">
        <v>
1100</v>
      </c>
      <c r="AL71" s="911"/>
      <c r="AM71" s="911"/>
      <c r="AN71" s="911"/>
      <c r="AO71" s="911"/>
      <c r="AP71" s="911" t="s">
        <v>
573</v>
      </c>
      <c r="AQ71" s="911"/>
      <c r="AR71" s="911"/>
      <c r="AS71" s="911"/>
      <c r="AT71" s="911"/>
      <c r="AU71" s="911" t="s">
        <v>
573</v>
      </c>
      <c r="AV71" s="911"/>
      <c r="AW71" s="911"/>
      <c r="AX71" s="911"/>
      <c r="AY71" s="911"/>
      <c r="AZ71" s="963"/>
      <c r="BA71" s="963"/>
      <c r="BB71" s="963"/>
      <c r="BC71" s="963"/>
      <c r="BD71" s="964"/>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6" t="s">
        <v>
578</v>
      </c>
      <c r="C72" s="957"/>
      <c r="D72" s="957"/>
      <c r="E72" s="957"/>
      <c r="F72" s="957"/>
      <c r="G72" s="957"/>
      <c r="H72" s="957"/>
      <c r="I72" s="957"/>
      <c r="J72" s="957"/>
      <c r="K72" s="957"/>
      <c r="L72" s="957"/>
      <c r="M72" s="957"/>
      <c r="N72" s="957"/>
      <c r="O72" s="957"/>
      <c r="P72" s="958"/>
      <c r="Q72" s="959">
        <v>
859</v>
      </c>
      <c r="R72" s="911"/>
      <c r="S72" s="911"/>
      <c r="T72" s="911"/>
      <c r="U72" s="911"/>
      <c r="V72" s="911">
        <v>
837</v>
      </c>
      <c r="W72" s="911"/>
      <c r="X72" s="911"/>
      <c r="Y72" s="911"/>
      <c r="Z72" s="911"/>
      <c r="AA72" s="911">
        <v>
22</v>
      </c>
      <c r="AB72" s="911"/>
      <c r="AC72" s="911"/>
      <c r="AD72" s="911"/>
      <c r="AE72" s="911"/>
      <c r="AF72" s="911">
        <v>
22</v>
      </c>
      <c r="AG72" s="911"/>
      <c r="AH72" s="911"/>
      <c r="AI72" s="911"/>
      <c r="AJ72" s="911"/>
      <c r="AK72" s="911">
        <v>
23</v>
      </c>
      <c r="AL72" s="911"/>
      <c r="AM72" s="911"/>
      <c r="AN72" s="911"/>
      <c r="AO72" s="911"/>
      <c r="AP72" s="911" t="s">
        <v>
573</v>
      </c>
      <c r="AQ72" s="911"/>
      <c r="AR72" s="911"/>
      <c r="AS72" s="911"/>
      <c r="AT72" s="911"/>
      <c r="AU72" s="911" t="s">
        <v>
573</v>
      </c>
      <c r="AV72" s="911"/>
      <c r="AW72" s="911"/>
      <c r="AX72" s="911"/>
      <c r="AY72" s="911"/>
      <c r="AZ72" s="963"/>
      <c r="BA72" s="963"/>
      <c r="BB72" s="963"/>
      <c r="BC72" s="963"/>
      <c r="BD72" s="964"/>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6" t="s">
        <v>
579</v>
      </c>
      <c r="C73" s="957"/>
      <c r="D73" s="957"/>
      <c r="E73" s="957"/>
      <c r="F73" s="957"/>
      <c r="G73" s="957"/>
      <c r="H73" s="957"/>
      <c r="I73" s="957"/>
      <c r="J73" s="957"/>
      <c r="K73" s="957"/>
      <c r="L73" s="957"/>
      <c r="M73" s="957"/>
      <c r="N73" s="957"/>
      <c r="O73" s="957"/>
      <c r="P73" s="958"/>
      <c r="Q73" s="959">
        <v>
4</v>
      </c>
      <c r="R73" s="911"/>
      <c r="S73" s="911"/>
      <c r="T73" s="911"/>
      <c r="U73" s="911"/>
      <c r="V73" s="911">
        <v>
3</v>
      </c>
      <c r="W73" s="911"/>
      <c r="X73" s="911"/>
      <c r="Y73" s="911"/>
      <c r="Z73" s="911"/>
      <c r="AA73" s="911">
        <v>
1</v>
      </c>
      <c r="AB73" s="911"/>
      <c r="AC73" s="911"/>
      <c r="AD73" s="911"/>
      <c r="AE73" s="911"/>
      <c r="AF73" s="911">
        <v>
1</v>
      </c>
      <c r="AG73" s="911"/>
      <c r="AH73" s="911"/>
      <c r="AI73" s="911"/>
      <c r="AJ73" s="911"/>
      <c r="AK73" s="911" t="s">
        <v>
573</v>
      </c>
      <c r="AL73" s="911"/>
      <c r="AM73" s="911"/>
      <c r="AN73" s="911"/>
      <c r="AO73" s="911"/>
      <c r="AP73" s="911" t="s">
        <v>
573</v>
      </c>
      <c r="AQ73" s="911"/>
      <c r="AR73" s="911"/>
      <c r="AS73" s="911"/>
      <c r="AT73" s="911"/>
      <c r="AU73" s="911" t="s">
        <v>
573</v>
      </c>
      <c r="AV73" s="911"/>
      <c r="AW73" s="911"/>
      <c r="AX73" s="911"/>
      <c r="AY73" s="911"/>
      <c r="AZ73" s="963"/>
      <c r="BA73" s="963"/>
      <c r="BB73" s="963"/>
      <c r="BC73" s="963"/>
      <c r="BD73" s="964"/>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6" t="s">
        <v>
580</v>
      </c>
      <c r="C74" s="957"/>
      <c r="D74" s="957"/>
      <c r="E74" s="957"/>
      <c r="F74" s="957"/>
      <c r="G74" s="957"/>
      <c r="H74" s="957"/>
      <c r="I74" s="957"/>
      <c r="J74" s="957"/>
      <c r="K74" s="957"/>
      <c r="L74" s="957"/>
      <c r="M74" s="957"/>
      <c r="N74" s="957"/>
      <c r="O74" s="957"/>
      <c r="P74" s="958"/>
      <c r="Q74" s="959">
        <v>
299</v>
      </c>
      <c r="R74" s="911"/>
      <c r="S74" s="911"/>
      <c r="T74" s="911"/>
      <c r="U74" s="911"/>
      <c r="V74" s="911">
        <v>
244</v>
      </c>
      <c r="W74" s="911"/>
      <c r="X74" s="911"/>
      <c r="Y74" s="911"/>
      <c r="Z74" s="911"/>
      <c r="AA74" s="911">
        <v>
55</v>
      </c>
      <c r="AB74" s="911"/>
      <c r="AC74" s="911"/>
      <c r="AD74" s="911"/>
      <c r="AE74" s="911"/>
      <c r="AF74" s="911">
        <v>
55</v>
      </c>
      <c r="AG74" s="911"/>
      <c r="AH74" s="911"/>
      <c r="AI74" s="911"/>
      <c r="AJ74" s="911"/>
      <c r="AK74" s="911" t="s">
        <v>
573</v>
      </c>
      <c r="AL74" s="911"/>
      <c r="AM74" s="911"/>
      <c r="AN74" s="911"/>
      <c r="AO74" s="911"/>
      <c r="AP74" s="911" t="s">
        <v>
573</v>
      </c>
      <c r="AQ74" s="911"/>
      <c r="AR74" s="911"/>
      <c r="AS74" s="911"/>
      <c r="AT74" s="911"/>
      <c r="AU74" s="911" t="s">
        <v>
573</v>
      </c>
      <c r="AV74" s="911"/>
      <c r="AW74" s="911"/>
      <c r="AX74" s="911"/>
      <c r="AY74" s="911"/>
      <c r="AZ74" s="963"/>
      <c r="BA74" s="963"/>
      <c r="BB74" s="963"/>
      <c r="BC74" s="963"/>
      <c r="BD74" s="964"/>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6"/>
      <c r="C75" s="957"/>
      <c r="D75" s="957"/>
      <c r="E75" s="957"/>
      <c r="F75" s="957"/>
      <c r="G75" s="957"/>
      <c r="H75" s="957"/>
      <c r="I75" s="957"/>
      <c r="J75" s="957"/>
      <c r="K75" s="957"/>
      <c r="L75" s="957"/>
      <c r="M75" s="957"/>
      <c r="N75" s="957"/>
      <c r="O75" s="957"/>
      <c r="P75" s="958"/>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63"/>
      <c r="BA75" s="963"/>
      <c r="BB75" s="963"/>
      <c r="BC75" s="963"/>
      <c r="BD75" s="964"/>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6"/>
      <c r="C76" s="957"/>
      <c r="D76" s="957"/>
      <c r="E76" s="957"/>
      <c r="F76" s="957"/>
      <c r="G76" s="957"/>
      <c r="H76" s="957"/>
      <c r="I76" s="957"/>
      <c r="J76" s="957"/>
      <c r="K76" s="957"/>
      <c r="L76" s="957"/>
      <c r="M76" s="957"/>
      <c r="N76" s="957"/>
      <c r="O76" s="957"/>
      <c r="P76" s="958"/>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63"/>
      <c r="BA76" s="963"/>
      <c r="BB76" s="963"/>
      <c r="BC76" s="963"/>
      <c r="BD76" s="964"/>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6"/>
      <c r="C77" s="957"/>
      <c r="D77" s="957"/>
      <c r="E77" s="957"/>
      <c r="F77" s="957"/>
      <c r="G77" s="957"/>
      <c r="H77" s="957"/>
      <c r="I77" s="957"/>
      <c r="J77" s="957"/>
      <c r="K77" s="957"/>
      <c r="L77" s="957"/>
      <c r="M77" s="957"/>
      <c r="N77" s="957"/>
      <c r="O77" s="957"/>
      <c r="P77" s="958"/>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63"/>
      <c r="BA77" s="963"/>
      <c r="BB77" s="963"/>
      <c r="BC77" s="963"/>
      <c r="BD77" s="964"/>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6"/>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3"/>
      <c r="BA78" s="963"/>
      <c r="BB78" s="963"/>
      <c r="BC78" s="963"/>
      <c r="BD78" s="964"/>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6"/>
      <c r="C79" s="957"/>
      <c r="D79" s="957"/>
      <c r="E79" s="957"/>
      <c r="F79" s="957"/>
      <c r="G79" s="957"/>
      <c r="H79" s="957"/>
      <c r="I79" s="957"/>
      <c r="J79" s="957"/>
      <c r="K79" s="957"/>
      <c r="L79" s="957"/>
      <c r="M79" s="957"/>
      <c r="N79" s="957"/>
      <c r="O79" s="957"/>
      <c r="P79" s="958"/>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3"/>
      <c r="BA79" s="963"/>
      <c r="BB79" s="963"/>
      <c r="BC79" s="963"/>
      <c r="BD79" s="964"/>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6"/>
      <c r="C80" s="957"/>
      <c r="D80" s="957"/>
      <c r="E80" s="957"/>
      <c r="F80" s="957"/>
      <c r="G80" s="957"/>
      <c r="H80" s="957"/>
      <c r="I80" s="957"/>
      <c r="J80" s="957"/>
      <c r="K80" s="957"/>
      <c r="L80" s="957"/>
      <c r="M80" s="957"/>
      <c r="N80" s="957"/>
      <c r="O80" s="957"/>
      <c r="P80" s="958"/>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3"/>
      <c r="BA80" s="963"/>
      <c r="BB80" s="963"/>
      <c r="BC80" s="963"/>
      <c r="BD80" s="964"/>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6"/>
      <c r="C81" s="957"/>
      <c r="D81" s="957"/>
      <c r="E81" s="957"/>
      <c r="F81" s="957"/>
      <c r="G81" s="957"/>
      <c r="H81" s="957"/>
      <c r="I81" s="957"/>
      <c r="J81" s="957"/>
      <c r="K81" s="957"/>
      <c r="L81" s="957"/>
      <c r="M81" s="957"/>
      <c r="N81" s="957"/>
      <c r="O81" s="957"/>
      <c r="P81" s="958"/>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3"/>
      <c r="BA81" s="963"/>
      <c r="BB81" s="963"/>
      <c r="BC81" s="963"/>
      <c r="BD81" s="964"/>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3"/>
      <c r="BA82" s="963"/>
      <c r="BB82" s="963"/>
      <c r="BC82" s="963"/>
      <c r="BD82" s="964"/>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3"/>
      <c r="BA83" s="963"/>
      <c r="BB83" s="963"/>
      <c r="BC83" s="963"/>
      <c r="BD83" s="964"/>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3"/>
      <c r="BA84" s="963"/>
      <c r="BB84" s="963"/>
      <c r="BC84" s="963"/>
      <c r="BD84" s="964"/>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3"/>
      <c r="BA85" s="963"/>
      <c r="BB85" s="963"/>
      <c r="BC85" s="963"/>
      <c r="BD85" s="964"/>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3"/>
      <c r="BA86" s="963"/>
      <c r="BB86" s="963"/>
      <c r="BC86" s="963"/>
      <c r="BD86" s="964"/>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389</v>
      </c>
      <c r="B88" s="870" t="s">
        <v>
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40223</v>
      </c>
      <c r="AG88" s="922"/>
      <c r="AH88" s="922"/>
      <c r="AI88" s="922"/>
      <c r="AJ88" s="922"/>
      <c r="AK88" s="919"/>
      <c r="AL88" s="919"/>
      <c r="AM88" s="919"/>
      <c r="AN88" s="919"/>
      <c r="AO88" s="919"/>
      <c r="AP88" s="922">
        <v>
1015</v>
      </c>
      <c r="AQ88" s="922"/>
      <c r="AR88" s="922"/>
      <c r="AS88" s="922"/>
      <c r="AT88" s="922"/>
      <c r="AU88" s="922">
        <v>
90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389</v>
      </c>
      <c r="BR102" s="870" t="s">
        <v>
419</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
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
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
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
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997" t="s">
        <v>
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
427</v>
      </c>
      <c r="AB109" s="978"/>
      <c r="AC109" s="978"/>
      <c r="AD109" s="978"/>
      <c r="AE109" s="979"/>
      <c r="AF109" s="977" t="s">
        <v>
308</v>
      </c>
      <c r="AG109" s="978"/>
      <c r="AH109" s="978"/>
      <c r="AI109" s="978"/>
      <c r="AJ109" s="979"/>
      <c r="AK109" s="977" t="s">
        <v>
307</v>
      </c>
      <c r="AL109" s="978"/>
      <c r="AM109" s="978"/>
      <c r="AN109" s="978"/>
      <c r="AO109" s="979"/>
      <c r="AP109" s="977" t="s">
        <v>
428</v>
      </c>
      <c r="AQ109" s="978"/>
      <c r="AR109" s="978"/>
      <c r="AS109" s="978"/>
      <c r="AT109" s="980"/>
      <c r="AU109" s="997" t="s">
        <v>
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
427</v>
      </c>
      <c r="BR109" s="978"/>
      <c r="BS109" s="978"/>
      <c r="BT109" s="978"/>
      <c r="BU109" s="979"/>
      <c r="BV109" s="977" t="s">
        <v>
308</v>
      </c>
      <c r="BW109" s="978"/>
      <c r="BX109" s="978"/>
      <c r="BY109" s="978"/>
      <c r="BZ109" s="979"/>
      <c r="CA109" s="977" t="s">
        <v>
307</v>
      </c>
      <c r="CB109" s="978"/>
      <c r="CC109" s="978"/>
      <c r="CD109" s="978"/>
      <c r="CE109" s="979"/>
      <c r="CF109" s="998" t="s">
        <v>
428</v>
      </c>
      <c r="CG109" s="998"/>
      <c r="CH109" s="998"/>
      <c r="CI109" s="998"/>
      <c r="CJ109" s="998"/>
      <c r="CK109" s="977" t="s">
        <v>
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
427</v>
      </c>
      <c r="DH109" s="978"/>
      <c r="DI109" s="978"/>
      <c r="DJ109" s="978"/>
      <c r="DK109" s="979"/>
      <c r="DL109" s="977" t="s">
        <v>
308</v>
      </c>
      <c r="DM109" s="978"/>
      <c r="DN109" s="978"/>
      <c r="DO109" s="978"/>
      <c r="DP109" s="979"/>
      <c r="DQ109" s="977" t="s">
        <v>
307</v>
      </c>
      <c r="DR109" s="978"/>
      <c r="DS109" s="978"/>
      <c r="DT109" s="978"/>
      <c r="DU109" s="979"/>
      <c r="DV109" s="977" t="s">
        <v>
428</v>
      </c>
      <c r="DW109" s="978"/>
      <c r="DX109" s="978"/>
      <c r="DY109" s="978"/>
      <c r="DZ109" s="980"/>
    </row>
    <row r="110" spans="1:131" s="246" customFormat="1" ht="26.25" customHeight="1" x14ac:dyDescent="0.2">
      <c r="A110" s="981" t="s">
        <v>
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
93941</v>
      </c>
      <c r="AB110" s="985"/>
      <c r="AC110" s="985"/>
      <c r="AD110" s="985"/>
      <c r="AE110" s="986"/>
      <c r="AF110" s="987">
        <v>
95913</v>
      </c>
      <c r="AG110" s="985"/>
      <c r="AH110" s="985"/>
      <c r="AI110" s="985"/>
      <c r="AJ110" s="986"/>
      <c r="AK110" s="987">
        <v>
96630</v>
      </c>
      <c r="AL110" s="985"/>
      <c r="AM110" s="985"/>
      <c r="AN110" s="985"/>
      <c r="AO110" s="986"/>
      <c r="AP110" s="988">
        <v>
9.8000000000000007</v>
      </c>
      <c r="AQ110" s="989"/>
      <c r="AR110" s="989"/>
      <c r="AS110" s="989"/>
      <c r="AT110" s="990"/>
      <c r="AU110" s="991" t="s">
        <v>
73</v>
      </c>
      <c r="AV110" s="992"/>
      <c r="AW110" s="992"/>
      <c r="AX110" s="992"/>
      <c r="AY110" s="992"/>
      <c r="AZ110" s="1033" t="s">
        <v>
431</v>
      </c>
      <c r="BA110" s="982"/>
      <c r="BB110" s="982"/>
      <c r="BC110" s="982"/>
      <c r="BD110" s="982"/>
      <c r="BE110" s="982"/>
      <c r="BF110" s="982"/>
      <c r="BG110" s="982"/>
      <c r="BH110" s="982"/>
      <c r="BI110" s="982"/>
      <c r="BJ110" s="982"/>
      <c r="BK110" s="982"/>
      <c r="BL110" s="982"/>
      <c r="BM110" s="982"/>
      <c r="BN110" s="982"/>
      <c r="BO110" s="982"/>
      <c r="BP110" s="983"/>
      <c r="BQ110" s="1019">
        <v>
1117015</v>
      </c>
      <c r="BR110" s="1020"/>
      <c r="BS110" s="1020"/>
      <c r="BT110" s="1020"/>
      <c r="BU110" s="1020"/>
      <c r="BV110" s="1020">
        <v>
1255643</v>
      </c>
      <c r="BW110" s="1020"/>
      <c r="BX110" s="1020"/>
      <c r="BY110" s="1020"/>
      <c r="BZ110" s="1020"/>
      <c r="CA110" s="1020">
        <v>
1183384</v>
      </c>
      <c r="CB110" s="1020"/>
      <c r="CC110" s="1020"/>
      <c r="CD110" s="1020"/>
      <c r="CE110" s="1020"/>
      <c r="CF110" s="1034">
        <v>
120.1</v>
      </c>
      <c r="CG110" s="1035"/>
      <c r="CH110" s="1035"/>
      <c r="CI110" s="1035"/>
      <c r="CJ110" s="1035"/>
      <c r="CK110" s="1036" t="s">
        <v>
432</v>
      </c>
      <c r="CL110" s="1037"/>
      <c r="CM110" s="1016" t="s">
        <v>
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
434</v>
      </c>
      <c r="DH110" s="1020"/>
      <c r="DI110" s="1020"/>
      <c r="DJ110" s="1020"/>
      <c r="DK110" s="1020"/>
      <c r="DL110" s="1020" t="s">
        <v>
391</v>
      </c>
      <c r="DM110" s="1020"/>
      <c r="DN110" s="1020"/>
      <c r="DO110" s="1020"/>
      <c r="DP110" s="1020"/>
      <c r="DQ110" s="1020" t="s">
        <v>
391</v>
      </c>
      <c r="DR110" s="1020"/>
      <c r="DS110" s="1020"/>
      <c r="DT110" s="1020"/>
      <c r="DU110" s="1020"/>
      <c r="DV110" s="1021" t="s">
        <v>
391</v>
      </c>
      <c r="DW110" s="1021"/>
      <c r="DX110" s="1021"/>
      <c r="DY110" s="1021"/>
      <c r="DZ110" s="1022"/>
    </row>
    <row r="111" spans="1:131" s="246" customFormat="1" ht="26.25" customHeight="1" x14ac:dyDescent="0.2">
      <c r="A111" s="1023" t="s">
        <v>
435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
391</v>
      </c>
      <c r="AB111" s="1027"/>
      <c r="AC111" s="1027"/>
      <c r="AD111" s="1027"/>
      <c r="AE111" s="1028"/>
      <c r="AF111" s="1029" t="s">
        <v>
236</v>
      </c>
      <c r="AG111" s="1027"/>
      <c r="AH111" s="1027"/>
      <c r="AI111" s="1027"/>
      <c r="AJ111" s="1028"/>
      <c r="AK111" s="1029" t="s">
        <v>
436</v>
      </c>
      <c r="AL111" s="1027"/>
      <c r="AM111" s="1027"/>
      <c r="AN111" s="1027"/>
      <c r="AO111" s="1028"/>
      <c r="AP111" s="1030" t="s">
        <v>
236</v>
      </c>
      <c r="AQ111" s="1031"/>
      <c r="AR111" s="1031"/>
      <c r="AS111" s="1031"/>
      <c r="AT111" s="1032"/>
      <c r="AU111" s="993"/>
      <c r="AV111" s="994"/>
      <c r="AW111" s="994"/>
      <c r="AX111" s="994"/>
      <c r="AY111" s="994"/>
      <c r="AZ111" s="1042" t="s">
        <v>
437</v>
      </c>
      <c r="BA111" s="1043"/>
      <c r="BB111" s="1043"/>
      <c r="BC111" s="1043"/>
      <c r="BD111" s="1043"/>
      <c r="BE111" s="1043"/>
      <c r="BF111" s="1043"/>
      <c r="BG111" s="1043"/>
      <c r="BH111" s="1043"/>
      <c r="BI111" s="1043"/>
      <c r="BJ111" s="1043"/>
      <c r="BK111" s="1043"/>
      <c r="BL111" s="1043"/>
      <c r="BM111" s="1043"/>
      <c r="BN111" s="1043"/>
      <c r="BO111" s="1043"/>
      <c r="BP111" s="1044"/>
      <c r="BQ111" s="1012" t="s">
        <v>
391</v>
      </c>
      <c r="BR111" s="1013"/>
      <c r="BS111" s="1013"/>
      <c r="BT111" s="1013"/>
      <c r="BU111" s="1013"/>
      <c r="BV111" s="1013" t="s">
        <v>
391</v>
      </c>
      <c r="BW111" s="1013"/>
      <c r="BX111" s="1013"/>
      <c r="BY111" s="1013"/>
      <c r="BZ111" s="1013"/>
      <c r="CA111" s="1013" t="s">
        <v>
438</v>
      </c>
      <c r="CB111" s="1013"/>
      <c r="CC111" s="1013"/>
      <c r="CD111" s="1013"/>
      <c r="CE111" s="1013"/>
      <c r="CF111" s="1007" t="s">
        <v>
236</v>
      </c>
      <c r="CG111" s="1008"/>
      <c r="CH111" s="1008"/>
      <c r="CI111" s="1008"/>
      <c r="CJ111" s="1008"/>
      <c r="CK111" s="1038"/>
      <c r="CL111" s="1039"/>
      <c r="CM111" s="1009" t="s">
        <v>
439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
391</v>
      </c>
      <c r="DH111" s="1013"/>
      <c r="DI111" s="1013"/>
      <c r="DJ111" s="1013"/>
      <c r="DK111" s="1013"/>
      <c r="DL111" s="1013" t="s">
        <v>
391</v>
      </c>
      <c r="DM111" s="1013"/>
      <c r="DN111" s="1013"/>
      <c r="DO111" s="1013"/>
      <c r="DP111" s="1013"/>
      <c r="DQ111" s="1013" t="s">
        <v>
391</v>
      </c>
      <c r="DR111" s="1013"/>
      <c r="DS111" s="1013"/>
      <c r="DT111" s="1013"/>
      <c r="DU111" s="1013"/>
      <c r="DV111" s="1014" t="s">
        <v>
391</v>
      </c>
      <c r="DW111" s="1014"/>
      <c r="DX111" s="1014"/>
      <c r="DY111" s="1014"/>
      <c r="DZ111" s="1015"/>
    </row>
    <row r="112" spans="1:131" s="246" customFormat="1" ht="26.25" customHeight="1" x14ac:dyDescent="0.2">
      <c r="A112" s="1045" t="s">
        <v>
440</v>
      </c>
      <c r="B112" s="1046"/>
      <c r="C112" s="1043" t="s">
        <v>
441</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
236</v>
      </c>
      <c r="AB112" s="1052"/>
      <c r="AC112" s="1052"/>
      <c r="AD112" s="1052"/>
      <c r="AE112" s="1053"/>
      <c r="AF112" s="1054" t="s">
        <v>
436</v>
      </c>
      <c r="AG112" s="1052"/>
      <c r="AH112" s="1052"/>
      <c r="AI112" s="1052"/>
      <c r="AJ112" s="1053"/>
      <c r="AK112" s="1054" t="s">
        <v>
391</v>
      </c>
      <c r="AL112" s="1052"/>
      <c r="AM112" s="1052"/>
      <c r="AN112" s="1052"/>
      <c r="AO112" s="1053"/>
      <c r="AP112" s="1055" t="s">
        <v>
236</v>
      </c>
      <c r="AQ112" s="1056"/>
      <c r="AR112" s="1056"/>
      <c r="AS112" s="1056"/>
      <c r="AT112" s="1057"/>
      <c r="AU112" s="993"/>
      <c r="AV112" s="994"/>
      <c r="AW112" s="994"/>
      <c r="AX112" s="994"/>
      <c r="AY112" s="994"/>
      <c r="AZ112" s="1042" t="s">
        <v>
442</v>
      </c>
      <c r="BA112" s="1043"/>
      <c r="BB112" s="1043"/>
      <c r="BC112" s="1043"/>
      <c r="BD112" s="1043"/>
      <c r="BE112" s="1043"/>
      <c r="BF112" s="1043"/>
      <c r="BG112" s="1043"/>
      <c r="BH112" s="1043"/>
      <c r="BI112" s="1043"/>
      <c r="BJ112" s="1043"/>
      <c r="BK112" s="1043"/>
      <c r="BL112" s="1043"/>
      <c r="BM112" s="1043"/>
      <c r="BN112" s="1043"/>
      <c r="BO112" s="1043"/>
      <c r="BP112" s="1044"/>
      <c r="BQ112" s="1012">
        <v>
161721</v>
      </c>
      <c r="BR112" s="1013"/>
      <c r="BS112" s="1013"/>
      <c r="BT112" s="1013"/>
      <c r="BU112" s="1013"/>
      <c r="BV112" s="1013">
        <v>
123790</v>
      </c>
      <c r="BW112" s="1013"/>
      <c r="BX112" s="1013"/>
      <c r="BY112" s="1013"/>
      <c r="BZ112" s="1013"/>
      <c r="CA112" s="1013">
        <v>
102084</v>
      </c>
      <c r="CB112" s="1013"/>
      <c r="CC112" s="1013"/>
      <c r="CD112" s="1013"/>
      <c r="CE112" s="1013"/>
      <c r="CF112" s="1007">
        <v>
10.4</v>
      </c>
      <c r="CG112" s="1008"/>
      <c r="CH112" s="1008"/>
      <c r="CI112" s="1008"/>
      <c r="CJ112" s="1008"/>
      <c r="CK112" s="1038"/>
      <c r="CL112" s="1039"/>
      <c r="CM112" s="1009" t="s">
        <v>
443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
236</v>
      </c>
      <c r="DH112" s="1013"/>
      <c r="DI112" s="1013"/>
      <c r="DJ112" s="1013"/>
      <c r="DK112" s="1013"/>
      <c r="DL112" s="1013" t="s">
        <v>
391</v>
      </c>
      <c r="DM112" s="1013"/>
      <c r="DN112" s="1013"/>
      <c r="DO112" s="1013"/>
      <c r="DP112" s="1013"/>
      <c r="DQ112" s="1013" t="s">
        <v>
391</v>
      </c>
      <c r="DR112" s="1013"/>
      <c r="DS112" s="1013"/>
      <c r="DT112" s="1013"/>
      <c r="DU112" s="1013"/>
      <c r="DV112" s="1014" t="s">
        <v>
236</v>
      </c>
      <c r="DW112" s="1014"/>
      <c r="DX112" s="1014"/>
      <c r="DY112" s="1014"/>
      <c r="DZ112" s="1015"/>
    </row>
    <row r="113" spans="1:130" s="246" customFormat="1" ht="26.25" customHeight="1" x14ac:dyDescent="0.2">
      <c r="A113" s="1047"/>
      <c r="B113" s="1048"/>
      <c r="C113" s="1043" t="s">
        <v>
444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
13766</v>
      </c>
      <c r="AB113" s="1027"/>
      <c r="AC113" s="1027"/>
      <c r="AD113" s="1027"/>
      <c r="AE113" s="1028"/>
      <c r="AF113" s="1029">
        <v>
11259</v>
      </c>
      <c r="AG113" s="1027"/>
      <c r="AH113" s="1027"/>
      <c r="AI113" s="1027"/>
      <c r="AJ113" s="1028"/>
      <c r="AK113" s="1029">
        <v>
11450</v>
      </c>
      <c r="AL113" s="1027"/>
      <c r="AM113" s="1027"/>
      <c r="AN113" s="1027"/>
      <c r="AO113" s="1028"/>
      <c r="AP113" s="1030">
        <v>
1.2</v>
      </c>
      <c r="AQ113" s="1031"/>
      <c r="AR113" s="1031"/>
      <c r="AS113" s="1031"/>
      <c r="AT113" s="1032"/>
      <c r="AU113" s="993"/>
      <c r="AV113" s="994"/>
      <c r="AW113" s="994"/>
      <c r="AX113" s="994"/>
      <c r="AY113" s="994"/>
      <c r="AZ113" s="1042" t="s">
        <v>
445</v>
      </c>
      <c r="BA113" s="1043"/>
      <c r="BB113" s="1043"/>
      <c r="BC113" s="1043"/>
      <c r="BD113" s="1043"/>
      <c r="BE113" s="1043"/>
      <c r="BF113" s="1043"/>
      <c r="BG113" s="1043"/>
      <c r="BH113" s="1043"/>
      <c r="BI113" s="1043"/>
      <c r="BJ113" s="1043"/>
      <c r="BK113" s="1043"/>
      <c r="BL113" s="1043"/>
      <c r="BM113" s="1043"/>
      <c r="BN113" s="1043"/>
      <c r="BO113" s="1043"/>
      <c r="BP113" s="1044"/>
      <c r="BQ113" s="1012">
        <v>
118652</v>
      </c>
      <c r="BR113" s="1013"/>
      <c r="BS113" s="1013"/>
      <c r="BT113" s="1013"/>
      <c r="BU113" s="1013"/>
      <c r="BV113" s="1013">
        <v>
105450</v>
      </c>
      <c r="BW113" s="1013"/>
      <c r="BX113" s="1013"/>
      <c r="BY113" s="1013"/>
      <c r="BZ113" s="1013"/>
      <c r="CA113" s="1013">
        <v>
90300</v>
      </c>
      <c r="CB113" s="1013"/>
      <c r="CC113" s="1013"/>
      <c r="CD113" s="1013"/>
      <c r="CE113" s="1013"/>
      <c r="CF113" s="1007">
        <v>
9.1999999999999993</v>
      </c>
      <c r="CG113" s="1008"/>
      <c r="CH113" s="1008"/>
      <c r="CI113" s="1008"/>
      <c r="CJ113" s="1008"/>
      <c r="CK113" s="1038"/>
      <c r="CL113" s="1039"/>
      <c r="CM113" s="1009" t="s">
        <v>
446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
391</v>
      </c>
      <c r="DH113" s="1052"/>
      <c r="DI113" s="1052"/>
      <c r="DJ113" s="1052"/>
      <c r="DK113" s="1053"/>
      <c r="DL113" s="1054" t="s">
        <v>
236</v>
      </c>
      <c r="DM113" s="1052"/>
      <c r="DN113" s="1052"/>
      <c r="DO113" s="1052"/>
      <c r="DP113" s="1053"/>
      <c r="DQ113" s="1054" t="s">
        <v>
436</v>
      </c>
      <c r="DR113" s="1052"/>
      <c r="DS113" s="1052"/>
      <c r="DT113" s="1052"/>
      <c r="DU113" s="1053"/>
      <c r="DV113" s="1055" t="s">
        <v>
391</v>
      </c>
      <c r="DW113" s="1056"/>
      <c r="DX113" s="1056"/>
      <c r="DY113" s="1056"/>
      <c r="DZ113" s="1057"/>
    </row>
    <row r="114" spans="1:130" s="246" customFormat="1" ht="26.25" customHeight="1" x14ac:dyDescent="0.2">
      <c r="A114" s="1047"/>
      <c r="B114" s="1048"/>
      <c r="C114" s="1043" t="s">
        <v>
447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
16665</v>
      </c>
      <c r="AB114" s="1052"/>
      <c r="AC114" s="1052"/>
      <c r="AD114" s="1052"/>
      <c r="AE114" s="1053"/>
      <c r="AF114" s="1054">
        <v>
17442</v>
      </c>
      <c r="AG114" s="1052"/>
      <c r="AH114" s="1052"/>
      <c r="AI114" s="1052"/>
      <c r="AJ114" s="1053"/>
      <c r="AK114" s="1054">
        <v>
17442</v>
      </c>
      <c r="AL114" s="1052"/>
      <c r="AM114" s="1052"/>
      <c r="AN114" s="1052"/>
      <c r="AO114" s="1053"/>
      <c r="AP114" s="1055">
        <v>
1.8</v>
      </c>
      <c r="AQ114" s="1056"/>
      <c r="AR114" s="1056"/>
      <c r="AS114" s="1056"/>
      <c r="AT114" s="1057"/>
      <c r="AU114" s="993"/>
      <c r="AV114" s="994"/>
      <c r="AW114" s="994"/>
      <c r="AX114" s="994"/>
      <c r="AY114" s="994"/>
      <c r="AZ114" s="1042" t="s">
        <v>
448</v>
      </c>
      <c r="BA114" s="1043"/>
      <c r="BB114" s="1043"/>
      <c r="BC114" s="1043"/>
      <c r="BD114" s="1043"/>
      <c r="BE114" s="1043"/>
      <c r="BF114" s="1043"/>
      <c r="BG114" s="1043"/>
      <c r="BH114" s="1043"/>
      <c r="BI114" s="1043"/>
      <c r="BJ114" s="1043"/>
      <c r="BK114" s="1043"/>
      <c r="BL114" s="1043"/>
      <c r="BM114" s="1043"/>
      <c r="BN114" s="1043"/>
      <c r="BO114" s="1043"/>
      <c r="BP114" s="1044"/>
      <c r="BQ114" s="1012">
        <v>
232065</v>
      </c>
      <c r="BR114" s="1013"/>
      <c r="BS114" s="1013"/>
      <c r="BT114" s="1013"/>
      <c r="BU114" s="1013"/>
      <c r="BV114" s="1013">
        <v>
283433</v>
      </c>
      <c r="BW114" s="1013"/>
      <c r="BX114" s="1013"/>
      <c r="BY114" s="1013"/>
      <c r="BZ114" s="1013"/>
      <c r="CA114" s="1013">
        <v>
272833</v>
      </c>
      <c r="CB114" s="1013"/>
      <c r="CC114" s="1013"/>
      <c r="CD114" s="1013"/>
      <c r="CE114" s="1013"/>
      <c r="CF114" s="1007">
        <v>
27.7</v>
      </c>
      <c r="CG114" s="1008"/>
      <c r="CH114" s="1008"/>
      <c r="CI114" s="1008"/>
      <c r="CJ114" s="1008"/>
      <c r="CK114" s="1038"/>
      <c r="CL114" s="1039"/>
      <c r="CM114" s="1009" t="s">
        <v>
449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
391</v>
      </c>
      <c r="DH114" s="1052"/>
      <c r="DI114" s="1052"/>
      <c r="DJ114" s="1052"/>
      <c r="DK114" s="1053"/>
      <c r="DL114" s="1054" t="s">
        <v>
436</v>
      </c>
      <c r="DM114" s="1052"/>
      <c r="DN114" s="1052"/>
      <c r="DO114" s="1052"/>
      <c r="DP114" s="1053"/>
      <c r="DQ114" s="1054" t="s">
        <v>
391</v>
      </c>
      <c r="DR114" s="1052"/>
      <c r="DS114" s="1052"/>
      <c r="DT114" s="1052"/>
      <c r="DU114" s="1053"/>
      <c r="DV114" s="1055" t="s">
        <v>
436</v>
      </c>
      <c r="DW114" s="1056"/>
      <c r="DX114" s="1056"/>
      <c r="DY114" s="1056"/>
      <c r="DZ114" s="1057"/>
    </row>
    <row r="115" spans="1:130" s="246" customFormat="1" ht="26.25" customHeight="1" x14ac:dyDescent="0.2">
      <c r="A115" s="1047"/>
      <c r="B115" s="1048"/>
      <c r="C115" s="1043" t="s">
        <v>
450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
236</v>
      </c>
      <c r="AB115" s="1027"/>
      <c r="AC115" s="1027"/>
      <c r="AD115" s="1027"/>
      <c r="AE115" s="1028"/>
      <c r="AF115" s="1029" t="s">
        <v>
391</v>
      </c>
      <c r="AG115" s="1027"/>
      <c r="AH115" s="1027"/>
      <c r="AI115" s="1027"/>
      <c r="AJ115" s="1028"/>
      <c r="AK115" s="1029" t="s">
        <v>
236</v>
      </c>
      <c r="AL115" s="1027"/>
      <c r="AM115" s="1027"/>
      <c r="AN115" s="1027"/>
      <c r="AO115" s="1028"/>
      <c r="AP115" s="1030" t="s">
        <v>
391</v>
      </c>
      <c r="AQ115" s="1031"/>
      <c r="AR115" s="1031"/>
      <c r="AS115" s="1031"/>
      <c r="AT115" s="1032"/>
      <c r="AU115" s="993"/>
      <c r="AV115" s="994"/>
      <c r="AW115" s="994"/>
      <c r="AX115" s="994"/>
      <c r="AY115" s="994"/>
      <c r="AZ115" s="1042" t="s">
        <v>
451</v>
      </c>
      <c r="BA115" s="1043"/>
      <c r="BB115" s="1043"/>
      <c r="BC115" s="1043"/>
      <c r="BD115" s="1043"/>
      <c r="BE115" s="1043"/>
      <c r="BF115" s="1043"/>
      <c r="BG115" s="1043"/>
      <c r="BH115" s="1043"/>
      <c r="BI115" s="1043"/>
      <c r="BJ115" s="1043"/>
      <c r="BK115" s="1043"/>
      <c r="BL115" s="1043"/>
      <c r="BM115" s="1043"/>
      <c r="BN115" s="1043"/>
      <c r="BO115" s="1043"/>
      <c r="BP115" s="1044"/>
      <c r="BQ115" s="1012" t="s">
        <v>
236</v>
      </c>
      <c r="BR115" s="1013"/>
      <c r="BS115" s="1013"/>
      <c r="BT115" s="1013"/>
      <c r="BU115" s="1013"/>
      <c r="BV115" s="1013" t="s">
        <v>
236</v>
      </c>
      <c r="BW115" s="1013"/>
      <c r="BX115" s="1013"/>
      <c r="BY115" s="1013"/>
      <c r="BZ115" s="1013"/>
      <c r="CA115" s="1013" t="s">
        <v>
436</v>
      </c>
      <c r="CB115" s="1013"/>
      <c r="CC115" s="1013"/>
      <c r="CD115" s="1013"/>
      <c r="CE115" s="1013"/>
      <c r="CF115" s="1007" t="s">
        <v>
236</v>
      </c>
      <c r="CG115" s="1008"/>
      <c r="CH115" s="1008"/>
      <c r="CI115" s="1008"/>
      <c r="CJ115" s="1008"/>
      <c r="CK115" s="1038"/>
      <c r="CL115" s="1039"/>
      <c r="CM115" s="1042" t="s">
        <v>
452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
436</v>
      </c>
      <c r="DH115" s="1052"/>
      <c r="DI115" s="1052"/>
      <c r="DJ115" s="1052"/>
      <c r="DK115" s="1053"/>
      <c r="DL115" s="1054" t="s">
        <v>
391</v>
      </c>
      <c r="DM115" s="1052"/>
      <c r="DN115" s="1052"/>
      <c r="DO115" s="1052"/>
      <c r="DP115" s="1053"/>
      <c r="DQ115" s="1054" t="s">
        <v>
391</v>
      </c>
      <c r="DR115" s="1052"/>
      <c r="DS115" s="1052"/>
      <c r="DT115" s="1052"/>
      <c r="DU115" s="1053"/>
      <c r="DV115" s="1055" t="s">
        <v>
236</v>
      </c>
      <c r="DW115" s="1056"/>
      <c r="DX115" s="1056"/>
      <c r="DY115" s="1056"/>
      <c r="DZ115" s="1057"/>
    </row>
    <row r="116" spans="1:130" s="246" customFormat="1" ht="26.25" customHeight="1" x14ac:dyDescent="0.2">
      <c r="A116" s="1049"/>
      <c r="B116" s="1050"/>
      <c r="C116" s="1058" t="s">
        <v>
453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
236</v>
      </c>
      <c r="AB116" s="1052"/>
      <c r="AC116" s="1052"/>
      <c r="AD116" s="1052"/>
      <c r="AE116" s="1053"/>
      <c r="AF116" s="1054" t="s">
        <v>
236</v>
      </c>
      <c r="AG116" s="1052"/>
      <c r="AH116" s="1052"/>
      <c r="AI116" s="1052"/>
      <c r="AJ116" s="1053"/>
      <c r="AK116" s="1054" t="s">
        <v>
236</v>
      </c>
      <c r="AL116" s="1052"/>
      <c r="AM116" s="1052"/>
      <c r="AN116" s="1052"/>
      <c r="AO116" s="1053"/>
      <c r="AP116" s="1055" t="s">
        <v>
236</v>
      </c>
      <c r="AQ116" s="1056"/>
      <c r="AR116" s="1056"/>
      <c r="AS116" s="1056"/>
      <c r="AT116" s="1057"/>
      <c r="AU116" s="993"/>
      <c r="AV116" s="994"/>
      <c r="AW116" s="994"/>
      <c r="AX116" s="994"/>
      <c r="AY116" s="994"/>
      <c r="AZ116" s="1060" t="s">
        <v>
454</v>
      </c>
      <c r="BA116" s="1061"/>
      <c r="BB116" s="1061"/>
      <c r="BC116" s="1061"/>
      <c r="BD116" s="1061"/>
      <c r="BE116" s="1061"/>
      <c r="BF116" s="1061"/>
      <c r="BG116" s="1061"/>
      <c r="BH116" s="1061"/>
      <c r="BI116" s="1061"/>
      <c r="BJ116" s="1061"/>
      <c r="BK116" s="1061"/>
      <c r="BL116" s="1061"/>
      <c r="BM116" s="1061"/>
      <c r="BN116" s="1061"/>
      <c r="BO116" s="1061"/>
      <c r="BP116" s="1062"/>
      <c r="BQ116" s="1012" t="s">
        <v>
391</v>
      </c>
      <c r="BR116" s="1013"/>
      <c r="BS116" s="1013"/>
      <c r="BT116" s="1013"/>
      <c r="BU116" s="1013"/>
      <c r="BV116" s="1013" t="s">
        <v>
236</v>
      </c>
      <c r="BW116" s="1013"/>
      <c r="BX116" s="1013"/>
      <c r="BY116" s="1013"/>
      <c r="BZ116" s="1013"/>
      <c r="CA116" s="1013" t="s">
        <v>
236</v>
      </c>
      <c r="CB116" s="1013"/>
      <c r="CC116" s="1013"/>
      <c r="CD116" s="1013"/>
      <c r="CE116" s="1013"/>
      <c r="CF116" s="1007" t="s">
        <v>
236</v>
      </c>
      <c r="CG116" s="1008"/>
      <c r="CH116" s="1008"/>
      <c r="CI116" s="1008"/>
      <c r="CJ116" s="1008"/>
      <c r="CK116" s="1038"/>
      <c r="CL116" s="1039"/>
      <c r="CM116" s="1009" t="s">
        <v>
455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
236</v>
      </c>
      <c r="DH116" s="1052"/>
      <c r="DI116" s="1052"/>
      <c r="DJ116" s="1052"/>
      <c r="DK116" s="1053"/>
      <c r="DL116" s="1054" t="s">
        <v>
438</v>
      </c>
      <c r="DM116" s="1052"/>
      <c r="DN116" s="1052"/>
      <c r="DO116" s="1052"/>
      <c r="DP116" s="1053"/>
      <c r="DQ116" s="1054" t="s">
        <v>
391</v>
      </c>
      <c r="DR116" s="1052"/>
      <c r="DS116" s="1052"/>
      <c r="DT116" s="1052"/>
      <c r="DU116" s="1053"/>
      <c r="DV116" s="1055" t="s">
        <v>
236</v>
      </c>
      <c r="DW116" s="1056"/>
      <c r="DX116" s="1056"/>
      <c r="DY116" s="1056"/>
      <c r="DZ116" s="1057"/>
    </row>
    <row r="117" spans="1:130" s="246" customFormat="1" ht="26.25" customHeight="1" x14ac:dyDescent="0.2">
      <c r="A117" s="997" t="s">
        <v>
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
456</v>
      </c>
      <c r="Z117" s="979"/>
      <c r="AA117" s="1069">
        <v>
124372</v>
      </c>
      <c r="AB117" s="1070"/>
      <c r="AC117" s="1070"/>
      <c r="AD117" s="1070"/>
      <c r="AE117" s="1071"/>
      <c r="AF117" s="1072">
        <v>
124614</v>
      </c>
      <c r="AG117" s="1070"/>
      <c r="AH117" s="1070"/>
      <c r="AI117" s="1070"/>
      <c r="AJ117" s="1071"/>
      <c r="AK117" s="1072">
        <v>
125522</v>
      </c>
      <c r="AL117" s="1070"/>
      <c r="AM117" s="1070"/>
      <c r="AN117" s="1070"/>
      <c r="AO117" s="1071"/>
      <c r="AP117" s="1073"/>
      <c r="AQ117" s="1074"/>
      <c r="AR117" s="1074"/>
      <c r="AS117" s="1074"/>
      <c r="AT117" s="1075"/>
      <c r="AU117" s="993"/>
      <c r="AV117" s="994"/>
      <c r="AW117" s="994"/>
      <c r="AX117" s="994"/>
      <c r="AY117" s="994"/>
      <c r="AZ117" s="1060" t="s">
        <v>
457</v>
      </c>
      <c r="BA117" s="1061"/>
      <c r="BB117" s="1061"/>
      <c r="BC117" s="1061"/>
      <c r="BD117" s="1061"/>
      <c r="BE117" s="1061"/>
      <c r="BF117" s="1061"/>
      <c r="BG117" s="1061"/>
      <c r="BH117" s="1061"/>
      <c r="BI117" s="1061"/>
      <c r="BJ117" s="1061"/>
      <c r="BK117" s="1061"/>
      <c r="BL117" s="1061"/>
      <c r="BM117" s="1061"/>
      <c r="BN117" s="1061"/>
      <c r="BO117" s="1061"/>
      <c r="BP117" s="1062"/>
      <c r="BQ117" s="1012" t="s">
        <v>
391</v>
      </c>
      <c r="BR117" s="1013"/>
      <c r="BS117" s="1013"/>
      <c r="BT117" s="1013"/>
      <c r="BU117" s="1013"/>
      <c r="BV117" s="1013" t="s">
        <v>
438</v>
      </c>
      <c r="BW117" s="1013"/>
      <c r="BX117" s="1013"/>
      <c r="BY117" s="1013"/>
      <c r="BZ117" s="1013"/>
      <c r="CA117" s="1013" t="s">
        <v>
236</v>
      </c>
      <c r="CB117" s="1013"/>
      <c r="CC117" s="1013"/>
      <c r="CD117" s="1013"/>
      <c r="CE117" s="1013"/>
      <c r="CF117" s="1007" t="s">
        <v>
236</v>
      </c>
      <c r="CG117" s="1008"/>
      <c r="CH117" s="1008"/>
      <c r="CI117" s="1008"/>
      <c r="CJ117" s="1008"/>
      <c r="CK117" s="1038"/>
      <c r="CL117" s="1039"/>
      <c r="CM117" s="1009" t="s">
        <v>
458</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
236</v>
      </c>
      <c r="DH117" s="1052"/>
      <c r="DI117" s="1052"/>
      <c r="DJ117" s="1052"/>
      <c r="DK117" s="1053"/>
      <c r="DL117" s="1054" t="s">
        <v>
236</v>
      </c>
      <c r="DM117" s="1052"/>
      <c r="DN117" s="1052"/>
      <c r="DO117" s="1052"/>
      <c r="DP117" s="1053"/>
      <c r="DQ117" s="1054" t="s">
        <v>
438</v>
      </c>
      <c r="DR117" s="1052"/>
      <c r="DS117" s="1052"/>
      <c r="DT117" s="1052"/>
      <c r="DU117" s="1053"/>
      <c r="DV117" s="1055" t="s">
        <v>
391</v>
      </c>
      <c r="DW117" s="1056"/>
      <c r="DX117" s="1056"/>
      <c r="DY117" s="1056"/>
      <c r="DZ117" s="1057"/>
    </row>
    <row r="118" spans="1:130" s="246" customFormat="1" ht="26.25" customHeight="1" x14ac:dyDescent="0.2">
      <c r="A118" s="997" t="s">
        <v>
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
427</v>
      </c>
      <c r="AB118" s="978"/>
      <c r="AC118" s="978"/>
      <c r="AD118" s="978"/>
      <c r="AE118" s="979"/>
      <c r="AF118" s="977" t="s">
        <v>
308</v>
      </c>
      <c r="AG118" s="978"/>
      <c r="AH118" s="978"/>
      <c r="AI118" s="978"/>
      <c r="AJ118" s="979"/>
      <c r="AK118" s="977" t="s">
        <v>
307</v>
      </c>
      <c r="AL118" s="978"/>
      <c r="AM118" s="978"/>
      <c r="AN118" s="978"/>
      <c r="AO118" s="979"/>
      <c r="AP118" s="1064" t="s">
        <v>
428</v>
      </c>
      <c r="AQ118" s="1065"/>
      <c r="AR118" s="1065"/>
      <c r="AS118" s="1065"/>
      <c r="AT118" s="1066"/>
      <c r="AU118" s="993"/>
      <c r="AV118" s="994"/>
      <c r="AW118" s="994"/>
      <c r="AX118" s="994"/>
      <c r="AY118" s="994"/>
      <c r="AZ118" s="1067" t="s">
        <v>
459</v>
      </c>
      <c r="BA118" s="1058"/>
      <c r="BB118" s="1058"/>
      <c r="BC118" s="1058"/>
      <c r="BD118" s="1058"/>
      <c r="BE118" s="1058"/>
      <c r="BF118" s="1058"/>
      <c r="BG118" s="1058"/>
      <c r="BH118" s="1058"/>
      <c r="BI118" s="1058"/>
      <c r="BJ118" s="1058"/>
      <c r="BK118" s="1058"/>
      <c r="BL118" s="1058"/>
      <c r="BM118" s="1058"/>
      <c r="BN118" s="1058"/>
      <c r="BO118" s="1058"/>
      <c r="BP118" s="1059"/>
      <c r="BQ118" s="1090" t="s">
        <v>
438</v>
      </c>
      <c r="BR118" s="1091"/>
      <c r="BS118" s="1091"/>
      <c r="BT118" s="1091"/>
      <c r="BU118" s="1091"/>
      <c r="BV118" s="1091" t="s">
        <v>
438</v>
      </c>
      <c r="BW118" s="1091"/>
      <c r="BX118" s="1091"/>
      <c r="BY118" s="1091"/>
      <c r="BZ118" s="1091"/>
      <c r="CA118" s="1091" t="s">
        <v>
391</v>
      </c>
      <c r="CB118" s="1091"/>
      <c r="CC118" s="1091"/>
      <c r="CD118" s="1091"/>
      <c r="CE118" s="1091"/>
      <c r="CF118" s="1007" t="s">
        <v>
236</v>
      </c>
      <c r="CG118" s="1008"/>
      <c r="CH118" s="1008"/>
      <c r="CI118" s="1008"/>
      <c r="CJ118" s="1008"/>
      <c r="CK118" s="1038"/>
      <c r="CL118" s="1039"/>
      <c r="CM118" s="1009" t="s">
        <v>
460</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
391</v>
      </c>
      <c r="DH118" s="1052"/>
      <c r="DI118" s="1052"/>
      <c r="DJ118" s="1052"/>
      <c r="DK118" s="1053"/>
      <c r="DL118" s="1054" t="s">
        <v>
438</v>
      </c>
      <c r="DM118" s="1052"/>
      <c r="DN118" s="1052"/>
      <c r="DO118" s="1052"/>
      <c r="DP118" s="1053"/>
      <c r="DQ118" s="1054" t="s">
        <v>
391</v>
      </c>
      <c r="DR118" s="1052"/>
      <c r="DS118" s="1052"/>
      <c r="DT118" s="1052"/>
      <c r="DU118" s="1053"/>
      <c r="DV118" s="1055" t="s">
        <v>
236</v>
      </c>
      <c r="DW118" s="1056"/>
      <c r="DX118" s="1056"/>
      <c r="DY118" s="1056"/>
      <c r="DZ118" s="1057"/>
    </row>
    <row r="119" spans="1:130" s="246" customFormat="1" ht="26.25" customHeight="1" x14ac:dyDescent="0.2">
      <c r="A119" s="1151" t="s">
        <v>
432</v>
      </c>
      <c r="B119" s="1037"/>
      <c r="C119" s="1016" t="s">
        <v>
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
391</v>
      </c>
      <c r="AB119" s="985"/>
      <c r="AC119" s="985"/>
      <c r="AD119" s="985"/>
      <c r="AE119" s="986"/>
      <c r="AF119" s="987" t="s">
        <v>
236</v>
      </c>
      <c r="AG119" s="985"/>
      <c r="AH119" s="985"/>
      <c r="AI119" s="985"/>
      <c r="AJ119" s="986"/>
      <c r="AK119" s="987" t="s">
        <v>
236</v>
      </c>
      <c r="AL119" s="985"/>
      <c r="AM119" s="985"/>
      <c r="AN119" s="985"/>
      <c r="AO119" s="986"/>
      <c r="AP119" s="988" t="s">
        <v>
236</v>
      </c>
      <c r="AQ119" s="989"/>
      <c r="AR119" s="989"/>
      <c r="AS119" s="989"/>
      <c r="AT119" s="990"/>
      <c r="AU119" s="995"/>
      <c r="AV119" s="996"/>
      <c r="AW119" s="996"/>
      <c r="AX119" s="996"/>
      <c r="AY119" s="996"/>
      <c r="AZ119" s="277" t="s">
        <v>
189</v>
      </c>
      <c r="BA119" s="277"/>
      <c r="BB119" s="277"/>
      <c r="BC119" s="277"/>
      <c r="BD119" s="277"/>
      <c r="BE119" s="277"/>
      <c r="BF119" s="277"/>
      <c r="BG119" s="277"/>
      <c r="BH119" s="277"/>
      <c r="BI119" s="277"/>
      <c r="BJ119" s="277"/>
      <c r="BK119" s="277"/>
      <c r="BL119" s="277"/>
      <c r="BM119" s="277"/>
      <c r="BN119" s="277"/>
      <c r="BO119" s="1068" t="s">
        <v>
461</v>
      </c>
      <c r="BP119" s="1099"/>
      <c r="BQ119" s="1090">
        <v>
1629453</v>
      </c>
      <c r="BR119" s="1091"/>
      <c r="BS119" s="1091"/>
      <c r="BT119" s="1091"/>
      <c r="BU119" s="1091"/>
      <c r="BV119" s="1091">
        <v>
1768316</v>
      </c>
      <c r="BW119" s="1091"/>
      <c r="BX119" s="1091"/>
      <c r="BY119" s="1091"/>
      <c r="BZ119" s="1091"/>
      <c r="CA119" s="1091">
        <v>
1648601</v>
      </c>
      <c r="CB119" s="1091"/>
      <c r="CC119" s="1091"/>
      <c r="CD119" s="1091"/>
      <c r="CE119" s="1091"/>
      <c r="CF119" s="1092"/>
      <c r="CG119" s="1093"/>
      <c r="CH119" s="1093"/>
      <c r="CI119" s="1093"/>
      <c r="CJ119" s="1094"/>
      <c r="CK119" s="1040"/>
      <c r="CL119" s="1041"/>
      <c r="CM119" s="1095" t="s">
        <v>
462</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
438</v>
      </c>
      <c r="DH119" s="1077"/>
      <c r="DI119" s="1077"/>
      <c r="DJ119" s="1077"/>
      <c r="DK119" s="1078"/>
      <c r="DL119" s="1076" t="s">
        <v>
236</v>
      </c>
      <c r="DM119" s="1077"/>
      <c r="DN119" s="1077"/>
      <c r="DO119" s="1077"/>
      <c r="DP119" s="1078"/>
      <c r="DQ119" s="1076" t="s">
        <v>
438</v>
      </c>
      <c r="DR119" s="1077"/>
      <c r="DS119" s="1077"/>
      <c r="DT119" s="1077"/>
      <c r="DU119" s="1078"/>
      <c r="DV119" s="1079" t="s">
        <v>
436</v>
      </c>
      <c r="DW119" s="1080"/>
      <c r="DX119" s="1080"/>
      <c r="DY119" s="1080"/>
      <c r="DZ119" s="1081"/>
    </row>
    <row r="120" spans="1:130" s="246" customFormat="1" ht="26.25" customHeight="1" x14ac:dyDescent="0.2">
      <c r="A120" s="1152"/>
      <c r="B120" s="1039"/>
      <c r="C120" s="1009" t="s">
        <v>
439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
391</v>
      </c>
      <c r="AB120" s="1052"/>
      <c r="AC120" s="1052"/>
      <c r="AD120" s="1052"/>
      <c r="AE120" s="1053"/>
      <c r="AF120" s="1054" t="s">
        <v>
436</v>
      </c>
      <c r="AG120" s="1052"/>
      <c r="AH120" s="1052"/>
      <c r="AI120" s="1052"/>
      <c r="AJ120" s="1053"/>
      <c r="AK120" s="1054" t="s">
        <v>
236</v>
      </c>
      <c r="AL120" s="1052"/>
      <c r="AM120" s="1052"/>
      <c r="AN120" s="1052"/>
      <c r="AO120" s="1053"/>
      <c r="AP120" s="1055" t="s">
        <v>
236</v>
      </c>
      <c r="AQ120" s="1056"/>
      <c r="AR120" s="1056"/>
      <c r="AS120" s="1056"/>
      <c r="AT120" s="1057"/>
      <c r="AU120" s="1082" t="s">
        <v>
463</v>
      </c>
      <c r="AV120" s="1083"/>
      <c r="AW120" s="1083"/>
      <c r="AX120" s="1083"/>
      <c r="AY120" s="1084"/>
      <c r="AZ120" s="1033" t="s">
        <v>
464</v>
      </c>
      <c r="BA120" s="982"/>
      <c r="BB120" s="982"/>
      <c r="BC120" s="982"/>
      <c r="BD120" s="982"/>
      <c r="BE120" s="982"/>
      <c r="BF120" s="982"/>
      <c r="BG120" s="982"/>
      <c r="BH120" s="982"/>
      <c r="BI120" s="982"/>
      <c r="BJ120" s="982"/>
      <c r="BK120" s="982"/>
      <c r="BL120" s="982"/>
      <c r="BM120" s="982"/>
      <c r="BN120" s="982"/>
      <c r="BO120" s="982"/>
      <c r="BP120" s="983"/>
      <c r="BQ120" s="1019">
        <v>
1140176</v>
      </c>
      <c r="BR120" s="1020"/>
      <c r="BS120" s="1020"/>
      <c r="BT120" s="1020"/>
      <c r="BU120" s="1020"/>
      <c r="BV120" s="1020">
        <v>
1186333</v>
      </c>
      <c r="BW120" s="1020"/>
      <c r="BX120" s="1020"/>
      <c r="BY120" s="1020"/>
      <c r="BZ120" s="1020"/>
      <c r="CA120" s="1020">
        <v>
1290752</v>
      </c>
      <c r="CB120" s="1020"/>
      <c r="CC120" s="1020"/>
      <c r="CD120" s="1020"/>
      <c r="CE120" s="1020"/>
      <c r="CF120" s="1034">
        <v>
131</v>
      </c>
      <c r="CG120" s="1035"/>
      <c r="CH120" s="1035"/>
      <c r="CI120" s="1035"/>
      <c r="CJ120" s="1035"/>
      <c r="CK120" s="1100" t="s">
        <v>
465</v>
      </c>
      <c r="CL120" s="1101"/>
      <c r="CM120" s="1101"/>
      <c r="CN120" s="1101"/>
      <c r="CO120" s="1102"/>
      <c r="CP120" s="1108" t="s">
        <v>
466</v>
      </c>
      <c r="CQ120" s="1109"/>
      <c r="CR120" s="1109"/>
      <c r="CS120" s="1109"/>
      <c r="CT120" s="1109"/>
      <c r="CU120" s="1109"/>
      <c r="CV120" s="1109"/>
      <c r="CW120" s="1109"/>
      <c r="CX120" s="1109"/>
      <c r="CY120" s="1109"/>
      <c r="CZ120" s="1109"/>
      <c r="DA120" s="1109"/>
      <c r="DB120" s="1109"/>
      <c r="DC120" s="1109"/>
      <c r="DD120" s="1109"/>
      <c r="DE120" s="1109"/>
      <c r="DF120" s="1110"/>
      <c r="DG120" s="1019">
        <v>
127120</v>
      </c>
      <c r="DH120" s="1020"/>
      <c r="DI120" s="1020"/>
      <c r="DJ120" s="1020"/>
      <c r="DK120" s="1020"/>
      <c r="DL120" s="1020">
        <v>
93680</v>
      </c>
      <c r="DM120" s="1020"/>
      <c r="DN120" s="1020"/>
      <c r="DO120" s="1020"/>
      <c r="DP120" s="1020"/>
      <c r="DQ120" s="1020">
        <v>
71443</v>
      </c>
      <c r="DR120" s="1020"/>
      <c r="DS120" s="1020"/>
      <c r="DT120" s="1020"/>
      <c r="DU120" s="1020"/>
      <c r="DV120" s="1021">
        <v>
7.3</v>
      </c>
      <c r="DW120" s="1021"/>
      <c r="DX120" s="1021"/>
      <c r="DY120" s="1021"/>
      <c r="DZ120" s="1022"/>
    </row>
    <row r="121" spans="1:130" s="246" customFormat="1" ht="26.25" customHeight="1" x14ac:dyDescent="0.2">
      <c r="A121" s="1152"/>
      <c r="B121" s="1039"/>
      <c r="C121" s="1060" t="s">
        <v>
467</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
391</v>
      </c>
      <c r="AB121" s="1052"/>
      <c r="AC121" s="1052"/>
      <c r="AD121" s="1052"/>
      <c r="AE121" s="1053"/>
      <c r="AF121" s="1054" t="s">
        <v>
236</v>
      </c>
      <c r="AG121" s="1052"/>
      <c r="AH121" s="1052"/>
      <c r="AI121" s="1052"/>
      <c r="AJ121" s="1053"/>
      <c r="AK121" s="1054" t="s">
        <v>
236</v>
      </c>
      <c r="AL121" s="1052"/>
      <c r="AM121" s="1052"/>
      <c r="AN121" s="1052"/>
      <c r="AO121" s="1053"/>
      <c r="AP121" s="1055" t="s">
        <v>
391</v>
      </c>
      <c r="AQ121" s="1056"/>
      <c r="AR121" s="1056"/>
      <c r="AS121" s="1056"/>
      <c r="AT121" s="1057"/>
      <c r="AU121" s="1085"/>
      <c r="AV121" s="1086"/>
      <c r="AW121" s="1086"/>
      <c r="AX121" s="1086"/>
      <c r="AY121" s="1087"/>
      <c r="AZ121" s="1042" t="s">
        <v>
468</v>
      </c>
      <c r="BA121" s="1043"/>
      <c r="BB121" s="1043"/>
      <c r="BC121" s="1043"/>
      <c r="BD121" s="1043"/>
      <c r="BE121" s="1043"/>
      <c r="BF121" s="1043"/>
      <c r="BG121" s="1043"/>
      <c r="BH121" s="1043"/>
      <c r="BI121" s="1043"/>
      <c r="BJ121" s="1043"/>
      <c r="BK121" s="1043"/>
      <c r="BL121" s="1043"/>
      <c r="BM121" s="1043"/>
      <c r="BN121" s="1043"/>
      <c r="BO121" s="1043"/>
      <c r="BP121" s="1044"/>
      <c r="BQ121" s="1012" t="s">
        <v>
391</v>
      </c>
      <c r="BR121" s="1013"/>
      <c r="BS121" s="1013"/>
      <c r="BT121" s="1013"/>
      <c r="BU121" s="1013"/>
      <c r="BV121" s="1013" t="s">
        <v>
236</v>
      </c>
      <c r="BW121" s="1013"/>
      <c r="BX121" s="1013"/>
      <c r="BY121" s="1013"/>
      <c r="BZ121" s="1013"/>
      <c r="CA121" s="1013" t="s">
        <v>
391</v>
      </c>
      <c r="CB121" s="1013"/>
      <c r="CC121" s="1013"/>
      <c r="CD121" s="1013"/>
      <c r="CE121" s="1013"/>
      <c r="CF121" s="1007" t="s">
        <v>
436</v>
      </c>
      <c r="CG121" s="1008"/>
      <c r="CH121" s="1008"/>
      <c r="CI121" s="1008"/>
      <c r="CJ121" s="1008"/>
      <c r="CK121" s="1103"/>
      <c r="CL121" s="1104"/>
      <c r="CM121" s="1104"/>
      <c r="CN121" s="1104"/>
      <c r="CO121" s="1105"/>
      <c r="CP121" s="1113" t="s">
        <v>
469</v>
      </c>
      <c r="CQ121" s="1114"/>
      <c r="CR121" s="1114"/>
      <c r="CS121" s="1114"/>
      <c r="CT121" s="1114"/>
      <c r="CU121" s="1114"/>
      <c r="CV121" s="1114"/>
      <c r="CW121" s="1114"/>
      <c r="CX121" s="1114"/>
      <c r="CY121" s="1114"/>
      <c r="CZ121" s="1114"/>
      <c r="DA121" s="1114"/>
      <c r="DB121" s="1114"/>
      <c r="DC121" s="1114"/>
      <c r="DD121" s="1114"/>
      <c r="DE121" s="1114"/>
      <c r="DF121" s="1115"/>
      <c r="DG121" s="1012">
        <v>
29998</v>
      </c>
      <c r="DH121" s="1013"/>
      <c r="DI121" s="1013"/>
      <c r="DJ121" s="1013"/>
      <c r="DK121" s="1013"/>
      <c r="DL121" s="1013">
        <v>
26707</v>
      </c>
      <c r="DM121" s="1013"/>
      <c r="DN121" s="1013"/>
      <c r="DO121" s="1013"/>
      <c r="DP121" s="1013"/>
      <c r="DQ121" s="1013">
        <v>
28214</v>
      </c>
      <c r="DR121" s="1013"/>
      <c r="DS121" s="1013"/>
      <c r="DT121" s="1013"/>
      <c r="DU121" s="1013"/>
      <c r="DV121" s="1014">
        <v>
2.9</v>
      </c>
      <c r="DW121" s="1014"/>
      <c r="DX121" s="1014"/>
      <c r="DY121" s="1014"/>
      <c r="DZ121" s="1015"/>
    </row>
    <row r="122" spans="1:130" s="246" customFormat="1" ht="26.25" customHeight="1" x14ac:dyDescent="0.2">
      <c r="A122" s="1152"/>
      <c r="B122" s="1039"/>
      <c r="C122" s="1009" t="s">
        <v>
449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
391</v>
      </c>
      <c r="AB122" s="1052"/>
      <c r="AC122" s="1052"/>
      <c r="AD122" s="1052"/>
      <c r="AE122" s="1053"/>
      <c r="AF122" s="1054" t="s">
        <v>
236</v>
      </c>
      <c r="AG122" s="1052"/>
      <c r="AH122" s="1052"/>
      <c r="AI122" s="1052"/>
      <c r="AJ122" s="1053"/>
      <c r="AK122" s="1054" t="s">
        <v>
391</v>
      </c>
      <c r="AL122" s="1052"/>
      <c r="AM122" s="1052"/>
      <c r="AN122" s="1052"/>
      <c r="AO122" s="1053"/>
      <c r="AP122" s="1055" t="s">
        <v>
436</v>
      </c>
      <c r="AQ122" s="1056"/>
      <c r="AR122" s="1056"/>
      <c r="AS122" s="1056"/>
      <c r="AT122" s="1057"/>
      <c r="AU122" s="1085"/>
      <c r="AV122" s="1086"/>
      <c r="AW122" s="1086"/>
      <c r="AX122" s="1086"/>
      <c r="AY122" s="1087"/>
      <c r="AZ122" s="1067" t="s">
        <v>
470</v>
      </c>
      <c r="BA122" s="1058"/>
      <c r="BB122" s="1058"/>
      <c r="BC122" s="1058"/>
      <c r="BD122" s="1058"/>
      <c r="BE122" s="1058"/>
      <c r="BF122" s="1058"/>
      <c r="BG122" s="1058"/>
      <c r="BH122" s="1058"/>
      <c r="BI122" s="1058"/>
      <c r="BJ122" s="1058"/>
      <c r="BK122" s="1058"/>
      <c r="BL122" s="1058"/>
      <c r="BM122" s="1058"/>
      <c r="BN122" s="1058"/>
      <c r="BO122" s="1058"/>
      <c r="BP122" s="1059"/>
      <c r="BQ122" s="1090">
        <v>
1180758</v>
      </c>
      <c r="BR122" s="1091"/>
      <c r="BS122" s="1091"/>
      <c r="BT122" s="1091"/>
      <c r="BU122" s="1091"/>
      <c r="BV122" s="1091">
        <v>
1283884</v>
      </c>
      <c r="BW122" s="1091"/>
      <c r="BX122" s="1091"/>
      <c r="BY122" s="1091"/>
      <c r="BZ122" s="1091"/>
      <c r="CA122" s="1091">
        <v>
1230387</v>
      </c>
      <c r="CB122" s="1091"/>
      <c r="CC122" s="1091"/>
      <c r="CD122" s="1091"/>
      <c r="CE122" s="1091"/>
      <c r="CF122" s="1111">
        <v>
124.9</v>
      </c>
      <c r="CG122" s="1112"/>
      <c r="CH122" s="1112"/>
      <c r="CI122" s="1112"/>
      <c r="CJ122" s="1112"/>
      <c r="CK122" s="1103"/>
      <c r="CL122" s="1104"/>
      <c r="CM122" s="1104"/>
      <c r="CN122" s="1104"/>
      <c r="CO122" s="1105"/>
      <c r="CP122" s="1113" t="s">
        <v>
471</v>
      </c>
      <c r="CQ122" s="1114"/>
      <c r="CR122" s="1114"/>
      <c r="CS122" s="1114"/>
      <c r="CT122" s="1114"/>
      <c r="CU122" s="1114"/>
      <c r="CV122" s="1114"/>
      <c r="CW122" s="1114"/>
      <c r="CX122" s="1114"/>
      <c r="CY122" s="1114"/>
      <c r="CZ122" s="1114"/>
      <c r="DA122" s="1114"/>
      <c r="DB122" s="1114"/>
      <c r="DC122" s="1114"/>
      <c r="DD122" s="1114"/>
      <c r="DE122" s="1114"/>
      <c r="DF122" s="1115"/>
      <c r="DG122" s="1012">
        <v>
4603</v>
      </c>
      <c r="DH122" s="1013"/>
      <c r="DI122" s="1013"/>
      <c r="DJ122" s="1013"/>
      <c r="DK122" s="1013"/>
      <c r="DL122" s="1013">
        <v>
3403</v>
      </c>
      <c r="DM122" s="1013"/>
      <c r="DN122" s="1013"/>
      <c r="DO122" s="1013"/>
      <c r="DP122" s="1013"/>
      <c r="DQ122" s="1013">
        <v>
2427</v>
      </c>
      <c r="DR122" s="1013"/>
      <c r="DS122" s="1013"/>
      <c r="DT122" s="1013"/>
      <c r="DU122" s="1013"/>
      <c r="DV122" s="1014">
        <v>
0.2</v>
      </c>
      <c r="DW122" s="1014"/>
      <c r="DX122" s="1014"/>
      <c r="DY122" s="1014"/>
      <c r="DZ122" s="1015"/>
    </row>
    <row r="123" spans="1:130" s="246" customFormat="1" ht="26.25" customHeight="1" x14ac:dyDescent="0.2">
      <c r="A123" s="1152"/>
      <c r="B123" s="1039"/>
      <c r="C123" s="1009" t="s">
        <v>
455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
236</v>
      </c>
      <c r="AB123" s="1052"/>
      <c r="AC123" s="1052"/>
      <c r="AD123" s="1052"/>
      <c r="AE123" s="1053"/>
      <c r="AF123" s="1054" t="s">
        <v>
391</v>
      </c>
      <c r="AG123" s="1052"/>
      <c r="AH123" s="1052"/>
      <c r="AI123" s="1052"/>
      <c r="AJ123" s="1053"/>
      <c r="AK123" s="1054" t="s">
        <v>
438</v>
      </c>
      <c r="AL123" s="1052"/>
      <c r="AM123" s="1052"/>
      <c r="AN123" s="1052"/>
      <c r="AO123" s="1053"/>
      <c r="AP123" s="1055" t="s">
        <v>
391</v>
      </c>
      <c r="AQ123" s="1056"/>
      <c r="AR123" s="1056"/>
      <c r="AS123" s="1056"/>
      <c r="AT123" s="1057"/>
      <c r="AU123" s="1088"/>
      <c r="AV123" s="1089"/>
      <c r="AW123" s="1089"/>
      <c r="AX123" s="1089"/>
      <c r="AY123" s="1089"/>
      <c r="AZ123" s="277" t="s">
        <v>
189</v>
      </c>
      <c r="BA123" s="277"/>
      <c r="BB123" s="277"/>
      <c r="BC123" s="277"/>
      <c r="BD123" s="277"/>
      <c r="BE123" s="277"/>
      <c r="BF123" s="277"/>
      <c r="BG123" s="277"/>
      <c r="BH123" s="277"/>
      <c r="BI123" s="277"/>
      <c r="BJ123" s="277"/>
      <c r="BK123" s="277"/>
      <c r="BL123" s="277"/>
      <c r="BM123" s="277"/>
      <c r="BN123" s="277"/>
      <c r="BO123" s="1068" t="s">
        <v>
472</v>
      </c>
      <c r="BP123" s="1099"/>
      <c r="BQ123" s="1158">
        <v>
2320934</v>
      </c>
      <c r="BR123" s="1159"/>
      <c r="BS123" s="1159"/>
      <c r="BT123" s="1159"/>
      <c r="BU123" s="1159"/>
      <c r="BV123" s="1159">
        <v>
2470217</v>
      </c>
      <c r="BW123" s="1159"/>
      <c r="BX123" s="1159"/>
      <c r="BY123" s="1159"/>
      <c r="BZ123" s="1159"/>
      <c r="CA123" s="1159">
        <v>
2521139</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5">
      <c r="A124" s="1152"/>
      <c r="B124" s="1039"/>
      <c r="C124" s="1009" t="s">
        <v>
458</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
236</v>
      </c>
      <c r="AB124" s="1052"/>
      <c r="AC124" s="1052"/>
      <c r="AD124" s="1052"/>
      <c r="AE124" s="1053"/>
      <c r="AF124" s="1054" t="s">
        <v>
391</v>
      </c>
      <c r="AG124" s="1052"/>
      <c r="AH124" s="1052"/>
      <c r="AI124" s="1052"/>
      <c r="AJ124" s="1053"/>
      <c r="AK124" s="1054" t="s">
        <v>
391</v>
      </c>
      <c r="AL124" s="1052"/>
      <c r="AM124" s="1052"/>
      <c r="AN124" s="1052"/>
      <c r="AO124" s="1053"/>
      <c r="AP124" s="1055" t="s">
        <v>
391</v>
      </c>
      <c r="AQ124" s="1056"/>
      <c r="AR124" s="1056"/>
      <c r="AS124" s="1056"/>
      <c r="AT124" s="1057"/>
      <c r="AU124" s="1154" t="s">
        <v>
473</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
236</v>
      </c>
      <c r="BR124" s="1121"/>
      <c r="BS124" s="1121"/>
      <c r="BT124" s="1121"/>
      <c r="BU124" s="1121"/>
      <c r="BV124" s="1121" t="s">
        <v>
236</v>
      </c>
      <c r="BW124" s="1121"/>
      <c r="BX124" s="1121"/>
      <c r="BY124" s="1121"/>
      <c r="BZ124" s="1121"/>
      <c r="CA124" s="1121" t="s">
        <v>
391</v>
      </c>
      <c r="CB124" s="1121"/>
      <c r="CC124" s="1121"/>
      <c r="CD124" s="1121"/>
      <c r="CE124" s="1121"/>
      <c r="CF124" s="1122"/>
      <c r="CG124" s="1123"/>
      <c r="CH124" s="1123"/>
      <c r="CI124" s="1123"/>
      <c r="CJ124" s="1124"/>
      <c r="CK124" s="1106"/>
      <c r="CL124" s="1106"/>
      <c r="CM124" s="1106"/>
      <c r="CN124" s="1106"/>
      <c r="CO124" s="1107"/>
      <c r="CP124" s="1113" t="s">
        <v>
474</v>
      </c>
      <c r="CQ124" s="1114"/>
      <c r="CR124" s="1114"/>
      <c r="CS124" s="1114"/>
      <c r="CT124" s="1114"/>
      <c r="CU124" s="1114"/>
      <c r="CV124" s="1114"/>
      <c r="CW124" s="1114"/>
      <c r="CX124" s="1114"/>
      <c r="CY124" s="1114"/>
      <c r="CZ124" s="1114"/>
      <c r="DA124" s="1114"/>
      <c r="DB124" s="1114"/>
      <c r="DC124" s="1114"/>
      <c r="DD124" s="1114"/>
      <c r="DE124" s="1114"/>
      <c r="DF124" s="1115"/>
      <c r="DG124" s="1098" t="s">
        <v>
236</v>
      </c>
      <c r="DH124" s="1077"/>
      <c r="DI124" s="1077"/>
      <c r="DJ124" s="1077"/>
      <c r="DK124" s="1078"/>
      <c r="DL124" s="1076" t="s">
        <v>
236</v>
      </c>
      <c r="DM124" s="1077"/>
      <c r="DN124" s="1077"/>
      <c r="DO124" s="1077"/>
      <c r="DP124" s="1078"/>
      <c r="DQ124" s="1076" t="s">
        <v>
391</v>
      </c>
      <c r="DR124" s="1077"/>
      <c r="DS124" s="1077"/>
      <c r="DT124" s="1077"/>
      <c r="DU124" s="1078"/>
      <c r="DV124" s="1079" t="s">
        <v>
236</v>
      </c>
      <c r="DW124" s="1080"/>
      <c r="DX124" s="1080"/>
      <c r="DY124" s="1080"/>
      <c r="DZ124" s="1081"/>
    </row>
    <row r="125" spans="1:130" s="246" customFormat="1" ht="26.25" customHeight="1" x14ac:dyDescent="0.2">
      <c r="A125" s="1152"/>
      <c r="B125" s="1039"/>
      <c r="C125" s="1009" t="s">
        <v>
460</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
236</v>
      </c>
      <c r="AB125" s="1052"/>
      <c r="AC125" s="1052"/>
      <c r="AD125" s="1052"/>
      <c r="AE125" s="1053"/>
      <c r="AF125" s="1054" t="s">
        <v>
236</v>
      </c>
      <c r="AG125" s="1052"/>
      <c r="AH125" s="1052"/>
      <c r="AI125" s="1052"/>
      <c r="AJ125" s="1053"/>
      <c r="AK125" s="1054" t="s">
        <v>
391</v>
      </c>
      <c r="AL125" s="1052"/>
      <c r="AM125" s="1052"/>
      <c r="AN125" s="1052"/>
      <c r="AO125" s="1053"/>
      <c r="AP125" s="1055" t="s">
        <v>
236</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
475</v>
      </c>
      <c r="CL125" s="1101"/>
      <c r="CM125" s="1101"/>
      <c r="CN125" s="1101"/>
      <c r="CO125" s="1102"/>
      <c r="CP125" s="1033" t="s">
        <v>
476</v>
      </c>
      <c r="CQ125" s="982"/>
      <c r="CR125" s="982"/>
      <c r="CS125" s="982"/>
      <c r="CT125" s="982"/>
      <c r="CU125" s="982"/>
      <c r="CV125" s="982"/>
      <c r="CW125" s="982"/>
      <c r="CX125" s="982"/>
      <c r="CY125" s="982"/>
      <c r="CZ125" s="982"/>
      <c r="DA125" s="982"/>
      <c r="DB125" s="982"/>
      <c r="DC125" s="982"/>
      <c r="DD125" s="982"/>
      <c r="DE125" s="982"/>
      <c r="DF125" s="983"/>
      <c r="DG125" s="1019" t="s">
        <v>
236</v>
      </c>
      <c r="DH125" s="1020"/>
      <c r="DI125" s="1020"/>
      <c r="DJ125" s="1020"/>
      <c r="DK125" s="1020"/>
      <c r="DL125" s="1020" t="s">
        <v>
236</v>
      </c>
      <c r="DM125" s="1020"/>
      <c r="DN125" s="1020"/>
      <c r="DO125" s="1020"/>
      <c r="DP125" s="1020"/>
      <c r="DQ125" s="1020" t="s">
        <v>
391</v>
      </c>
      <c r="DR125" s="1020"/>
      <c r="DS125" s="1020"/>
      <c r="DT125" s="1020"/>
      <c r="DU125" s="1020"/>
      <c r="DV125" s="1021" t="s">
        <v>
236</v>
      </c>
      <c r="DW125" s="1021"/>
      <c r="DX125" s="1021"/>
      <c r="DY125" s="1021"/>
      <c r="DZ125" s="1022"/>
    </row>
    <row r="126" spans="1:130" s="246" customFormat="1" ht="26.25" customHeight="1" thickBot="1" x14ac:dyDescent="0.25">
      <c r="A126" s="1152"/>
      <c r="B126" s="1039"/>
      <c r="C126" s="1009" t="s">
        <v>
462</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
391</v>
      </c>
      <c r="AB126" s="1052"/>
      <c r="AC126" s="1052"/>
      <c r="AD126" s="1052"/>
      <c r="AE126" s="1053"/>
      <c r="AF126" s="1054" t="s">
        <v>
391</v>
      </c>
      <c r="AG126" s="1052"/>
      <c r="AH126" s="1052"/>
      <c r="AI126" s="1052"/>
      <c r="AJ126" s="1053"/>
      <c r="AK126" s="1054" t="s">
        <v>
236</v>
      </c>
      <c r="AL126" s="1052"/>
      <c r="AM126" s="1052"/>
      <c r="AN126" s="1052"/>
      <c r="AO126" s="1053"/>
      <c r="AP126" s="1055" t="s">
        <v>
391</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
477</v>
      </c>
      <c r="CQ126" s="1043"/>
      <c r="CR126" s="1043"/>
      <c r="CS126" s="1043"/>
      <c r="CT126" s="1043"/>
      <c r="CU126" s="1043"/>
      <c r="CV126" s="1043"/>
      <c r="CW126" s="1043"/>
      <c r="CX126" s="1043"/>
      <c r="CY126" s="1043"/>
      <c r="CZ126" s="1043"/>
      <c r="DA126" s="1043"/>
      <c r="DB126" s="1043"/>
      <c r="DC126" s="1043"/>
      <c r="DD126" s="1043"/>
      <c r="DE126" s="1043"/>
      <c r="DF126" s="1044"/>
      <c r="DG126" s="1012" t="s">
        <v>
236</v>
      </c>
      <c r="DH126" s="1013"/>
      <c r="DI126" s="1013"/>
      <c r="DJ126" s="1013"/>
      <c r="DK126" s="1013"/>
      <c r="DL126" s="1013" t="s">
        <v>
391</v>
      </c>
      <c r="DM126" s="1013"/>
      <c r="DN126" s="1013"/>
      <c r="DO126" s="1013"/>
      <c r="DP126" s="1013"/>
      <c r="DQ126" s="1013" t="s">
        <v>
391</v>
      </c>
      <c r="DR126" s="1013"/>
      <c r="DS126" s="1013"/>
      <c r="DT126" s="1013"/>
      <c r="DU126" s="1013"/>
      <c r="DV126" s="1014" t="s">
        <v>
236</v>
      </c>
      <c r="DW126" s="1014"/>
      <c r="DX126" s="1014"/>
      <c r="DY126" s="1014"/>
      <c r="DZ126" s="1015"/>
    </row>
    <row r="127" spans="1:130" s="246" customFormat="1" ht="26.25" customHeight="1" x14ac:dyDescent="0.2">
      <c r="A127" s="1153"/>
      <c r="B127" s="1041"/>
      <c r="C127" s="1095" t="s">
        <v>
478</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
391</v>
      </c>
      <c r="AB127" s="1052"/>
      <c r="AC127" s="1052"/>
      <c r="AD127" s="1052"/>
      <c r="AE127" s="1053"/>
      <c r="AF127" s="1054" t="s">
        <v>
391</v>
      </c>
      <c r="AG127" s="1052"/>
      <c r="AH127" s="1052"/>
      <c r="AI127" s="1052"/>
      <c r="AJ127" s="1053"/>
      <c r="AK127" s="1054" t="s">
        <v>
236</v>
      </c>
      <c r="AL127" s="1052"/>
      <c r="AM127" s="1052"/>
      <c r="AN127" s="1052"/>
      <c r="AO127" s="1053"/>
      <c r="AP127" s="1055" t="s">
        <v>
391</v>
      </c>
      <c r="AQ127" s="1056"/>
      <c r="AR127" s="1056"/>
      <c r="AS127" s="1056"/>
      <c r="AT127" s="1057"/>
      <c r="AU127" s="282"/>
      <c r="AV127" s="282"/>
      <c r="AW127" s="282"/>
      <c r="AX127" s="1125" t="s">
        <v>
479</v>
      </c>
      <c r="AY127" s="1126"/>
      <c r="AZ127" s="1126"/>
      <c r="BA127" s="1126"/>
      <c r="BB127" s="1126"/>
      <c r="BC127" s="1126"/>
      <c r="BD127" s="1126"/>
      <c r="BE127" s="1127"/>
      <c r="BF127" s="1128" t="s">
        <v>
480</v>
      </c>
      <c r="BG127" s="1126"/>
      <c r="BH127" s="1126"/>
      <c r="BI127" s="1126"/>
      <c r="BJ127" s="1126"/>
      <c r="BK127" s="1126"/>
      <c r="BL127" s="1127"/>
      <c r="BM127" s="1128" t="s">
        <v>
481</v>
      </c>
      <c r="BN127" s="1126"/>
      <c r="BO127" s="1126"/>
      <c r="BP127" s="1126"/>
      <c r="BQ127" s="1126"/>
      <c r="BR127" s="1126"/>
      <c r="BS127" s="1127"/>
      <c r="BT127" s="1128" t="s">
        <v>
482</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
483</v>
      </c>
      <c r="CQ127" s="1043"/>
      <c r="CR127" s="1043"/>
      <c r="CS127" s="1043"/>
      <c r="CT127" s="1043"/>
      <c r="CU127" s="1043"/>
      <c r="CV127" s="1043"/>
      <c r="CW127" s="1043"/>
      <c r="CX127" s="1043"/>
      <c r="CY127" s="1043"/>
      <c r="CZ127" s="1043"/>
      <c r="DA127" s="1043"/>
      <c r="DB127" s="1043"/>
      <c r="DC127" s="1043"/>
      <c r="DD127" s="1043"/>
      <c r="DE127" s="1043"/>
      <c r="DF127" s="1044"/>
      <c r="DG127" s="1012" t="s">
        <v>
391</v>
      </c>
      <c r="DH127" s="1013"/>
      <c r="DI127" s="1013"/>
      <c r="DJ127" s="1013"/>
      <c r="DK127" s="1013"/>
      <c r="DL127" s="1013" t="s">
        <v>
236</v>
      </c>
      <c r="DM127" s="1013"/>
      <c r="DN127" s="1013"/>
      <c r="DO127" s="1013"/>
      <c r="DP127" s="1013"/>
      <c r="DQ127" s="1013" t="s">
        <v>
236</v>
      </c>
      <c r="DR127" s="1013"/>
      <c r="DS127" s="1013"/>
      <c r="DT127" s="1013"/>
      <c r="DU127" s="1013"/>
      <c r="DV127" s="1014" t="s">
        <v>
236</v>
      </c>
      <c r="DW127" s="1014"/>
      <c r="DX127" s="1014"/>
      <c r="DY127" s="1014"/>
      <c r="DZ127" s="1015"/>
    </row>
    <row r="128" spans="1:130" s="246" customFormat="1" ht="26.25" customHeight="1" thickBot="1" x14ac:dyDescent="0.25">
      <c r="A128" s="1136" t="s">
        <v>
484</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
485</v>
      </c>
      <c r="X128" s="1138"/>
      <c r="Y128" s="1138"/>
      <c r="Z128" s="1139"/>
      <c r="AA128" s="1140" t="s">
        <v>
391</v>
      </c>
      <c r="AB128" s="1141"/>
      <c r="AC128" s="1141"/>
      <c r="AD128" s="1141"/>
      <c r="AE128" s="1142"/>
      <c r="AF128" s="1143" t="s">
        <v>
236</v>
      </c>
      <c r="AG128" s="1141"/>
      <c r="AH128" s="1141"/>
      <c r="AI128" s="1141"/>
      <c r="AJ128" s="1142"/>
      <c r="AK128" s="1143" t="s">
        <v>
391</v>
      </c>
      <c r="AL128" s="1141"/>
      <c r="AM128" s="1141"/>
      <c r="AN128" s="1141"/>
      <c r="AO128" s="1142"/>
      <c r="AP128" s="1144"/>
      <c r="AQ128" s="1145"/>
      <c r="AR128" s="1145"/>
      <c r="AS128" s="1145"/>
      <c r="AT128" s="1146"/>
      <c r="AU128" s="282"/>
      <c r="AV128" s="282"/>
      <c r="AW128" s="282"/>
      <c r="AX128" s="981" t="s">
        <v>
486</v>
      </c>
      <c r="AY128" s="982"/>
      <c r="AZ128" s="982"/>
      <c r="BA128" s="982"/>
      <c r="BB128" s="982"/>
      <c r="BC128" s="982"/>
      <c r="BD128" s="982"/>
      <c r="BE128" s="983"/>
      <c r="BF128" s="1147" t="s">
        <v>
391</v>
      </c>
      <c r="BG128" s="1148"/>
      <c r="BH128" s="1148"/>
      <c r="BI128" s="1148"/>
      <c r="BJ128" s="1148"/>
      <c r="BK128" s="1148"/>
      <c r="BL128" s="1149"/>
      <c r="BM128" s="1147">
        <v>
15</v>
      </c>
      <c r="BN128" s="1148"/>
      <c r="BO128" s="1148"/>
      <c r="BP128" s="1148"/>
      <c r="BQ128" s="1148"/>
      <c r="BR128" s="1148"/>
      <c r="BS128" s="1149"/>
      <c r="BT128" s="1147">
        <v>
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
487</v>
      </c>
      <c r="CQ128" s="1130"/>
      <c r="CR128" s="1130"/>
      <c r="CS128" s="1130"/>
      <c r="CT128" s="1130"/>
      <c r="CU128" s="1130"/>
      <c r="CV128" s="1130"/>
      <c r="CW128" s="1130"/>
      <c r="CX128" s="1130"/>
      <c r="CY128" s="1130"/>
      <c r="CZ128" s="1130"/>
      <c r="DA128" s="1130"/>
      <c r="DB128" s="1130"/>
      <c r="DC128" s="1130"/>
      <c r="DD128" s="1130"/>
      <c r="DE128" s="1130"/>
      <c r="DF128" s="1131"/>
      <c r="DG128" s="1132" t="s">
        <v>
391</v>
      </c>
      <c r="DH128" s="1133"/>
      <c r="DI128" s="1133"/>
      <c r="DJ128" s="1133"/>
      <c r="DK128" s="1133"/>
      <c r="DL128" s="1133" t="s">
        <v>
391</v>
      </c>
      <c r="DM128" s="1133"/>
      <c r="DN128" s="1133"/>
      <c r="DO128" s="1133"/>
      <c r="DP128" s="1133"/>
      <c r="DQ128" s="1133" t="s">
        <v>
236</v>
      </c>
      <c r="DR128" s="1133"/>
      <c r="DS128" s="1133"/>
      <c r="DT128" s="1133"/>
      <c r="DU128" s="1133"/>
      <c r="DV128" s="1134" t="s">
        <v>
236</v>
      </c>
      <c r="DW128" s="1134"/>
      <c r="DX128" s="1134"/>
      <c r="DY128" s="1134"/>
      <c r="DZ128" s="1135"/>
    </row>
    <row r="129" spans="1:131" s="246" customFormat="1" ht="26.25" customHeight="1" x14ac:dyDescent="0.2">
      <c r="A129" s="1023" t="s">
        <v>
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
488</v>
      </c>
      <c r="X129" s="1167"/>
      <c r="Y129" s="1167"/>
      <c r="Z129" s="1168"/>
      <c r="AA129" s="1051">
        <v>
1071383</v>
      </c>
      <c r="AB129" s="1052"/>
      <c r="AC129" s="1052"/>
      <c r="AD129" s="1052"/>
      <c r="AE129" s="1053"/>
      <c r="AF129" s="1054">
        <v>
1077688</v>
      </c>
      <c r="AG129" s="1052"/>
      <c r="AH129" s="1052"/>
      <c r="AI129" s="1052"/>
      <c r="AJ129" s="1053"/>
      <c r="AK129" s="1054">
        <v>
1092106</v>
      </c>
      <c r="AL129" s="1052"/>
      <c r="AM129" s="1052"/>
      <c r="AN129" s="1052"/>
      <c r="AO129" s="1053"/>
      <c r="AP129" s="1169"/>
      <c r="AQ129" s="1170"/>
      <c r="AR129" s="1170"/>
      <c r="AS129" s="1170"/>
      <c r="AT129" s="1171"/>
      <c r="AU129" s="284"/>
      <c r="AV129" s="284"/>
      <c r="AW129" s="284"/>
      <c r="AX129" s="1160" t="s">
        <v>
489</v>
      </c>
      <c r="AY129" s="1043"/>
      <c r="AZ129" s="1043"/>
      <c r="BA129" s="1043"/>
      <c r="BB129" s="1043"/>
      <c r="BC129" s="1043"/>
      <c r="BD129" s="1043"/>
      <c r="BE129" s="1044"/>
      <c r="BF129" s="1161" t="s">
        <v>
236</v>
      </c>
      <c r="BG129" s="1162"/>
      <c r="BH129" s="1162"/>
      <c r="BI129" s="1162"/>
      <c r="BJ129" s="1162"/>
      <c r="BK129" s="1162"/>
      <c r="BL129" s="1163"/>
      <c r="BM129" s="1161">
        <v>
20</v>
      </c>
      <c r="BN129" s="1162"/>
      <c r="BO129" s="1162"/>
      <c r="BP129" s="1162"/>
      <c r="BQ129" s="1162"/>
      <c r="BR129" s="1162"/>
      <c r="BS129" s="1163"/>
      <c r="BT129" s="1161">
        <v>
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
490</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
491</v>
      </c>
      <c r="X130" s="1167"/>
      <c r="Y130" s="1167"/>
      <c r="Z130" s="1168"/>
      <c r="AA130" s="1051">
        <v>
109186</v>
      </c>
      <c r="AB130" s="1052"/>
      <c r="AC130" s="1052"/>
      <c r="AD130" s="1052"/>
      <c r="AE130" s="1053"/>
      <c r="AF130" s="1054">
        <v>
108941</v>
      </c>
      <c r="AG130" s="1052"/>
      <c r="AH130" s="1052"/>
      <c r="AI130" s="1052"/>
      <c r="AJ130" s="1053"/>
      <c r="AK130" s="1054">
        <v>
106912</v>
      </c>
      <c r="AL130" s="1052"/>
      <c r="AM130" s="1052"/>
      <c r="AN130" s="1052"/>
      <c r="AO130" s="1053"/>
      <c r="AP130" s="1169"/>
      <c r="AQ130" s="1170"/>
      <c r="AR130" s="1170"/>
      <c r="AS130" s="1170"/>
      <c r="AT130" s="1171"/>
      <c r="AU130" s="284"/>
      <c r="AV130" s="284"/>
      <c r="AW130" s="284"/>
      <c r="AX130" s="1160" t="s">
        <v>
492</v>
      </c>
      <c r="AY130" s="1043"/>
      <c r="AZ130" s="1043"/>
      <c r="BA130" s="1043"/>
      <c r="BB130" s="1043"/>
      <c r="BC130" s="1043"/>
      <c r="BD130" s="1043"/>
      <c r="BE130" s="1044"/>
      <c r="BF130" s="1197">
        <v>
1.6</v>
      </c>
      <c r="BG130" s="1198"/>
      <c r="BH130" s="1198"/>
      <c r="BI130" s="1198"/>
      <c r="BJ130" s="1198"/>
      <c r="BK130" s="1198"/>
      <c r="BL130" s="1199"/>
      <c r="BM130" s="1197">
        <v>
25</v>
      </c>
      <c r="BN130" s="1198"/>
      <c r="BO130" s="1198"/>
      <c r="BP130" s="1198"/>
      <c r="BQ130" s="1198"/>
      <c r="BR130" s="1198"/>
      <c r="BS130" s="1199"/>
      <c r="BT130" s="1197">
        <v>
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
493</v>
      </c>
      <c r="X131" s="1205"/>
      <c r="Y131" s="1205"/>
      <c r="Z131" s="1206"/>
      <c r="AA131" s="1098">
        <v>
962197</v>
      </c>
      <c r="AB131" s="1077"/>
      <c r="AC131" s="1077"/>
      <c r="AD131" s="1077"/>
      <c r="AE131" s="1078"/>
      <c r="AF131" s="1076">
        <v>
968747</v>
      </c>
      <c r="AG131" s="1077"/>
      <c r="AH131" s="1077"/>
      <c r="AI131" s="1077"/>
      <c r="AJ131" s="1078"/>
      <c r="AK131" s="1076">
        <v>
985194</v>
      </c>
      <c r="AL131" s="1077"/>
      <c r="AM131" s="1077"/>
      <c r="AN131" s="1077"/>
      <c r="AO131" s="1078"/>
      <c r="AP131" s="1207"/>
      <c r="AQ131" s="1208"/>
      <c r="AR131" s="1208"/>
      <c r="AS131" s="1208"/>
      <c r="AT131" s="1209"/>
      <c r="AU131" s="284"/>
      <c r="AV131" s="284"/>
      <c r="AW131" s="284"/>
      <c r="AX131" s="1179" t="s">
        <v>
494</v>
      </c>
      <c r="AY131" s="1130"/>
      <c r="AZ131" s="1130"/>
      <c r="BA131" s="1130"/>
      <c r="BB131" s="1130"/>
      <c r="BC131" s="1130"/>
      <c r="BD131" s="1130"/>
      <c r="BE131" s="1131"/>
      <c r="BF131" s="1180" t="s">
        <v>
495</v>
      </c>
      <c r="BG131" s="1181"/>
      <c r="BH131" s="1181"/>
      <c r="BI131" s="1181"/>
      <c r="BJ131" s="1181"/>
      <c r="BK131" s="1181"/>
      <c r="BL131" s="1182"/>
      <c r="BM131" s="1180">
        <v>
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
496</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
497</v>
      </c>
      <c r="W132" s="1190"/>
      <c r="X132" s="1190"/>
      <c r="Y132" s="1190"/>
      <c r="Z132" s="1191"/>
      <c r="AA132" s="1192">
        <v>
1.5782630790000001</v>
      </c>
      <c r="AB132" s="1193"/>
      <c r="AC132" s="1193"/>
      <c r="AD132" s="1193"/>
      <c r="AE132" s="1194"/>
      <c r="AF132" s="1195">
        <v>
1.617863075</v>
      </c>
      <c r="AG132" s="1193"/>
      <c r="AH132" s="1193"/>
      <c r="AI132" s="1193"/>
      <c r="AJ132" s="1194"/>
      <c r="AK132" s="1195">
        <v>
1.8889680609999999</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
498</v>
      </c>
      <c r="W133" s="1173"/>
      <c r="X133" s="1173"/>
      <c r="Y133" s="1173"/>
      <c r="Z133" s="1174"/>
      <c r="AA133" s="1175">
        <v>
1.5</v>
      </c>
      <c r="AB133" s="1176"/>
      <c r="AC133" s="1176"/>
      <c r="AD133" s="1176"/>
      <c r="AE133" s="1177"/>
      <c r="AF133" s="1175">
        <v>
1.6</v>
      </c>
      <c r="AG133" s="1176"/>
      <c r="AH133" s="1176"/>
      <c r="AI133" s="1176"/>
      <c r="AJ133" s="1177"/>
      <c r="AK133" s="1175">
        <v>
1.6</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wFxMt0g8Y7YWJ7Fk4jwBW9E8JYf8mGOK5+yhCOlqpvSti0UumIx7UxhIbjRDQl6YbNcFJJEXszbrPHjORX90cA==" saltValue="ZUGSTAoVYlF7fJdTbJRl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I9AvUtROi7wjQazV2l+0O2V27jlWr3J7ufGDPvY59qonw+PGRiG8IAhMeMT75DldWuk8JMWr3NVX/FF6wev5g==" saltValue="dzLH/wSqmBmrexLwLgrC5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Mg8bY+42yT3IBo2Zq/rKTuBtgFvaBoHPhCelP9QqK4ibXAV1XGU4ZOqPU9myJUtDrQ49IHFZQofizjUmx0STQ==" saltValue="42NovF675XI4BiRERoJwP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
502</v>
      </c>
      <c r="AP7" s="303"/>
      <c r="AQ7" s="304" t="s">
        <v>
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
504</v>
      </c>
      <c r="AQ8" s="310" t="s">
        <v>
505</v>
      </c>
      <c r="AR8" s="311" t="s">
        <v>
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
507</v>
      </c>
      <c r="AL9" s="1216"/>
      <c r="AM9" s="1216"/>
      <c r="AN9" s="1217"/>
      <c r="AO9" s="312">
        <v>
622773</v>
      </c>
      <c r="AP9" s="312">
        <v>
328121</v>
      </c>
      <c r="AQ9" s="313">
        <v>
213574</v>
      </c>
      <c r="AR9" s="314">
        <v>
53.6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
508</v>
      </c>
      <c r="AL10" s="1216"/>
      <c r="AM10" s="1216"/>
      <c r="AN10" s="1217"/>
      <c r="AO10" s="315">
        <v>
70599</v>
      </c>
      <c r="AP10" s="315">
        <v>
37197</v>
      </c>
      <c r="AQ10" s="316">
        <v>
27269</v>
      </c>
      <c r="AR10" s="317">
        <v>
36.4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
509</v>
      </c>
      <c r="AL11" s="1216"/>
      <c r="AM11" s="1216"/>
      <c r="AN11" s="1217"/>
      <c r="AO11" s="315">
        <v>
7559</v>
      </c>
      <c r="AP11" s="315">
        <v>
3983</v>
      </c>
      <c r="AQ11" s="316">
        <v>
27363</v>
      </c>
      <c r="AR11" s="317">
        <v>
-85.4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
510</v>
      </c>
      <c r="AL12" s="1216"/>
      <c r="AM12" s="1216"/>
      <c r="AN12" s="1217"/>
      <c r="AO12" s="315" t="s">
        <v>
511</v>
      </c>
      <c r="AP12" s="315" t="s">
        <v>
511</v>
      </c>
      <c r="AQ12" s="316">
        <v>
4914</v>
      </c>
      <c r="AR12" s="317" t="s">
        <v>
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
512</v>
      </c>
      <c r="AL13" s="1216"/>
      <c r="AM13" s="1216"/>
      <c r="AN13" s="1217"/>
      <c r="AO13" s="315" t="s">
        <v>
511</v>
      </c>
      <c r="AP13" s="315" t="s">
        <v>
511</v>
      </c>
      <c r="AQ13" s="316" t="s">
        <v>
511</v>
      </c>
      <c r="AR13" s="317" t="s">
        <v>
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
513</v>
      </c>
      <c r="AL14" s="1216"/>
      <c r="AM14" s="1216"/>
      <c r="AN14" s="1217"/>
      <c r="AO14" s="315">
        <v>
21892</v>
      </c>
      <c r="AP14" s="315">
        <v>
11534</v>
      </c>
      <c r="AQ14" s="316">
        <v>
8817</v>
      </c>
      <c r="AR14" s="317">
        <v>
30.8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
514</v>
      </c>
      <c r="AL15" s="1216"/>
      <c r="AM15" s="1216"/>
      <c r="AN15" s="1217"/>
      <c r="AO15" s="315">
        <v>
3290</v>
      </c>
      <c r="AP15" s="315">
        <v>
1733</v>
      </c>
      <c r="AQ15" s="316">
        <v>
5079</v>
      </c>
      <c r="AR15" s="317">
        <v>
-65.900000000000006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
515</v>
      </c>
      <c r="AL16" s="1219"/>
      <c r="AM16" s="1219"/>
      <c r="AN16" s="1220"/>
      <c r="AO16" s="315">
        <v>
-60499</v>
      </c>
      <c r="AP16" s="315">
        <v>
-31875</v>
      </c>
      <c r="AQ16" s="316">
        <v>
-19713</v>
      </c>
      <c r="AR16" s="317">
        <v>
61.7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
189</v>
      </c>
      <c r="AL17" s="1219"/>
      <c r="AM17" s="1219"/>
      <c r="AN17" s="1220"/>
      <c r="AO17" s="315">
        <v>
665614</v>
      </c>
      <c r="AP17" s="315">
        <v>
350692</v>
      </c>
      <c r="AQ17" s="316">
        <v>
267304</v>
      </c>
      <c r="AR17" s="317">
        <v>
31.2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517</v>
      </c>
      <c r="AP20" s="323" t="s">
        <v>
518</v>
      </c>
      <c r="AQ20" s="324" t="s">
        <v>
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
520</v>
      </c>
      <c r="AL21" s="1211"/>
      <c r="AM21" s="1211"/>
      <c r="AN21" s="1212"/>
      <c r="AO21" s="327">
        <v>
31.61</v>
      </c>
      <c r="AP21" s="328">
        <v>
25.06</v>
      </c>
      <c r="AQ21" s="329">
        <v>
6.55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
521</v>
      </c>
      <c r="AL22" s="1211"/>
      <c r="AM22" s="1211"/>
      <c r="AN22" s="1212"/>
      <c r="AO22" s="332">
        <v>
93.4</v>
      </c>
      <c r="AP22" s="333">
        <v>
93.7</v>
      </c>
      <c r="AQ22" s="334">
        <v>
-0.3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
502</v>
      </c>
      <c r="AP30" s="303"/>
      <c r="AQ30" s="304" t="s">
        <v>
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
504</v>
      </c>
      <c r="AQ31" s="310" t="s">
        <v>
505</v>
      </c>
      <c r="AR31" s="311" t="s">
        <v>
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
525</v>
      </c>
      <c r="AL32" s="1227"/>
      <c r="AM32" s="1227"/>
      <c r="AN32" s="1228"/>
      <c r="AO32" s="342">
        <v>
96630</v>
      </c>
      <c r="AP32" s="342">
        <v>
50911</v>
      </c>
      <c r="AQ32" s="343">
        <v>
151350</v>
      </c>
      <c r="AR32" s="344">
        <v>
-66.400000000000006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
526</v>
      </c>
      <c r="AL33" s="1227"/>
      <c r="AM33" s="1227"/>
      <c r="AN33" s="1228"/>
      <c r="AO33" s="342" t="s">
        <v>
511</v>
      </c>
      <c r="AP33" s="342" t="s">
        <v>
511</v>
      </c>
      <c r="AQ33" s="343" t="s">
        <v>
511</v>
      </c>
      <c r="AR33" s="344" t="s">
        <v>
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
527</v>
      </c>
      <c r="AL34" s="1227"/>
      <c r="AM34" s="1227"/>
      <c r="AN34" s="1228"/>
      <c r="AO34" s="342" t="s">
        <v>
511</v>
      </c>
      <c r="AP34" s="342" t="s">
        <v>
511</v>
      </c>
      <c r="AQ34" s="343" t="s">
        <v>
511</v>
      </c>
      <c r="AR34" s="344" t="s">
        <v>
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
528</v>
      </c>
      <c r="AL35" s="1227"/>
      <c r="AM35" s="1227"/>
      <c r="AN35" s="1228"/>
      <c r="AO35" s="342">
        <v>
11450</v>
      </c>
      <c r="AP35" s="342">
        <v>
6033</v>
      </c>
      <c r="AQ35" s="343">
        <v>
30589</v>
      </c>
      <c r="AR35" s="344">
        <v>
-80.3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
529</v>
      </c>
      <c r="AL36" s="1227"/>
      <c r="AM36" s="1227"/>
      <c r="AN36" s="1228"/>
      <c r="AO36" s="342">
        <v>
17442</v>
      </c>
      <c r="AP36" s="342">
        <v>
9190</v>
      </c>
      <c r="AQ36" s="343">
        <v>
6092</v>
      </c>
      <c r="AR36" s="344">
        <v>
50.9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
530</v>
      </c>
      <c r="AL37" s="1227"/>
      <c r="AM37" s="1227"/>
      <c r="AN37" s="1228"/>
      <c r="AO37" s="342" t="s">
        <v>
511</v>
      </c>
      <c r="AP37" s="342" t="s">
        <v>
511</v>
      </c>
      <c r="AQ37" s="343">
        <v>
1860</v>
      </c>
      <c r="AR37" s="344" t="s">
        <v>
511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
531</v>
      </c>
      <c r="AL38" s="1230"/>
      <c r="AM38" s="1230"/>
      <c r="AN38" s="1231"/>
      <c r="AO38" s="345" t="s">
        <v>
511</v>
      </c>
      <c r="AP38" s="345" t="s">
        <v>
511</v>
      </c>
      <c r="AQ38" s="346">
        <v>
61</v>
      </c>
      <c r="AR38" s="334" t="s">
        <v>
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
532</v>
      </c>
      <c r="AL39" s="1230"/>
      <c r="AM39" s="1230"/>
      <c r="AN39" s="1231"/>
      <c r="AO39" s="342" t="s">
        <v>
511</v>
      </c>
      <c r="AP39" s="342" t="s">
        <v>
511</v>
      </c>
      <c r="AQ39" s="343">
        <v>
-9157</v>
      </c>
      <c r="AR39" s="344" t="s">
        <v>
511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
533</v>
      </c>
      <c r="AL40" s="1227"/>
      <c r="AM40" s="1227"/>
      <c r="AN40" s="1228"/>
      <c r="AO40" s="342">
        <v>
-106912</v>
      </c>
      <c r="AP40" s="342">
        <v>
-56329</v>
      </c>
      <c r="AQ40" s="343">
        <v>
-135364</v>
      </c>
      <c r="AR40" s="344">
        <v>
-58.4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
302</v>
      </c>
      <c r="AL41" s="1233"/>
      <c r="AM41" s="1233"/>
      <c r="AN41" s="1234"/>
      <c r="AO41" s="342">
        <v>
18610</v>
      </c>
      <c r="AP41" s="342">
        <v>
9805</v>
      </c>
      <c r="AQ41" s="343">
        <v>
45431</v>
      </c>
      <c r="AR41" s="344">
        <v>
-78.400000000000006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
502</v>
      </c>
      <c r="AN49" s="1223" t="s">
        <v>
537</v>
      </c>
      <c r="AO49" s="1224"/>
      <c r="AP49" s="1224"/>
      <c r="AQ49" s="1224"/>
      <c r="AR49" s="122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
538</v>
      </c>
      <c r="AO50" s="359" t="s">
        <v>
539</v>
      </c>
      <c r="AP50" s="360" t="s">
        <v>
540</v>
      </c>
      <c r="AQ50" s="361" t="s">
        <v>
541</v>
      </c>
      <c r="AR50" s="362" t="s">
        <v>
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543</v>
      </c>
      <c r="AL51" s="355"/>
      <c r="AM51" s="363">
        <v>
565332</v>
      </c>
      <c r="AN51" s="364">
        <v>
291709</v>
      </c>
      <c r="AO51" s="365">
        <v>
-0.9</v>
      </c>
      <c r="AP51" s="366">
        <v>
288550</v>
      </c>
      <c r="AQ51" s="367">
        <v>
20.8</v>
      </c>
      <c r="AR51" s="368">
        <v>
-21.7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544</v>
      </c>
      <c r="AM52" s="371">
        <v>
423732</v>
      </c>
      <c r="AN52" s="372">
        <v>
218644</v>
      </c>
      <c r="AO52" s="373">
        <v>
-15.6</v>
      </c>
      <c r="AP52" s="374">
        <v>
141525</v>
      </c>
      <c r="AQ52" s="375">
        <v>
10.1</v>
      </c>
      <c r="AR52" s="376">
        <v>
-25.7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545</v>
      </c>
      <c r="AL53" s="355"/>
      <c r="AM53" s="363">
        <v>
776572</v>
      </c>
      <c r="AN53" s="364">
        <v>
402995</v>
      </c>
      <c r="AO53" s="365">
        <v>
38.1</v>
      </c>
      <c r="AP53" s="366">
        <v>
287914</v>
      </c>
      <c r="AQ53" s="367">
        <v>
-0.2</v>
      </c>
      <c r="AR53" s="368">
        <v>
38.299999999999997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544</v>
      </c>
      <c r="AM54" s="371">
        <v>
590633</v>
      </c>
      <c r="AN54" s="372">
        <v>
306504</v>
      </c>
      <c r="AO54" s="373">
        <v>
40.200000000000003</v>
      </c>
      <c r="AP54" s="374">
        <v>
146531</v>
      </c>
      <c r="AQ54" s="375">
        <v>
3.5</v>
      </c>
      <c r="AR54" s="376">
        <v>
36.700000000000003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546</v>
      </c>
      <c r="AL55" s="355"/>
      <c r="AM55" s="363">
        <v>
836024</v>
      </c>
      <c r="AN55" s="364">
        <v>
445167</v>
      </c>
      <c r="AO55" s="365">
        <v>
10.5</v>
      </c>
      <c r="AP55" s="366">
        <v>
310300</v>
      </c>
      <c r="AQ55" s="367">
        <v>
7.8</v>
      </c>
      <c r="AR55" s="368">
        <v>
2.7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544</v>
      </c>
      <c r="AM56" s="371">
        <v>
668442</v>
      </c>
      <c r="AN56" s="372">
        <v>
355933</v>
      </c>
      <c r="AO56" s="373">
        <v>
16.100000000000001</v>
      </c>
      <c r="AP56" s="374">
        <v>
157576</v>
      </c>
      <c r="AQ56" s="375">
        <v>
7.5</v>
      </c>
      <c r="AR56" s="376">
        <v>
8.6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547</v>
      </c>
      <c r="AL57" s="355"/>
      <c r="AM57" s="363">
        <v>
879242</v>
      </c>
      <c r="AN57" s="364">
        <v>
464225</v>
      </c>
      <c r="AO57" s="365">
        <v>
4.3</v>
      </c>
      <c r="AP57" s="366">
        <v>
317319</v>
      </c>
      <c r="AQ57" s="367">
        <v>
2.2999999999999998</v>
      </c>
      <c r="AR57" s="368">
        <v>
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544</v>
      </c>
      <c r="AM58" s="371">
        <v>
782614</v>
      </c>
      <c r="AN58" s="372">
        <v>
413207</v>
      </c>
      <c r="AO58" s="373">
        <v>
16.100000000000001</v>
      </c>
      <c r="AP58" s="374">
        <v>
164214</v>
      </c>
      <c r="AQ58" s="375">
        <v>
4.2</v>
      </c>
      <c r="AR58" s="376">
        <v>
11.9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548</v>
      </c>
      <c r="AL59" s="355"/>
      <c r="AM59" s="363">
        <v>
466633</v>
      </c>
      <c r="AN59" s="364">
        <v>
245855</v>
      </c>
      <c r="AO59" s="365">
        <v>
-47</v>
      </c>
      <c r="AP59" s="366">
        <v>
289738</v>
      </c>
      <c r="AQ59" s="367">
        <v>
-8.6999999999999993</v>
      </c>
      <c r="AR59" s="368">
        <v>
-38.299999999999997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544</v>
      </c>
      <c r="AM60" s="371">
        <v>
418114</v>
      </c>
      <c r="AN60" s="372">
        <v>
220292</v>
      </c>
      <c r="AO60" s="373">
        <v>
-46.7</v>
      </c>
      <c r="AP60" s="374">
        <v>
156238</v>
      </c>
      <c r="AQ60" s="375">
        <v>
-4.9000000000000004</v>
      </c>
      <c r="AR60" s="376">
        <v>
-41.8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549</v>
      </c>
      <c r="AL61" s="377"/>
      <c r="AM61" s="378">
        <v>
704761</v>
      </c>
      <c r="AN61" s="379">
        <v>
369990</v>
      </c>
      <c r="AO61" s="380">
        <v>
1</v>
      </c>
      <c r="AP61" s="381">
        <v>
298764</v>
      </c>
      <c r="AQ61" s="382">
        <v>
4.4000000000000004</v>
      </c>
      <c r="AR61" s="368">
        <v>
-3.4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544</v>
      </c>
      <c r="AM62" s="371">
        <v>
576707</v>
      </c>
      <c r="AN62" s="372">
        <v>
302916</v>
      </c>
      <c r="AO62" s="373">
        <v>
2</v>
      </c>
      <c r="AP62" s="374">
        <v>
153217</v>
      </c>
      <c r="AQ62" s="375">
        <v>
4.0999999999999996</v>
      </c>
      <c r="AR62" s="376">
        <v>
-2.1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83RT+4HaDcphxem7X1iYE5RYuYx/KINfR2ejEw3D43dgbCyDLzJLUBPMAZhlI4+f1rtezBdQ5ZqJbbsiekEHMA==" saltValue="0xaWkr05h9uTHhB3AmNb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5z4Xq58BCyBPuLbi0hPH906yABrusGFQviRU3w8Lx/LyWxRYZQz616GtWPN+SVPtXB2cnBsvXt/LzhVCFCEA==" saltValue="o8pB5B73TZdkspZdqobWL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7EypQW6L+TkIwUdwoVoJ8dFq3rw5a/qKVXYW8U9Pxsh+1zV4V3DkIvRKD8aCvLy0wKmXiTro3zct/h48qpbSg==" saltValue="suqimS+8Kpj7Qy0Auxc7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5"/>
  <sheetViews>
    <sheetView showGridLines="0" zoomScale="55" zoomScaleNormal="55" zoomScaleSheetLayoutView="100" workbookViewId="0">
      <selection activeCell="J46" sqref="J4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553</v>
      </c>
      <c r="G46" s="8" t="s">
        <v>
554</v>
      </c>
      <c r="H46" s="8" t="s">
        <v>
555</v>
      </c>
      <c r="I46" s="8" t="s">
        <v>
556</v>
      </c>
      <c r="J46" s="9" t="s">
        <v>
557</v>
      </c>
    </row>
    <row r="47" spans="2:10" ht="57.75" customHeight="1" x14ac:dyDescent="0.2">
      <c r="B47" s="10"/>
      <c r="C47" s="1235" t="s">
        <v>
3</v>
      </c>
      <c r="D47" s="1235"/>
      <c r="E47" s="1236"/>
      <c r="F47" s="11">
        <v>
62.06</v>
      </c>
      <c r="G47" s="12">
        <v>
57.37</v>
      </c>
      <c r="H47" s="12">
        <v>
51.44</v>
      </c>
      <c r="I47" s="12">
        <v>
51.16</v>
      </c>
      <c r="J47" s="13">
        <v>
51.79</v>
      </c>
    </row>
    <row r="48" spans="2:10" ht="57.75" customHeight="1" x14ac:dyDescent="0.2">
      <c r="B48" s="14"/>
      <c r="C48" s="1237" t="s">
        <v>
4</v>
      </c>
      <c r="D48" s="1237"/>
      <c r="E48" s="1238"/>
      <c r="F48" s="15">
        <v>
4.75</v>
      </c>
      <c r="G48" s="16">
        <v>
4.67</v>
      </c>
      <c r="H48" s="16">
        <v>
6.25</v>
      </c>
      <c r="I48" s="16">
        <v>
7.3</v>
      </c>
      <c r="J48" s="17">
        <v>
5.72</v>
      </c>
    </row>
    <row r="49" spans="2:10" ht="57.75" customHeight="1" thickBot="1" x14ac:dyDescent="0.25">
      <c r="B49" s="18"/>
      <c r="C49" s="1239" t="s">
        <v>
5</v>
      </c>
      <c r="D49" s="1239"/>
      <c r="E49" s="1240"/>
      <c r="F49" s="19">
        <v>
1.1499999999999999</v>
      </c>
      <c r="G49" s="20">
        <v>
0.3</v>
      </c>
      <c r="H49" s="20" t="s">
        <v>
558</v>
      </c>
      <c r="I49" s="20">
        <v>
1.1100000000000001</v>
      </c>
      <c r="J49" s="21" t="s">
        <v>
559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row r="60" spans="2:10" ht="13.5" hidden="1" customHeight="1" x14ac:dyDescent="0.2"/>
    <row r="61" spans="2:10" ht="13.5" hidden="1" customHeight="1" x14ac:dyDescent="0.2"/>
    <row r="62" spans="2:10" ht="13.5" hidden="1" customHeight="1" x14ac:dyDescent="0.2"/>
    <row r="63" spans="2:10" ht="13.5" hidden="1" customHeight="1" x14ac:dyDescent="0.2"/>
    <row r="64" spans="2:10" ht="13.5" hidden="1" customHeight="1" x14ac:dyDescent="0.2"/>
    <row r="65" ht="13.5" hidden="1" customHeight="1" x14ac:dyDescent="0.2"/>
  </sheetData>
  <sheetProtection algorithmName="SHA-512" hashValue="RC1xf8rzy/ZySpqKloDVyWYEcUPOZDxCEUrgRYDlQtY2n6J6/NOpdqv1WcJ4YUlyrL/nKxs8xokxaRAQYAXA3g==" saltValue="0el5lqqhPLvEjdm6ys1H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2020-02-24T05:19:47Z</cp:lastPrinted>
  <dcterms:created xsi:type="dcterms:W3CDTF">2020-02-10T03:27:12Z</dcterms:created>
  <dcterms:modified xsi:type="dcterms:W3CDTF">2020-09-28T06:25:07Z</dcterms:modified>
  <cp:category/>
</cp:coreProperties>
</file>