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tabRatio="8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W34" i="10"/>
  <c r="BE34" i="10"/>
  <c r="AM34" i="10"/>
  <c r="U34" i="10"/>
  <c r="U35" i="10" s="1"/>
  <c r="U36" i="10" s="1"/>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<sst xmlns="http://schemas.openxmlformats.org/spreadsheetml/2006/main" count="1145" uniqueCount="591">
  <si>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</si>
  <si>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</si>
  <si>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</si>
  <si>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</si>
  <si>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</si>
  <si>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</si>
  <si>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</si>
  <si>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</si>
  <si>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</si>
  <si>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</si>
  <si>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</si>
  <si>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</si>
  <si>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</si>
  <si>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</si>
  <si>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</si>
  <si>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</si>
  <si>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</si>
  <si>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</si>
  <si>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</si>
  <si>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</si>
  <si>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</si>
  <si>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</si>
  <si>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</si>
  <si>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</si>
  <si>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</si>
  <si>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</si>
  <si>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</si>
  <si>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</si>
  <si>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</si>
  <si>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</si>
  <si>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</si>
  <si>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</si>
  <si>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</si>
  <si>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</si>
  <si>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</si>
  <si>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</si>
  <si>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</si>
  <si>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</si>
  <si>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</si>
  <si>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</si>
  <si>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</si>
  <si>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</si>
  <si>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</si>
  <si>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</si>
  <si>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</si>
  <si>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</si>
  <si>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</si>
  <si>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</si>
  <si>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</si>
  <si>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</si>
  <si>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</si>
  <si>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</si>
  <si>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</si>
  <si>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</si>
  <si>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</si>
  <si>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</si>
  <si>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</si>
  <si>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</si>
  <si>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</si>
  <si>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</si>
  <si>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</si>
  <si>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</si>
  <si>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</si>
  <si>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</si>
  <si>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</si>
  <si>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</si>
  <si>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</si>
  <si>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</si>
  <si>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</si>
  <si>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</si>
  <si>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</si>
  <si>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</si>
  <si>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</si>
  <si>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</si>
  <si>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</si>
  <si>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</si>
  <si>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</si>
  <si>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</si>
  <si>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</si>
  <si>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</si>
  <si>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</si>
  <si>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</si>
  <si>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</si>
  <si>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</si>
  <si>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</si>
  <si>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</si>
  <si>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</si>
  <si>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</si>
  <si>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</si>
  <si>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</si>
  <si>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</si>
  <si>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</si>
  <si>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</si>
  <si>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</si>
  <si>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</si>
  <si>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</si>
  <si>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</si>
  <si>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</si>
  <si>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</si>
  <si>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</si>
  <si>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</si>
  <si>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</si>
  <si>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</si>
  <si>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</si>
  <si>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</si>
  <si>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</si>
  <si>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</si>
  <si>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</si>
  <si>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</si>
  <si>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</si>
  <si>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</si>
  <si>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</si>
  <si>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</si>
  <si>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</si>
  <si>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</si>
  <si>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</si>
  <si>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</si>
  <si>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</si>
  <si>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</si>
  <si>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</si>
  <si>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</si>
  <si>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</si>
  <si>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</si>
  <si>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</si>
  <si>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</si>
  <si>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</si>
  <si>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</si>
  <si>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</si>
  <si>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</si>
  <si>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</si>
  <si>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</si>
  <si>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</si>
  <si>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</si>
  <si>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</si>
  <si>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</si>
  <si>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</si>
  <si>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</si>
  <si>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</si>
  <si>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</si>
  <si>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</si>
  <si>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</si>
  <si>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</si>
  <si>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</si>
  <si>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</si>
  <si>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</si>
  <si>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</si>
  <si>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</si>
  <si>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</si>
  <si>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</si>
  <si>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</si>
  <si>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</si>
  <si>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</si>
  <si>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</si>
  <si>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</si>
  <si>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</si>
  <si>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</si>
  <si>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</si>
  <si>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</si>
  <si>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</si>
  <si>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</si>
  <si>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</si>
  <si>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</si>
  <si>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</si>
  <si>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</si>
  <si>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</si>
  <si>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</si>
  <si>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</si>
  <si>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</si>
  <si>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</si>
  <si>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</si>
  <si>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</si>
  <si>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</si>
  <si>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</si>
  <si>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</si>
  <si>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</si>
  <si>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</si>
  <si>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</si>
  <si>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</si>
  <si>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</si>
  <si>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</si>
  <si>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</si>
  <si>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</si>
  <si>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</si>
  <si>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</si>
  <si>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</si>
  <si>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</si>
  <si>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</si>
  <si>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</si>
  <si>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</si>
  <si>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</si>
  <si>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</si>
  <si>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</si>
  <si>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</si>
  <si>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</si>
  <si>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</si>
  <si>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</si>
  <si>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</si>
  <si>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</si>
  <si>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</si>
  <si>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</si>
  <si>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</si>
  <si>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</si>
  <si>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</si>
  <si>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</si>
  <si>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</si>
  <si>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</si>
  <si>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</si>
  <si>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</si>
  <si>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</si>
  <si>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</si>
  <si>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</si>
  <si>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</si>
  <si>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東京都港区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</si>
  <si>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</si>
  <si>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</si>
  <si>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</si>
  <si>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</si>
  <si>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</si>
  <si>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</si>
  <si>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</si>
  <si>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</si>
  <si>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</si>
  <si>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</si>
  <si>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</si>
  <si>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</si>
  <si>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</si>
  <si>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</si>
  <si>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</si>
  <si>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</si>
  <si>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</si>
  <si>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</si>
  <si>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</si>
  <si>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</si>
  <si>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</si>
  <si>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</si>
  <si>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</si>
  <si>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</si>
  <si>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</si>
  <si>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</si>
  <si>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</si>
  <si>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</si>
  <si>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</si>
  <si>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</si>
  <si>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</si>
  <si>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</si>
  <si>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</si>
  <si>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</si>
  <si>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</si>
  <si>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</si>
  <si>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</si>
  <si>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</si>
  <si>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</si>
  <si>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</si>
  <si>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</si>
  <si>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</si>
  <si>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</si>
  <si>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</si>
  <si>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</si>
  <si>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</si>
  <si>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</si>
  <si>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</si>
  <si>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</si>
  <si>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</si>
  <si>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</si>
  <si>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</si>
  <si>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</si>
  <si>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</si>
  <si>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</si>
  <si>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</si>
  <si>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</si>
  <si>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</si>
  <si>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</si>
  <si>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</si>
  <si>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</si>
  <si>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</si>
  <si>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</si>
  <si>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</si>
  <si>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</si>
  <si>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</si>
  <si>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</si>
  <si>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</si>
  <si>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</si>
  <si>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</si>
  <si>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</si>
  <si>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</si>
  <si>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</si>
  <si>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</si>
  <si>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</si>
  <si>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</si>
  <si>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</si>
  <si>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</si>
  <si>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</si>
  <si>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</si>
  <si>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</si>
  <si>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</si>
  <si>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</si>
  <si>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</si>
  <si>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</si>
  <si>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</si>
  <si>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</si>
  <si>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</si>
  <si>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</si>
  <si>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</si>
  <si>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</si>
  <si>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</si>
  <si>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</si>
  <si>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</si>
  <si>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</si>
  <si>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</si>
  <si>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</si>
  <si>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</si>
  <si>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</si>
  <si>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</si>
  <si>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</si>
  <si>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</si>
  <si>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</si>
  <si>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</si>
  <si>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</si>
  <si>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</si>
  <si>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</si>
  <si>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</si>
  <si>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</si>
  <si>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</si>
  <si>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</si>
  <si>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</si>
  <si>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</si>
  <si>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</si>
  <si>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</si>
  <si>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</si>
  <si>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</si>
  <si>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</si>
  <si>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</si>
  <si>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</si>
  <si>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</si>
  <si>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</si>
  <si>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</si>
  <si>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</si>
  <si>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</si>
  <si>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</si>
  <si>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</si>
  <si>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</si>
  <si>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</si>
  <si>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</si>
  <si>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</si>
  <si>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</si>
  <si>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</si>
  <si>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</si>
  <si>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</si>
  <si>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</si>
  <si>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</si>
  <si>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</si>
  <si>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</si>
  <si>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</si>
  <si>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</si>
  <si>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</si>
  <si>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</si>
  <si>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</si>
  <si>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</si>
  <si>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</si>
  <si>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</si>
  <si>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</si>
  <si>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</si>
  <si>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</si>
  <si>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</si>
  <si>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</si>
  <si>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</si>
  <si>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</si>
  <si>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東京都港区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</si>
  <si>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</si>
  <si>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</si>
  <si>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</si>
  <si>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</si>
  <si>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</si>
  <si>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</si>
  <si>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</si>
  <si>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</si>
  <si>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</si>
  <si>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</si>
  <si>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</si>
  <si>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</si>
  <si>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</si>
  <si>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</si>
  <si>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</si>
  <si>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</si>
  <si>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</si>
  <si>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</si>
  <si>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</si>
  <si>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</si>
  <si>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</si>
  <si>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</si>
  <si>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</si>
  <si>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</si>
  <si>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</si>
  <si>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</si>
  <si>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</si>
  <si>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</si>
  <si>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</si>
  <si>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</si>
  <si>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</si>
  <si>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</si>
  <si>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</si>
  <si>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</si>
  <si>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</si>
  <si>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</si>
  <si>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</si>
  <si>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</si>
  <si>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</si>
  <si>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</si>
  <si>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</si>
  <si>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</si>
  <si>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</si>
  <si>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</si>
  <si>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</si>
  <si>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</si>
  <si>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</si>
  <si>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</si>
  <si>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</si>
  <si>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</si>
  <si>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</si>
  <si>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</si>
  <si>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</si>
  <si>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</si>
  <si>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</si>
  <si>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</si>
  <si>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</si>
  <si>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</si>
  <si>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</si>
  <si>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</si>
  <si>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</si>
  <si>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</si>
  <si>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</si>
  <si>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</si>
  <si>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</si>
  <si>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</si>
  <si>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</si>
  <si>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</si>
  <si>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</si>
  <si>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</si>
  <si>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</si>
  <si>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</si>
  <si>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</si>
  <si>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</si>
  <si>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</si>
  <si>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</si>
  <si>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</si>
  <si>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</si>
  <si>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</si>
  <si>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</si>
  <si>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</si>
  <si>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</si>
  <si>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</si>
  <si>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</si>
  <si>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</si>
  <si>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</si>
  <si>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</si>
  <si>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</si>
  <si>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</si>
  <si>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</si>
  <si>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</si>
  <si>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</si>
  <si>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</si>
  <si>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</si>
  <si>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</si>
  <si>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</si>
  <si>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</si>
  <si>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</si>
  <si>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</si>
  <si>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</si>
  <si>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</si>
  <si>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</si>
  <si>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</si>
  <si>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</si>
  <si>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</si>
  <si>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</si>
  <si>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</si>
  <si>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</si>
  <si>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</si>
  <si>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</si>
  <si>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</si>
  <si>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</si>
  <si>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</si>
  <si>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</si>
  <si>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</si>
  <si>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</si>
  <si>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</si>
  <si>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</si>
  <si>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</si>
  <si>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</si>
  <si>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</si>
  <si>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</si>
  <si>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</si>
  <si>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</si>
  <si>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</si>
  <si>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</si>
  <si>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</si>
  <si>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</si>
  <si>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</si>
  <si>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</si>
  <si>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</si>
  <si>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</si>
  <si>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</si>
  <si>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</si>
  <si>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</si>
  <si>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</si>
  <si>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</si>
  <si>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</si>
  <si>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</si>
  <si>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</si>
  <si>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</si>
  <si>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</si>
  <si>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</si>
  <si>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</si>
  <si>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</si>
  <si>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</si>
  <si>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</si>
  <si>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</si>
  <si>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</si>
  <si>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</si>
  <si>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</si>
  <si>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</si>
  <si>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</si>
  <si>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</si>
  <si>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</si>
  <si>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</si>
  <si>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</si>
  <si>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</si>
  <si>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</si>
  <si>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</si>
  <si>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</si>
  <si>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</si>
  <si>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</si>
  <si>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</si>
  <si>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</si>
  <si>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</si>
  <si>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</si>
  <si>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</si>
  <si>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</si>
  <si>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</si>
  <si>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</si>
  <si>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</si>
  <si>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</si>
  <si>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</si>
  <si>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</si>
  <si>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</si>
  <si>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</si>
  <si>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</si>
  <si>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</si>
  <si>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</si>
  <si>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</si>
  <si>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</si>
  <si>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</si>
  <si>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</si>
  <si>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</si>
  <si>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</si>
  <si>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</si>
  <si>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</si>
  <si>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</si>
  <si>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</si>
  <si>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</si>
  <si>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2.52</t>
  </si>
  <si>
    <t>▲ 30.93</t>
  </si>
  <si>
    <t>▲ 2.90</t>
  </si>
  <si>
    <t>▲ 0.11</t>
  </si>
  <si>
    <t>▲ 1.82</t>
  </si>
  <si>
    <t>一般会計</t>
  </si>
  <si>
    <t>国民健康保険事業会計</t>
  </si>
  <si>
    <t>介護保険会計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</si>
  <si>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</si>
  <si>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</si>
  <si>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</si>
  <si>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</si>
  <si>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</si>
  <si>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</si>
  <si>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</si>
  <si>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</si>
  <si>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</si>
  <si>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公益財団法人港区スポーツふれあい文化健康財団</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</si>
  <si>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</si>
  <si>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</si>
  <si>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</si>
  <si>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</si>
  <si>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</si>
  <si>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</si>
  <si>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</si>
  <si>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6"/>
  </si>
  <si>
    <t>(教育施設整備基金)</t>
    <rPh sb="1" eb="3">
      <t>キョウイク</t>
    </rPh>
    <rPh sb="3" eb="5">
      <t>シセツ</t>
    </rPh>
    <rPh sb="5" eb="7">
      <t>セイビ</t>
    </rPh>
    <rPh sb="7" eb="9">
      <t>キキン</t>
    </rPh>
    <phoneticPr fontId="5"/>
  </si>
  <si>
    <t>(公共施設等整備基金)</t>
    <rPh sb="1" eb="3">
      <t>コウキョウ</t>
    </rPh>
    <rPh sb="3" eb="5">
      <t>シセツ</t>
    </rPh>
    <rPh sb="5" eb="6">
      <t>トウ</t>
    </rPh>
    <rPh sb="6" eb="8">
      <t>セイビ</t>
    </rPh>
    <rPh sb="8" eb="10">
      <t>キキン</t>
    </rPh>
    <phoneticPr fontId="5"/>
  </si>
  <si>
    <t>(定住促進基金)</t>
    <rPh sb="1" eb="3">
      <t>テイジュウ</t>
    </rPh>
    <rPh sb="3" eb="5">
      <t>ソクシン</t>
    </rPh>
    <rPh sb="5" eb="7">
      <t>キキン</t>
    </rPh>
    <phoneticPr fontId="5"/>
  </si>
  <si>
    <t>(子育て王国基金)</t>
    <rPh sb="1" eb="2">
      <t>コ</t>
    </rPh>
    <rPh sb="2" eb="3">
      <t>ソダ</t>
    </rPh>
    <rPh sb="4" eb="6">
      <t>オウコク</t>
    </rPh>
    <rPh sb="6" eb="8">
      <t>キキン</t>
    </rPh>
    <phoneticPr fontId="5"/>
  </si>
  <si>
    <t>-</t>
    <phoneticPr fontId="2"/>
  </si>
  <si>
    <t>(震災復興及び新型インフルエンザ等感染拡大防止基金)</t>
    <rPh sb="1" eb="3">
      <t>シンサイ</t>
    </rPh>
    <rPh sb="3" eb="5">
      <t>フッコウ</t>
    </rPh>
    <rPh sb="5" eb="6">
      <t>オヨ</t>
    </rPh>
    <rPh sb="7" eb="9">
      <t>シンガタ</t>
    </rPh>
    <rPh sb="16" eb="17">
      <t>トウ</t>
    </rPh>
    <rPh sb="17" eb="19">
      <t>カンセン</t>
    </rPh>
    <rPh sb="19" eb="21">
      <t>カクダイ</t>
    </rPh>
    <rPh sb="21" eb="23">
      <t>ボウシ</t>
    </rPh>
    <rPh sb="23" eb="2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</si>
</sst>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D6BD-4D32-B020-65B859E586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61031</c:v>
                </c:pt>
                <c:pt idx="1">
                  <c:v>127276</c:v>
                </c:pt>
                <c:pt idx="2">
                  <c:v>91574</c:v>
                </c:pt>
                <c:pt idx="3">
                  <c:v>91588</c:v>
                </c:pt>
                <c:pt idx="4">
                  <c:v>78173</c:v>
                </c:pt>
              </c:numCache>
            </c:numRef>
          </c:val>
          <c:smooth val="0"/>
          <c:extLst>
            <c:ext xmlns:c16="http://schemas.microsoft.com/office/drawing/2014/chart" uri="{C3380CC4-5D6E-409C-BE32-E72D297353CC}">
              <c16:uniqueId val="{00000001-D6BD-4D32-B020-65B859E586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7.77</c:v>
                </c:pt>
                <c:pt idx="1">
                  <c:v>10.91</c:v>
                </c:pt>
                <c:pt idx="2">
                  <c:v>9.8000000000000007</c:v>
                </c:pt>
                <c:pt idx="3">
                  <c:v>9.2799999999999994</c:v>
                </c:pt>
                <c:pt idx="4">
                  <c:v>11.25</c:v>
                </c:pt>
              </c:numCache>
            </c:numRef>
          </c:val>
          <c:extLst>
            <c:ext xmlns:c16="http://schemas.microsoft.com/office/drawing/2014/chart" uri="{C3380CC4-5D6E-409C-BE32-E72D297353CC}">
              <c16:uniqueId val="{00000000-484D-4AAD-80EB-F59D8024D9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81.14</c:v>
                </c:pt>
                <c:pt idx="1">
                  <c:v>48.88</c:v>
                </c:pt>
                <c:pt idx="2">
                  <c:v>51.9</c:v>
                </c:pt>
                <c:pt idx="3">
                  <c:v>54.59</c:v>
                </c:pt>
                <c:pt idx="4">
                  <c:v>52.82</c:v>
                </c:pt>
              </c:numCache>
            </c:numRef>
          </c:val>
          <c:extLst>
            <c:ext xmlns:c16="http://schemas.microsoft.com/office/drawing/2014/chart" uri="{C3380CC4-5D6E-409C-BE32-E72D297353CC}">
              <c16:uniqueId val="{00000001-484D-4AAD-80EB-F59D8024D9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c:v>
                </c:pt>
                <c:pt idx="1">
                  <c:v>-30.93</c:v>
                </c:pt>
                <c:pt idx="2">
                  <c:v>-2.9</c:v>
                </c:pt>
                <c:pt idx="3">
                  <c:v>-0.11</c:v>
                </c:pt>
                <c:pt idx="4">
                  <c:v>-1.82</c:v>
                </c:pt>
              </c:numCache>
            </c:numRef>
          </c:val>
          <c:smooth val="0"/>
          <c:extLst>
            <c:ext xmlns:c16="http://schemas.microsoft.com/office/drawing/2014/chart" uri="{C3380CC4-5D6E-409C-BE32-E72D297353CC}">
              <c16:uniqueId val="{00000002-484D-4AAD-80EB-F59D8024D9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21-447A-8B48-13E59B48C9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21-447A-8B48-13E59B48C9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21-447A-8B48-13E59B48C9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21-447A-8B48-13E59B48C95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B21-447A-8B48-13E59B48C95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B21-447A-8B48-13E59B48C953}"/>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0.06</c:v>
                </c:pt>
                <c:pt idx="4">
                  <c:v>#N/A</c:v>
                </c:pt>
                <c:pt idx="5">
                  <c:v>0.12</c:v>
                </c:pt>
                <c:pt idx="6">
                  <c:v>#N/A</c:v>
                </c:pt>
                <c:pt idx="7">
                  <c:v>7.0000000000000007E-2</c:v>
                </c:pt>
                <c:pt idx="8">
                  <c:v>#N/A</c:v>
                </c:pt>
                <c:pt idx="9">
                  <c:v>0.08</c:v>
                </c:pt>
              </c:numCache>
            </c:numRef>
          </c:val>
          <c:extLst>
            <c:ext xmlns:c16="http://schemas.microsoft.com/office/drawing/2014/chart" uri="{C3380CC4-5D6E-409C-BE32-E72D297353CC}">
              <c16:uniqueId val="{00000006-DB21-447A-8B48-13E59B48C953}"/>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0.56000000000000005</c:v>
                </c:pt>
                <c:pt idx="4">
                  <c:v>#N/A</c:v>
                </c:pt>
                <c:pt idx="5">
                  <c:v>0.51</c:v>
                </c:pt>
                <c:pt idx="6">
                  <c:v>#N/A</c:v>
                </c:pt>
                <c:pt idx="7">
                  <c:v>0.38</c:v>
                </c:pt>
                <c:pt idx="8">
                  <c:v>#N/A</c:v>
                </c:pt>
                <c:pt idx="9">
                  <c:v>1.0900000000000001</c:v>
                </c:pt>
              </c:numCache>
            </c:numRef>
          </c:val>
          <c:extLst>
            <c:ext xmlns:c16="http://schemas.microsoft.com/office/drawing/2014/chart" uri="{C3380CC4-5D6E-409C-BE32-E72D297353CC}">
              <c16:uniqueId val="{00000007-DB21-447A-8B48-13E59B48C953}"/>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1.73</c:v>
                </c:pt>
                <c:pt idx="4">
                  <c:v>#N/A</c:v>
                </c:pt>
                <c:pt idx="5">
                  <c:v>1.48</c:v>
                </c:pt>
                <c:pt idx="6">
                  <c:v>#N/A</c:v>
                </c:pt>
                <c:pt idx="7">
                  <c:v>1.4</c:v>
                </c:pt>
                <c:pt idx="8">
                  <c:v>#N/A</c:v>
                </c:pt>
                <c:pt idx="9">
                  <c:v>1.1100000000000001</c:v>
                </c:pt>
              </c:numCache>
            </c:numRef>
          </c:val>
          <c:extLst>
            <c:ext xmlns:c16="http://schemas.microsoft.com/office/drawing/2014/chart" uri="{C3380CC4-5D6E-409C-BE32-E72D297353CC}">
              <c16:uniqueId val="{00000008-DB21-447A-8B48-13E59B48C9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7.77</c:v>
                </c:pt>
                <c:pt idx="2">
                  <c:v>#N/A</c:v>
                </c:pt>
                <c:pt idx="3">
                  <c:v>10.91</c:v>
                </c:pt>
                <c:pt idx="4">
                  <c:v>#N/A</c:v>
                </c:pt>
                <c:pt idx="5">
                  <c:v>9.8000000000000007</c:v>
                </c:pt>
                <c:pt idx="6">
                  <c:v>#N/A</c:v>
                </c:pt>
                <c:pt idx="7">
                  <c:v>9.27</c:v>
                </c:pt>
                <c:pt idx="8">
                  <c:v>#N/A</c:v>
                </c:pt>
                <c:pt idx="9">
                  <c:v>11.25</c:v>
                </c:pt>
              </c:numCache>
            </c:numRef>
          </c:val>
          <c:extLst>
            <c:ext xmlns:c16="http://schemas.microsoft.com/office/drawing/2014/chart" uri="{C3380CC4-5D6E-409C-BE32-E72D297353CC}">
              <c16:uniqueId val="{00000009-DB21-447A-8B48-13E59B48C9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3707</c:v>
                </c:pt>
                <c:pt idx="5">
                  <c:v>3752</c:v>
                </c:pt>
                <c:pt idx="8">
                  <c:v>3560</c:v>
                </c:pt>
                <c:pt idx="11">
                  <c:v>3492</c:v>
                </c:pt>
                <c:pt idx="14">
                  <c:v>3428</c:v>
                </c:pt>
              </c:numCache>
            </c:numRef>
          </c:val>
          <c:extLst>
            <c:ext xmlns:c16="http://schemas.microsoft.com/office/drawing/2014/chart" uri="{C3380CC4-5D6E-409C-BE32-E72D297353CC}">
              <c16:uniqueId val="{00000000-C991-4E09-9CAF-18FFB39F59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91-4E09-9CAF-18FFB39F59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526</c:v>
                </c:pt>
                <c:pt idx="3">
                  <c:v>430</c:v>
                </c:pt>
                <c:pt idx="6">
                  <c:v>771</c:v>
                </c:pt>
                <c:pt idx="9">
                  <c:v>3010</c:v>
                </c:pt>
                <c:pt idx="12">
                  <c:v>1023</c:v>
                </c:pt>
              </c:numCache>
            </c:numRef>
          </c:val>
          <c:extLst>
            <c:ext xmlns:c16="http://schemas.microsoft.com/office/drawing/2014/chart" uri="{C3380CC4-5D6E-409C-BE32-E72D297353CC}">
              <c16:uniqueId val="{00000002-C991-4E09-9CAF-18FFB39F59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133</c:v>
                </c:pt>
                <c:pt idx="3">
                  <c:v>109</c:v>
                </c:pt>
                <c:pt idx="6">
                  <c:v>112</c:v>
                </c:pt>
                <c:pt idx="9">
                  <c:v>98</c:v>
                </c:pt>
                <c:pt idx="12">
                  <c:v>117</c:v>
                </c:pt>
              </c:numCache>
            </c:numRef>
          </c:val>
          <c:extLst>
            <c:ext xmlns:c16="http://schemas.microsoft.com/office/drawing/2014/chart" uri="{C3380CC4-5D6E-409C-BE32-E72D297353CC}">
              <c16:uniqueId val="{00000003-C991-4E09-9CAF-18FFB39F59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91-4E09-9CAF-18FFB39F59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91-4E09-9CAF-18FFB39F59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1-4E09-9CAF-18FFB39F59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992</c:v>
                </c:pt>
                <c:pt idx="3">
                  <c:v>770</c:v>
                </c:pt>
                <c:pt idx="6">
                  <c:v>383</c:v>
                </c:pt>
                <c:pt idx="9">
                  <c:v>238</c:v>
                </c:pt>
                <c:pt idx="12">
                  <c:v>189</c:v>
                </c:pt>
              </c:numCache>
            </c:numRef>
          </c:val>
          <c:extLst>
            <c:ext xmlns:c16="http://schemas.microsoft.com/office/drawing/2014/chart" uri="{C3380CC4-5D6E-409C-BE32-E72D297353CC}">
              <c16:uniqueId val="{00000007-C991-4E09-9CAF-18FFB39F59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-2056</c:v>
                </c:pt>
                <c:pt idx="2">
                  <c:v>#N/A</c:v>
                </c:pt>
                <c:pt idx="3">
                  <c:v>#N/A</c:v>
                </c:pt>
                <c:pt idx="4">
                  <c:v>-2443</c:v>
                </c:pt>
                <c:pt idx="5">
                  <c:v>#N/A</c:v>
                </c:pt>
                <c:pt idx="6">
                  <c:v>#N/A</c:v>
                </c:pt>
                <c:pt idx="7">
                  <c:v>-2294</c:v>
                </c:pt>
                <c:pt idx="8">
                  <c:v>#N/A</c:v>
                </c:pt>
                <c:pt idx="9">
                  <c:v>#N/A</c:v>
                </c:pt>
                <c:pt idx="10">
                  <c:v>-146</c:v>
                </c:pt>
                <c:pt idx="11">
                  <c:v>#N/A</c:v>
                </c:pt>
                <c:pt idx="12">
                  <c:v>#N/A</c:v>
                </c:pt>
                <c:pt idx="13">
                  <c:v>-2099</c:v>
                </c:pt>
                <c:pt idx="14">
                  <c:v>#N/A</c:v>
                </c:pt>
              </c:numCache>
            </c:numRef>
          </c:val>
          <c:smooth val="0"/>
          <c:extLst>
            <c:ext xmlns:c16="http://schemas.microsoft.com/office/drawing/2014/chart" uri="{C3380CC4-5D6E-409C-BE32-E72D297353CC}">
              <c16:uniqueId val="{00000008-C991-4E09-9CAF-18FFB39F59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38120</c:v>
                </c:pt>
                <c:pt idx="5">
                  <c:v>34795</c:v>
                </c:pt>
                <c:pt idx="8">
                  <c:v>31477</c:v>
                </c:pt>
                <c:pt idx="11">
                  <c:v>28271</c:v>
                </c:pt>
                <c:pt idx="14">
                  <c:v>25099</c:v>
                </c:pt>
              </c:numCache>
            </c:numRef>
          </c:val>
          <c:extLst>
            <c:ext xmlns:c16="http://schemas.microsoft.com/office/drawing/2014/chart" uri="{C3380CC4-5D6E-409C-BE32-E72D297353CC}">
              <c16:uniqueId val="{00000000-D9F5-4B25-85AD-E2337DB70D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F5-4B25-85AD-E2337DB70D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151403</c:v>
                </c:pt>
                <c:pt idx="5">
                  <c:v>153024</c:v>
                </c:pt>
                <c:pt idx="8">
                  <c:v>164398</c:v>
                </c:pt>
                <c:pt idx="11">
                  <c:v>183971</c:v>
                </c:pt>
                <c:pt idx="14">
                  <c:v>188121</c:v>
                </c:pt>
              </c:numCache>
            </c:numRef>
          </c:val>
          <c:extLst>
            <c:ext xmlns:c16="http://schemas.microsoft.com/office/drawing/2014/chart" uri="{C3380CC4-5D6E-409C-BE32-E72D297353CC}">
              <c16:uniqueId val="{00000002-D9F5-4B25-85AD-E2337DB70D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F5-4B25-85AD-E2337DB70D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F5-4B25-85AD-E2337DB70D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F5-4B25-85AD-E2337DB70D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13205</c:v>
                </c:pt>
                <c:pt idx="3">
                  <c:v>13993</c:v>
                </c:pt>
                <c:pt idx="6">
                  <c:v>12980</c:v>
                </c:pt>
                <c:pt idx="9">
                  <c:v>12400</c:v>
                </c:pt>
                <c:pt idx="12">
                  <c:v>11636</c:v>
                </c:pt>
              </c:numCache>
            </c:numRef>
          </c:val>
          <c:extLst>
            <c:ext xmlns:c16="http://schemas.microsoft.com/office/drawing/2014/chart" uri="{C3380CC4-5D6E-409C-BE32-E72D297353CC}">
              <c16:uniqueId val="{00000006-D9F5-4B25-85AD-E2337DB70D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988</c:v>
                </c:pt>
                <c:pt idx="3">
                  <c:v>1126</c:v>
                </c:pt>
                <c:pt idx="6">
                  <c:v>1166</c:v>
                </c:pt>
                <c:pt idx="9">
                  <c:v>1201</c:v>
                </c:pt>
                <c:pt idx="12">
                  <c:v>1456</c:v>
                </c:pt>
              </c:numCache>
            </c:numRef>
          </c:val>
          <c:extLst>
            <c:ext xmlns:c16="http://schemas.microsoft.com/office/drawing/2014/chart" uri="{C3380CC4-5D6E-409C-BE32-E72D297353CC}">
              <c16:uniqueId val="{00000007-D9F5-4B25-85AD-E2337DB70D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9F5-4B25-85AD-E2337DB70D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4761</c:v>
                </c:pt>
                <c:pt idx="3">
                  <c:v>4255</c:v>
                </c:pt>
                <c:pt idx="6">
                  <c:v>3558</c:v>
                </c:pt>
                <c:pt idx="9">
                  <c:v>3062</c:v>
                </c:pt>
                <c:pt idx="12">
                  <c:v>2565</c:v>
                </c:pt>
              </c:numCache>
            </c:numRef>
          </c:val>
          <c:extLst>
            <c:ext xmlns:c16="http://schemas.microsoft.com/office/drawing/2014/chart" uri="{C3380CC4-5D6E-409C-BE32-E72D297353CC}">
              <c16:uniqueId val="{00000009-D9F5-4B25-85AD-E2337DB70D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1828</c:v>
                </c:pt>
                <c:pt idx="3">
                  <c:v>1092</c:v>
                </c:pt>
                <c:pt idx="6">
                  <c:v>730</c:v>
                </c:pt>
                <c:pt idx="9">
                  <c:v>505</c:v>
                </c:pt>
                <c:pt idx="12">
                  <c:v>325</c:v>
                </c:pt>
              </c:numCache>
            </c:numRef>
          </c:val>
          <c:extLst>
            <c:ext xmlns:c16="http://schemas.microsoft.com/office/drawing/2014/chart" uri="{C3380CC4-5D6E-409C-BE32-E72D297353CC}">
              <c16:uniqueId val="{0000000A-D9F5-4B25-85AD-E2337DB70D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F5-4B25-85AD-E2337DB70D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47753</c:v>
                </c:pt>
                <c:pt idx="1">
                  <c:v>52291</c:v>
                </c:pt>
                <c:pt idx="2">
                  <c:v>52602</c:v>
                </c:pt>
              </c:numCache>
            </c:numRef>
          </c:val>
          <c:extLst>
            <c:ext xmlns:c16="http://schemas.microsoft.com/office/drawing/2014/chart" uri="{C3380CC4-5D6E-409C-BE32-E72D297353CC}">
              <c16:uniqueId val="{00000000-FBEB-4371-A1CA-C82B892974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BEB-4371-A1CA-C82B892974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111871</c:v>
                </c:pt>
                <c:pt idx="1">
                  <c:v>126620</c:v>
                </c:pt>
                <c:pt idx="2">
                  <c:v>132942</c:v>
                </c:pt>
              </c:numCache>
            </c:numRef>
          </c:val>
          <c:extLst>
            <c:ext xmlns:c16="http://schemas.microsoft.com/office/drawing/2014/chart" uri="{C3380CC4-5D6E-409C-BE32-E72D297353CC}">
              <c16:uniqueId val="{00000002-FBEB-4371-A1CA-C82B892974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特別区債の償還が一部完了したことにより元利償還金が減少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令和元年度に計上されていた</a:t>
          </a:r>
          <a:r>
            <a:rPr kumimoji="1" lang="ja-JP" altLang="ja-JP" sz="1100">
              <a:solidFill>
                <a:schemeClr val="dk1"/>
              </a:solidFill>
              <a:effectLst/>
              <a:latin typeface="+mn-lt"/>
              <a:ea typeface="+mn-ea"/>
              <a:cs typeface="+mn-cs"/>
            </a:rPr>
            <a:t>ＰＦＩ事業に係る新教育センター整備費が公債費に準ずる債務負担行為に係る経費</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により、全体として元利償還金等は前年度と比較して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   </a:t>
          </a:r>
          <a:endParaRPr lang="ja-JP" altLang="ja-JP" sz="1400">
            <a:effectLst/>
          </a:endParaRPr>
        </a:p>
        <a:p>
          <a:r>
            <a:rPr kumimoji="1" lang="ja-JP" altLang="ja-JP" sz="1100">
              <a:solidFill>
                <a:schemeClr val="dk1"/>
              </a:solidFill>
              <a:effectLst/>
              <a:latin typeface="+mn-lt"/>
              <a:ea typeface="+mn-ea"/>
              <a:cs typeface="+mn-cs"/>
            </a:rPr>
            <a:t>これにより、実質公債費比率の分子（元利償還金等－算入公債費等）は大幅に増加したものの、引き続き負の値となっています。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区債を新規発行しておらず、定時償還を着実に行っていることによる地方債の現在高の減や債務負担行為に基づく支出予定額の減により、将来負担額が前年度と比較して減少しております。</a:t>
          </a:r>
          <a:endParaRPr lang="ja-JP" altLang="ja-JP" sz="1400">
            <a:effectLst/>
          </a:endParaRPr>
        </a:p>
        <a:p>
          <a:r>
            <a:rPr kumimoji="1" lang="ja-JP" altLang="ja-JP" sz="1100">
              <a:solidFill>
                <a:schemeClr val="dk1"/>
              </a:solidFill>
              <a:effectLst/>
              <a:latin typeface="+mn-lt"/>
              <a:ea typeface="+mn-ea"/>
              <a:cs typeface="+mn-cs"/>
            </a:rPr>
            <a:t>また、震災復興基金への積立てなどにより充当可能基金は増加しました。</a:t>
          </a:r>
          <a:endParaRPr lang="ja-JP" altLang="ja-JP" sz="1400">
            <a:effectLst/>
          </a:endParaRPr>
        </a:p>
        <a:p>
          <a:r>
            <a:rPr kumimoji="1" lang="ja-JP" altLang="ja-JP" sz="1100">
              <a:solidFill>
                <a:schemeClr val="dk1"/>
              </a:solidFill>
              <a:effectLst/>
              <a:latin typeface="+mn-lt"/>
              <a:ea typeface="+mn-ea"/>
              <a:cs typeface="+mn-cs"/>
            </a:rPr>
            <a:t>その結果、将来負担比率の分子（将来負担額－充当可能財源等）は引き続き負の値となっています。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東京都港区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公共施設等整備基金、教育施設等整備基金等の取崩しを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、基金全体では対前年度比</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億円増加しました。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今後発生が見込まれる様々な行政需要に的確に応えるとともに、いかなる社会経済情勢においても港区ならではの質の高い行政サービスを</a:t>
          </a:r>
          <a:endParaRPr lang="ja-JP" altLang="ja-JP" sz="1400">
            <a:effectLst/>
          </a:endParaRPr>
        </a:p>
        <a:p>
          <a:r>
            <a:rPr kumimoji="1" lang="ja-JP" altLang="ja-JP" sz="1100">
              <a:solidFill>
                <a:schemeClr val="dk1"/>
              </a:solidFill>
              <a:effectLst/>
              <a:latin typeface="+mn-lt"/>
              <a:ea typeface="+mn-ea"/>
              <a:cs typeface="+mn-cs"/>
            </a:rPr>
            <a:t>安定的に提供できる盤石な財政基盤をゆるぎないものとするため、計画的な基金の積立てを行います。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：震災後の迅速な区民生活の再建並びに産業及びまちの復旧復興のため</a:t>
          </a:r>
          <a:endParaRPr lang="ja-JP" altLang="ja-JP" sz="1400">
            <a:effectLst/>
          </a:endParaRPr>
        </a:p>
        <a:p>
          <a:r>
            <a:rPr kumimoji="1" lang="ja-JP" altLang="ja-JP" sz="1100">
              <a:solidFill>
                <a:schemeClr val="dk1"/>
              </a:solidFill>
              <a:effectLst/>
              <a:latin typeface="+mn-lt"/>
              <a:ea typeface="+mn-ea"/>
              <a:cs typeface="+mn-cs"/>
            </a:rPr>
            <a:t>　教育施設整備基金：教育施設整備のため</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公共施設等整備基金：公共施設等の整備のため</a:t>
          </a:r>
          <a:endParaRPr lang="ja-JP" altLang="ja-JP" sz="1400">
            <a:effectLst/>
          </a:endParaRPr>
        </a:p>
        <a:p>
          <a:r>
            <a:rPr kumimoji="1" lang="ja-JP" altLang="ja-JP" sz="1100">
              <a:solidFill>
                <a:schemeClr val="dk1"/>
              </a:solidFill>
              <a:effectLst/>
              <a:latin typeface="+mn-lt"/>
              <a:ea typeface="+mn-ea"/>
              <a:cs typeface="+mn-cs"/>
            </a:rPr>
            <a:t>　定住促進基金：定住促進対策を推進するため</a:t>
          </a:r>
          <a:endParaRPr lang="ja-JP" altLang="ja-JP" sz="1400">
            <a:effectLst/>
          </a:endParaRPr>
        </a:p>
        <a:p>
          <a:r>
            <a:rPr kumimoji="1" lang="ja-JP" altLang="ja-JP" sz="1100">
              <a:solidFill>
                <a:schemeClr val="dk1"/>
              </a:solidFill>
              <a:effectLst/>
              <a:latin typeface="+mn-lt"/>
              <a:ea typeface="+mn-ea"/>
              <a:cs typeface="+mn-cs"/>
            </a:rPr>
            <a:t>　子育て王国基金：地域ぐるみで、仕事と子育ての両立を支援するとともに、子どもたちの健やかな育ちを支えるため</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：首都直下地震等の発災直後から、区主導で迅速かつ地域に即した復旧・復興を実現するための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積立てを</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行ったことにより、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億円増加しました。</a:t>
          </a:r>
          <a:endParaRPr lang="ja-JP" altLang="ja-JP" sz="1400">
            <a:effectLst/>
          </a:endParaRPr>
        </a:p>
        <a:p>
          <a:r>
            <a:rPr kumimoji="1" lang="ja-JP" altLang="ja-JP" sz="1100">
              <a:solidFill>
                <a:schemeClr val="dk1"/>
              </a:solidFill>
              <a:effectLst/>
              <a:latin typeface="+mn-lt"/>
              <a:ea typeface="+mn-ea"/>
              <a:cs typeface="+mn-cs"/>
            </a:rPr>
            <a:t>　教育施設整備基金：徹底した歳出削減と自主財源の確保により、対前年度比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　公共施設等整備基金：徹底した歳出削減と自主財源の確保により、対前年度比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億円増加しました。</a:t>
          </a:r>
          <a:endParaRPr lang="ja-JP" altLang="ja-JP" sz="1400">
            <a:effectLst/>
          </a:endParaRPr>
        </a:p>
        <a:p>
          <a:r>
            <a:rPr kumimoji="1" lang="ja-JP" altLang="ja-JP" sz="1100">
              <a:solidFill>
                <a:schemeClr val="dk1"/>
              </a:solidFill>
              <a:effectLst/>
              <a:latin typeface="+mn-lt"/>
              <a:ea typeface="+mn-ea"/>
              <a:cs typeface="+mn-cs"/>
            </a:rPr>
            <a:t>　定住促進基金：徹底した歳出削減と自主財源の確保により、対前年度比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億円増加しました。</a:t>
          </a:r>
          <a:endParaRPr lang="ja-JP" altLang="ja-JP" sz="1400">
            <a:effectLst/>
          </a:endParaRPr>
        </a:p>
        <a:p>
          <a:r>
            <a:rPr kumimoji="1" lang="ja-JP" altLang="ja-JP" sz="1100">
              <a:solidFill>
                <a:schemeClr val="dk1"/>
              </a:solidFill>
              <a:effectLst/>
              <a:latin typeface="+mn-lt"/>
              <a:ea typeface="+mn-ea"/>
              <a:cs typeface="+mn-cs"/>
            </a:rPr>
            <a:t>　子育て王国基金：徹底した歳出削減と自主財源の確保により、対前年度比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：区民サービスに影響を与えないよう配慮しつつ、令和４年度末までに基金残高を</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億円確保します。</a:t>
          </a:r>
          <a:endParaRPr lang="ja-JP" altLang="ja-JP" sz="1400">
            <a:effectLst/>
          </a:endParaRPr>
        </a:p>
        <a:p>
          <a:r>
            <a:rPr kumimoji="1" lang="ja-JP" altLang="ja-JP" sz="1100">
              <a:solidFill>
                <a:schemeClr val="dk1"/>
              </a:solidFill>
              <a:effectLst/>
              <a:latin typeface="+mn-lt"/>
              <a:ea typeface="+mn-ea"/>
              <a:cs typeface="+mn-cs"/>
            </a:rPr>
            <a:t>　その他特定目的基金：今後発生が見込まれる様々な行政需要に的確に応えるとともに、いかなる社会経済情勢においても港区ならではの</a:t>
          </a:r>
          <a:endParaRPr lang="ja-JP" altLang="ja-JP" sz="1400">
            <a:effectLst/>
          </a:endParaRPr>
        </a:p>
        <a:p>
          <a:r>
            <a:rPr kumimoji="1" lang="ja-JP" altLang="ja-JP" sz="1100">
              <a:solidFill>
                <a:schemeClr val="dk1"/>
              </a:solidFill>
              <a:effectLst/>
              <a:latin typeface="+mn-lt"/>
              <a:ea typeface="+mn-ea"/>
              <a:cs typeface="+mn-cs"/>
            </a:rPr>
            <a:t>　　　　　　　　　　　質の高い行政サービスを安定的に提供できる盤石な財政基盤をゆるぎないものとするため、計画的な基金の積立て</a:t>
          </a:r>
          <a:endParaRPr lang="ja-JP" altLang="ja-JP" sz="1400">
            <a:effectLst/>
          </a:endParaRPr>
        </a:p>
        <a:p>
          <a:r>
            <a:rPr kumimoji="1" lang="ja-JP" altLang="ja-JP" sz="1100">
              <a:solidFill>
                <a:schemeClr val="dk1"/>
              </a:solidFill>
              <a:effectLst/>
              <a:latin typeface="+mn-lt"/>
              <a:ea typeface="+mn-ea"/>
              <a:cs typeface="+mn-cs"/>
            </a:rPr>
            <a:t>　　　　　　　　　　　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いかなる状況下においても質の高い行政サービスを提供し続けるために積立を行い、対前年度比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過去の特別区民税減収の経験や年々増大し続ける行政需要を踏まえ、標準財政規模の５割以上の残高を確保します。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年度の財政力指数は、</a:t>
          </a:r>
          <a:r>
            <a:rPr kumimoji="1" lang="ja-JP" altLang="en-US" sz="1100">
              <a:solidFill>
                <a:schemeClr val="dk1"/>
              </a:solidFill>
              <a:effectLst/>
              <a:latin typeface="+mn-lt"/>
              <a:ea typeface="+mn-ea"/>
              <a:cs typeface="+mn-cs"/>
            </a:rPr>
            <a:t>前年度比マイナス</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年度以来、引き続き１を上回っています。</a:t>
          </a:r>
          <a:endParaRPr lang="ja-JP" altLang="ja-JP" sz="1400">
            <a:effectLst/>
          </a:endParaRPr>
        </a:p>
        <a:p>
          <a:r>
            <a:rPr kumimoji="1" lang="ja-JP" altLang="ja-JP" sz="1100">
              <a:solidFill>
                <a:schemeClr val="dk1"/>
              </a:solidFill>
              <a:effectLst/>
              <a:latin typeface="+mn-lt"/>
              <a:ea typeface="+mn-ea"/>
              <a:cs typeface="+mn-cs"/>
            </a:rPr>
            <a:t>この指数が大きいほど、財源に余裕があるといえますが、理論上の数値であるため、この指数で直ちに財政の富裕度を判断することはできません。</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財政力指数は、地方財政状況調査で用いられる直近３か年の平均値です。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9126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103981</xdr:rowOff>
    </xdr:from>
    <xdr:to>
      <xdr:col>23</xdr:col>
      <xdr:colOff>133350</xdr:colOff>
      <xdr:row>36</xdr:row>
      <xdr:rowOff>119063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627618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52246</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253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80169</xdr:rowOff>
    </xdr:from>
    <xdr:to>
      <xdr:col>23</xdr:col>
      <xdr:colOff>184150</xdr:colOff>
      <xdr:row>43</xdr:row>
      <xdr:rowOff>10319</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103981</xdr:rowOff>
    </xdr:from>
    <xdr:to>
      <xdr:col>19</xdr:col>
      <xdr:colOff>133350</xdr:colOff>
      <xdr:row>36</xdr:row>
      <xdr:rowOff>103981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3225800" y="62761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65088</xdr:rowOff>
    </xdr:from>
    <xdr:to>
      <xdr:col>19</xdr:col>
      <xdr:colOff>184150</xdr:colOff>
      <xdr:row>42</xdr:row>
      <xdr:rowOff>166688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151465</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103981</xdr:rowOff>
    </xdr:from>
    <xdr:to>
      <xdr:col>15</xdr:col>
      <xdr:colOff>82550</xdr:colOff>
      <xdr:row>36</xdr:row>
      <xdr:rowOff>134144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62761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134144</xdr:rowOff>
    </xdr:from>
    <xdr:to>
      <xdr:col>11</xdr:col>
      <xdr:colOff>31750</xdr:colOff>
      <xdr:row>37</xdr:row>
      <xdr:rowOff>53181</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630634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65088</xdr:rowOff>
    </xdr:from>
    <xdr:to>
      <xdr:col>7</xdr:col>
      <xdr:colOff>31750</xdr:colOff>
      <xdr:row>42</xdr:row>
      <xdr:rowOff>166688</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151465</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68263</xdr:rowOff>
    </xdr:from>
    <xdr:to>
      <xdr:col>23</xdr:col>
      <xdr:colOff>184150</xdr:colOff>
      <xdr:row>36</xdr:row>
      <xdr:rowOff>169863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160990</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53181</xdr:rowOff>
    </xdr:from>
    <xdr:to>
      <xdr:col>19</xdr:col>
      <xdr:colOff>184150</xdr:colOff>
      <xdr:row>36</xdr:row>
      <xdr:rowOff>154781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62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164958</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599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53181</xdr:rowOff>
    </xdr:from>
    <xdr:to>
      <xdr:col>15</xdr:col>
      <xdr:colOff>133350</xdr:colOff>
      <xdr:row>36</xdr:row>
      <xdr:rowOff>154781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62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164958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599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83344</xdr:rowOff>
    </xdr:from>
    <xdr:to>
      <xdr:col>11</xdr:col>
      <xdr:colOff>82550</xdr:colOff>
      <xdr:row>37</xdr:row>
      <xdr:rowOff>13494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62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23671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602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2381</xdr:rowOff>
    </xdr:from>
    <xdr:to>
      <xdr:col>7</xdr:col>
      <xdr:colOff>31750</xdr:colOff>
      <xdr:row>37</xdr:row>
      <xdr:rowOff>103981</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63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114158</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611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財政の弾力性を示す総合的な指標である経常収支比率は、比率が高いほど新たな住民サービスに対応できる余地が少なくなり、財政は硬直化していることになります。</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年度決算の経常収支比率は、一般に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％といわれる適正水準の範囲内であり、前年度を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回っています。</a:t>
          </a:r>
          <a:r>
            <a:rPr kumimoji="1" lang="ja-JP" altLang="en-US" sz="1100">
              <a:solidFill>
                <a:schemeClr val="dk1"/>
              </a:solidFill>
              <a:effectLst/>
              <a:latin typeface="+mn-lt"/>
              <a:ea typeface="+mn-ea"/>
              <a:cs typeface="+mn-cs"/>
            </a:rPr>
            <a:t>施設開設に伴う経常経費の増や特別区民税の減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影響</a:t>
          </a:r>
          <a:r>
            <a:rPr kumimoji="1" lang="ja-JP" altLang="ja-JP" sz="1100">
              <a:solidFill>
                <a:schemeClr val="dk1"/>
              </a:solidFill>
              <a:effectLst/>
              <a:latin typeface="+mn-lt"/>
              <a:ea typeface="+mn-ea"/>
              <a:cs typeface="+mn-cs"/>
            </a:rPr>
            <a:t>していることによります。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10795</xdr:rowOff>
    </xdr:from>
    <xdr:to>
      <xdr:col>23</xdr:col>
      <xdr:colOff>133350</xdr:colOff>
      <xdr:row>66</xdr:row>
      <xdr:rowOff>28257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469245"/>
          <a:ext cx="0" cy="874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334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28257</xdr:rowOff>
    </xdr:from>
    <xdr:to>
      <xdr:col>24</xdr:col>
      <xdr:colOff>12700</xdr:colOff>
      <xdr:row>66</xdr:row>
      <xdr:rowOff>28257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97172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21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10795</xdr:rowOff>
    </xdr:from>
    <xdr:to>
      <xdr:col>24</xdr:col>
      <xdr:colOff>12700</xdr:colOff>
      <xdr:row>61</xdr:row>
      <xdr:rowOff>10795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46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82232</xdr:rowOff>
    </xdr:from>
    <xdr:to>
      <xdr:col>23</xdr:col>
      <xdr:colOff>133350</xdr:colOff>
      <xdr:row>61</xdr:row>
      <xdr:rowOff>10795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97782"/>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41609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82232</xdr:rowOff>
    </xdr:from>
    <xdr:to>
      <xdr:col>19</xdr:col>
      <xdr:colOff>133350</xdr:colOff>
      <xdr:row>60</xdr:row>
      <xdr:rowOff>43497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977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60007</xdr:rowOff>
    </xdr:from>
    <xdr:to>
      <xdr:col>19</xdr:col>
      <xdr:colOff>184150</xdr:colOff>
      <xdr:row>62</xdr:row>
      <xdr:rowOff>161607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146384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96838</xdr:rowOff>
    </xdr:from>
    <xdr:to>
      <xdr:col>15</xdr:col>
      <xdr:colOff>82550</xdr:colOff>
      <xdr:row>60</xdr:row>
      <xdr:rowOff>43497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040938"/>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72072</xdr:rowOff>
    </xdr:from>
    <xdr:to>
      <xdr:col>15</xdr:col>
      <xdr:colOff>133350</xdr:colOff>
      <xdr:row>63</xdr:row>
      <xdr:rowOff>2222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96838</xdr:rowOff>
    </xdr:from>
    <xdr:to>
      <xdr:col>11</xdr:col>
      <xdr:colOff>31750</xdr:colOff>
      <xdr:row>58</xdr:row>
      <xdr:rowOff>127000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0409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132397</xdr:rowOff>
    </xdr:from>
    <xdr:to>
      <xdr:col>11</xdr:col>
      <xdr:colOff>82550</xdr:colOff>
      <xdr:row>63</xdr:row>
      <xdr:rowOff>62547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158449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52722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31432</xdr:rowOff>
    </xdr:from>
    <xdr:to>
      <xdr:col>19</xdr:col>
      <xdr:colOff>184150</xdr:colOff>
      <xdr:row>59</xdr:row>
      <xdr:rowOff>133032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143209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164147</xdr:rowOff>
    </xdr:from>
    <xdr:to>
      <xdr:col>15</xdr:col>
      <xdr:colOff>133350</xdr:colOff>
      <xdr:row>60</xdr:row>
      <xdr:rowOff>94297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104474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46038</xdr:rowOff>
    </xdr:from>
    <xdr:to>
      <xdr:col>11</xdr:col>
      <xdr:colOff>82550</xdr:colOff>
      <xdr:row>58</xdr:row>
      <xdr:rowOff>147638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9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157815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7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類似団体平均と比較して、人口１人当たりの決算額が上回っている主な要因は物件費であり、令和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a:t>
          </a:r>
          <a:r>
            <a:rPr kumimoji="1" lang="ja-JP" altLang="en-US" sz="1100">
              <a:solidFill>
                <a:schemeClr val="dk1"/>
              </a:solidFill>
              <a:effectLst/>
              <a:latin typeface="+mn-lt"/>
              <a:ea typeface="+mn-ea"/>
              <a:cs typeface="+mn-cs"/>
            </a:rPr>
            <a:t>児童発達支援センター管理運営</a:t>
          </a:r>
          <a:r>
            <a:rPr kumimoji="1" lang="ja-JP" altLang="ja-JP" sz="1100">
              <a:solidFill>
                <a:schemeClr val="dk1"/>
              </a:solidFill>
              <a:effectLst/>
              <a:latin typeface="+mn-lt"/>
              <a:ea typeface="+mn-ea"/>
              <a:cs typeface="+mn-cs"/>
            </a:rPr>
            <a:t>の増などにより、前年度比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％増加しています。</a:t>
          </a:r>
          <a:endParaRPr lang="ja-JP" altLang="ja-JP" sz="1400">
            <a:effectLst/>
          </a:endParaRPr>
        </a:p>
        <a:p>
          <a:r>
            <a:rPr kumimoji="1" lang="ja-JP" altLang="ja-JP" sz="1100">
              <a:solidFill>
                <a:schemeClr val="dk1"/>
              </a:solidFill>
              <a:effectLst/>
              <a:latin typeface="+mn-lt"/>
              <a:ea typeface="+mn-ea"/>
              <a:cs typeface="+mn-cs"/>
            </a:rPr>
            <a:t>人件費や物件費等の経常的経費節減など、不断の内部努力を徹底し、港区ならではの質の高い行政サービスを提供しつつ、緊急課題等にも的確に対応できる財政構造を維持していきます。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100884</xdr:rowOff>
    </xdr:from>
    <xdr:to>
      <xdr:col>23</xdr:col>
      <xdr:colOff>133350</xdr:colOff>
      <xdr:row>84</xdr:row>
      <xdr:rowOff>159158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02684"/>
          <a:ext cx="8382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35762</xdr:rowOff>
    </xdr:from>
    <xdr:to>
      <xdr:col>19</xdr:col>
      <xdr:colOff>133350</xdr:colOff>
      <xdr:row>84</xdr:row>
      <xdr:rowOff>100884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7562"/>
          <a:ext cx="889000" cy="6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4099</xdr:rowOff>
    </xdr:from>
    <xdr:to>
      <xdr:col>15</xdr:col>
      <xdr:colOff>82550</xdr:colOff>
      <xdr:row>84</xdr:row>
      <xdr:rowOff>35762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05899"/>
          <a:ext cx="889000" cy="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160158</xdr:rowOff>
    </xdr:from>
    <xdr:to>
      <xdr:col>11</xdr:col>
      <xdr:colOff>31750</xdr:colOff>
      <xdr:row>84</xdr:row>
      <xdr:rowOff>4099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90508"/>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108358</xdr:rowOff>
    </xdr:from>
    <xdr:to>
      <xdr:col>23</xdr:col>
      <xdr:colOff>184150</xdr:colOff>
      <xdr:row>85</xdr:row>
      <xdr:rowOff>38508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80435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8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50084</xdr:rowOff>
    </xdr:from>
    <xdr:to>
      <xdr:col>19</xdr:col>
      <xdr:colOff>184150</xdr:colOff>
      <xdr:row>84</xdr:row>
      <xdr:rowOff>151684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3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156412</xdr:rowOff>
    </xdr:from>
    <xdr:to>
      <xdr:col>15</xdr:col>
      <xdr:colOff>133350</xdr:colOff>
      <xdr:row>84</xdr:row>
      <xdr:rowOff>86562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71339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7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124749</xdr:rowOff>
    </xdr:from>
    <xdr:to>
      <xdr:col>11</xdr:col>
      <xdr:colOff>82550</xdr:colOff>
      <xdr:row>84</xdr:row>
      <xdr:rowOff>54899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39676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109358</xdr:rowOff>
    </xdr:from>
    <xdr:to>
      <xdr:col>7</xdr:col>
      <xdr:colOff>31750</xdr:colOff>
      <xdr:row>84</xdr:row>
      <xdr:rowOff>39508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24285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高卒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年以上職員の平均給料月額の変動等の影響により、対前年度△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となりました。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今後も年功的な給与上昇の抑制、職務・職責に応じた給与制度の改正を進め、一層の給与の適正化及び人件費の削減に取り組みます。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99786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6370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015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４月の児童相談所開設に向けた準備組織の設置等に伴い、前年度比で「０．１８人増」となりましたが、指定管理者等の民間の力や会計年度任用職員等の多様な人材を効果的に活用することにより、限られた人員の中で簡素で効率的な執行体制を引き続き確保してい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57331</xdr:rowOff>
    </xdr:from>
    <xdr:to>
      <xdr:col>81</xdr:col>
      <xdr:colOff>44450</xdr:colOff>
      <xdr:row>61</xdr:row>
      <xdr:rowOff>78015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157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59630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1578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59630</xdr:rowOff>
    </xdr:from>
    <xdr:to>
      <xdr:col>72</xdr:col>
      <xdr:colOff>203200</xdr:colOff>
      <xdr:row>61</xdr:row>
      <xdr:rowOff>68822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1808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68822</xdr:rowOff>
    </xdr:from>
    <xdr:to>
      <xdr:col>68</xdr:col>
      <xdr:colOff>152400</xdr:colOff>
      <xdr:row>61</xdr:row>
      <xdr:rowOff>71120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2727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27215</xdr:rowOff>
    </xdr:from>
    <xdr:to>
      <xdr:col>81</xdr:col>
      <xdr:colOff>95250</xdr:colOff>
      <xdr:row>61</xdr:row>
      <xdr:rowOff>128815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170742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6531</xdr:rowOff>
    </xdr:from>
    <xdr:to>
      <xdr:col>77</xdr:col>
      <xdr:colOff>95250</xdr:colOff>
      <xdr:row>61</xdr:row>
      <xdr:rowOff>108131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92908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8830</xdr:rowOff>
    </xdr:from>
    <xdr:to>
      <xdr:col>73</xdr:col>
      <xdr:colOff>44450</xdr:colOff>
      <xdr:row>61</xdr:row>
      <xdr:rowOff>110430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95207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18022</xdr:rowOff>
    </xdr:from>
    <xdr:to>
      <xdr:col>68</xdr:col>
      <xdr:colOff>203200</xdr:colOff>
      <xdr:row>61</xdr:row>
      <xdr:rowOff>119622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104399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地方債の元利償還金は減少したことにより、実質公債費比率は、前年度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この比率は、義務的経費である公債費や公債費に準ずる経費の標準財政規模に対する割合をいい、直近３か年度の平均値です。公債費は、自治体の判断で削減や先送りができない経費であることから、この比率が高いほど、財政の弾力性が低いといえますが、負の値となっていることから、区財政が健全である状況を示し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056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76200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地方債残高や退職手当支給予定額等の将来負担額の合計は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億円、基金等の充当可能財源等は</a:t>
          </a:r>
          <a:r>
            <a:rPr kumimoji="1" lang="en-US" altLang="ja-JP" sz="1100">
              <a:solidFill>
                <a:schemeClr val="dk1"/>
              </a:solidFill>
              <a:effectLst/>
              <a:latin typeface="+mn-lt"/>
              <a:ea typeface="+mn-ea"/>
              <a:cs typeface="+mn-cs"/>
            </a:rPr>
            <a:t>1,881</a:t>
          </a:r>
          <a:r>
            <a:rPr kumimoji="1" lang="ja-JP" altLang="ja-JP" sz="1100">
              <a:solidFill>
                <a:schemeClr val="dk1"/>
              </a:solidFill>
              <a:effectLst/>
              <a:latin typeface="+mn-lt"/>
              <a:ea typeface="+mn-ea"/>
              <a:cs typeface="+mn-cs"/>
            </a:rPr>
            <a:t>億円となり、充当可能財源等が将来負担額を上回っているため、令和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年度の将来負担比率は、算定上「－％」となっています。</a:t>
          </a:r>
          <a:endParaRPr lang="ja-JP" altLang="ja-JP" sz="1400">
            <a:effectLst/>
          </a:endParaRPr>
        </a:p>
        <a:p>
          <a:r>
            <a:rPr kumimoji="1" lang="ja-JP" altLang="ja-JP" sz="1100">
              <a:solidFill>
                <a:schemeClr val="dk1"/>
              </a:solidFill>
              <a:effectLst/>
              <a:latin typeface="+mn-lt"/>
              <a:ea typeface="+mn-ea"/>
              <a:cs typeface="+mn-cs"/>
            </a:rPr>
            <a:t>この比率が高いほど、将来の負担が大きいことから区財政を圧迫する可能性が大きいといえますが、比率を実数にすると△</a:t>
          </a:r>
          <a:r>
            <a:rPr kumimoji="1" lang="en-US" altLang="ja-JP" sz="1100">
              <a:solidFill>
                <a:schemeClr val="dk1"/>
              </a:solidFill>
              <a:effectLst/>
              <a:latin typeface="+mn-lt"/>
              <a:ea typeface="+mn-ea"/>
              <a:cs typeface="+mn-cs"/>
            </a:rPr>
            <a:t>205.1</a:t>
          </a:r>
          <a:r>
            <a:rPr kumimoji="1" lang="ja-JP" altLang="ja-JP" sz="1100">
              <a:solidFill>
                <a:schemeClr val="dk1"/>
              </a:solidFill>
              <a:effectLst/>
              <a:latin typeface="+mn-lt"/>
              <a:ea typeface="+mn-ea"/>
              <a:cs typeface="+mn-cs"/>
            </a:rPr>
            <a:t>％となり、区財政が健全である状況を示しています。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比率計算の分子である、地方税などの使途が特定されていない経常的な収入（以下「経常一般財源」）を財源とする人件費は、退職金の増により前年度比</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ポイント増加し、比率計算の分母である経常一般財源等の総額が前年度比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した結果、人件費の割合は前年度比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113393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85470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113393</xdr:rowOff>
    </xdr:from>
    <xdr:to>
      <xdr:col>24</xdr:col>
      <xdr:colOff>114300</xdr:colOff>
      <xdr:row>41</xdr:row>
      <xdr:rowOff>113393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58964</xdr:rowOff>
    </xdr:from>
    <xdr:to>
      <xdr:col>24</xdr:col>
      <xdr:colOff>25400</xdr:colOff>
      <xdr:row>33</xdr:row>
      <xdr:rowOff>167822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168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78213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106136</xdr:rowOff>
    </xdr:from>
    <xdr:to>
      <xdr:col>24</xdr:col>
      <xdr:colOff>76200</xdr:colOff>
      <xdr:row>38</xdr:row>
      <xdr:rowOff>36286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58964</xdr:rowOff>
    </xdr:from>
    <xdr:to>
      <xdr:col>19</xdr:col>
      <xdr:colOff>187325</xdr:colOff>
      <xdr:row>34</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16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136072</xdr:rowOff>
    </xdr:from>
    <xdr:to>
      <xdr:col>20</xdr:col>
      <xdr:colOff>38100</xdr:colOff>
      <xdr:row>37</xdr:row>
      <xdr:rowOff>66222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50999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8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29936</xdr:rowOff>
    </xdr:from>
    <xdr:to>
      <xdr:col>15</xdr:col>
      <xdr:colOff>149225</xdr:colOff>
      <xdr:row>37</xdr:row>
      <xdr:rowOff>131536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124278</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82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25599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8164</xdr:rowOff>
    </xdr:from>
    <xdr:to>
      <xdr:col>20</xdr:col>
      <xdr:colOff>38100</xdr:colOff>
      <xdr:row>33</xdr:row>
      <xdr:rowOff>109764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119941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経常一般財源を財源とする物件費は、</a:t>
          </a:r>
          <a:r>
            <a:rPr kumimoji="1" lang="ja-JP" altLang="en-US" sz="1100">
              <a:solidFill>
                <a:schemeClr val="dk1"/>
              </a:solidFill>
              <a:effectLst/>
              <a:latin typeface="+mn-lt"/>
              <a:ea typeface="+mn-ea"/>
              <a:cs typeface="+mn-cs"/>
            </a:rPr>
            <a:t>児童発達支援センター管理運営等に要する経費等の増</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ポイント増加し、比率計算の分母である経常一般財源等の総額が前年度比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した結果、物件費の割合は前年度比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人口増に伴い、増加が続く物件費については、港区財政運営方針（平成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年度）において経常的経費の節減を掲げており、効果性・効率性の観点から経費を節減していきます。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21</xdr:row>
      <xdr:rowOff>26307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4525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162378</xdr:rowOff>
    </xdr:from>
    <xdr:to>
      <xdr:col>78</xdr:col>
      <xdr:colOff>69850</xdr:colOff>
      <xdr:row>20</xdr:row>
      <xdr:rowOff>23586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419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19</xdr:row>
      <xdr:rowOff>162378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71586"/>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7257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71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55534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比率計算の分子である、経常一般財源を財源とする扶助費は、</a:t>
          </a:r>
          <a:r>
            <a:rPr kumimoji="1" lang="ja-JP" altLang="en-US" sz="1100">
              <a:solidFill>
                <a:schemeClr val="dk1"/>
              </a:solidFill>
              <a:effectLst/>
              <a:latin typeface="+mn-lt"/>
              <a:ea typeface="+mn-ea"/>
              <a:cs typeface="+mn-cs"/>
            </a:rPr>
            <a:t>区内私立保育園委託</a:t>
          </a:r>
          <a:r>
            <a:rPr kumimoji="1" lang="ja-JP" altLang="ja-JP" sz="1100">
              <a:solidFill>
                <a:schemeClr val="dk1"/>
              </a:solidFill>
              <a:effectLst/>
              <a:latin typeface="+mn-lt"/>
              <a:ea typeface="+mn-ea"/>
              <a:cs typeface="+mn-cs"/>
            </a:rPr>
            <a:t>に要する経費等の増により、前年度比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ポイント増加し、比率計算の分母である経常一般財源等の総額が前年度比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した結果、扶助費の割合は前年度比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170543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170543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6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105228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276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比率計算の分子である、経常一般財源を財源とする維持補修費、貸付費及び繰出金については、</a:t>
          </a:r>
          <a:r>
            <a:rPr kumimoji="1" lang="ja-JP" altLang="en-US" sz="1100">
              <a:solidFill>
                <a:schemeClr val="dk1"/>
              </a:solidFill>
              <a:effectLst/>
              <a:latin typeface="+mn-lt"/>
              <a:ea typeface="+mn-ea"/>
              <a:cs typeface="+mn-cs"/>
            </a:rPr>
            <a:t>維持補修費の芝浦港南地区橋りょう維持管理等に要する経費等の減</a:t>
          </a:r>
          <a:r>
            <a:rPr kumimoji="1" lang="ja-JP" altLang="ja-JP" sz="1100">
              <a:solidFill>
                <a:schemeClr val="dk1"/>
              </a:solidFill>
              <a:effectLst/>
              <a:latin typeface="+mn-lt"/>
              <a:ea typeface="+mn-ea"/>
              <a:cs typeface="+mn-cs"/>
            </a:rPr>
            <a:t>、繰出金の実績増、比率計算の分母である経常一般財源等の総額が前年度比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した結果、全体としての割合は前年度比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08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53</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152400</xdr:rowOff>
    </xdr:from>
    <xdr:to>
      <xdr:col>82</xdr:col>
      <xdr:colOff>158750</xdr:colOff>
      <xdr:row>53</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比率計算の分子である、経常一般財源を財源とする補助費等は、</a:t>
          </a:r>
          <a:r>
            <a:rPr kumimoji="1" lang="ja-JP" altLang="en-US" sz="1100">
              <a:solidFill>
                <a:schemeClr val="dk1"/>
              </a:solidFill>
              <a:effectLst/>
              <a:latin typeface="+mn-lt"/>
              <a:ea typeface="+mn-ea"/>
              <a:cs typeface="+mn-cs"/>
            </a:rPr>
            <a:t>融資事業、私立保育園特別助成等に要する経費の増</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した結果、補助費等の割合は前年度比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9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50800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9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9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86377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比率計算の分子である、経常一般財源を財源とする公債費は、一部の区債償還が完了したことにより、前年度比</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ポイント減少し、比率計算の分母である経常一般財源等の総額が前年度比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した結果、公債費の割合は前年度</a:t>
          </a:r>
          <a:r>
            <a:rPr kumimoji="1" lang="ja-JP" altLang="en-US" sz="1100">
              <a:solidFill>
                <a:schemeClr val="dk1"/>
              </a:solidFill>
              <a:effectLst/>
              <a:latin typeface="+mn-lt"/>
              <a:ea typeface="+mn-ea"/>
              <a:cs typeface="+mn-cs"/>
            </a:rPr>
            <a:t>と同値</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258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258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74</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266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31750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経常収支比率の割合が最も高い物件費や扶助費などが前年度と比較して増加しつつも、公債費が前年度と比較して減少し、比率計算の分母である経常一般財源等の総額が前年度比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した結果、全体として比率は前年度比</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74.4</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144962</xdr:rowOff>
    </xdr:from>
    <xdr:to>
      <xdr:col>82</xdr:col>
      <xdr:colOff>107950</xdr:colOff>
      <xdr:row>80</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3003712"/>
          <a:ext cx="0" cy="862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59889</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7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144962</xdr:rowOff>
    </xdr:from>
    <xdr:to>
      <xdr:col>82</xdr:col>
      <xdr:colOff>196850</xdr:colOff>
      <xdr:row>75</xdr:row>
      <xdr:rowOff>144962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300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87812</xdr:rowOff>
    </xdr:from>
    <xdr:to>
      <xdr:col>82</xdr:col>
      <xdr:colOff>107950</xdr:colOff>
      <xdr:row>76</xdr:row>
      <xdr:rowOff>38826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775112"/>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147882</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34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87812</xdr:rowOff>
    </xdr:from>
    <xdr:to>
      <xdr:col>78</xdr:col>
      <xdr:colOff>69850</xdr:colOff>
      <xdr:row>75</xdr:row>
      <xdr:rowOff>46990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77511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151312</xdr:rowOff>
    </xdr:from>
    <xdr:to>
      <xdr:col>78</xdr:col>
      <xdr:colOff>120650</xdr:colOff>
      <xdr:row>77</xdr:row>
      <xdr:rowOff>81462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66239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50256</xdr:rowOff>
    </xdr:from>
    <xdr:to>
      <xdr:col>73</xdr:col>
      <xdr:colOff>180975</xdr:colOff>
      <xdr:row>75</xdr:row>
      <xdr:rowOff>46990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893800" y="12566106"/>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151312</xdr:rowOff>
    </xdr:from>
    <xdr:to>
      <xdr:col>74</xdr:col>
      <xdr:colOff>31750</xdr:colOff>
      <xdr:row>77</xdr:row>
      <xdr:rowOff>81462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66239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50256</xdr:rowOff>
    </xdr:from>
    <xdr:to>
      <xdr:col>69</xdr:col>
      <xdr:colOff>92075</xdr:colOff>
      <xdr:row>73</xdr:row>
      <xdr:rowOff>69850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004800" y="12566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12519</xdr:rowOff>
    </xdr:from>
    <xdr:to>
      <xdr:col>69</xdr:col>
      <xdr:colOff>142875</xdr:colOff>
      <xdr:row>77</xdr:row>
      <xdr:rowOff>114119</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105592</xdr:rowOff>
    </xdr:from>
    <xdr:to>
      <xdr:col>65</xdr:col>
      <xdr:colOff>53975</xdr:colOff>
      <xdr:row>77</xdr:row>
      <xdr:rowOff>35742</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20519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159476</xdr:rowOff>
    </xdr:from>
    <xdr:to>
      <xdr:col>82</xdr:col>
      <xdr:colOff>158750</xdr:colOff>
      <xdr:row>76</xdr:row>
      <xdr:rowOff>89626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68053</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92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37012</xdr:rowOff>
    </xdr:from>
    <xdr:to>
      <xdr:col>78</xdr:col>
      <xdr:colOff>120650</xdr:colOff>
      <xdr:row>74</xdr:row>
      <xdr:rowOff>138612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148789</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170906</xdr:rowOff>
    </xdr:from>
    <xdr:to>
      <xdr:col>69</xdr:col>
      <xdr:colOff>142875</xdr:colOff>
      <xdr:row>73</xdr:row>
      <xdr:rowOff>101056</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5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111233</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28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116071</xdr:rowOff>
    </xdr:from>
    <xdr:to>
      <xdr:col>29</xdr:col>
      <xdr:colOff>127000</xdr:colOff>
      <xdr:row>17</xdr:row>
      <xdr:rowOff>148760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8346"/>
          <a:ext cx="647700" cy="3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148760</xdr:rowOff>
    </xdr:from>
    <xdr:to>
      <xdr:col>26</xdr:col>
      <xdr:colOff>50800</xdr:colOff>
      <xdr:row>17</xdr:row>
      <xdr:rowOff>151972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1035"/>
          <a:ext cx="698500" cy="3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140901</xdr:rowOff>
    </xdr:from>
    <xdr:to>
      <xdr:col>22</xdr:col>
      <xdr:colOff>114300</xdr:colOff>
      <xdr:row>17</xdr:row>
      <xdr:rowOff>151972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3176"/>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130440</xdr:rowOff>
    </xdr:from>
    <xdr:to>
      <xdr:col>18</xdr:col>
      <xdr:colOff>177800</xdr:colOff>
      <xdr:row>17</xdr:row>
      <xdr:rowOff>140901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92715"/>
          <a:ext cx="698500" cy="1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65271</xdr:rowOff>
    </xdr:from>
    <xdr:to>
      <xdr:col>29</xdr:col>
      <xdr:colOff>177800</xdr:colOff>
      <xdr:row>17</xdr:row>
      <xdr:rowOff>166871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81798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97960</xdr:rowOff>
    </xdr:from>
    <xdr:to>
      <xdr:col>26</xdr:col>
      <xdr:colOff>101600</xdr:colOff>
      <xdr:row>18</xdr:row>
      <xdr:rowOff>28110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38287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101172</xdr:rowOff>
    </xdr:from>
    <xdr:to>
      <xdr:col>22</xdr:col>
      <xdr:colOff>165100</xdr:colOff>
      <xdr:row>18</xdr:row>
      <xdr:rowOff>31322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90101</xdr:rowOff>
    </xdr:from>
    <xdr:to>
      <xdr:col>19</xdr:col>
      <xdr:colOff>38100</xdr:colOff>
      <xdr:row>18</xdr:row>
      <xdr:rowOff>20251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79640</xdr:rowOff>
    </xdr:from>
    <xdr:to>
      <xdr:col>15</xdr:col>
      <xdr:colOff>101600</xdr:colOff>
      <xdr:row>18</xdr:row>
      <xdr:rowOff>9790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19967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188569</xdr:rowOff>
    </xdr:from>
    <xdr:to>
      <xdr:col>29</xdr:col>
      <xdr:colOff>127000</xdr:colOff>
      <xdr:row>36</xdr:row>
      <xdr:rowOff>77775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56019"/>
          <a:ext cx="647700" cy="57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188569</xdr:rowOff>
    </xdr:from>
    <xdr:to>
      <xdr:col>26</xdr:col>
      <xdr:colOff>50800</xdr:colOff>
      <xdr:row>36</xdr:row>
      <xdr:rowOff>139421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56019"/>
          <a:ext cx="698500" cy="6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139421</xdr:rowOff>
    </xdr:from>
    <xdr:to>
      <xdr:col>22</xdr:col>
      <xdr:colOff>114300</xdr:colOff>
      <xdr:row>37</xdr:row>
      <xdr:rowOff>22682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2671"/>
          <a:ext cx="698500" cy="5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88824</xdr:rowOff>
    </xdr:from>
    <xdr:to>
      <xdr:col>18</xdr:col>
      <xdr:colOff>177800</xdr:colOff>
      <xdr:row>37</xdr:row>
      <xdr:rowOff>22682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42074"/>
          <a:ext cx="698500" cy="10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26975</xdr:rowOff>
    </xdr:from>
    <xdr:to>
      <xdr:col>29</xdr:col>
      <xdr:colOff>177800</xdr:colOff>
      <xdr:row>36</xdr:row>
      <xdr:rowOff>128575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341952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137769</xdr:rowOff>
    </xdr:from>
    <xdr:to>
      <xdr:col>26</xdr:col>
      <xdr:colOff>101600</xdr:colOff>
      <xdr:row>34</xdr:row>
      <xdr:rowOff>239370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05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249546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7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88621</xdr:rowOff>
    </xdr:from>
    <xdr:to>
      <xdr:col>22</xdr:col>
      <xdr:colOff>165100</xdr:colOff>
      <xdr:row>37</xdr:row>
      <xdr:rowOff>18771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143332</xdr:rowOff>
    </xdr:from>
    <xdr:to>
      <xdr:col>19</xdr:col>
      <xdr:colOff>38100</xdr:colOff>
      <xdr:row>37</xdr:row>
      <xdr:rowOff>73482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9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58259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38024</xdr:rowOff>
    </xdr:from>
    <xdr:to>
      <xdr:col>15</xdr:col>
      <xdr:colOff>101600</xdr:colOff>
      <xdr:row>36</xdr:row>
      <xdr:rowOff>139624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9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124401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84945</xdr:rowOff>
    </xdr:from>
    <xdr:to>
      <xdr:col>24</xdr:col>
      <xdr:colOff>63500</xdr:colOff>
      <xdr:row>36</xdr:row>
      <xdr:rowOff>119006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7145"/>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119006</xdr:rowOff>
    </xdr:from>
    <xdr:to>
      <xdr:col>19</xdr:col>
      <xdr:colOff>177800</xdr:colOff>
      <xdr:row>36</xdr:row>
      <xdr:rowOff>123263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1206"/>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123263</xdr:rowOff>
    </xdr:from>
    <xdr:to>
      <xdr:col>15</xdr:col>
      <xdr:colOff>50800</xdr:colOff>
      <xdr:row>36</xdr:row>
      <xdr:rowOff>127345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5463"/>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89941</xdr:rowOff>
    </xdr:from>
    <xdr:to>
      <xdr:col>10</xdr:col>
      <xdr:colOff>114300</xdr:colOff>
      <xdr:row>36</xdr:row>
      <xdr:rowOff>127345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2141"/>
          <a:ext cx="8890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34145</xdr:rowOff>
    </xdr:from>
    <xdr:to>
      <xdr:col>24</xdr:col>
      <xdr:colOff>114300</xdr:colOff>
      <xdr:row>36</xdr:row>
      <xdr:rowOff>135745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57022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68206</xdr:rowOff>
    </xdr:from>
    <xdr:to>
      <xdr:col>20</xdr:col>
      <xdr:colOff>38100</xdr:colOff>
      <xdr:row>36</xdr:row>
      <xdr:rowOff>169806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14883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72463</xdr:rowOff>
    </xdr:from>
    <xdr:to>
      <xdr:col>15</xdr:col>
      <xdr:colOff>101600</xdr:colOff>
      <xdr:row>37</xdr:row>
      <xdr:rowOff>2613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76545</xdr:rowOff>
    </xdr:from>
    <xdr:to>
      <xdr:col>10</xdr:col>
      <xdr:colOff>165100</xdr:colOff>
      <xdr:row>37</xdr:row>
      <xdr:rowOff>6695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39141</xdr:rowOff>
    </xdr:from>
    <xdr:to>
      <xdr:col>6</xdr:col>
      <xdr:colOff>38100</xdr:colOff>
      <xdr:row>36</xdr:row>
      <xdr:rowOff>140741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157268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41806</xdr:rowOff>
    </xdr:from>
    <xdr:to>
      <xdr:col>24</xdr:col>
      <xdr:colOff>63500</xdr:colOff>
      <xdr:row>54</xdr:row>
      <xdr:rowOff>115415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00106"/>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115415</xdr:rowOff>
    </xdr:from>
    <xdr:to>
      <xdr:col>19</xdr:col>
      <xdr:colOff>177800</xdr:colOff>
      <xdr:row>55</xdr:row>
      <xdr:rowOff>41920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73715"/>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41920</xdr:rowOff>
    </xdr:from>
    <xdr:to>
      <xdr:col>15</xdr:col>
      <xdr:colOff>50800</xdr:colOff>
      <xdr:row>55</xdr:row>
      <xdr:rowOff>105654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71670"/>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105654</xdr:rowOff>
    </xdr:from>
    <xdr:to>
      <xdr:col>10</xdr:col>
      <xdr:colOff>114300</xdr:colOff>
      <xdr:row>55</xdr:row>
      <xdr:rowOff>136469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35404"/>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162456</xdr:rowOff>
    </xdr:from>
    <xdr:to>
      <xdr:col>24</xdr:col>
      <xdr:colOff>114300</xdr:colOff>
      <xdr:row>54</xdr:row>
      <xdr:rowOff>92606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13883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64615</xdr:rowOff>
    </xdr:from>
    <xdr:to>
      <xdr:col>20</xdr:col>
      <xdr:colOff>38100</xdr:colOff>
      <xdr:row>54</xdr:row>
      <xdr:rowOff>166215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11292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162570</xdr:rowOff>
    </xdr:from>
    <xdr:to>
      <xdr:col>15</xdr:col>
      <xdr:colOff>101600</xdr:colOff>
      <xdr:row>55</xdr:row>
      <xdr:rowOff>92720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109247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9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54854</xdr:rowOff>
    </xdr:from>
    <xdr:to>
      <xdr:col>10</xdr:col>
      <xdr:colOff>165100</xdr:colOff>
      <xdr:row>55</xdr:row>
      <xdr:rowOff>156454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2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85669</xdr:rowOff>
    </xdr:from>
    <xdr:to>
      <xdr:col>6</xdr:col>
      <xdr:colOff>38100</xdr:colOff>
      <xdr:row>56</xdr:row>
      <xdr:rowOff>15819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32346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29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52009</xdr:rowOff>
    </xdr:from>
    <xdr:to>
      <xdr:col>24</xdr:col>
      <xdr:colOff>63500</xdr:colOff>
      <xdr:row>77</xdr:row>
      <xdr:rowOff>7843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82209"/>
          <a:ext cx="8382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52009</xdr:rowOff>
    </xdr:from>
    <xdr:to>
      <xdr:col>19</xdr:col>
      <xdr:colOff>177800</xdr:colOff>
      <xdr:row>76</xdr:row>
      <xdr:rowOff>104313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82209"/>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34086</xdr:rowOff>
    </xdr:from>
    <xdr:to>
      <xdr:col>15</xdr:col>
      <xdr:colOff>50800</xdr:colOff>
      <xdr:row>76</xdr:row>
      <xdr:rowOff>104313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64286"/>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34086</xdr:rowOff>
    </xdr:from>
    <xdr:to>
      <xdr:col>10</xdr:col>
      <xdr:colOff>114300</xdr:colOff>
      <xdr:row>76</xdr:row>
      <xdr:rowOff>51095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64286"/>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128493</xdr:rowOff>
    </xdr:from>
    <xdr:to>
      <xdr:col>24</xdr:col>
      <xdr:colOff>114300</xdr:colOff>
      <xdr:row>77</xdr:row>
      <xdr:rowOff>58643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106920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1209</xdr:rowOff>
    </xdr:from>
    <xdr:to>
      <xdr:col>20</xdr:col>
      <xdr:colOff>38100</xdr:colOff>
      <xdr:row>76</xdr:row>
      <xdr:rowOff>102809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119336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53513</xdr:rowOff>
    </xdr:from>
    <xdr:to>
      <xdr:col>15</xdr:col>
      <xdr:colOff>101600</xdr:colOff>
      <xdr:row>76</xdr:row>
      <xdr:rowOff>155113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5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154736</xdr:rowOff>
    </xdr:from>
    <xdr:to>
      <xdr:col>10</xdr:col>
      <xdr:colOff>165100</xdr:colOff>
      <xdr:row>76</xdr:row>
      <xdr:rowOff>84886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101414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295</xdr:rowOff>
    </xdr:from>
    <xdr:to>
      <xdr:col>6</xdr:col>
      <xdr:colOff>38100</xdr:colOff>
      <xdr:row>76</xdr:row>
      <xdr:rowOff>101895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118422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74989</xdr:rowOff>
    </xdr:from>
    <xdr:to>
      <xdr:col>24</xdr:col>
      <xdr:colOff>63500</xdr:colOff>
      <xdr:row>97</xdr:row>
      <xdr:rowOff>62481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34189"/>
          <a:ext cx="838200" cy="1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62481</xdr:rowOff>
    </xdr:from>
    <xdr:to>
      <xdr:col>19</xdr:col>
      <xdr:colOff>177800</xdr:colOff>
      <xdr:row>97</xdr:row>
      <xdr:rowOff>153302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93131"/>
          <a:ext cx="889000" cy="9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153302</xdr:rowOff>
    </xdr:from>
    <xdr:to>
      <xdr:col>15</xdr:col>
      <xdr:colOff>50800</xdr:colOff>
      <xdr:row>98</xdr:row>
      <xdr:rowOff>8875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395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8875</xdr:rowOff>
    </xdr:from>
    <xdr:to>
      <xdr:col>10</xdr:col>
      <xdr:colOff>114300</xdr:colOff>
      <xdr:row>98</xdr:row>
      <xdr:rowOff>85179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0975"/>
          <a:ext cx="889000" cy="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24189</xdr:rowOff>
    </xdr:from>
    <xdr:to>
      <xdr:col>24</xdr:col>
      <xdr:colOff>114300</xdr:colOff>
      <xdr:row>96</xdr:row>
      <xdr:rowOff>125789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2616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6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11681</xdr:rowOff>
    </xdr:from>
    <xdr:to>
      <xdr:col>20</xdr:col>
      <xdr:colOff>38100</xdr:colOff>
      <xdr:row>97</xdr:row>
      <xdr:rowOff>113281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104408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3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102502</xdr:rowOff>
    </xdr:from>
    <xdr:to>
      <xdr:col>15</xdr:col>
      <xdr:colOff>101600</xdr:colOff>
      <xdr:row>98</xdr:row>
      <xdr:rowOff>32652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23779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129525</xdr:rowOff>
    </xdr:from>
    <xdr:to>
      <xdr:col>10</xdr:col>
      <xdr:colOff>165100</xdr:colOff>
      <xdr:row>98</xdr:row>
      <xdr:rowOff>59675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50802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34379</xdr:rowOff>
    </xdr:from>
    <xdr:to>
      <xdr:col>6</xdr:col>
      <xdr:colOff>38100</xdr:colOff>
      <xdr:row>98</xdr:row>
      <xdr:rowOff>135979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127106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119272</xdr:rowOff>
    </xdr:from>
    <xdr:to>
      <xdr:col>55</xdr:col>
      <xdr:colOff>0</xdr:colOff>
      <xdr:row>37</xdr:row>
      <xdr:rowOff>139371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48572"/>
          <a:ext cx="838200" cy="5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132010</xdr:rowOff>
    </xdr:from>
    <xdr:to>
      <xdr:col>50</xdr:col>
      <xdr:colOff>114300</xdr:colOff>
      <xdr:row>37</xdr:row>
      <xdr:rowOff>139371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75660"/>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132010</xdr:rowOff>
    </xdr:from>
    <xdr:to>
      <xdr:col>45</xdr:col>
      <xdr:colOff>177800</xdr:colOff>
      <xdr:row>37</xdr:row>
      <xdr:rowOff>154426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75660"/>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154230</xdr:rowOff>
    </xdr:from>
    <xdr:to>
      <xdr:col>41</xdr:col>
      <xdr:colOff>50800</xdr:colOff>
      <xdr:row>37</xdr:row>
      <xdr:rowOff>154426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9788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68472</xdr:rowOff>
    </xdr:from>
    <xdr:to>
      <xdr:col>55</xdr:col>
      <xdr:colOff>50800</xdr:colOff>
      <xdr:row>34</xdr:row>
      <xdr:rowOff>170072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91349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88571</xdr:rowOff>
    </xdr:from>
    <xdr:to>
      <xdr:col>50</xdr:col>
      <xdr:colOff>165100</xdr:colOff>
      <xdr:row>38</xdr:row>
      <xdr:rowOff>18721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35248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81210</xdr:rowOff>
    </xdr:from>
    <xdr:to>
      <xdr:col>46</xdr:col>
      <xdr:colOff>38100</xdr:colOff>
      <xdr:row>38</xdr:row>
      <xdr:rowOff>11360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27887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103626</xdr:rowOff>
    </xdr:from>
    <xdr:to>
      <xdr:col>41</xdr:col>
      <xdr:colOff>101600</xdr:colOff>
      <xdr:row>38</xdr:row>
      <xdr:rowOff>33776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4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103430</xdr:rowOff>
    </xdr:from>
    <xdr:to>
      <xdr:col>36</xdr:col>
      <xdr:colOff>165100</xdr:colOff>
      <xdr:row>38</xdr:row>
      <xdr:rowOff>33579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7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50107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32349</xdr:rowOff>
    </xdr:from>
    <xdr:to>
      <xdr:col>55</xdr:col>
      <xdr:colOff>0</xdr:colOff>
      <xdr:row>55</xdr:row>
      <xdr:rowOff>134572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62099"/>
          <a:ext cx="838200" cy="10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32349</xdr:rowOff>
    </xdr:from>
    <xdr:to>
      <xdr:col>50</xdr:col>
      <xdr:colOff>114300</xdr:colOff>
      <xdr:row>55</xdr:row>
      <xdr:rowOff>32456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62099"/>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103307</xdr:rowOff>
    </xdr:from>
    <xdr:to>
      <xdr:col>45</xdr:col>
      <xdr:colOff>177800</xdr:colOff>
      <xdr:row>55</xdr:row>
      <xdr:rowOff>32456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190157"/>
          <a:ext cx="889000" cy="2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103307</xdr:rowOff>
    </xdr:from>
    <xdr:to>
      <xdr:col>41</xdr:col>
      <xdr:colOff>50800</xdr:colOff>
      <xdr:row>56</xdr:row>
      <xdr:rowOff>93744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190157"/>
          <a:ext cx="889000" cy="5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83772</xdr:rowOff>
    </xdr:from>
    <xdr:to>
      <xdr:col>55</xdr:col>
      <xdr:colOff>50800</xdr:colOff>
      <xdr:row>56</xdr:row>
      <xdr:rowOff>13922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106649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152999</xdr:rowOff>
    </xdr:from>
    <xdr:to>
      <xdr:col>50</xdr:col>
      <xdr:colOff>165100</xdr:colOff>
      <xdr:row>55</xdr:row>
      <xdr:rowOff>83149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99676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153106</xdr:rowOff>
    </xdr:from>
    <xdr:to>
      <xdr:col>46</xdr:col>
      <xdr:colOff>38100</xdr:colOff>
      <xdr:row>55</xdr:row>
      <xdr:rowOff>83256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99783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52507</xdr:rowOff>
    </xdr:from>
    <xdr:to>
      <xdr:col>41</xdr:col>
      <xdr:colOff>101600</xdr:colOff>
      <xdr:row>53</xdr:row>
      <xdr:rowOff>154107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170634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9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42944</xdr:rowOff>
    </xdr:from>
    <xdr:to>
      <xdr:col>36</xdr:col>
      <xdr:colOff>165100</xdr:colOff>
      <xdr:row>56</xdr:row>
      <xdr:rowOff>144544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74358</xdr:rowOff>
    </xdr:from>
    <xdr:to>
      <xdr:col>54</xdr:col>
      <xdr:colOff>189865</xdr:colOff>
      <xdr:row>79</xdr:row>
      <xdr:rowOff>40487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590208"/>
          <a:ext cx="1270" cy="99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44314</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40487</xdr:rowOff>
    </xdr:from>
    <xdr:to>
      <xdr:col>55</xdr:col>
      <xdr:colOff>88900</xdr:colOff>
      <xdr:row>79</xdr:row>
      <xdr:rowOff>40487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21035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3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74358</xdr:rowOff>
    </xdr:from>
    <xdr:to>
      <xdr:col>55</xdr:col>
      <xdr:colOff>88900</xdr:colOff>
      <xdr:row>73</xdr:row>
      <xdr:rowOff>74358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5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156311</xdr:rowOff>
    </xdr:from>
    <xdr:to>
      <xdr:col>55</xdr:col>
      <xdr:colOff>0</xdr:colOff>
      <xdr:row>73</xdr:row>
      <xdr:rowOff>74358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329261"/>
          <a:ext cx="838200" cy="2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21226</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2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42799</xdr:rowOff>
    </xdr:from>
    <xdr:to>
      <xdr:col>55</xdr:col>
      <xdr:colOff>50800</xdr:colOff>
      <xdr:row>77</xdr:row>
      <xdr:rowOff>144399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4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156311</xdr:rowOff>
    </xdr:from>
    <xdr:to>
      <xdr:col>50</xdr:col>
      <xdr:colOff>114300</xdr:colOff>
      <xdr:row>73</xdr:row>
      <xdr:rowOff>7303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329261"/>
          <a:ext cx="889000" cy="19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58420</xdr:rowOff>
    </xdr:from>
    <xdr:to>
      <xdr:col>50</xdr:col>
      <xdr:colOff>165100</xdr:colOff>
      <xdr:row>77</xdr:row>
      <xdr:rowOff>160020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151147</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7303</xdr:rowOff>
    </xdr:from>
    <xdr:to>
      <xdr:col>45</xdr:col>
      <xdr:colOff>177800</xdr:colOff>
      <xdr:row>76</xdr:row>
      <xdr:rowOff>48527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523153"/>
          <a:ext cx="889000" cy="5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111761</xdr:rowOff>
    </xdr:from>
    <xdr:to>
      <xdr:col>46</xdr:col>
      <xdr:colOff>38100</xdr:colOff>
      <xdr:row>78</xdr:row>
      <xdr:rowOff>41911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33038</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48527</xdr:rowOff>
    </xdr:from>
    <xdr:to>
      <xdr:col>41</xdr:col>
      <xdr:colOff>50800</xdr:colOff>
      <xdr:row>78</xdr:row>
      <xdr:rowOff>77445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78727"/>
          <a:ext cx="889000" cy="3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79336</xdr:rowOff>
    </xdr:from>
    <xdr:to>
      <xdr:col>41</xdr:col>
      <xdr:colOff>101600</xdr:colOff>
      <xdr:row>78</xdr:row>
      <xdr:rowOff>9486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613</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3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74231</xdr:rowOff>
    </xdr:from>
    <xdr:to>
      <xdr:col>36</xdr:col>
      <xdr:colOff>165100</xdr:colOff>
      <xdr:row>78</xdr:row>
      <xdr:rowOff>4381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20908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0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23558</xdr:rowOff>
    </xdr:from>
    <xdr:to>
      <xdr:col>55</xdr:col>
      <xdr:colOff>50800</xdr:colOff>
      <xdr:row>73</xdr:row>
      <xdr:rowOff>125158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5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148035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4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105511</xdr:rowOff>
    </xdr:from>
    <xdr:to>
      <xdr:col>50</xdr:col>
      <xdr:colOff>165100</xdr:colOff>
      <xdr:row>72</xdr:row>
      <xdr:rowOff>35661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2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52188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0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127953</xdr:rowOff>
    </xdr:from>
    <xdr:to>
      <xdr:col>46</xdr:col>
      <xdr:colOff>38100</xdr:colOff>
      <xdr:row>73</xdr:row>
      <xdr:rowOff>58103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74630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2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169177</xdr:rowOff>
    </xdr:from>
    <xdr:to>
      <xdr:col>41</xdr:col>
      <xdr:colOff>101600</xdr:colOff>
      <xdr:row>76</xdr:row>
      <xdr:rowOff>99327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115853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26645</xdr:rowOff>
    </xdr:from>
    <xdr:to>
      <xdr:col>36</xdr:col>
      <xdr:colOff>165100</xdr:colOff>
      <xdr:row>78</xdr:row>
      <xdr:rowOff>128245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119372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62286</xdr:rowOff>
    </xdr:from>
    <xdr:to>
      <xdr:col>55</xdr:col>
      <xdr:colOff>0</xdr:colOff>
      <xdr:row>97</xdr:row>
      <xdr:rowOff>73161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92936"/>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102634</xdr:rowOff>
    </xdr:from>
    <xdr:to>
      <xdr:col>50</xdr:col>
      <xdr:colOff>114300</xdr:colOff>
      <xdr:row>97</xdr:row>
      <xdr:rowOff>62286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90384"/>
          <a:ext cx="889000" cy="3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18362</xdr:rowOff>
    </xdr:from>
    <xdr:to>
      <xdr:col>45</xdr:col>
      <xdr:colOff>177800</xdr:colOff>
      <xdr:row>95</xdr:row>
      <xdr:rowOff>102634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963212"/>
          <a:ext cx="889000" cy="4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18362</xdr:rowOff>
    </xdr:from>
    <xdr:to>
      <xdr:col>41</xdr:col>
      <xdr:colOff>50800</xdr:colOff>
      <xdr:row>96</xdr:row>
      <xdr:rowOff>104234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63212"/>
          <a:ext cx="889000" cy="6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22361</xdr:rowOff>
    </xdr:from>
    <xdr:to>
      <xdr:col>55</xdr:col>
      <xdr:colOff>50800</xdr:colOff>
      <xdr:row>97</xdr:row>
      <xdr:rowOff>123961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11486</xdr:rowOff>
    </xdr:from>
    <xdr:to>
      <xdr:col>50</xdr:col>
      <xdr:colOff>165100</xdr:colOff>
      <xdr:row>97</xdr:row>
      <xdr:rowOff>113086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104213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51834</xdr:rowOff>
    </xdr:from>
    <xdr:to>
      <xdr:col>46</xdr:col>
      <xdr:colOff>38100</xdr:colOff>
      <xdr:row>95</xdr:row>
      <xdr:rowOff>153434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169961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139012</xdr:rowOff>
    </xdr:from>
    <xdr:to>
      <xdr:col>41</xdr:col>
      <xdr:colOff>101600</xdr:colOff>
      <xdr:row>93</xdr:row>
      <xdr:rowOff>69162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85689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6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53434</xdr:rowOff>
    </xdr:from>
    <xdr:to>
      <xdr:col>36</xdr:col>
      <xdr:colOff>165100</xdr:colOff>
      <xdr:row>96</xdr:row>
      <xdr:rowOff>155034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102108</xdr:rowOff>
    </xdr:from>
    <xdr:to>
      <xdr:col>85</xdr:col>
      <xdr:colOff>127000</xdr:colOff>
      <xdr:row>78</xdr:row>
      <xdr:rowOff>123444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7520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29590</xdr:rowOff>
    </xdr:from>
    <xdr:to>
      <xdr:col>81</xdr:col>
      <xdr:colOff>50800</xdr:colOff>
      <xdr:row>78</xdr:row>
      <xdr:rowOff>102108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402690"/>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4190</xdr:rowOff>
    </xdr:from>
    <xdr:to>
      <xdr:col>76</xdr:col>
      <xdr:colOff>114300</xdr:colOff>
      <xdr:row>78</xdr:row>
      <xdr:rowOff>29590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0584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69977</xdr:rowOff>
    </xdr:from>
    <xdr:to>
      <xdr:col>71</xdr:col>
      <xdr:colOff>177800</xdr:colOff>
      <xdr:row>77</xdr:row>
      <xdr:rowOff>4190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00177"/>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72644</xdr:rowOff>
    </xdr:from>
    <xdr:to>
      <xdr:col>85</xdr:col>
      <xdr:colOff>177800</xdr:colOff>
      <xdr:row>79</xdr:row>
      <xdr:rowOff>2794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4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159021</xdr:rowOff>
    </xdr:from>
    <xdr:ext cx="378565"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360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51308</xdr:rowOff>
    </xdr:from>
    <xdr:to>
      <xdr:col>81</xdr:col>
      <xdr:colOff>101600</xdr:colOff>
      <xdr:row>78</xdr:row>
      <xdr:rowOff>152908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144035</xdr:rowOff>
    </xdr:from>
    <xdr:ext cx="378565"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2017" y="1351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150240</xdr:rowOff>
    </xdr:from>
    <xdr:to>
      <xdr:col>76</xdr:col>
      <xdr:colOff>165100</xdr:colOff>
      <xdr:row>78</xdr:row>
      <xdr:rowOff>80390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71517</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34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124840</xdr:rowOff>
    </xdr:from>
    <xdr:to>
      <xdr:col>72</xdr:col>
      <xdr:colOff>38100</xdr:colOff>
      <xdr:row>77</xdr:row>
      <xdr:rowOff>54990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46117</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32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19177</xdr:rowOff>
    </xdr:from>
    <xdr:to>
      <xdr:col>67</xdr:col>
      <xdr:colOff>101600</xdr:colOff>
      <xdr:row>76</xdr:row>
      <xdr:rowOff>120777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111904</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31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134083</xdr:rowOff>
    </xdr:from>
    <xdr:to>
      <xdr:col>85</xdr:col>
      <xdr:colOff>126364</xdr:colOff>
      <xdr:row>99</xdr:row>
      <xdr:rowOff>39551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6250383"/>
          <a:ext cx="1269" cy="76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80760</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60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134083</xdr:rowOff>
    </xdr:from>
    <xdr:to>
      <xdr:col>86</xdr:col>
      <xdr:colOff>25400</xdr:colOff>
      <xdr:row>94</xdr:row>
      <xdr:rowOff>134083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25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137985</xdr:rowOff>
    </xdr:from>
    <xdr:to>
      <xdr:col>85</xdr:col>
      <xdr:colOff>127000</xdr:colOff>
      <xdr:row>97</xdr:row>
      <xdr:rowOff>95870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425735"/>
          <a:ext cx="838200" cy="3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811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30600</xdr:rowOff>
    </xdr:from>
    <xdr:to>
      <xdr:col>85</xdr:col>
      <xdr:colOff>177800</xdr:colOff>
      <xdr:row>98</xdr:row>
      <xdr:rowOff>132200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3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137985</xdr:rowOff>
    </xdr:from>
    <xdr:to>
      <xdr:col>81</xdr:col>
      <xdr:colOff>50800</xdr:colOff>
      <xdr:row>96</xdr:row>
      <xdr:rowOff>130297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425735"/>
          <a:ext cx="889000" cy="1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155719</xdr:rowOff>
    </xdr:from>
    <xdr:to>
      <xdr:col>81</xdr:col>
      <xdr:colOff>101600</xdr:colOff>
      <xdr:row>98</xdr:row>
      <xdr:rowOff>85869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76996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6823</xdr:rowOff>
    </xdr:from>
    <xdr:to>
      <xdr:col>76</xdr:col>
      <xdr:colOff>114300</xdr:colOff>
      <xdr:row>96</xdr:row>
      <xdr:rowOff>130297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5608773"/>
          <a:ext cx="889000" cy="98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159133</xdr:rowOff>
    </xdr:from>
    <xdr:to>
      <xdr:col>76</xdr:col>
      <xdr:colOff>165100</xdr:colOff>
      <xdr:row>98</xdr:row>
      <xdr:rowOff>89283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8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80410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6823</xdr:rowOff>
    </xdr:from>
    <xdr:to>
      <xdr:col>71</xdr:col>
      <xdr:colOff>177800</xdr:colOff>
      <xdr:row>95</xdr:row>
      <xdr:rowOff>121610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5608773"/>
          <a:ext cx="889000" cy="80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8692</xdr:rowOff>
    </xdr:from>
    <xdr:to>
      <xdr:col>72</xdr:col>
      <xdr:colOff>38100</xdr:colOff>
      <xdr:row>98</xdr:row>
      <xdr:rowOff>110292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101419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0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170098</xdr:rowOff>
    </xdr:from>
    <xdr:to>
      <xdr:col>67</xdr:col>
      <xdr:colOff>101600</xdr:colOff>
      <xdr:row>98</xdr:row>
      <xdr:rowOff>100248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45070</xdr:rowOff>
    </xdr:from>
    <xdr:to>
      <xdr:col>85</xdr:col>
      <xdr:colOff>177800</xdr:colOff>
      <xdr:row>97</xdr:row>
      <xdr:rowOff>146670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67947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87185</xdr:rowOff>
    </xdr:from>
    <xdr:to>
      <xdr:col>81</xdr:col>
      <xdr:colOff>101600</xdr:colOff>
      <xdr:row>96</xdr:row>
      <xdr:rowOff>17335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3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33862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1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79497</xdr:rowOff>
    </xdr:from>
    <xdr:to>
      <xdr:col>76</xdr:col>
      <xdr:colOff>165100</xdr:colOff>
      <xdr:row>97</xdr:row>
      <xdr:rowOff>9647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26174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127473</xdr:rowOff>
    </xdr:from>
    <xdr:to>
      <xdr:col>72</xdr:col>
      <xdr:colOff>38100</xdr:colOff>
      <xdr:row>91</xdr:row>
      <xdr:rowOff>57623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5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74150</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03795" y="1533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70810</xdr:rowOff>
    </xdr:from>
    <xdr:to>
      <xdr:col>67</xdr:col>
      <xdr:colOff>101600</xdr:colOff>
      <xdr:row>96</xdr:row>
      <xdr:rowOff>960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17487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1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132568</xdr:rowOff>
    </xdr:from>
    <xdr:to>
      <xdr:col>116</xdr:col>
      <xdr:colOff>63500</xdr:colOff>
      <xdr:row>57</xdr:row>
      <xdr:rowOff>140340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0521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136591</xdr:rowOff>
    </xdr:from>
    <xdr:to>
      <xdr:col>111</xdr:col>
      <xdr:colOff>177800</xdr:colOff>
      <xdr:row>57</xdr:row>
      <xdr:rowOff>140340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0924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131836</xdr:rowOff>
    </xdr:from>
    <xdr:to>
      <xdr:col>107</xdr:col>
      <xdr:colOff>50800</xdr:colOff>
      <xdr:row>57</xdr:row>
      <xdr:rowOff>136591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04486"/>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128818</xdr:rowOff>
    </xdr:from>
    <xdr:to>
      <xdr:col>102</xdr:col>
      <xdr:colOff>114300</xdr:colOff>
      <xdr:row>57</xdr:row>
      <xdr:rowOff>131836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0146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81768</xdr:rowOff>
    </xdr:from>
    <xdr:to>
      <xdr:col>116</xdr:col>
      <xdr:colOff>114300</xdr:colOff>
      <xdr:row>58</xdr:row>
      <xdr:rowOff>11918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60195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89540</xdr:rowOff>
    </xdr:from>
    <xdr:to>
      <xdr:col>112</xdr:col>
      <xdr:colOff>38100</xdr:colOff>
      <xdr:row>58</xdr:row>
      <xdr:rowOff>19690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10817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5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85791</xdr:rowOff>
    </xdr:from>
    <xdr:to>
      <xdr:col>107</xdr:col>
      <xdr:colOff>101600</xdr:colOff>
      <xdr:row>58</xdr:row>
      <xdr:rowOff>15941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81036</xdr:rowOff>
    </xdr:from>
    <xdr:to>
      <xdr:col>102</xdr:col>
      <xdr:colOff>165100</xdr:colOff>
      <xdr:row>58</xdr:row>
      <xdr:rowOff>11186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2313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4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78018</xdr:rowOff>
    </xdr:from>
    <xdr:to>
      <xdr:col>98</xdr:col>
      <xdr:colOff>38100</xdr:colOff>
      <xdr:row>58</xdr:row>
      <xdr:rowOff>8168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170745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4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36906</xdr:rowOff>
    </xdr:from>
    <xdr:to>
      <xdr:col>116</xdr:col>
      <xdr:colOff>63500</xdr:colOff>
      <xdr:row>77</xdr:row>
      <xdr:rowOff>95732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38556"/>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36906</xdr:rowOff>
    </xdr:from>
    <xdr:to>
      <xdr:col>111</xdr:col>
      <xdr:colOff>177800</xdr:colOff>
      <xdr:row>77</xdr:row>
      <xdr:rowOff>69214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8556"/>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13666</xdr:rowOff>
    </xdr:from>
    <xdr:to>
      <xdr:col>107</xdr:col>
      <xdr:colOff>50800</xdr:colOff>
      <xdr:row>77</xdr:row>
      <xdr:rowOff>69214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15316"/>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15112</xdr:rowOff>
    </xdr:from>
    <xdr:to>
      <xdr:col>102</xdr:col>
      <xdr:colOff>114300</xdr:colOff>
      <xdr:row>77</xdr:row>
      <xdr:rowOff>13666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45312"/>
          <a:ext cx="889000" cy="1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44932</xdr:rowOff>
    </xdr:from>
    <xdr:to>
      <xdr:col>116</xdr:col>
      <xdr:colOff>114300</xdr:colOff>
      <xdr:row>77</xdr:row>
      <xdr:rowOff>146532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131309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157556</xdr:rowOff>
    </xdr:from>
    <xdr:to>
      <xdr:col>112</xdr:col>
      <xdr:colOff>38100</xdr:colOff>
      <xdr:row>77</xdr:row>
      <xdr:rowOff>87706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78833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18414</xdr:rowOff>
    </xdr:from>
    <xdr:to>
      <xdr:col>107</xdr:col>
      <xdr:colOff>101600</xdr:colOff>
      <xdr:row>77</xdr:row>
      <xdr:rowOff>120014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111141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134316</xdr:rowOff>
    </xdr:from>
    <xdr:to>
      <xdr:col>102</xdr:col>
      <xdr:colOff>165100</xdr:colOff>
      <xdr:row>77</xdr:row>
      <xdr:rowOff>64466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55593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135763</xdr:rowOff>
    </xdr:from>
    <xdr:to>
      <xdr:col>98</xdr:col>
      <xdr:colOff>38100</xdr:colOff>
      <xdr:row>76</xdr:row>
      <xdr:rowOff>65912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57039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年度の普通建設事業費は、</a:t>
          </a:r>
          <a:r>
            <a:rPr kumimoji="1" lang="ja-JP" altLang="en-US" sz="1100">
              <a:solidFill>
                <a:schemeClr val="dk1"/>
              </a:solidFill>
              <a:effectLst/>
              <a:latin typeface="+mn-lt"/>
              <a:ea typeface="+mn-ea"/>
              <a:cs typeface="+mn-cs"/>
            </a:rPr>
            <a:t>保育施設誘致促進事業の減、シティハイツ港南等割賦金の減や赤羽小学校等改築の減などにより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し、一人当たりの普通建設事業費は</a:t>
          </a:r>
          <a:r>
            <a:rPr kumimoji="1" lang="en-US" altLang="ja-JP" sz="1100">
              <a:solidFill>
                <a:schemeClr val="dk1"/>
              </a:solidFill>
              <a:effectLst/>
              <a:latin typeface="+mn-lt"/>
              <a:ea typeface="+mn-ea"/>
              <a:cs typeface="+mn-cs"/>
            </a:rPr>
            <a:t>78,173</a:t>
          </a:r>
          <a:r>
            <a:rPr kumimoji="1" lang="ja-JP" altLang="ja-JP" sz="1100">
              <a:solidFill>
                <a:schemeClr val="dk1"/>
              </a:solidFill>
              <a:effectLst/>
              <a:latin typeface="+mn-lt"/>
              <a:ea typeface="+mn-ea"/>
              <a:cs typeface="+mn-cs"/>
            </a:rPr>
            <a:t>円となりました。類似団体と比較し、一人当たりのコストが高い状況が続いています。区では、全国の人口が減少傾向にあるなか、全ての世代において人口が増加する推計であり、それに伴う様々な行政需要に対応していること、また、施設需要に伴う用地取得費が全国平均よりも格段に高く、特別区と比較しても約３倍の経費を要することなどから、他自治体と比較して高い水準になっているといえます。</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xdr:rowOff>
    </xdr:from>
    <xdr:to>
      <xdr:col>24</xdr:col>
      <xdr:colOff>63500</xdr:colOff>
      <xdr:row>37</xdr:row>
      <xdr:rowOff>3520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44067"/>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137414</xdr:rowOff>
    </xdr:from>
    <xdr:to>
      <xdr:col>19</xdr:col>
      <xdr:colOff>177800</xdr:colOff>
      <xdr:row>37</xdr:row>
      <xdr:rowOff>417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09614"/>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135455</xdr:rowOff>
    </xdr:from>
    <xdr:to>
      <xdr:col>15</xdr:col>
      <xdr:colOff>50800</xdr:colOff>
      <xdr:row>36</xdr:row>
      <xdr:rowOff>137414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0765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135455</xdr:rowOff>
    </xdr:from>
    <xdr:to>
      <xdr:col>10</xdr:col>
      <xdr:colOff>114300</xdr:colOff>
      <xdr:row>36</xdr:row>
      <xdr:rowOff>136924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0765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124170</xdr:rowOff>
    </xdr:from>
    <xdr:to>
      <xdr:col>24</xdr:col>
      <xdr:colOff>114300</xdr:colOff>
      <xdr:row>37</xdr:row>
      <xdr:rowOff>54320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147047</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121067</xdr:rowOff>
    </xdr:from>
    <xdr:to>
      <xdr:col>20</xdr:col>
      <xdr:colOff>38100</xdr:colOff>
      <xdr:row>37</xdr:row>
      <xdr:rowOff>51217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67744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06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86614</xdr:rowOff>
    </xdr:from>
    <xdr:to>
      <xdr:col>15</xdr:col>
      <xdr:colOff>101600</xdr:colOff>
      <xdr:row>37</xdr:row>
      <xdr:rowOff>16764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33291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84655</xdr:rowOff>
    </xdr:from>
    <xdr:to>
      <xdr:col>10</xdr:col>
      <xdr:colOff>165100</xdr:colOff>
      <xdr:row>37</xdr:row>
      <xdr:rowOff>14805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31332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0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86124</xdr:rowOff>
    </xdr:from>
    <xdr:to>
      <xdr:col>6</xdr:col>
      <xdr:colOff>38100</xdr:colOff>
      <xdr:row>37</xdr:row>
      <xdr:rowOff>16274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32801</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03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32121</xdr:rowOff>
    </xdr:from>
    <xdr:to>
      <xdr:col>24</xdr:col>
      <xdr:colOff>63500</xdr:colOff>
      <xdr:row>57</xdr:row>
      <xdr:rowOff>29835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61871"/>
          <a:ext cx="8382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29835</xdr:rowOff>
    </xdr:from>
    <xdr:to>
      <xdr:col>19</xdr:col>
      <xdr:colOff>177800</xdr:colOff>
      <xdr:row>57</xdr:row>
      <xdr:rowOff>59850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02485"/>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59850</xdr:rowOff>
    </xdr:from>
    <xdr:to>
      <xdr:col>15</xdr:col>
      <xdr:colOff>50800</xdr:colOff>
      <xdr:row>57</xdr:row>
      <xdr:rowOff>132210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32500"/>
          <a:ext cx="889000" cy="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32795</xdr:rowOff>
    </xdr:from>
    <xdr:to>
      <xdr:col>10</xdr:col>
      <xdr:colOff>114300</xdr:colOff>
      <xdr:row>57</xdr:row>
      <xdr:rowOff>132210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5445"/>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152771</xdr:rowOff>
    </xdr:from>
    <xdr:to>
      <xdr:col>24</xdr:col>
      <xdr:colOff>114300</xdr:colOff>
      <xdr:row>55</xdr:row>
      <xdr:rowOff>82921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4198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150485</xdr:rowOff>
    </xdr:from>
    <xdr:to>
      <xdr:col>20</xdr:col>
      <xdr:colOff>38100</xdr:colOff>
      <xdr:row>57</xdr:row>
      <xdr:rowOff>80635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97162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9050</xdr:rowOff>
    </xdr:from>
    <xdr:to>
      <xdr:col>15</xdr:col>
      <xdr:colOff>101600</xdr:colOff>
      <xdr:row>57</xdr:row>
      <xdr:rowOff>110650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127177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81410</xdr:rowOff>
    </xdr:from>
    <xdr:to>
      <xdr:col>10</xdr:col>
      <xdr:colOff>165100</xdr:colOff>
      <xdr:row>58</xdr:row>
      <xdr:rowOff>11560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28087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153445</xdr:rowOff>
    </xdr:from>
    <xdr:to>
      <xdr:col>6</xdr:col>
      <xdr:colOff>38100</xdr:colOff>
      <xdr:row>57</xdr:row>
      <xdr:rowOff>83595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100122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75866</xdr:rowOff>
    </xdr:from>
    <xdr:to>
      <xdr:col>24</xdr:col>
      <xdr:colOff>63500</xdr:colOff>
      <xdr:row>75</xdr:row>
      <xdr:rowOff>94687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34616"/>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75866</xdr:rowOff>
    </xdr:from>
    <xdr:to>
      <xdr:col>19</xdr:col>
      <xdr:colOff>177800</xdr:colOff>
      <xdr:row>76</xdr:row>
      <xdr:rowOff>94219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34616"/>
          <a:ext cx="889000" cy="18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55706</xdr:rowOff>
    </xdr:from>
    <xdr:to>
      <xdr:col>15</xdr:col>
      <xdr:colOff>50800</xdr:colOff>
      <xdr:row>76</xdr:row>
      <xdr:rowOff>94219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914456"/>
          <a:ext cx="889000" cy="20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55706</xdr:rowOff>
    </xdr:from>
    <xdr:to>
      <xdr:col>10</xdr:col>
      <xdr:colOff>114300</xdr:colOff>
      <xdr:row>77</xdr:row>
      <xdr:rowOff>155746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14456"/>
          <a:ext cx="889000" cy="4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43887</xdr:rowOff>
    </xdr:from>
    <xdr:to>
      <xdr:col>24</xdr:col>
      <xdr:colOff>114300</xdr:colOff>
      <xdr:row>75</xdr:row>
      <xdr:rowOff>145487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66764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5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25066</xdr:rowOff>
    </xdr:from>
    <xdr:to>
      <xdr:col>20</xdr:col>
      <xdr:colOff>38100</xdr:colOff>
      <xdr:row>75</xdr:row>
      <xdr:rowOff>126666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143193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5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43419</xdr:rowOff>
    </xdr:from>
    <xdr:to>
      <xdr:col>15</xdr:col>
      <xdr:colOff>101600</xdr:colOff>
      <xdr:row>76</xdr:row>
      <xdr:rowOff>145019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161547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4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4906</xdr:rowOff>
    </xdr:from>
    <xdr:to>
      <xdr:col>10</xdr:col>
      <xdr:colOff>165100</xdr:colOff>
      <xdr:row>75</xdr:row>
      <xdr:rowOff>106506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123033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3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104946</xdr:rowOff>
    </xdr:from>
    <xdr:to>
      <xdr:col>6</xdr:col>
      <xdr:colOff>38100</xdr:colOff>
      <xdr:row>78</xdr:row>
      <xdr:rowOff>35096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51623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63900</xdr:rowOff>
    </xdr:from>
    <xdr:to>
      <xdr:col>24</xdr:col>
      <xdr:colOff>63500</xdr:colOff>
      <xdr:row>96</xdr:row>
      <xdr:rowOff>101600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23100"/>
          <a:ext cx="8382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101600</xdr:rowOff>
    </xdr:from>
    <xdr:to>
      <xdr:col>19</xdr:col>
      <xdr:colOff>177800</xdr:colOff>
      <xdr:row>96</xdr:row>
      <xdr:rowOff>136404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60800"/>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118763</xdr:rowOff>
    </xdr:from>
    <xdr:to>
      <xdr:col>15</xdr:col>
      <xdr:colOff>50800</xdr:colOff>
      <xdr:row>96</xdr:row>
      <xdr:rowOff>136404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77963"/>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118763</xdr:rowOff>
    </xdr:from>
    <xdr:to>
      <xdr:col>10</xdr:col>
      <xdr:colOff>114300</xdr:colOff>
      <xdr:row>96</xdr:row>
      <xdr:rowOff>153415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77963"/>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13100</xdr:rowOff>
    </xdr:from>
    <xdr:to>
      <xdr:col>24</xdr:col>
      <xdr:colOff>114300</xdr:colOff>
      <xdr:row>96</xdr:row>
      <xdr:rowOff>114700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35977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50800</xdr:rowOff>
    </xdr:from>
    <xdr:to>
      <xdr:col>20</xdr:col>
      <xdr:colOff>38100</xdr:colOff>
      <xdr:row>96</xdr:row>
      <xdr:rowOff>152400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168927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85604</xdr:rowOff>
    </xdr:from>
    <xdr:to>
      <xdr:col>15</xdr:col>
      <xdr:colOff>101600</xdr:colOff>
      <xdr:row>97</xdr:row>
      <xdr:rowOff>15754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32281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2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67963</xdr:rowOff>
    </xdr:from>
    <xdr:to>
      <xdr:col>10</xdr:col>
      <xdr:colOff>165100</xdr:colOff>
      <xdr:row>96</xdr:row>
      <xdr:rowOff>169563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14640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102615</xdr:rowOff>
    </xdr:from>
    <xdr:to>
      <xdr:col>6</xdr:col>
      <xdr:colOff>38100</xdr:colOff>
      <xdr:row>97</xdr:row>
      <xdr:rowOff>32765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49292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33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xdr:rowOff>
    </xdr:from>
    <xdr:to>
      <xdr:col>55</xdr:col>
      <xdr:colOff>0</xdr:colOff>
      <xdr:row>36</xdr:row>
      <xdr:rowOff>16713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72454"/>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15799</xdr:rowOff>
    </xdr:from>
    <xdr:to>
      <xdr:col>50</xdr:col>
      <xdr:colOff>114300</xdr:colOff>
      <xdr:row>36</xdr:row>
      <xdr:rowOff>16713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879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7569</xdr:rowOff>
    </xdr:from>
    <xdr:to>
      <xdr:col>45</xdr:col>
      <xdr:colOff>177800</xdr:colOff>
      <xdr:row>36</xdr:row>
      <xdr:rowOff>15799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7976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132842</xdr:rowOff>
    </xdr:from>
    <xdr:to>
      <xdr:col>41</xdr:col>
      <xdr:colOff>50800</xdr:colOff>
      <xdr:row>36</xdr:row>
      <xdr:rowOff>7569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3359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120904</xdr:rowOff>
    </xdr:from>
    <xdr:to>
      <xdr:col>55</xdr:col>
      <xdr:colOff>50800</xdr:colOff>
      <xdr:row>36</xdr:row>
      <xdr:rowOff>51054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143781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137363</xdr:rowOff>
    </xdr:from>
    <xdr:to>
      <xdr:col>50</xdr:col>
      <xdr:colOff>165100</xdr:colOff>
      <xdr:row>36</xdr:row>
      <xdr:rowOff>67513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84040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136449</xdr:rowOff>
    </xdr:from>
    <xdr:to>
      <xdr:col>46</xdr:col>
      <xdr:colOff>38100</xdr:colOff>
      <xdr:row>36</xdr:row>
      <xdr:rowOff>66599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83126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128219</xdr:rowOff>
    </xdr:from>
    <xdr:to>
      <xdr:col>41</xdr:col>
      <xdr:colOff>101600</xdr:colOff>
      <xdr:row>36</xdr:row>
      <xdr:rowOff>58369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74896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82042</xdr:rowOff>
    </xdr:from>
    <xdr:to>
      <xdr:col>36</xdr:col>
      <xdr:colOff>165100</xdr:colOff>
      <xdr:row>36</xdr:row>
      <xdr:rowOff>12192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28719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75052</xdr:rowOff>
    </xdr:from>
    <xdr:to>
      <xdr:col>55</xdr:col>
      <xdr:colOff>0</xdr:colOff>
      <xdr:row>76</xdr:row>
      <xdr:rowOff>55896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590902"/>
          <a:ext cx="838200" cy="4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55896</xdr:rowOff>
    </xdr:from>
    <xdr:to>
      <xdr:col>50</xdr:col>
      <xdr:colOff>114300</xdr:colOff>
      <xdr:row>76</xdr:row>
      <xdr:rowOff>108474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860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108474</xdr:rowOff>
    </xdr:from>
    <xdr:to>
      <xdr:col>45</xdr:col>
      <xdr:colOff>177800</xdr:colOff>
      <xdr:row>76</xdr:row>
      <xdr:rowOff>139334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3867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125802</xdr:rowOff>
    </xdr:from>
    <xdr:to>
      <xdr:col>41</xdr:col>
      <xdr:colOff>50800</xdr:colOff>
      <xdr:row>76</xdr:row>
      <xdr:rowOff>139334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56002"/>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24252</xdr:rowOff>
    </xdr:from>
    <xdr:to>
      <xdr:col>55</xdr:col>
      <xdr:colOff>50800</xdr:colOff>
      <xdr:row>73</xdr:row>
      <xdr:rowOff>125852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47129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5096</xdr:rowOff>
    </xdr:from>
    <xdr:to>
      <xdr:col>50</xdr:col>
      <xdr:colOff>165100</xdr:colOff>
      <xdr:row>76</xdr:row>
      <xdr:rowOff>106696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123222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28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57674</xdr:rowOff>
    </xdr:from>
    <xdr:to>
      <xdr:col>46</xdr:col>
      <xdr:colOff>38100</xdr:colOff>
      <xdr:row>76</xdr:row>
      <xdr:rowOff>159274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4350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286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88534</xdr:rowOff>
    </xdr:from>
    <xdr:to>
      <xdr:col>41</xdr:col>
      <xdr:colOff>101600</xdr:colOff>
      <xdr:row>77</xdr:row>
      <xdr:rowOff>18684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35211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28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75002</xdr:rowOff>
    </xdr:from>
    <xdr:to>
      <xdr:col>36</xdr:col>
      <xdr:colOff>165100</xdr:colOff>
      <xdr:row>77</xdr:row>
      <xdr:rowOff>5152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21678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28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95314</xdr:rowOff>
    </xdr:from>
    <xdr:to>
      <xdr:col>55</xdr:col>
      <xdr:colOff>0</xdr:colOff>
      <xdr:row>96</xdr:row>
      <xdr:rowOff>129573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54514"/>
          <a:ext cx="8382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129573</xdr:rowOff>
    </xdr:from>
    <xdr:to>
      <xdr:col>50</xdr:col>
      <xdr:colOff>114300</xdr:colOff>
      <xdr:row>97</xdr:row>
      <xdr:rowOff>77201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88773"/>
          <a:ext cx="889000" cy="1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21484</xdr:rowOff>
    </xdr:from>
    <xdr:to>
      <xdr:col>45</xdr:col>
      <xdr:colOff>177800</xdr:colOff>
      <xdr:row>97</xdr:row>
      <xdr:rowOff>77201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52134"/>
          <a:ext cx="889000" cy="5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1977</xdr:rowOff>
    </xdr:from>
    <xdr:to>
      <xdr:col>41</xdr:col>
      <xdr:colOff>50800</xdr:colOff>
      <xdr:row>97</xdr:row>
      <xdr:rowOff>21484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32627"/>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44514</xdr:rowOff>
    </xdr:from>
    <xdr:to>
      <xdr:col>55</xdr:col>
      <xdr:colOff>50800</xdr:colOff>
      <xdr:row>96</xdr:row>
      <xdr:rowOff>146114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67391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78773</xdr:rowOff>
    </xdr:from>
    <xdr:to>
      <xdr:col>50</xdr:col>
      <xdr:colOff>165100</xdr:colOff>
      <xdr:row>97</xdr:row>
      <xdr:rowOff>8923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25450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26401</xdr:rowOff>
    </xdr:from>
    <xdr:to>
      <xdr:col>46</xdr:col>
      <xdr:colOff>38100</xdr:colOff>
      <xdr:row>97</xdr:row>
      <xdr:rowOff>128001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144528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142134</xdr:rowOff>
    </xdr:from>
    <xdr:to>
      <xdr:col>41</xdr:col>
      <xdr:colOff>101600</xdr:colOff>
      <xdr:row>97</xdr:row>
      <xdr:rowOff>72284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88811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122627</xdr:rowOff>
    </xdr:from>
    <xdr:to>
      <xdr:col>36</xdr:col>
      <xdr:colOff>165100</xdr:colOff>
      <xdr:row>97</xdr:row>
      <xdr:rowOff>52777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69304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53267</xdr:rowOff>
    </xdr:from>
    <xdr:to>
      <xdr:col>85</xdr:col>
      <xdr:colOff>126364</xdr:colOff>
      <xdr:row>39</xdr:row>
      <xdr:rowOff>38194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6568367"/>
          <a:ext cx="1269" cy="15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72537</xdr:rowOff>
    </xdr:from>
    <xdr:ext cx="378565"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5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38194</xdr:rowOff>
    </xdr:from>
    <xdr:to>
      <xdr:col>86</xdr:col>
      <xdr:colOff>25400</xdr:colOff>
      <xdr:row>39</xdr:row>
      <xdr:rowOff>38194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171394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63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38</xdr:row>
      <xdr:rowOff>53267</xdr:rowOff>
    </xdr:from>
    <xdr:to>
      <xdr:col>86</xdr:col>
      <xdr:colOff>25400</xdr:colOff>
      <xdr:row>38</xdr:row>
      <xdr:rowOff>53267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8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55926</xdr:rowOff>
    </xdr:from>
    <xdr:to>
      <xdr:col>85</xdr:col>
      <xdr:colOff>127000</xdr:colOff>
      <xdr:row>38</xdr:row>
      <xdr:rowOff>53267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9576"/>
          <a:ext cx="838200" cy="1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116987</xdr:rowOff>
    </xdr:from>
    <xdr:ext cx="469744"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63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138560</xdr:rowOff>
    </xdr:from>
    <xdr:to>
      <xdr:col>85</xdr:col>
      <xdr:colOff>177800</xdr:colOff>
      <xdr:row>39</xdr:row>
      <xdr:rowOff>68710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6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155253</xdr:rowOff>
    </xdr:from>
    <xdr:to>
      <xdr:col>81</xdr:col>
      <xdr:colOff>50800</xdr:colOff>
      <xdr:row>37</xdr:row>
      <xdr:rowOff>55926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27453"/>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125826</xdr:rowOff>
    </xdr:from>
    <xdr:to>
      <xdr:col>81</xdr:col>
      <xdr:colOff>101600</xdr:colOff>
      <xdr:row>39</xdr:row>
      <xdr:rowOff>55976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64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47103</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46428" y="673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113015</xdr:rowOff>
    </xdr:from>
    <xdr:to>
      <xdr:col>76</xdr:col>
      <xdr:colOff>114300</xdr:colOff>
      <xdr:row>36</xdr:row>
      <xdr:rowOff>155253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427965"/>
          <a:ext cx="889000" cy="89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143649</xdr:rowOff>
    </xdr:from>
    <xdr:to>
      <xdr:col>76</xdr:col>
      <xdr:colOff>165100</xdr:colOff>
      <xdr:row>39</xdr:row>
      <xdr:rowOff>73799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65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64926</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57428" y="67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113015</xdr:rowOff>
    </xdr:from>
    <xdr:to>
      <xdr:col>71</xdr:col>
      <xdr:colOff>177800</xdr:colOff>
      <xdr:row>37</xdr:row>
      <xdr:rowOff>115941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427965"/>
          <a:ext cx="889000" cy="10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143780</xdr:rowOff>
    </xdr:from>
    <xdr:to>
      <xdr:col>72</xdr:col>
      <xdr:colOff>38100</xdr:colOff>
      <xdr:row>39</xdr:row>
      <xdr:rowOff>73930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65057</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68428" y="67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135222</xdr:rowOff>
    </xdr:from>
    <xdr:to>
      <xdr:col>67</xdr:col>
      <xdr:colOff>101600</xdr:colOff>
      <xdr:row>39</xdr:row>
      <xdr:rowOff>65372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56499</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79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2467</xdr:rowOff>
    </xdr:from>
    <xdr:to>
      <xdr:col>85</xdr:col>
      <xdr:colOff>177800</xdr:colOff>
      <xdr:row>38</xdr:row>
      <xdr:rowOff>104067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126944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5126</xdr:rowOff>
    </xdr:from>
    <xdr:to>
      <xdr:col>81</xdr:col>
      <xdr:colOff>101600</xdr:colOff>
      <xdr:row>37</xdr:row>
      <xdr:rowOff>106726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104453</xdr:rowOff>
    </xdr:from>
    <xdr:to>
      <xdr:col>76</xdr:col>
      <xdr:colOff>165100</xdr:colOff>
      <xdr:row>37</xdr:row>
      <xdr:rowOff>34603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51130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62215</xdr:rowOff>
    </xdr:from>
    <xdr:to>
      <xdr:col>72</xdr:col>
      <xdr:colOff>38100</xdr:colOff>
      <xdr:row>31</xdr:row>
      <xdr:rowOff>163815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8892</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3795" y="515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65141</xdr:rowOff>
    </xdr:from>
    <xdr:to>
      <xdr:col>67</xdr:col>
      <xdr:colOff>101600</xdr:colOff>
      <xdr:row>37</xdr:row>
      <xdr:rowOff>166741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86906</xdr:rowOff>
    </xdr:from>
    <xdr:to>
      <xdr:col>85</xdr:col>
      <xdr:colOff>127000</xdr:colOff>
      <xdr:row>55</xdr:row>
      <xdr:rowOff>107328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6656"/>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107328</xdr:rowOff>
    </xdr:from>
    <xdr:to>
      <xdr:col>81</xdr:col>
      <xdr:colOff>50800</xdr:colOff>
      <xdr:row>56</xdr:row>
      <xdr:rowOff>4673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7078"/>
          <a:ext cx="889000" cy="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33541</xdr:rowOff>
    </xdr:from>
    <xdr:to>
      <xdr:col>76</xdr:col>
      <xdr:colOff>114300</xdr:colOff>
      <xdr:row>56</xdr:row>
      <xdr:rowOff>4673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91841"/>
          <a:ext cx="889000" cy="3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33541</xdr:rowOff>
    </xdr:from>
    <xdr:to>
      <xdr:col>71</xdr:col>
      <xdr:colOff>177800</xdr:colOff>
      <xdr:row>56</xdr:row>
      <xdr:rowOff>16002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291841"/>
          <a:ext cx="889000" cy="3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36106</xdr:rowOff>
    </xdr:from>
    <xdr:to>
      <xdr:col>85</xdr:col>
      <xdr:colOff>177800</xdr:colOff>
      <xdr:row>55</xdr:row>
      <xdr:rowOff>137706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58983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56528</xdr:rowOff>
    </xdr:from>
    <xdr:to>
      <xdr:col>81</xdr:col>
      <xdr:colOff>101600</xdr:colOff>
      <xdr:row>55</xdr:row>
      <xdr:rowOff>158128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125323</xdr:rowOff>
    </xdr:from>
    <xdr:to>
      <xdr:col>76</xdr:col>
      <xdr:colOff>165100</xdr:colOff>
      <xdr:row>56</xdr:row>
      <xdr:rowOff>55473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72000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154191</xdr:rowOff>
    </xdr:from>
    <xdr:to>
      <xdr:col>72</xdr:col>
      <xdr:colOff>38100</xdr:colOff>
      <xdr:row>54</xdr:row>
      <xdr:rowOff>84341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100868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0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136652</xdr:rowOff>
    </xdr:from>
    <xdr:to>
      <xdr:col>67</xdr:col>
      <xdr:colOff>101600</xdr:colOff>
      <xdr:row>56</xdr:row>
      <xdr:rowOff>66802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83329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102108</xdr:rowOff>
    </xdr:from>
    <xdr:to>
      <xdr:col>85</xdr:col>
      <xdr:colOff>127000</xdr:colOff>
      <xdr:row>98</xdr:row>
      <xdr:rowOff>123444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90420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29590</xdr:rowOff>
    </xdr:from>
    <xdr:to>
      <xdr:col>81</xdr:col>
      <xdr:colOff>50800</xdr:colOff>
      <xdr:row>98</xdr:row>
      <xdr:rowOff>102108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31690"/>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4190</xdr:rowOff>
    </xdr:from>
    <xdr:to>
      <xdr:col>76</xdr:col>
      <xdr:colOff>114300</xdr:colOff>
      <xdr:row>98</xdr:row>
      <xdr:rowOff>29590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3484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69977</xdr:rowOff>
    </xdr:from>
    <xdr:to>
      <xdr:col>71</xdr:col>
      <xdr:colOff>177800</xdr:colOff>
      <xdr:row>97</xdr:row>
      <xdr:rowOff>4190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29177"/>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72644</xdr:rowOff>
    </xdr:from>
    <xdr:to>
      <xdr:col>85</xdr:col>
      <xdr:colOff>177800</xdr:colOff>
      <xdr:row>99</xdr:row>
      <xdr:rowOff>2794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159021</xdr:rowOff>
    </xdr:from>
    <xdr:ext cx="378565"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51308</xdr:rowOff>
    </xdr:from>
    <xdr:to>
      <xdr:col>81</xdr:col>
      <xdr:colOff>101600</xdr:colOff>
      <xdr:row>98</xdr:row>
      <xdr:rowOff>152908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144035</xdr:rowOff>
    </xdr:from>
    <xdr:ext cx="378565"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2017" y="1694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150240</xdr:rowOff>
    </xdr:from>
    <xdr:to>
      <xdr:col>76</xdr:col>
      <xdr:colOff>165100</xdr:colOff>
      <xdr:row>98</xdr:row>
      <xdr:rowOff>80390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71517</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57428" y="1687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124840</xdr:rowOff>
    </xdr:from>
    <xdr:to>
      <xdr:col>72</xdr:col>
      <xdr:colOff>38100</xdr:colOff>
      <xdr:row>97</xdr:row>
      <xdr:rowOff>54990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46117</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68428" y="166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19177</xdr:rowOff>
    </xdr:from>
    <xdr:to>
      <xdr:col>67</xdr:col>
      <xdr:colOff>101600</xdr:colOff>
      <xdr:row>96</xdr:row>
      <xdr:rowOff>120777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111904</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79428" y="1657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区には、経済機能や物流機能等が集積していることから、首都直下地震が発生した際には、区と同時に国や東京都の機能も甚大な被害を受け、国等による支援が遅れる可能性があります。区民の一刻も早い生活再建を実現するためには、国等からの支援に先駆け、区自ら率先して一日も早く区民の暮らしを再建するとともに産業及びまちの復興といった、地域に即した復旧・復興を行える体制の構築が不可欠です。首都東京の中心的な役割を担っている区では、過去の大震災とは桁違いの被害額とそれに伴う復旧・復興事業費を要することが想定されます。発災直後の一時的な多額の復旧・復興事業費を見据え、自主財源の確保や効率的な事務執行等により財源をねん出し、港区ならではの質の高い区民サービスを維持しつつ、</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億円程度の基金残高を確保します。</a:t>
          </a:r>
          <a:endParaRPr lang="ja-JP" altLang="ja-JP" sz="1400">
            <a:effectLst/>
          </a:endParaRPr>
        </a:p>
        <a:p>
          <a:r>
            <a:rPr kumimoji="1" lang="ja-JP" altLang="ja-JP" sz="1100">
              <a:solidFill>
                <a:schemeClr val="dk1"/>
              </a:solidFill>
              <a:effectLst/>
              <a:latin typeface="+mn-lt"/>
              <a:ea typeface="+mn-ea"/>
              <a:cs typeface="+mn-cs"/>
            </a:rPr>
            <a:t>また、公債費については、財政運営方針に基づき、将来世代への負担を少しでも軽減できるよう、原則として区債に頼らない財政運営を行ってきた結果、類似団体と比較して住民一人当たりのコストが低い水準を維持し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港区の財政構造は、歳入の根幹を成す特別区税収入が景気や税制改正の動向に影響されやすいなど不安定な側面があり、社会経済情勢の変化に対応し得る備えを行うことが重要です。</a:t>
          </a:r>
          <a:endParaRPr lang="ja-JP" altLang="ja-JP" sz="1400">
            <a:effectLst/>
          </a:endParaRPr>
        </a:p>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年度に震災復興基金への組替えにより財政調整基金を取崩したことにより大きく低下しました。税外収入の積極的な確保や基金の効果的な活用など、引き続き計画的な財政運営に努めていきます。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一般会計、介護保険会計及び後期高齢者医療会計</a:t>
          </a:r>
          <a:r>
            <a:rPr kumimoji="1" lang="ja-JP" altLang="ja-JP" sz="1100">
              <a:solidFill>
                <a:schemeClr val="dk1"/>
              </a:solidFill>
              <a:effectLst/>
              <a:latin typeface="+mn-lt"/>
              <a:ea typeface="+mn-ea"/>
              <a:cs typeface="+mn-cs"/>
            </a:rPr>
            <a:t>において、実質収支の黒字額が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したため、全体の比率も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a:p>
          <a:r>
            <a:rPr kumimoji="1" lang="ja-JP" altLang="ja-JP" sz="1100">
              <a:solidFill>
                <a:schemeClr val="dk1"/>
              </a:solidFill>
              <a:effectLst/>
              <a:latin typeface="+mn-lt"/>
              <a:ea typeface="+mn-ea"/>
              <a:cs typeface="+mn-cs"/>
            </a:rPr>
            <a:t>国民健康保険事業会計については、歳入確保のため、コンビニエンスストアや口座振替による納付を促進するための普及啓発、業務委託した電話催告等業務の強化や、所得が高いにもかかわらず納付実績がない納付意識の低い高額納税者に対して、差押えなどの滞納処分を強化しています。また、特定健康診査の受診率向上のための</a:t>
          </a:r>
          <a:r>
            <a:rPr kumimoji="1" lang="en-US" altLang="ja-JP" sz="1100">
              <a:solidFill>
                <a:schemeClr val="dk1"/>
              </a:solidFill>
              <a:effectLst/>
              <a:latin typeface="+mn-lt"/>
              <a:ea typeface="+mn-ea"/>
              <a:cs typeface="+mn-cs"/>
            </a:rPr>
            <a:t>SMS</a:t>
          </a:r>
          <a:r>
            <a:rPr kumimoji="1" lang="ja-JP" altLang="ja-JP" sz="1100">
              <a:solidFill>
                <a:schemeClr val="dk1"/>
              </a:solidFill>
              <a:effectLst/>
              <a:latin typeface="+mn-lt"/>
              <a:ea typeface="+mn-ea"/>
              <a:cs typeface="+mn-cs"/>
            </a:rPr>
            <a:t>通知やジェネリック医薬品への切り替えを促すことにより、保険給付費の縮減に努めています。</a:t>
          </a:r>
          <a:endParaRPr lang="ja-JP" altLang="ja-JP" sz="1400">
            <a:effectLst/>
          </a:endParaRPr>
        </a:p>
        <a:p>
          <a:r>
            <a:rPr kumimoji="1" lang="ja-JP" altLang="ja-JP" sz="1100">
              <a:solidFill>
                <a:schemeClr val="dk1"/>
              </a:solidFill>
              <a:effectLst/>
              <a:latin typeface="+mn-lt"/>
              <a:ea typeface="+mn-ea"/>
              <a:cs typeface="+mn-cs"/>
            </a:rPr>
            <a:t>介護保険会計については、歳入確保のため、電話催告等による保険料収納率の増加に取り組むとともに、適正な給付に関する業務や事業所に対する実施指導等により、増大する介護給付費の抑制に取り組んで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184265612</v>
      </c>
      <c r="BO4" s="426"/>
      <c r="BP4" s="426"/>
      <c r="BQ4" s="426"/>
      <c r="BR4" s="426"/>
      <c r="BS4" s="426"/>
      <c r="BT4" s="426"/>
      <c r="BU4" s="427"/>
      <c r="BV4" s="425">
        <v>158892529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11.3</v>
      </c>
      <c r="CU4" s="610"/>
      <c r="CV4" s="610"/>
      <c r="CW4" s="610"/>
      <c r="CX4" s="610"/>
      <c r="CY4" s="610"/>
      <c r="CZ4" s="610"/>
      <c r="DA4" s="611"/>
      <c r="DB4" s="609">
        <v>9.3000000000000007</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170978387</v>
      </c>
      <c r="BO5" s="431"/>
      <c r="BP5" s="431"/>
      <c r="BQ5" s="431"/>
      <c r="BR5" s="431"/>
      <c r="BS5" s="431"/>
      <c r="BT5" s="431"/>
      <c r="BU5" s="432"/>
      <c r="BV5" s="430">
        <v>149919322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74.599999999999994</v>
      </c>
      <c r="CU5" s="401"/>
      <c r="CV5" s="401"/>
      <c r="CW5" s="401"/>
      <c r="CX5" s="401"/>
      <c r="CY5" s="401"/>
      <c r="CZ5" s="401"/>
      <c r="DA5" s="402"/>
      <c r="DB5" s="400">
        <v>70.099999999999994</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13287225</v>
      </c>
      <c r="BO6" s="431"/>
      <c r="BP6" s="431"/>
      <c r="BQ6" s="431"/>
      <c r="BR6" s="431"/>
      <c r="BS6" s="431"/>
      <c r="BT6" s="431"/>
      <c r="BU6" s="432"/>
      <c r="BV6" s="430">
        <v>8973207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74.599999999999994</v>
      </c>
      <c r="CU6" s="584"/>
      <c r="CV6" s="584"/>
      <c r="CW6" s="584"/>
      <c r="CX6" s="584"/>
      <c r="CY6" s="584"/>
      <c r="CZ6" s="584"/>
      <c r="DA6" s="585"/>
      <c r="DB6" s="583">
        <v>70.099999999999994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2080772</v>
      </c>
      <c r="BO7" s="431"/>
      <c r="BP7" s="431"/>
      <c r="BQ7" s="431"/>
      <c r="BR7" s="431"/>
      <c r="BS7" s="431"/>
      <c r="BT7" s="431"/>
      <c r="BU7" s="432"/>
      <c r="BV7" s="430">
        <v>87416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99581898</v>
      </c>
      <c r="CU7" s="431"/>
      <c r="CV7" s="431"/>
      <c r="CW7" s="431"/>
      <c r="CX7" s="431"/>
      <c r="CY7" s="431"/>
      <c r="CZ7" s="431"/>
      <c r="DA7" s="432"/>
      <c r="DB7" s="430">
        <v>95782421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11206453</v>
      </c>
      <c r="BO8" s="431"/>
      <c r="BP8" s="431"/>
      <c r="BQ8" s="431"/>
      <c r="BR8" s="431"/>
      <c r="BS8" s="431"/>
      <c r="BT8" s="431"/>
      <c r="BU8" s="432"/>
      <c r="BV8" s="430">
        <v>8885791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1.26</v>
      </c>
      <c r="CU8" s="544"/>
      <c r="CV8" s="544"/>
      <c r="CW8" s="544"/>
      <c r="CX8" s="544"/>
      <c r="CY8" s="544"/>
      <c r="CZ8" s="544"/>
      <c r="DA8" s="545"/>
      <c r="DB8" s="543">
        <v>1.27</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260486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2320662</v>
      </c>
      <c r="BO9" s="431"/>
      <c r="BP9" s="431"/>
      <c r="BQ9" s="431"/>
      <c r="BR9" s="431"/>
      <c r="BS9" s="431"/>
      <c r="BT9" s="431"/>
      <c r="BU9" s="432"/>
      <c r="BV9" s="430">
        <v>-133817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0.2</v>
      </c>
      <c r="CU9" s="401"/>
      <c r="CV9" s="401"/>
      <c r="CW9" s="401"/>
      <c r="CX9" s="401"/>
      <c r="CY9" s="401"/>
      <c r="CZ9" s="401"/>
      <c r="DA9" s="402"/>
      <c r="DB9" s="400">
        <v>0.2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243283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28580</v>
      </c>
      <c r="BO10" s="431"/>
      <c r="BP10" s="431"/>
      <c r="BQ10" s="431"/>
      <c r="BR10" s="431"/>
      <c r="BS10" s="431"/>
      <c r="BT10" s="431"/>
      <c r="BU10" s="432"/>
      <c r="BV10" s="430">
        <v>28136</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259036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4160634</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240318</v>
      </c>
      <c r="S13" s="534"/>
      <c r="T13" s="534"/>
      <c r="U13" s="534"/>
      <c r="V13" s="535"/>
      <c r="W13" s="521" t="s">
        <v>140</v>
      </c>
      <c r="X13" s="443"/>
      <c r="Y13" s="443"/>
      <c r="Z13" s="443"/>
      <c r="AA13" s="443"/>
      <c r="AB13" s="444"/>
      <c r="AC13" s="406">
        <v>62</v>
      </c>
      <c r="AD13" s="407"/>
      <c r="AE13" s="407"/>
      <c r="AF13" s="407"/>
      <c r="AG13" s="408"/>
      <c r="AH13" s="406">
        <v>41</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-1811392</v>
      </c>
      <c r="BO13" s="431"/>
      <c r="BP13" s="431"/>
      <c r="BQ13" s="431"/>
      <c r="BR13" s="431"/>
      <c r="BS13" s="431"/>
      <c r="BT13" s="431"/>
      <c r="BU13" s="432"/>
      <c r="BV13" s="430">
        <v>-105681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-1.6</v>
      </c>
      <c r="CU13" s="401"/>
      <c r="CV13" s="401"/>
      <c r="CW13" s="401"/>
      <c r="CX13" s="401"/>
      <c r="CY13" s="401"/>
      <c r="CZ13" s="401"/>
      <c r="DA13" s="402"/>
      <c r="DB13" s="400">
        <v>-1.8</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260379</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240065</v>
      </c>
      <c r="S15" s="534"/>
      <c r="T15" s="534"/>
      <c r="U15" s="534"/>
      <c r="V15" s="535"/>
      <c r="W15" s="521" t="s">
        <v>148</v>
      </c>
      <c r="X15" s="443"/>
      <c r="Y15" s="443"/>
      <c r="Z15" s="443"/>
      <c r="AA15" s="443"/>
      <c r="AB15" s="444"/>
      <c r="AC15" s="406">
        <v>7768</v>
      </c>
      <c r="AD15" s="407"/>
      <c r="AE15" s="407"/>
      <c r="AF15" s="407"/>
      <c r="AG15" s="408"/>
      <c r="AH15" s="406">
        <v>7364</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80213985</v>
      </c>
      <c r="BO15" s="426"/>
      <c r="BP15" s="426"/>
      <c r="BQ15" s="426"/>
      <c r="BR15" s="426"/>
      <c r="BS15" s="426"/>
      <c r="BT15" s="426"/>
      <c r="BU15" s="427"/>
      <c r="BV15" s="425">
        <v>76581715</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11.3</v>
      </c>
      <c r="AD16" s="527"/>
      <c r="AE16" s="527"/>
      <c r="AF16" s="527"/>
      <c r="AG16" s="528"/>
      <c r="AH16" s="526">
        <v>9.9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61953442</v>
      </c>
      <c r="BO16" s="431"/>
      <c r="BP16" s="431"/>
      <c r="BQ16" s="431"/>
      <c r="BR16" s="431"/>
      <c r="BS16" s="431"/>
      <c r="BT16" s="431"/>
      <c r="BU16" s="432"/>
      <c r="BV16" s="430">
        <v>61883474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61152</v>
      </c>
      <c r="AD17" s="407"/>
      <c r="AE17" s="407"/>
      <c r="AF17" s="407"/>
      <c r="AG17" s="408"/>
      <c r="AH17" s="406">
        <v>66672</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99581898</v>
      </c>
      <c r="BO17" s="431"/>
      <c r="BP17" s="431"/>
      <c r="BQ17" s="431"/>
      <c r="BR17" s="431"/>
      <c r="BS17" s="431"/>
      <c r="BT17" s="431"/>
      <c r="BU17" s="432"/>
      <c r="BV17" s="430">
        <v>95782421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20.37</v>
      </c>
      <c r="M18" s="495"/>
      <c r="N18" s="495"/>
      <c r="O18" s="495"/>
      <c r="P18" s="495"/>
      <c r="Q18" s="495"/>
      <c r="R18" s="496"/>
      <c r="S18" s="496"/>
      <c r="T18" s="496"/>
      <c r="U18" s="496"/>
      <c r="V18" s="497"/>
      <c r="W18" s="511"/>
      <c r="X18" s="512"/>
      <c r="Y18" s="512"/>
      <c r="Z18" s="512"/>
      <c r="AA18" s="512"/>
      <c r="AB18" s="522"/>
      <c r="AC18" s="394">
        <v>88.6</v>
      </c>
      <c r="AD18" s="395"/>
      <c r="AE18" s="395"/>
      <c r="AF18" s="395"/>
      <c r="AG18" s="498"/>
      <c r="AH18" s="394">
        <v>90</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79276554</v>
      </c>
      <c r="BO18" s="431"/>
      <c r="BP18" s="431"/>
      <c r="BQ18" s="431"/>
      <c r="BR18" s="431"/>
      <c r="BS18" s="431"/>
      <c r="BT18" s="431"/>
      <c r="BU18" s="432"/>
      <c r="BV18" s="430">
        <v>75691993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12788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119806738</v>
      </c>
      <c r="BO19" s="431"/>
      <c r="BP19" s="431"/>
      <c r="BQ19" s="431"/>
      <c r="BR19" s="431"/>
      <c r="BS19" s="431"/>
      <c r="BT19" s="431"/>
      <c r="BU19" s="432"/>
      <c r="BV19" s="430">
        <v>117758625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146160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325396</v>
      </c>
      <c r="BO23" s="431"/>
      <c r="BP23" s="431"/>
      <c r="BQ23" s="431"/>
      <c r="BR23" s="431"/>
      <c r="BS23" s="431"/>
      <c r="BT23" s="431"/>
      <c r="BU23" s="432"/>
      <c r="BV23" s="430">
        <v>505163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12495</v>
      </c>
      <c r="R24" s="407"/>
      <c r="S24" s="407"/>
      <c r="T24" s="407"/>
      <c r="U24" s="407"/>
      <c r="V24" s="408"/>
      <c r="W24" s="472"/>
      <c r="X24" s="463"/>
      <c r="Y24" s="464"/>
      <c r="Z24" s="403" t="s">
        <v>172</v>
      </c>
      <c r="AA24" s="404"/>
      <c r="AB24" s="404"/>
      <c r="AC24" s="404"/>
      <c r="AD24" s="404"/>
      <c r="AE24" s="404"/>
      <c r="AF24" s="404"/>
      <c r="AG24" s="405"/>
      <c r="AH24" s="406">
        <v>2051</v>
      </c>
      <c r="AI24" s="407"/>
      <c r="AJ24" s="407"/>
      <c r="AK24" s="407"/>
      <c r="AL24" s="408"/>
      <c r="AM24" s="406">
        <v>6007379</v>
      </c>
      <c r="AN24" s="407"/>
      <c r="AO24" s="407"/>
      <c r="AP24" s="407"/>
      <c r="AQ24" s="407"/>
      <c r="AR24" s="408"/>
      <c r="AS24" s="406">
        <v>2929</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320397</v>
      </c>
      <c r="BO24" s="431"/>
      <c r="BP24" s="431"/>
      <c r="BQ24" s="431"/>
      <c r="BR24" s="431"/>
      <c r="BS24" s="431"/>
      <c r="BT24" s="431"/>
      <c r="BU24" s="432"/>
      <c r="BV24" s="430">
        <v>499626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2</v>
      </c>
      <c r="M25" s="407"/>
      <c r="N25" s="407"/>
      <c r="O25" s="407"/>
      <c r="P25" s="408"/>
      <c r="Q25" s="406">
        <v>10048</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52979353</v>
      </c>
      <c r="BO25" s="426"/>
      <c r="BP25" s="426"/>
      <c r="BQ25" s="426"/>
      <c r="BR25" s="426"/>
      <c r="BS25" s="426"/>
      <c r="BT25" s="426"/>
      <c r="BU25" s="427"/>
      <c r="BV25" s="425">
        <v>55929330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9336</v>
      </c>
      <c r="R26" s="407"/>
      <c r="S26" s="407"/>
      <c r="T26" s="407"/>
      <c r="U26" s="407"/>
      <c r="V26" s="408"/>
      <c r="W26" s="472"/>
      <c r="X26" s="463"/>
      <c r="Y26" s="464"/>
      <c r="Z26" s="403" t="s">
        <v>178</v>
      </c>
      <c r="AA26" s="485"/>
      <c r="AB26" s="485"/>
      <c r="AC26" s="485"/>
      <c r="AD26" s="485"/>
      <c r="AE26" s="485"/>
      <c r="AF26" s="485"/>
      <c r="AG26" s="486"/>
      <c r="AH26" s="406">
        <v>209</v>
      </c>
      <c r="AI26" s="407"/>
      <c r="AJ26" s="407"/>
      <c r="AK26" s="407"/>
      <c r="AL26" s="408"/>
      <c r="AM26" s="406">
        <v>589380</v>
      </c>
      <c r="AN26" s="407"/>
      <c r="AO26" s="407"/>
      <c r="AP26" s="407"/>
      <c r="AQ26" s="407"/>
      <c r="AR26" s="408"/>
      <c r="AS26" s="406">
        <v>2820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9026</v>
      </c>
      <c r="R27" s="407"/>
      <c r="S27" s="407"/>
      <c r="T27" s="407"/>
      <c r="U27" s="407"/>
      <c r="V27" s="408"/>
      <c r="W27" s="472"/>
      <c r="X27" s="463"/>
      <c r="Y27" s="464"/>
      <c r="Z27" s="403" t="s">
        <v>181</v>
      </c>
      <c r="AA27" s="404"/>
      <c r="AB27" s="404"/>
      <c r="AC27" s="404"/>
      <c r="AD27" s="404"/>
      <c r="AE27" s="404"/>
      <c r="AF27" s="404"/>
      <c r="AG27" s="405"/>
      <c r="AH27" s="406">
        <v>85</v>
      </c>
      <c r="AI27" s="407"/>
      <c r="AJ27" s="407"/>
      <c r="AK27" s="407"/>
      <c r="AL27" s="408"/>
      <c r="AM27" s="406">
        <v>260230</v>
      </c>
      <c r="AN27" s="407"/>
      <c r="AO27" s="407"/>
      <c r="AP27" s="407"/>
      <c r="AQ27" s="407"/>
      <c r="AR27" s="408"/>
      <c r="AS27" s="406">
        <v>3062</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4000000</v>
      </c>
      <c r="BO27" s="434"/>
      <c r="BP27" s="434"/>
      <c r="BQ27" s="434"/>
      <c r="BR27" s="434"/>
      <c r="BS27" s="434"/>
      <c r="BT27" s="434"/>
      <c r="BU27" s="435"/>
      <c r="BV27" s="433">
        <v>4000000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7802</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52602221</v>
      </c>
      <c r="BO28" s="426"/>
      <c r="BP28" s="426"/>
      <c r="BQ28" s="426"/>
      <c r="BR28" s="426"/>
      <c r="BS28" s="426"/>
      <c r="BT28" s="426"/>
      <c r="BU28" s="427"/>
      <c r="BV28" s="425">
        <v>52291379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32</v>
      </c>
      <c r="M29" s="407"/>
      <c r="N29" s="407"/>
      <c r="O29" s="407"/>
      <c r="P29" s="408"/>
      <c r="Q29" s="406">
        <v>6107</v>
      </c>
      <c r="R29" s="407"/>
      <c r="S29" s="407"/>
      <c r="T29" s="407"/>
      <c r="U29" s="407"/>
      <c r="V29" s="408"/>
      <c r="W29" s="473"/>
      <c r="X29" s="474"/>
      <c r="Y29" s="475"/>
      <c r="Z29" s="403" t="s">
        <v>187</v>
      </c>
      <c r="AA29" s="404"/>
      <c r="AB29" s="404"/>
      <c r="AC29" s="404"/>
      <c r="AD29" s="404"/>
      <c r="AE29" s="404"/>
      <c r="AF29" s="404"/>
      <c r="AG29" s="405"/>
      <c r="AH29" s="406">
        <v>2136</v>
      </c>
      <c r="AI29" s="407"/>
      <c r="AJ29" s="407"/>
      <c r="AK29" s="407"/>
      <c r="AL29" s="408"/>
      <c r="AM29" s="406">
        <v>6267609</v>
      </c>
      <c r="AN29" s="407"/>
      <c r="AO29" s="407"/>
      <c r="AP29" s="407"/>
      <c r="AQ29" s="407"/>
      <c r="AR29" s="408"/>
      <c r="AS29" s="406">
        <v>2934</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138</v>
      </c>
      <c r="BO29" s="431"/>
      <c r="BP29" s="431"/>
      <c r="BQ29" s="431"/>
      <c r="BR29" s="431"/>
      <c r="BS29" s="431"/>
      <c r="BT29" s="431"/>
      <c r="BU29" s="432"/>
      <c r="BV29" s="430" t="s">
        <v>138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132942240</v>
      </c>
      <c r="BO30" s="434"/>
      <c r="BP30" s="434"/>
      <c r="BQ30" s="434"/>
      <c r="BR30" s="434"/>
      <c r="BS30" s="434"/>
      <c r="BT30" s="434"/>
      <c r="BU30" s="435"/>
      <c r="BV30" s="433">
        <v>126620312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11</v>
      </c>
      <c r="CP34" s="389"/>
      <c r="CQ34" s="388" t="str">
        <f>IF('各会計、関係団体の財政状況及び健全化判断比率'!BS7="","",'各会計、関係団体の財政状況及び健全化判断比率'!BS7)</f>
        <v>公益財団法人港区スポーツふれあい文化健康財団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臨海部広域斎場組合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東京二十三区清掃一部事務組合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東京都後期高齢者医療広域連合（一般会計）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10</v>
      </c>
      <c r="BX39" s="389"/>
      <c r="BY39" s="388" t="str">
        <f>IF('各会計、関係団体の財政状況及び健全化判断比率'!B73="","",'各会計、関係団体の財政状況及び健全化判断比率'!B73)</f>
        <v>東京都後期高齢者医療広域連合（後期高齢者医療特別会計）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38J0yeupwcmMIe0cff/PXexG3j3VyLBKWY7dK3mVgr1EcjGzGSEOja94WAGo1ymjkkWU+QdB3azzirmrbBtkYg==" saltValue="Z9Ly+TD7K+n6rKyvT+Yd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3" t="s">
        <v>564</v>
      </c>
      <c r="D34" s="1213"/>
      <c r="E34" s="1214"/>
      <c r="F34" s="32">
        <v>7.77</v>
      </c>
      <c r="G34" s="33">
        <v>10.91</v>
      </c>
      <c r="H34" s="33">
        <v>9.8000000000000007</v>
      </c>
      <c r="I34" s="33">
        <v>9.27</v>
      </c>
      <c r="J34" s="34">
        <v>11.25</v>
      </c>
      <c r="K34" s="22"/>
      <c r="L34" s="22"/>
      <c r="M34" s="22"/>
      <c r="N34" s="22"/>
      <c r="O34" s="22"/>
      <c r="P34" s="22"/>
    </row>
    <row r="35" spans="1:16" ht="39" customHeight="1" x14ac:dyDescent="0.2">
      <c r="A35" s="22"/>
      <c r="B35" s="35"/>
      <c r="C35" s="1207" t="s">
        <v>565</v>
      </c>
      <c r="D35" s="1208"/>
      <c r="E35" s="1209"/>
      <c r="F35" s="36">
        <v>1.33</v>
      </c>
      <c r="G35" s="37">
        <v>1.73</v>
      </c>
      <c r="H35" s="37">
        <v>1.48</v>
      </c>
      <c r="I35" s="37">
        <v>1.4</v>
      </c>
      <c r="J35" s="38">
        <v>1.1100000000000001</v>
      </c>
      <c r="K35" s="22"/>
      <c r="L35" s="22"/>
      <c r="M35" s="22"/>
      <c r="N35" s="22"/>
      <c r="O35" s="22"/>
      <c r="P35" s="22"/>
    </row>
    <row r="36" spans="1:16" ht="39" customHeight="1" x14ac:dyDescent="0.2">
      <c r="A36" s="22"/>
      <c r="B36" s="35"/>
      <c r="C36" s="1207" t="s">
        <v>566</v>
      </c>
      <c r="D36" s="1208"/>
      <c r="E36" s="1209"/>
      <c r="F36" s="36">
        <v>0.5</v>
      </c>
      <c r="G36" s="37">
        <v>0.56000000000000005</v>
      </c>
      <c r="H36" s="37">
        <v>0.51</v>
      </c>
      <c r="I36" s="37">
        <v>0.38</v>
      </c>
      <c r="J36" s="38">
        <v>1.0900000000000001</v>
      </c>
      <c r="K36" s="22"/>
      <c r="L36" s="22"/>
      <c r="M36" s="22"/>
      <c r="N36" s="22"/>
      <c r="O36" s="22"/>
      <c r="P36" s="22"/>
    </row>
    <row r="37" spans="1:16" ht="39" customHeight="1" x14ac:dyDescent="0.2">
      <c r="A37" s="22"/>
      <c r="B37" s="35"/>
      <c r="C37" s="1207" t="s">
        <v>567</v>
      </c>
      <c r="D37" s="1208"/>
      <c r="E37" s="1209"/>
      <c r="F37" s="36">
        <v>0.18</v>
      </c>
      <c r="G37" s="37">
        <v>0.06</v>
      </c>
      <c r="H37" s="37">
        <v>0.12</v>
      </c>
      <c r="I37" s="37">
        <v>7.0000000000000007E-2</v>
      </c>
      <c r="J37" s="38">
        <v>0.08</v>
      </c>
      <c r="K37" s="22"/>
      <c r="L37" s="22"/>
      <c r="M37" s="22"/>
      <c r="N37" s="22"/>
      <c r="O37" s="22"/>
      <c r="P37" s="22"/>
    </row>
    <row r="38" spans="1:16" ht="39" customHeight="1" x14ac:dyDescent="0.2">
      <c r="A38" s="22"/>
      <c r="B38" s="35"/>
      <c r="C38" s="1207"/>
      <c r="D38" s="1208"/>
      <c r="E38" s="1209"/>
      <c r="F38" s="36"/>
      <c r="G38" s="37"/>
      <c r="H38" s="37"/>
      <c r="I38" s="37"/>
      <c r="J38" s="38"/>
      <c r="K38" s="22"/>
      <c r="L38" s="22"/>
      <c r="M38" s="22"/>
      <c r="N38" s="22"/>
      <c r="O38" s="22"/>
      <c r="P38" s="22"/>
    </row>
    <row r="39" spans="1:16" ht="39" customHeight="1" x14ac:dyDescent="0.2">
      <c r="A39" s="22"/>
      <c r="B39" s="35"/>
      <c r="C39" s="1207"/>
      <c r="D39" s="1208"/>
      <c r="E39" s="1209"/>
      <c r="F39" s="36"/>
      <c r="G39" s="37"/>
      <c r="H39" s="37"/>
      <c r="I39" s="37"/>
      <c r="J39" s="38"/>
      <c r="K39" s="22"/>
      <c r="L39" s="22"/>
      <c r="M39" s="22"/>
      <c r="N39" s="22"/>
      <c r="O39" s="22"/>
      <c r="P39" s="22"/>
    </row>
    <row r="40" spans="1:16" ht="39" customHeight="1" x14ac:dyDescent="0.2">
      <c r="A40" s="22"/>
      <c r="B40" s="35"/>
      <c r="C40" s="1207"/>
      <c r="D40" s="1208"/>
      <c r="E40" s="1209"/>
      <c r="F40" s="36"/>
      <c r="G40" s="37"/>
      <c r="H40" s="37"/>
      <c r="I40" s="37"/>
      <c r="J40" s="38"/>
      <c r="K40" s="22"/>
      <c r="L40" s="22"/>
      <c r="M40" s="22"/>
      <c r="N40" s="22"/>
      <c r="O40" s="22"/>
      <c r="P40" s="22"/>
    </row>
    <row r="41" spans="1:16" ht="39" customHeight="1" x14ac:dyDescent="0.2">
      <c r="A41" s="22"/>
      <c r="B41" s="35"/>
      <c r="C41" s="1207"/>
      <c r="D41" s="1208"/>
      <c r="E41" s="1209"/>
      <c r="F41" s="36"/>
      <c r="G41" s="37"/>
      <c r="H41" s="37"/>
      <c r="I41" s="37"/>
      <c r="J41" s="38"/>
      <c r="K41" s="22"/>
      <c r="L41" s="22"/>
      <c r="M41" s="22"/>
      <c r="N41" s="22"/>
      <c r="O41" s="22"/>
      <c r="P41" s="22"/>
    </row>
    <row r="42" spans="1:16" ht="39" customHeight="1" x14ac:dyDescent="0.2">
      <c r="A42" s="22"/>
      <c r="B42" s="39"/>
      <c r="C42" s="1207" t="s">
        <v>568</v>
      </c>
      <c r="D42" s="1208"/>
      <c r="E42" s="1209"/>
      <c r="F42" s="36" t="s">
        <v>512</v>
      </c>
      <c r="G42" s="37" t="s">
        <v>512</v>
      </c>
      <c r="H42" s="37" t="s">
        <v>512</v>
      </c>
      <c r="I42" s="37" t="s">
        <v>512</v>
      </c>
      <c r="J42" s="38" t="s">
        <v>512</v>
      </c>
      <c r="K42" s="22"/>
      <c r="L42" s="22"/>
      <c r="M42" s="22"/>
      <c r="N42" s="22"/>
      <c r="O42" s="22"/>
      <c r="P42" s="22"/>
    </row>
    <row r="43" spans="1:16" ht="39" customHeight="1" thickBot="1" x14ac:dyDescent="0.25">
      <c r="A43" s="22"/>
      <c r="B43" s="40"/>
      <c r="C43" s="1210" t="s">
        <v>569</v>
      </c>
      <c r="D43" s="1211"/>
      <c r="E43" s="1212"/>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48IOoySxWJEh8uefJ75qsxz/9qEklYkjuj3Yz8wEcHiYjelrsToM7nyYSQlqLZVDWMJpS9/JqRHeo5iV8bhqg==" saltValue="kJAKcpAqfxqtaO3hhh+U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992</v>
      </c>
      <c r="L45" s="60">
        <v>770</v>
      </c>
      <c r="M45" s="60">
        <v>383</v>
      </c>
      <c r="N45" s="60">
        <v>238</v>
      </c>
      <c r="O45" s="61">
        <v>189</v>
      </c>
      <c r="P45" s="48"/>
      <c r="Q45" s="48"/>
      <c r="R45" s="48"/>
      <c r="S45" s="48"/>
      <c r="T45" s="48"/>
      <c r="U45" s="48"/>
    </row>
    <row r="46" spans="1:21" ht="30.75" customHeight="1" x14ac:dyDescent="0.2">
      <c r="A46" s="48"/>
      <c r="B46" s="1235"/>
      <c r="C46" s="1236"/>
      <c r="D46" s="62"/>
      <c r="E46" s="1217" t="s">
        <v>13</v>
      </c>
      <c r="F46" s="1217"/>
      <c r="G46" s="1217"/>
      <c r="H46" s="1217"/>
      <c r="I46" s="1217"/>
      <c r="J46" s="1218"/>
      <c r="K46" s="63" t="s">
        <v>512</v>
      </c>
      <c r="L46" s="64" t="s">
        <v>512</v>
      </c>
      <c r="M46" s="64" t="s">
        <v>512</v>
      </c>
      <c r="N46" s="64" t="s">
        <v>512</v>
      </c>
      <c r="O46" s="65" t="s">
        <v>512</v>
      </c>
      <c r="P46" s="48"/>
      <c r="Q46" s="48"/>
      <c r="R46" s="48"/>
      <c r="S46" s="48"/>
      <c r="T46" s="48"/>
      <c r="U46" s="48"/>
    </row>
    <row r="47" spans="1:21" ht="30.75" customHeight="1" x14ac:dyDescent="0.2">
      <c r="A47" s="48"/>
      <c r="B47" s="1235"/>
      <c r="C47" s="1236"/>
      <c r="D47" s="62"/>
      <c r="E47" s="1217" t="s">
        <v>14</v>
      </c>
      <c r="F47" s="1217"/>
      <c r="G47" s="1217"/>
      <c r="H47" s="1217"/>
      <c r="I47" s="1217"/>
      <c r="J47" s="1218"/>
      <c r="K47" s="63" t="s">
        <v>512</v>
      </c>
      <c r="L47" s="64" t="s">
        <v>512</v>
      </c>
      <c r="M47" s="64" t="s">
        <v>512</v>
      </c>
      <c r="N47" s="64" t="s">
        <v>512</v>
      </c>
      <c r="O47" s="65" t="s">
        <v>512</v>
      </c>
      <c r="P47" s="48"/>
      <c r="Q47" s="48"/>
      <c r="R47" s="48"/>
      <c r="S47" s="48"/>
      <c r="T47" s="48"/>
      <c r="U47" s="48"/>
    </row>
    <row r="48" spans="1:21" ht="30.75" customHeight="1" x14ac:dyDescent="0.2">
      <c r="A48" s="48"/>
      <c r="B48" s="1235"/>
      <c r="C48" s="1236"/>
      <c r="D48" s="62"/>
      <c r="E48" s="1217" t="s">
        <v>15</v>
      </c>
      <c r="F48" s="1217"/>
      <c r="G48" s="1217"/>
      <c r="H48" s="1217"/>
      <c r="I48" s="1217"/>
      <c r="J48" s="1218"/>
      <c r="K48" s="63" t="s">
        <v>512</v>
      </c>
      <c r="L48" s="64" t="s">
        <v>512</v>
      </c>
      <c r="M48" s="64" t="s">
        <v>512</v>
      </c>
      <c r="N48" s="64" t="s">
        <v>512</v>
      </c>
      <c r="O48" s="65" t="s">
        <v>512</v>
      </c>
      <c r="P48" s="48"/>
      <c r="Q48" s="48"/>
      <c r="R48" s="48"/>
      <c r="S48" s="48"/>
      <c r="T48" s="48"/>
      <c r="U48" s="48"/>
    </row>
    <row r="49" spans="1:21" ht="30.75" customHeight="1" x14ac:dyDescent="0.2">
      <c r="A49" s="48"/>
      <c r="B49" s="1235"/>
      <c r="C49" s="1236"/>
      <c r="D49" s="62"/>
      <c r="E49" s="1217" t="s">
        <v>16</v>
      </c>
      <c r="F49" s="1217"/>
      <c r="G49" s="1217"/>
      <c r="H49" s="1217"/>
      <c r="I49" s="1217"/>
      <c r="J49" s="1218"/>
      <c r="K49" s="63">
        <v>133</v>
      </c>
      <c r="L49" s="64">
        <v>109</v>
      </c>
      <c r="M49" s="64">
        <v>112</v>
      </c>
      <c r="N49" s="64">
        <v>98</v>
      </c>
      <c r="O49" s="65">
        <v>117</v>
      </c>
      <c r="P49" s="48"/>
      <c r="Q49" s="48"/>
      <c r="R49" s="48"/>
      <c r="S49" s="48"/>
      <c r="T49" s="48"/>
      <c r="U49" s="48"/>
    </row>
    <row r="50" spans="1:21" ht="30.75" customHeight="1" x14ac:dyDescent="0.2">
      <c r="A50" s="48"/>
      <c r="B50" s="1235"/>
      <c r="C50" s="1236"/>
      <c r="D50" s="62"/>
      <c r="E50" s="1217" t="s">
        <v>17</v>
      </c>
      <c r="F50" s="1217"/>
      <c r="G50" s="1217"/>
      <c r="H50" s="1217"/>
      <c r="I50" s="1217"/>
      <c r="J50" s="1218"/>
      <c r="K50" s="63">
        <v>526</v>
      </c>
      <c r="L50" s="64">
        <v>430</v>
      </c>
      <c r="M50" s="64">
        <v>771</v>
      </c>
      <c r="N50" s="64">
        <v>3010</v>
      </c>
      <c r="O50" s="65">
        <v>1023</v>
      </c>
      <c r="P50" s="48"/>
      <c r="Q50" s="48"/>
      <c r="R50" s="48"/>
      <c r="S50" s="48"/>
      <c r="T50" s="48"/>
      <c r="U50" s="48"/>
    </row>
    <row r="51" spans="1:21" ht="30.75" customHeight="1" x14ac:dyDescent="0.2">
      <c r="A51" s="48"/>
      <c r="B51" s="1237"/>
      <c r="C51" s="1238"/>
      <c r="D51" s="66"/>
      <c r="E51" s="1217" t="s">
        <v>18</v>
      </c>
      <c r="F51" s="1217"/>
      <c r="G51" s="1217"/>
      <c r="H51" s="1217"/>
      <c r="I51" s="1217"/>
      <c r="J51" s="1218"/>
      <c r="K51" s="63" t="s">
        <v>512</v>
      </c>
      <c r="L51" s="64" t="s">
        <v>512</v>
      </c>
      <c r="M51" s="64" t="s">
        <v>512</v>
      </c>
      <c r="N51" s="64" t="s">
        <v>512</v>
      </c>
      <c r="O51" s="65" t="s">
        <v>512</v>
      </c>
      <c r="P51" s="48"/>
      <c r="Q51" s="48"/>
      <c r="R51" s="48"/>
      <c r="S51" s="48"/>
      <c r="T51" s="48"/>
      <c r="U51" s="48"/>
    </row>
    <row r="52" spans="1:21" ht="30.75" customHeight="1" x14ac:dyDescent="0.2">
      <c r="A52" s="48"/>
      <c r="B52" s="1215" t="s">
        <v>19</v>
      </c>
      <c r="C52" s="1216"/>
      <c r="D52" s="66"/>
      <c r="E52" s="1217" t="s">
        <v>20</v>
      </c>
      <c r="F52" s="1217"/>
      <c r="G52" s="1217"/>
      <c r="H52" s="1217"/>
      <c r="I52" s="1217"/>
      <c r="J52" s="1218"/>
      <c r="K52" s="63">
        <v>3707</v>
      </c>
      <c r="L52" s="64">
        <v>3752</v>
      </c>
      <c r="M52" s="64">
        <v>3560</v>
      </c>
      <c r="N52" s="64">
        <v>3492</v>
      </c>
      <c r="O52" s="65">
        <v>3428</v>
      </c>
      <c r="P52" s="48"/>
      <c r="Q52" s="48"/>
      <c r="R52" s="48"/>
      <c r="S52" s="48"/>
      <c r="T52" s="48"/>
      <c r="U52" s="48"/>
    </row>
    <row r="53" spans="1:21" ht="30.75" customHeight="1" thickBot="1" x14ac:dyDescent="0.25">
      <c r="A53" s="48"/>
      <c r="B53" s="1219" t="s">
        <v>21</v>
      </c>
      <c r="C53" s="1220"/>
      <c r="D53" s="67"/>
      <c r="E53" s="1221" t="s">
        <v>22</v>
      </c>
      <c r="F53" s="1221"/>
      <c r="G53" s="1221"/>
      <c r="H53" s="1221"/>
      <c r="I53" s="1221"/>
      <c r="J53" s="1222"/>
      <c r="K53" s="68">
        <v>-2056</v>
      </c>
      <c r="L53" s="69">
        <v>-2443</v>
      </c>
      <c r="M53" s="69">
        <v>-2294</v>
      </c>
      <c r="N53" s="69">
        <v>-146</v>
      </c>
      <c r="O53" s="70">
        <v>-2099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3" t="s">
        <v>25</v>
      </c>
      <c r="C57" s="1224"/>
      <c r="D57" s="1227" t="s">
        <v>26</v>
      </c>
      <c r="E57" s="1228"/>
      <c r="F57" s="1228"/>
      <c r="G57" s="1228"/>
      <c r="H57" s="1228"/>
      <c r="I57" s="1228"/>
      <c r="J57" s="1229"/>
      <c r="K57" s="83"/>
      <c r="L57" s="84"/>
      <c r="M57" s="84"/>
      <c r="N57" s="84"/>
      <c r="O57" s="85"/>
    </row>
    <row r="58" spans="1:21" ht="31.5" customHeight="1" thickBot="1" x14ac:dyDescent="0.25">
      <c r="B58" s="1225"/>
      <c r="C58" s="1226"/>
      <c r="D58" s="1230" t="s">
        <v>27</v>
      </c>
      <c r="E58" s="1231"/>
      <c r="F58" s="1231"/>
      <c r="G58" s="1231"/>
      <c r="H58" s="1231"/>
      <c r="I58" s="1231"/>
      <c r="J58" s="123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Zpiq0GZVBOQKB9+GuaI5x/bHrshuQL2zVnaC4bxs1jaEkNSvrZvfMpBC1Hn3JqtmTXfXU2xv/freu0/BdyKQ==" saltValue="BrYEBn6F9rA+K/9IIRxJ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53" t="s">
        <v>30</v>
      </c>
      <c r="C41" s="1254"/>
      <c r="D41" s="102"/>
      <c r="E41" s="1255" t="s">
        <v>31</v>
      </c>
      <c r="F41" s="1255"/>
      <c r="G41" s="1255"/>
      <c r="H41" s="1256"/>
      <c r="I41" s="103">
        <v>1828</v>
      </c>
      <c r="J41" s="104">
        <v>1092</v>
      </c>
      <c r="K41" s="104">
        <v>730</v>
      </c>
      <c r="L41" s="104">
        <v>505</v>
      </c>
      <c r="M41" s="105">
        <v>325</v>
      </c>
    </row>
    <row r="42" spans="2:13" ht="27.75" customHeight="1" x14ac:dyDescent="0.2">
      <c r="B42" s="1243"/>
      <c r="C42" s="1244"/>
      <c r="D42" s="106"/>
      <c r="E42" s="1247" t="s">
        <v>32</v>
      </c>
      <c r="F42" s="1247"/>
      <c r="G42" s="1247"/>
      <c r="H42" s="1248"/>
      <c r="I42" s="107">
        <v>4761</v>
      </c>
      <c r="J42" s="108">
        <v>4255</v>
      </c>
      <c r="K42" s="108">
        <v>3558</v>
      </c>
      <c r="L42" s="108">
        <v>3062</v>
      </c>
      <c r="M42" s="109">
        <v>2565</v>
      </c>
    </row>
    <row r="43" spans="2:13" ht="27.75" customHeight="1" x14ac:dyDescent="0.2">
      <c r="B43" s="1243"/>
      <c r="C43" s="1244"/>
      <c r="D43" s="106"/>
      <c r="E43" s="1247" t="s">
        <v>33</v>
      </c>
      <c r="F43" s="1247"/>
      <c r="G43" s="1247"/>
      <c r="H43" s="1248"/>
      <c r="I43" s="107" t="s">
        <v>512</v>
      </c>
      <c r="J43" s="108" t="s">
        <v>512</v>
      </c>
      <c r="K43" s="108" t="s">
        <v>512</v>
      </c>
      <c r="L43" s="108" t="s">
        <v>512</v>
      </c>
      <c r="M43" s="109" t="s">
        <v>512</v>
      </c>
    </row>
    <row r="44" spans="2:13" ht="27.75" customHeight="1" x14ac:dyDescent="0.2">
      <c r="B44" s="1243"/>
      <c r="C44" s="1244"/>
      <c r="D44" s="106"/>
      <c r="E44" s="1247" t="s">
        <v>34</v>
      </c>
      <c r="F44" s="1247"/>
      <c r="G44" s="1247"/>
      <c r="H44" s="1248"/>
      <c r="I44" s="107">
        <v>988</v>
      </c>
      <c r="J44" s="108">
        <v>1126</v>
      </c>
      <c r="K44" s="108">
        <v>1166</v>
      </c>
      <c r="L44" s="108">
        <v>1201</v>
      </c>
      <c r="M44" s="109">
        <v>1456</v>
      </c>
    </row>
    <row r="45" spans="2:13" ht="27.75" customHeight="1" x14ac:dyDescent="0.2">
      <c r="B45" s="1243"/>
      <c r="C45" s="1244"/>
      <c r="D45" s="106"/>
      <c r="E45" s="1247" t="s">
        <v>35</v>
      </c>
      <c r="F45" s="1247"/>
      <c r="G45" s="1247"/>
      <c r="H45" s="1248"/>
      <c r="I45" s="107">
        <v>13205</v>
      </c>
      <c r="J45" s="108">
        <v>13993</v>
      </c>
      <c r="K45" s="108">
        <v>12980</v>
      </c>
      <c r="L45" s="108">
        <v>12400</v>
      </c>
      <c r="M45" s="109">
        <v>11636</v>
      </c>
    </row>
    <row r="46" spans="2:13" ht="27.75" customHeight="1" x14ac:dyDescent="0.2">
      <c r="B46" s="1243"/>
      <c r="C46" s="1244"/>
      <c r="D46" s="110"/>
      <c r="E46" s="1247" t="s">
        <v>36</v>
      </c>
      <c r="F46" s="1247"/>
      <c r="G46" s="1247"/>
      <c r="H46" s="1248"/>
      <c r="I46" s="107" t="s">
        <v>512</v>
      </c>
      <c r="J46" s="108" t="s">
        <v>512</v>
      </c>
      <c r="K46" s="108" t="s">
        <v>512</v>
      </c>
      <c r="L46" s="108" t="s">
        <v>512</v>
      </c>
      <c r="M46" s="109" t="s">
        <v>512</v>
      </c>
    </row>
    <row r="47" spans="2:13" ht="27.75" customHeight="1" x14ac:dyDescent="0.2">
      <c r="B47" s="1243"/>
      <c r="C47" s="1244"/>
      <c r="D47" s="111"/>
      <c r="E47" s="1257" t="s">
        <v>37</v>
      </c>
      <c r="F47" s="1258"/>
      <c r="G47" s="1258"/>
      <c r="H47" s="1259"/>
      <c r="I47" s="107" t="s">
        <v>512</v>
      </c>
      <c r="J47" s="108" t="s">
        <v>512</v>
      </c>
      <c r="K47" s="108" t="s">
        <v>512</v>
      </c>
      <c r="L47" s="108" t="s">
        <v>512</v>
      </c>
      <c r="M47" s="109" t="s">
        <v>512</v>
      </c>
    </row>
    <row r="48" spans="2:13" ht="27.75" customHeight="1" x14ac:dyDescent="0.2">
      <c r="B48" s="1243"/>
      <c r="C48" s="1244"/>
      <c r="D48" s="106"/>
      <c r="E48" s="1247" t="s">
        <v>38</v>
      </c>
      <c r="F48" s="1247"/>
      <c r="G48" s="1247"/>
      <c r="H48" s="1248"/>
      <c r="I48" s="107" t="s">
        <v>512</v>
      </c>
      <c r="J48" s="108" t="s">
        <v>512</v>
      </c>
      <c r="K48" s="108" t="s">
        <v>512</v>
      </c>
      <c r="L48" s="108" t="s">
        <v>512</v>
      </c>
      <c r="M48" s="109" t="s">
        <v>512</v>
      </c>
    </row>
    <row r="49" spans="2:13" ht="27.75" customHeight="1" x14ac:dyDescent="0.2">
      <c r="B49" s="1245"/>
      <c r="C49" s="1246"/>
      <c r="D49" s="106"/>
      <c r="E49" s="1247" t="s">
        <v>39</v>
      </c>
      <c r="F49" s="1247"/>
      <c r="G49" s="1247"/>
      <c r="H49" s="1248"/>
      <c r="I49" s="107" t="s">
        <v>512</v>
      </c>
      <c r="J49" s="108" t="s">
        <v>512</v>
      </c>
      <c r="K49" s="108" t="s">
        <v>512</v>
      </c>
      <c r="L49" s="108" t="s">
        <v>512</v>
      </c>
      <c r="M49" s="109" t="s">
        <v>512</v>
      </c>
    </row>
    <row r="50" spans="2:13" ht="27.75" customHeight="1" x14ac:dyDescent="0.2">
      <c r="B50" s="1241" t="s">
        <v>40</v>
      </c>
      <c r="C50" s="1242"/>
      <c r="D50" s="112"/>
      <c r="E50" s="1247" t="s">
        <v>41</v>
      </c>
      <c r="F50" s="1247"/>
      <c r="G50" s="1247"/>
      <c r="H50" s="1248"/>
      <c r="I50" s="107">
        <v>151403</v>
      </c>
      <c r="J50" s="108">
        <v>153024</v>
      </c>
      <c r="K50" s="108">
        <v>164398</v>
      </c>
      <c r="L50" s="108">
        <v>183971</v>
      </c>
      <c r="M50" s="109">
        <v>188121</v>
      </c>
    </row>
    <row r="51" spans="2:13" ht="27.75" customHeight="1" x14ac:dyDescent="0.2">
      <c r="B51" s="1243"/>
      <c r="C51" s="1244"/>
      <c r="D51" s="106"/>
      <c r="E51" s="1247" t="s">
        <v>42</v>
      </c>
      <c r="F51" s="1247"/>
      <c r="G51" s="1247"/>
      <c r="H51" s="1248"/>
      <c r="I51" s="107" t="s">
        <v>512</v>
      </c>
      <c r="J51" s="108" t="s">
        <v>512</v>
      </c>
      <c r="K51" s="108" t="s">
        <v>512</v>
      </c>
      <c r="L51" s="108" t="s">
        <v>512</v>
      </c>
      <c r="M51" s="109" t="s">
        <v>512</v>
      </c>
    </row>
    <row r="52" spans="2:13" ht="27.75" customHeight="1" x14ac:dyDescent="0.2">
      <c r="B52" s="1245"/>
      <c r="C52" s="1246"/>
      <c r="D52" s="106"/>
      <c r="E52" s="1247" t="s">
        <v>43</v>
      </c>
      <c r="F52" s="1247"/>
      <c r="G52" s="1247"/>
      <c r="H52" s="1248"/>
      <c r="I52" s="107">
        <v>38120</v>
      </c>
      <c r="J52" s="108">
        <v>34795</v>
      </c>
      <c r="K52" s="108">
        <v>31477</v>
      </c>
      <c r="L52" s="108">
        <v>28271</v>
      </c>
      <c r="M52" s="109">
        <v>25099</v>
      </c>
    </row>
    <row r="53" spans="2:13" ht="27.75" customHeight="1" thickBot="1" x14ac:dyDescent="0.25">
      <c r="B53" s="1249" t="s">
        <v>44</v>
      </c>
      <c r="C53" s="1250"/>
      <c r="D53" s="113"/>
      <c r="E53" s="1251" t="s">
        <v>45</v>
      </c>
      <c r="F53" s="1251"/>
      <c r="G53" s="1251"/>
      <c r="H53" s="1252"/>
      <c r="I53" s="114">
        <v>-168741</v>
      </c>
      <c r="J53" s="115">
        <v>-167354</v>
      </c>
      <c r="K53" s="115">
        <v>-177441</v>
      </c>
      <c r="L53" s="115">
        <v>-195074</v>
      </c>
      <c r="M53" s="116">
        <v>-197238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0wDbJ5G6faF1Q19nHO+Lrg3BFpyPQfFOgNY8iIrKKfI95hkU0nmDX4zOps82mHTYINHeVJ2N0V6Atvv7JN7XQ==" saltValue="jSp2egWwTK28g9GElop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268" t="s">
        <v>48</v>
      </c>
      <c r="D55" s="1268"/>
      <c r="E55" s="1269"/>
      <c r="F55" s="128">
        <v>47753</v>
      </c>
      <c r="G55" s="128">
        <v>52291</v>
      </c>
      <c r="H55" s="129">
        <v>52602</v>
      </c>
    </row>
    <row r="56" spans="2:8" ht="52.5" customHeight="1" x14ac:dyDescent="0.2">
      <c r="B56" s="130"/>
      <c r="C56" s="1270" t="s">
        <v>49</v>
      </c>
      <c r="D56" s="1270"/>
      <c r="E56" s="1271"/>
      <c r="F56" s="131" t="s">
        <v>512</v>
      </c>
      <c r="G56" s="131" t="s">
        <v>512</v>
      </c>
      <c r="H56" s="132" t="s">
        <v>512</v>
      </c>
    </row>
    <row r="57" spans="2:8" ht="53.25" customHeight="1" x14ac:dyDescent="0.2">
      <c r="B57" s="130"/>
      <c r="C57" s="1272" t="s">
        <v>50</v>
      </c>
      <c r="D57" s="1272"/>
      <c r="E57" s="1273"/>
      <c r="F57" s="133">
        <v>111871</v>
      </c>
      <c r="G57" s="133">
        <v>126620</v>
      </c>
      <c r="H57" s="134">
        <v>132942</v>
      </c>
    </row>
    <row r="58" spans="2:8" ht="45.75" customHeight="1" x14ac:dyDescent="0.2">
      <c r="B58" s="135"/>
      <c r="C58" s="1260" t="s">
        <v>590</v>
      </c>
      <c r="D58" s="1261"/>
      <c r="E58" s="1262"/>
      <c r="F58" s="136">
        <v>66048</v>
      </c>
      <c r="G58" s="136">
        <v>76085</v>
      </c>
      <c r="H58" s="137">
        <v>79781</v>
      </c>
    </row>
    <row r="59" spans="2:8" ht="45.75" customHeight="1" x14ac:dyDescent="0.2">
      <c r="B59" s="135"/>
      <c r="C59" s="1260" t="s">
        <v>585</v>
      </c>
      <c r="D59" s="1261"/>
      <c r="E59" s="1262"/>
      <c r="F59" s="136">
        <v>15280</v>
      </c>
      <c r="G59" s="136">
        <v>14993</v>
      </c>
      <c r="H59" s="137">
        <v>16995</v>
      </c>
    </row>
    <row r="60" spans="2:8" ht="45.75" customHeight="1" x14ac:dyDescent="0.2">
      <c r="B60" s="135"/>
      <c r="C60" s="1260" t="s">
        <v>586</v>
      </c>
      <c r="D60" s="1261"/>
      <c r="E60" s="1262"/>
      <c r="F60" s="136">
        <v>7890</v>
      </c>
      <c r="G60" s="136">
        <v>10227</v>
      </c>
      <c r="H60" s="137">
        <v>11450</v>
      </c>
    </row>
    <row r="61" spans="2:8" ht="45.75" customHeight="1" x14ac:dyDescent="0.2">
      <c r="B61" s="135"/>
      <c r="C61" s="1260" t="s">
        <v>587</v>
      </c>
      <c r="D61" s="1261"/>
      <c r="E61" s="1262"/>
      <c r="F61" s="136">
        <v>7692</v>
      </c>
      <c r="G61" s="136">
        <v>7827</v>
      </c>
      <c r="H61" s="137">
        <v>8094</v>
      </c>
    </row>
    <row r="62" spans="2:8" ht="45.75" customHeight="1" thickBot="1" x14ac:dyDescent="0.25">
      <c r="B62" s="138"/>
      <c r="C62" s="1263" t="s">
        <v>588</v>
      </c>
      <c r="D62" s="1264"/>
      <c r="E62" s="1265"/>
      <c r="F62" s="139">
        <v>3873</v>
      </c>
      <c r="G62" s="139">
        <v>5207</v>
      </c>
      <c r="H62" s="140">
        <v>4833</v>
      </c>
    </row>
    <row r="63" spans="2:8" ht="52.5" customHeight="1" thickBot="1" x14ac:dyDescent="0.25">
      <c r="B63" s="141"/>
      <c r="C63" s="1266" t="s">
        <v>51</v>
      </c>
      <c r="D63" s="1266"/>
      <c r="E63" s="1267"/>
      <c r="F63" s="142">
        <v>159625</v>
      </c>
      <c r="G63" s="142">
        <v>178912</v>
      </c>
      <c r="H63" s="143">
        <v>185544</v>
      </c>
    </row>
    <row r="64" spans="2:8" ht="15" customHeight="1" x14ac:dyDescent="0.2"/>
  </sheetData>
  <sheetProtection algorithmName="SHA-512" hashValue="IK0C/47uBEnUwZTSyUmWwPgcnA+X8mnmrYM/rrkil/qVQU03A+fOQowi3BwH1XfuQJSgoXOp8GS+qMqw7NHPeA==" saltValue="wrXWfJjP3RbU9Alz8g0w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61031</v>
      </c>
      <c r="E3" s="162"/>
      <c r="F3" s="163">
        <v>51565</v>
      </c>
      <c r="G3" s="164"/>
      <c r="H3" s="165"/>
    </row>
    <row r="4" spans="1:8" x14ac:dyDescent="0.2">
      <c r="A4" s="166"/>
      <c r="B4" s="167"/>
      <c r="C4" s="168"/>
      <c r="D4" s="169">
        <v>39979</v>
      </c>
      <c r="E4" s="170"/>
      <c r="F4" s="171">
        <v>35359</v>
      </c>
      <c r="G4" s="172"/>
      <c r="H4" s="173"/>
    </row>
    <row r="5" spans="1:8" x14ac:dyDescent="0.2">
      <c r="A5" s="154" t="s">
        <v>546</v>
      </c>
      <c r="B5" s="159"/>
      <c r="C5" s="160"/>
      <c r="D5" s="161">
        <v>127276</v>
      </c>
      <c r="E5" s="162"/>
      <c r="F5" s="163">
        <v>46686</v>
      </c>
      <c r="G5" s="164"/>
      <c r="H5" s="165"/>
    </row>
    <row r="6" spans="1:8" x14ac:dyDescent="0.2">
      <c r="A6" s="166"/>
      <c r="B6" s="167"/>
      <c r="C6" s="168"/>
      <c r="D6" s="169">
        <v>111099</v>
      </c>
      <c r="E6" s="170"/>
      <c r="F6" s="171">
        <v>32595</v>
      </c>
      <c r="G6" s="172"/>
      <c r="H6" s="173"/>
    </row>
    <row r="7" spans="1:8" x14ac:dyDescent="0.2">
      <c r="A7" s="154" t="s">
        <v>547</v>
      </c>
      <c r="B7" s="159"/>
      <c r="C7" s="160"/>
      <c r="D7" s="161">
        <v>91574</v>
      </c>
      <c r="E7" s="162"/>
      <c r="F7" s="163">
        <v>49796</v>
      </c>
      <c r="G7" s="164"/>
      <c r="H7" s="165"/>
    </row>
    <row r="8" spans="1:8" x14ac:dyDescent="0.2">
      <c r="A8" s="166"/>
      <c r="B8" s="167"/>
      <c r="C8" s="168"/>
      <c r="D8" s="169">
        <v>75019</v>
      </c>
      <c r="E8" s="170"/>
      <c r="F8" s="171">
        <v>37281</v>
      </c>
      <c r="G8" s="172"/>
      <c r="H8" s="173"/>
    </row>
    <row r="9" spans="1:8" x14ac:dyDescent="0.2">
      <c r="A9" s="154" t="s">
        <v>548</v>
      </c>
      <c r="B9" s="159"/>
      <c r="C9" s="160"/>
      <c r="D9" s="161">
        <v>91588</v>
      </c>
      <c r="E9" s="162"/>
      <c r="F9" s="163">
        <v>51681</v>
      </c>
      <c r="G9" s="164"/>
      <c r="H9" s="165"/>
    </row>
    <row r="10" spans="1:8" x14ac:dyDescent="0.2">
      <c r="A10" s="166"/>
      <c r="B10" s="167"/>
      <c r="C10" s="168"/>
      <c r="D10" s="169">
        <v>63980</v>
      </c>
      <c r="E10" s="170"/>
      <c r="F10" s="171">
        <v>37226</v>
      </c>
      <c r="G10" s="172"/>
      <c r="H10" s="173"/>
    </row>
    <row r="11" spans="1:8" x14ac:dyDescent="0.2">
      <c r="A11" s="154" t="s">
        <v>549</v>
      </c>
      <c r="B11" s="159"/>
      <c r="C11" s="160"/>
      <c r="D11" s="161">
        <v>78173</v>
      </c>
      <c r="E11" s="162"/>
      <c r="F11" s="163">
        <v>50465</v>
      </c>
      <c r="G11" s="164"/>
      <c r="H11" s="165"/>
    </row>
    <row r="12" spans="1:8" x14ac:dyDescent="0.2">
      <c r="A12" s="166"/>
      <c r="B12" s="167"/>
      <c r="C12" s="174"/>
      <c r="D12" s="169">
        <v>48028</v>
      </c>
      <c r="E12" s="170"/>
      <c r="F12" s="171">
        <v>34193</v>
      </c>
      <c r="G12" s="172"/>
      <c r="H12" s="173"/>
    </row>
    <row r="13" spans="1:8" x14ac:dyDescent="0.2">
      <c r="A13" s="154"/>
      <c r="B13" s="159"/>
      <c r="C13" s="175"/>
      <c r="D13" s="176">
        <v>89928</v>
      </c>
      <c r="E13" s="177"/>
      <c r="F13" s="178">
        <v>50039</v>
      </c>
      <c r="G13" s="179"/>
      <c r="H13" s="165"/>
    </row>
    <row r="14" spans="1:8" x14ac:dyDescent="0.2">
      <c r="A14" s="166"/>
      <c r="B14" s="167"/>
      <c r="C14" s="168"/>
      <c r="D14" s="169">
        <v>67621</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7.77</v>
      </c>
      <c r="C19" s="180">
        <f>ROUND(VALUE(SUBSTITUTE(実質収支比率等に係る経年分析!G$48,"▲","-")),2)</f>
        <v>10.91</v>
      </c>
      <c r="D19" s="180">
        <f>ROUND(VALUE(SUBSTITUTE(実質収支比率等に係る経年分析!H$48,"▲","-")),2)</f>
        <v>9.8000000000000007</v>
      </c>
      <c r="E19" s="180">
        <f>ROUND(VALUE(SUBSTITUTE(実質収支比率等に係る経年分析!I$48,"▲","-")),2)</f>
        <v>9.2799999999999994</v>
      </c>
      <c r="F19" s="180">
        <f>ROUND(VALUE(SUBSTITUTE(実質収支比率等に係る経年分析!J$48,"▲","-")),2)</f>
        <v>11.25</v>
      </c>
    </row>
    <row r="20" spans="1:11" x14ac:dyDescent="0.2">
      <c r="A20" s="180" t="s">
        <v>55</v>
      </c>
      <c r="B20" s="180">
        <f>ROUND(VALUE(SUBSTITUTE(実質収支比率等に係る経年分析!F$47,"▲","-")),2)</f>
        <v>81.14</v>
      </c>
      <c r="C20" s="180">
        <f>ROUND(VALUE(SUBSTITUTE(実質収支比率等に係る経年分析!G$47,"▲","-")),2)</f>
        <v>48.88</v>
      </c>
      <c r="D20" s="180">
        <f>ROUND(VALUE(SUBSTITUTE(実質収支比率等に係る経年分析!H$47,"▲","-")),2)</f>
        <v>51.9</v>
      </c>
      <c r="E20" s="180">
        <f>ROUND(VALUE(SUBSTITUTE(実質収支比率等に係る経年分析!I$47,"▲","-")),2)</f>
        <v>54.59</v>
      </c>
      <c r="F20" s="180">
        <f>ROUND(VALUE(SUBSTITUTE(実質収支比率等に係る経年分析!J$47,"▲","-")),2)</f>
        <v>52.82</v>
      </c>
    </row>
    <row r="21" spans="1:11" x14ac:dyDescent="0.2">
      <c r="A21" s="180" t="s">
        <v>56</v>
      </c>
      <c r="B21" s="180">
        <f>IF(ISNUMBER(VALUE(SUBSTITUTE(実質収支比率等に係る経年分析!F$49,"▲","-"))),ROUND(VALUE(SUBSTITUTE(実質収支比率等に係る経年分析!F$49,"▲","-")),2),NA())</f>
        <v>-2.52</v>
      </c>
      <c r="C21" s="180">
        <f>IF(ISNUMBER(VALUE(SUBSTITUTE(実質収支比率等に係る経年分析!G$49,"▲","-"))),ROUND(VALUE(SUBSTITUTE(実質収支比率等に係る経年分析!G$49,"▲","-")),2),NA())</f>
        <v>-30.93</v>
      </c>
      <c r="D21" s="180">
        <f>IF(ISNUMBER(VALUE(SUBSTITUTE(実質収支比率等に係る経年分析!H$49,"▲","-"))),ROUND(VALUE(SUBSTITUTE(実質収支比率等に係る経年分析!H$49,"▲","-")),2),NA())</f>
        <v>-2.9</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-1.82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3707</v>
      </c>
      <c r="E42" s="182"/>
      <c r="F42" s="182"/>
      <c r="G42" s="182">
        <f>'実質公債費比率（分子）の構造'!L$52</f>
        <v>3752</v>
      </c>
      <c r="H42" s="182"/>
      <c r="I42" s="182"/>
      <c r="J42" s="182">
        <f>'実質公債費比率（分子）の構造'!M$52</f>
        <v>3560</v>
      </c>
      <c r="K42" s="182"/>
      <c r="L42" s="182"/>
      <c r="M42" s="182">
        <f>'実質公債費比率（分子）の構造'!N$52</f>
        <v>3492</v>
      </c>
      <c r="N42" s="182"/>
      <c r="O42" s="182"/>
      <c r="P42" s="182">
        <f>'実質公債費比率（分子）の構造'!O$52</f>
        <v>3428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526</v>
      </c>
      <c r="C44" s="182"/>
      <c r="D44" s="182"/>
      <c r="E44" s="182">
        <f>'実質公債費比率（分子）の構造'!L$50</f>
        <v>430</v>
      </c>
      <c r="F44" s="182"/>
      <c r="G44" s="182"/>
      <c r="H44" s="182">
        <f>'実質公債費比率（分子）の構造'!M$50</f>
        <v>771</v>
      </c>
      <c r="I44" s="182"/>
      <c r="J44" s="182"/>
      <c r="K44" s="182">
        <f>'実質公債費比率（分子）の構造'!N$50</f>
        <v>3010</v>
      </c>
      <c r="L44" s="182"/>
      <c r="M44" s="182"/>
      <c r="N44" s="182">
        <f>'実質公債費比率（分子）の構造'!O$50</f>
        <v>1023</v>
      </c>
      <c r="O44" s="182"/>
      <c r="P44" s="182"/>
    </row>
    <row r="45" spans="1:16" x14ac:dyDescent="0.2">
      <c r="A45" s="182" t="s">
        <v>66</v>
      </c>
      <c r="B45" s="182">
        <f>'実質公債費比率（分子）の構造'!K$49</f>
        <v>133</v>
      </c>
      <c r="C45" s="182"/>
      <c r="D45" s="182"/>
      <c r="E45" s="182">
        <f>'実質公債費比率（分子）の構造'!L$49</f>
        <v>109</v>
      </c>
      <c r="F45" s="182"/>
      <c r="G45" s="182"/>
      <c r="H45" s="182">
        <f>'実質公債費比率（分子）の構造'!M$49</f>
        <v>112</v>
      </c>
      <c r="I45" s="182"/>
      <c r="J45" s="182"/>
      <c r="K45" s="182">
        <f>'実質公債費比率（分子）の構造'!N$49</f>
        <v>98</v>
      </c>
      <c r="L45" s="182"/>
      <c r="M45" s="182"/>
      <c r="N45" s="182">
        <f>'実質公債費比率（分子）の構造'!O$49</f>
        <v>117</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992</v>
      </c>
      <c r="C49" s="182"/>
      <c r="D49" s="182"/>
      <c r="E49" s="182">
        <f>'実質公債費比率（分子）の構造'!L$45</f>
        <v>770</v>
      </c>
      <c r="F49" s="182"/>
      <c r="G49" s="182"/>
      <c r="H49" s="182">
        <f>'実質公債費比率（分子）の構造'!M$45</f>
        <v>383</v>
      </c>
      <c r="I49" s="182"/>
      <c r="J49" s="182"/>
      <c r="K49" s="182">
        <f>'実質公債費比率（分子）の構造'!N$45</f>
        <v>238</v>
      </c>
      <c r="L49" s="182"/>
      <c r="M49" s="182"/>
      <c r="N49" s="182">
        <f>'実質公債費比率（分子）の構造'!O$45</f>
        <v>189</v>
      </c>
      <c r="O49" s="182"/>
      <c r="P49" s="182"/>
    </row>
    <row r="50" spans="1:16" x14ac:dyDescent="0.2">
      <c r="A50" s="182" t="s">
        <v>71</v>
      </c>
      <c r="B50" s="182" t="e">
        <f>NA()</f>
        <v>#N/A</v>
      </c>
      <c r="C50" s="182">
        <f>IF(ISNUMBER('実質公債費比率（分子）の構造'!K$53),'実質公債費比率（分子）の構造'!K$53,NA())</f>
        <v>-2056</v>
      </c>
      <c r="D50" s="182" t="e">
        <f>NA()</f>
        <v>#N/A</v>
      </c>
      <c r="E50" s="182" t="e">
        <f>NA()</f>
        <v>#N/A</v>
      </c>
      <c r="F50" s="182">
        <f>IF(ISNUMBER('実質公債費比率（分子）の構造'!L$53),'実質公債費比率（分子）の構造'!L$53,NA())</f>
        <v>-2443</v>
      </c>
      <c r="G50" s="182" t="e">
        <f>NA()</f>
        <v>#N/A</v>
      </c>
      <c r="H50" s="182" t="e">
        <f>NA()</f>
        <v>#N/A</v>
      </c>
      <c r="I50" s="182">
        <f>IF(ISNUMBER('実質公債費比率（分子）の構造'!M$53),'実質公債費比率（分子）の構造'!M$53,NA())</f>
        <v>-2294</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-2099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38120</v>
      </c>
      <c r="E56" s="181"/>
      <c r="F56" s="181"/>
      <c r="G56" s="181">
        <f>'将来負担比率（分子）の構造'!J$52</f>
        <v>34795</v>
      </c>
      <c r="H56" s="181"/>
      <c r="I56" s="181"/>
      <c r="J56" s="181">
        <f>'将来負担比率（分子）の構造'!K$52</f>
        <v>31477</v>
      </c>
      <c r="K56" s="181"/>
      <c r="L56" s="181"/>
      <c r="M56" s="181">
        <f>'将来負担比率（分子）の構造'!L$52</f>
        <v>28271</v>
      </c>
      <c r="N56" s="181"/>
      <c r="O56" s="181"/>
      <c r="P56" s="181">
        <f>'将来負担比率（分子）の構造'!M$52</f>
        <v>25099</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151403</v>
      </c>
      <c r="E58" s="181"/>
      <c r="F58" s="181"/>
      <c r="G58" s="181">
        <f>'将来負担比率（分子）の構造'!J$50</f>
        <v>153024</v>
      </c>
      <c r="H58" s="181"/>
      <c r="I58" s="181"/>
      <c r="J58" s="181">
        <f>'将来負担比率（分子）の構造'!K$50</f>
        <v>164398</v>
      </c>
      <c r="K58" s="181"/>
      <c r="L58" s="181"/>
      <c r="M58" s="181">
        <f>'将来負担比率（分子）の構造'!L$50</f>
        <v>183971</v>
      </c>
      <c r="N58" s="181"/>
      <c r="O58" s="181"/>
      <c r="P58" s="181">
        <f>'将来負担比率（分子）の構造'!M$50</f>
        <v>188121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13205</v>
      </c>
      <c r="C62" s="181"/>
      <c r="D62" s="181"/>
      <c r="E62" s="181">
        <f>'将来負担比率（分子）の構造'!J$45</f>
        <v>13993</v>
      </c>
      <c r="F62" s="181"/>
      <c r="G62" s="181"/>
      <c r="H62" s="181">
        <f>'将来負担比率（分子）の構造'!K$45</f>
        <v>12980</v>
      </c>
      <c r="I62" s="181"/>
      <c r="J62" s="181"/>
      <c r="K62" s="181">
        <f>'将来負担比率（分子）の構造'!L$45</f>
        <v>12400</v>
      </c>
      <c r="L62" s="181"/>
      <c r="M62" s="181"/>
      <c r="N62" s="181">
        <f>'将来負担比率（分子）の構造'!M$45</f>
        <v>11636</v>
      </c>
      <c r="O62" s="181"/>
      <c r="P62" s="181"/>
    </row>
    <row r="63" spans="1:16" x14ac:dyDescent="0.2">
      <c r="A63" s="181" t="s">
        <v>34</v>
      </c>
      <c r="B63" s="181">
        <f>'将来負担比率（分子）の構造'!I$44</f>
        <v>988</v>
      </c>
      <c r="C63" s="181"/>
      <c r="D63" s="181"/>
      <c r="E63" s="181">
        <f>'将来負担比率（分子）の構造'!J$44</f>
        <v>1126</v>
      </c>
      <c r="F63" s="181"/>
      <c r="G63" s="181"/>
      <c r="H63" s="181">
        <f>'将来負担比率（分子）の構造'!K$44</f>
        <v>1166</v>
      </c>
      <c r="I63" s="181"/>
      <c r="J63" s="181"/>
      <c r="K63" s="181">
        <f>'将来負担比率（分子）の構造'!L$44</f>
        <v>1201</v>
      </c>
      <c r="L63" s="181"/>
      <c r="M63" s="181"/>
      <c r="N63" s="181">
        <f>'将来負担比率（分子）の構造'!M$44</f>
        <v>1456</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4761</v>
      </c>
      <c r="C65" s="181"/>
      <c r="D65" s="181"/>
      <c r="E65" s="181">
        <f>'将来負担比率（分子）の構造'!J$42</f>
        <v>4255</v>
      </c>
      <c r="F65" s="181"/>
      <c r="G65" s="181"/>
      <c r="H65" s="181">
        <f>'将来負担比率（分子）の構造'!K$42</f>
        <v>3558</v>
      </c>
      <c r="I65" s="181"/>
      <c r="J65" s="181"/>
      <c r="K65" s="181">
        <f>'将来負担比率（分子）の構造'!L$42</f>
        <v>3062</v>
      </c>
      <c r="L65" s="181"/>
      <c r="M65" s="181"/>
      <c r="N65" s="181">
        <f>'将来負担比率（分子）の構造'!M$42</f>
        <v>2565</v>
      </c>
      <c r="O65" s="181"/>
      <c r="P65" s="181"/>
    </row>
    <row r="66" spans="1:16" x14ac:dyDescent="0.2">
      <c r="A66" s="181" t="s">
        <v>31</v>
      </c>
      <c r="B66" s="181">
        <f>'将来負担比率（分子）の構造'!I$41</f>
        <v>1828</v>
      </c>
      <c r="C66" s="181"/>
      <c r="D66" s="181"/>
      <c r="E66" s="181">
        <f>'将来負担比率（分子）の構造'!J$41</f>
        <v>1092</v>
      </c>
      <c r="F66" s="181"/>
      <c r="G66" s="181"/>
      <c r="H66" s="181">
        <f>'将来負担比率（分子）の構造'!K$41</f>
        <v>730</v>
      </c>
      <c r="I66" s="181"/>
      <c r="J66" s="181"/>
      <c r="K66" s="181">
        <f>'将来負担比率（分子）の構造'!L$41</f>
        <v>505</v>
      </c>
      <c r="L66" s="181"/>
      <c r="M66" s="181"/>
      <c r="N66" s="181">
        <f>'将来負担比率（分子）の構造'!M$41</f>
        <v>325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47753</v>
      </c>
      <c r="C72" s="185">
        <f>基金残高に係る経年分析!G55</f>
        <v>52291</v>
      </c>
      <c r="D72" s="185">
        <f>基金残高に係る経年分析!H55</f>
        <v>52602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111871</v>
      </c>
      <c r="C74" s="185">
        <f>基金残高に係る経年分析!G57</f>
        <v>126620</v>
      </c>
      <c r="D74" s="185">
        <f>基金残高に係る経年分析!H57</f>
        <v>132942</v>
      </c>
    </row>
  </sheetData>
  <sheetProtection algorithmName="SHA-512" hashValue="JvtNfJHhdWaCKKGiPadCEitO1cdGs8Wnsd98/jeqpqj4m1/DRsPMHseSDxb59xVeW8qH3HMFSmW/Lcl91dxrOw==" saltValue="EwQmU2/G5pTK+Ky5LyBS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224</v>
      </c>
      <c r="C5" s="711"/>
      <c r="D5" s="711"/>
      <c r="E5" s="711"/>
      <c r="F5" s="711"/>
      <c r="G5" s="711"/>
      <c r="H5" s="711"/>
      <c r="I5" s="711"/>
      <c r="J5" s="711"/>
      <c r="K5" s="711"/>
      <c r="L5" s="711"/>
      <c r="M5" s="711"/>
      <c r="N5" s="711"/>
      <c r="O5" s="711"/>
      <c r="P5" s="711"/>
      <c r="Q5" s="712"/>
      <c r="R5" s="697">
        <v>82850638</v>
      </c>
      <c r="S5" s="698"/>
      <c r="T5" s="698"/>
      <c r="U5" s="698"/>
      <c r="V5" s="698"/>
      <c r="W5" s="698"/>
      <c r="X5" s="698"/>
      <c r="Y5" s="741"/>
      <c r="Z5" s="759">
        <v>45</v>
      </c>
      <c r="AA5" s="759"/>
      <c r="AB5" s="759"/>
      <c r="AC5" s="759"/>
      <c r="AD5" s="760">
        <v>82850638</v>
      </c>
      <c r="AE5" s="760"/>
      <c r="AF5" s="760"/>
      <c r="AG5" s="760"/>
      <c r="AH5" s="760"/>
      <c r="AI5" s="760"/>
      <c r="AJ5" s="760"/>
      <c r="AK5" s="760"/>
      <c r="AL5" s="742">
        <v>78</v>
      </c>
      <c r="AM5" s="715"/>
      <c r="AN5" s="715"/>
      <c r="AO5" s="743"/>
      <c r="AP5" s="710" t="s">
        <v>225</v>
      </c>
      <c r="AQ5" s="711"/>
      <c r="AR5" s="711"/>
      <c r="AS5" s="711"/>
      <c r="AT5" s="711"/>
      <c r="AU5" s="711"/>
      <c r="AV5" s="711"/>
      <c r="AW5" s="711"/>
      <c r="AX5" s="711"/>
      <c r="AY5" s="711"/>
      <c r="AZ5" s="711"/>
      <c r="BA5" s="711"/>
      <c r="BB5" s="711"/>
      <c r="BC5" s="711"/>
      <c r="BD5" s="711"/>
      <c r="BE5" s="711"/>
      <c r="BF5" s="712"/>
      <c r="BG5" s="642">
        <v>82848964</v>
      </c>
      <c r="BH5" s="643"/>
      <c r="BI5" s="643"/>
      <c r="BJ5" s="643"/>
      <c r="BK5" s="643"/>
      <c r="BL5" s="643"/>
      <c r="BM5" s="643"/>
      <c r="BN5" s="644"/>
      <c r="BO5" s="675">
        <v>100</v>
      </c>
      <c r="BP5" s="675"/>
      <c r="BQ5" s="675"/>
      <c r="BR5" s="675"/>
      <c r="BS5" s="676" t="s">
        <v>226</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451222</v>
      </c>
      <c r="S6" s="643"/>
      <c r="T6" s="643"/>
      <c r="U6" s="643"/>
      <c r="V6" s="643"/>
      <c r="W6" s="643"/>
      <c r="X6" s="643"/>
      <c r="Y6" s="644"/>
      <c r="Z6" s="675">
        <v>0.2</v>
      </c>
      <c r="AA6" s="675"/>
      <c r="AB6" s="675"/>
      <c r="AC6" s="675"/>
      <c r="AD6" s="676">
        <v>451222</v>
      </c>
      <c r="AE6" s="676"/>
      <c r="AF6" s="676"/>
      <c r="AG6" s="676"/>
      <c r="AH6" s="676"/>
      <c r="AI6" s="676"/>
      <c r="AJ6" s="676"/>
      <c r="AK6" s="676"/>
      <c r="AL6" s="645">
        <v>0.4</v>
      </c>
      <c r="AM6" s="646"/>
      <c r="AN6" s="646"/>
      <c r="AO6" s="677"/>
      <c r="AP6" s="639" t="s">
        <v>231</v>
      </c>
      <c r="AQ6" s="640"/>
      <c r="AR6" s="640"/>
      <c r="AS6" s="640"/>
      <c r="AT6" s="640"/>
      <c r="AU6" s="640"/>
      <c r="AV6" s="640"/>
      <c r="AW6" s="640"/>
      <c r="AX6" s="640"/>
      <c r="AY6" s="640"/>
      <c r="AZ6" s="640"/>
      <c r="BA6" s="640"/>
      <c r="BB6" s="640"/>
      <c r="BC6" s="640"/>
      <c r="BD6" s="640"/>
      <c r="BE6" s="640"/>
      <c r="BF6" s="641"/>
      <c r="BG6" s="642">
        <v>82848964</v>
      </c>
      <c r="BH6" s="643"/>
      <c r="BI6" s="643"/>
      <c r="BJ6" s="643"/>
      <c r="BK6" s="643"/>
      <c r="BL6" s="643"/>
      <c r="BM6" s="643"/>
      <c r="BN6" s="644"/>
      <c r="BO6" s="675">
        <v>100</v>
      </c>
      <c r="BP6" s="675"/>
      <c r="BQ6" s="675"/>
      <c r="BR6" s="675"/>
      <c r="BS6" s="676" t="s">
        <v>128</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695329</v>
      </c>
      <c r="CS6" s="643"/>
      <c r="CT6" s="643"/>
      <c r="CU6" s="643"/>
      <c r="CV6" s="643"/>
      <c r="CW6" s="643"/>
      <c r="CX6" s="643"/>
      <c r="CY6" s="644"/>
      <c r="CZ6" s="742">
        <v>0.4</v>
      </c>
      <c r="DA6" s="715"/>
      <c r="DB6" s="715"/>
      <c r="DC6" s="745"/>
      <c r="DD6" s="648">
        <v>1188</v>
      </c>
      <c r="DE6" s="643"/>
      <c r="DF6" s="643"/>
      <c r="DG6" s="643"/>
      <c r="DH6" s="643"/>
      <c r="DI6" s="643"/>
      <c r="DJ6" s="643"/>
      <c r="DK6" s="643"/>
      <c r="DL6" s="643"/>
      <c r="DM6" s="643"/>
      <c r="DN6" s="643"/>
      <c r="DO6" s="643"/>
      <c r="DP6" s="644"/>
      <c r="DQ6" s="648">
        <v>695329</v>
      </c>
      <c r="DR6" s="643"/>
      <c r="DS6" s="643"/>
      <c r="DT6" s="643"/>
      <c r="DU6" s="643"/>
      <c r="DV6" s="643"/>
      <c r="DW6" s="643"/>
      <c r="DX6" s="643"/>
      <c r="DY6" s="643"/>
      <c r="DZ6" s="643"/>
      <c r="EA6" s="643"/>
      <c r="EB6" s="643"/>
      <c r="EC6" s="688"/>
    </row>
    <row r="7" spans="2:143" ht="11.25" customHeight="1" x14ac:dyDescent="0.2">
      <c r="B7" s="639" t="s">
        <v>233</v>
      </c>
      <c r="C7" s="640"/>
      <c r="D7" s="640"/>
      <c r="E7" s="640"/>
      <c r="F7" s="640"/>
      <c r="G7" s="640"/>
      <c r="H7" s="640"/>
      <c r="I7" s="640"/>
      <c r="J7" s="640"/>
      <c r="K7" s="640"/>
      <c r="L7" s="640"/>
      <c r="M7" s="640"/>
      <c r="N7" s="640"/>
      <c r="O7" s="640"/>
      <c r="P7" s="640"/>
      <c r="Q7" s="641"/>
      <c r="R7" s="642">
        <v>230069</v>
      </c>
      <c r="S7" s="643"/>
      <c r="T7" s="643"/>
      <c r="U7" s="643"/>
      <c r="V7" s="643"/>
      <c r="W7" s="643"/>
      <c r="X7" s="643"/>
      <c r="Y7" s="644"/>
      <c r="Z7" s="675">
        <v>0.1</v>
      </c>
      <c r="AA7" s="675"/>
      <c r="AB7" s="675"/>
      <c r="AC7" s="675"/>
      <c r="AD7" s="676">
        <v>230069</v>
      </c>
      <c r="AE7" s="676"/>
      <c r="AF7" s="676"/>
      <c r="AG7" s="676"/>
      <c r="AH7" s="676"/>
      <c r="AI7" s="676"/>
      <c r="AJ7" s="676"/>
      <c r="AK7" s="676"/>
      <c r="AL7" s="645">
        <v>0.2</v>
      </c>
      <c r="AM7" s="646"/>
      <c r="AN7" s="646"/>
      <c r="AO7" s="677"/>
      <c r="AP7" s="639" t="s">
        <v>234</v>
      </c>
      <c r="AQ7" s="640"/>
      <c r="AR7" s="640"/>
      <c r="AS7" s="640"/>
      <c r="AT7" s="640"/>
      <c r="AU7" s="640"/>
      <c r="AV7" s="640"/>
      <c r="AW7" s="640"/>
      <c r="AX7" s="640"/>
      <c r="AY7" s="640"/>
      <c r="AZ7" s="640"/>
      <c r="BA7" s="640"/>
      <c r="BB7" s="640"/>
      <c r="BC7" s="640"/>
      <c r="BD7" s="640"/>
      <c r="BE7" s="640"/>
      <c r="BF7" s="641"/>
      <c r="BG7" s="642">
        <v>78252981</v>
      </c>
      <c r="BH7" s="643"/>
      <c r="BI7" s="643"/>
      <c r="BJ7" s="643"/>
      <c r="BK7" s="643"/>
      <c r="BL7" s="643"/>
      <c r="BM7" s="643"/>
      <c r="BN7" s="644"/>
      <c r="BO7" s="675">
        <v>94.5</v>
      </c>
      <c r="BP7" s="675"/>
      <c r="BQ7" s="675"/>
      <c r="BR7" s="675"/>
      <c r="BS7" s="676" t="s">
        <v>138</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47464746</v>
      </c>
      <c r="CS7" s="643"/>
      <c r="CT7" s="643"/>
      <c r="CU7" s="643"/>
      <c r="CV7" s="643"/>
      <c r="CW7" s="643"/>
      <c r="CX7" s="643"/>
      <c r="CY7" s="644"/>
      <c r="CZ7" s="675">
        <v>27.8</v>
      </c>
      <c r="DA7" s="675"/>
      <c r="DB7" s="675"/>
      <c r="DC7" s="675"/>
      <c r="DD7" s="648">
        <v>892563</v>
      </c>
      <c r="DE7" s="643"/>
      <c r="DF7" s="643"/>
      <c r="DG7" s="643"/>
      <c r="DH7" s="643"/>
      <c r="DI7" s="643"/>
      <c r="DJ7" s="643"/>
      <c r="DK7" s="643"/>
      <c r="DL7" s="643"/>
      <c r="DM7" s="643"/>
      <c r="DN7" s="643"/>
      <c r="DO7" s="643"/>
      <c r="DP7" s="644"/>
      <c r="DQ7" s="648">
        <v>18144274</v>
      </c>
      <c r="DR7" s="643"/>
      <c r="DS7" s="643"/>
      <c r="DT7" s="643"/>
      <c r="DU7" s="643"/>
      <c r="DV7" s="643"/>
      <c r="DW7" s="643"/>
      <c r="DX7" s="643"/>
      <c r="DY7" s="643"/>
      <c r="DZ7" s="643"/>
      <c r="EA7" s="643"/>
      <c r="EB7" s="643"/>
      <c r="EC7" s="688"/>
    </row>
    <row r="8" spans="2:143" ht="11.25" customHeight="1" x14ac:dyDescent="0.2">
      <c r="B8" s="639" t="s">
        <v>236</v>
      </c>
      <c r="C8" s="640"/>
      <c r="D8" s="640"/>
      <c r="E8" s="640"/>
      <c r="F8" s="640"/>
      <c r="G8" s="640"/>
      <c r="H8" s="640"/>
      <c r="I8" s="640"/>
      <c r="J8" s="640"/>
      <c r="K8" s="640"/>
      <c r="L8" s="640"/>
      <c r="M8" s="640"/>
      <c r="N8" s="640"/>
      <c r="O8" s="640"/>
      <c r="P8" s="640"/>
      <c r="Q8" s="641"/>
      <c r="R8" s="642">
        <v>1117296</v>
      </c>
      <c r="S8" s="643"/>
      <c r="T8" s="643"/>
      <c r="U8" s="643"/>
      <c r="V8" s="643"/>
      <c r="W8" s="643"/>
      <c r="X8" s="643"/>
      <c r="Y8" s="644"/>
      <c r="Z8" s="675">
        <v>0.6</v>
      </c>
      <c r="AA8" s="675"/>
      <c r="AB8" s="675"/>
      <c r="AC8" s="675"/>
      <c r="AD8" s="676">
        <v>1117296</v>
      </c>
      <c r="AE8" s="676"/>
      <c r="AF8" s="676"/>
      <c r="AG8" s="676"/>
      <c r="AH8" s="676"/>
      <c r="AI8" s="676"/>
      <c r="AJ8" s="676"/>
      <c r="AK8" s="676"/>
      <c r="AL8" s="645">
        <v>1.1000000000000001</v>
      </c>
      <c r="AM8" s="646"/>
      <c r="AN8" s="646"/>
      <c r="AO8" s="677"/>
      <c r="AP8" s="639" t="s">
        <v>237</v>
      </c>
      <c r="AQ8" s="640"/>
      <c r="AR8" s="640"/>
      <c r="AS8" s="640"/>
      <c r="AT8" s="640"/>
      <c r="AU8" s="640"/>
      <c r="AV8" s="640"/>
      <c r="AW8" s="640"/>
      <c r="AX8" s="640"/>
      <c r="AY8" s="640"/>
      <c r="AZ8" s="640"/>
      <c r="BA8" s="640"/>
      <c r="BB8" s="640"/>
      <c r="BC8" s="640"/>
      <c r="BD8" s="640"/>
      <c r="BE8" s="640"/>
      <c r="BF8" s="641"/>
      <c r="BG8" s="642">
        <v>544834</v>
      </c>
      <c r="BH8" s="643"/>
      <c r="BI8" s="643"/>
      <c r="BJ8" s="643"/>
      <c r="BK8" s="643"/>
      <c r="BL8" s="643"/>
      <c r="BM8" s="643"/>
      <c r="BN8" s="644"/>
      <c r="BO8" s="675">
        <v>0.7</v>
      </c>
      <c r="BP8" s="675"/>
      <c r="BQ8" s="675"/>
      <c r="BR8" s="675"/>
      <c r="BS8" s="648" t="s">
        <v>128</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63045382</v>
      </c>
      <c r="CS8" s="643"/>
      <c r="CT8" s="643"/>
      <c r="CU8" s="643"/>
      <c r="CV8" s="643"/>
      <c r="CW8" s="643"/>
      <c r="CX8" s="643"/>
      <c r="CY8" s="644"/>
      <c r="CZ8" s="675">
        <v>36.9</v>
      </c>
      <c r="DA8" s="675"/>
      <c r="DB8" s="675"/>
      <c r="DC8" s="675"/>
      <c r="DD8" s="648">
        <v>3822465</v>
      </c>
      <c r="DE8" s="643"/>
      <c r="DF8" s="643"/>
      <c r="DG8" s="643"/>
      <c r="DH8" s="643"/>
      <c r="DI8" s="643"/>
      <c r="DJ8" s="643"/>
      <c r="DK8" s="643"/>
      <c r="DL8" s="643"/>
      <c r="DM8" s="643"/>
      <c r="DN8" s="643"/>
      <c r="DO8" s="643"/>
      <c r="DP8" s="644"/>
      <c r="DQ8" s="648">
        <v>40988739</v>
      </c>
      <c r="DR8" s="643"/>
      <c r="DS8" s="643"/>
      <c r="DT8" s="643"/>
      <c r="DU8" s="643"/>
      <c r="DV8" s="643"/>
      <c r="DW8" s="643"/>
      <c r="DX8" s="643"/>
      <c r="DY8" s="643"/>
      <c r="DZ8" s="643"/>
      <c r="EA8" s="643"/>
      <c r="EB8" s="643"/>
      <c r="EC8" s="688"/>
    </row>
    <row r="9" spans="2:143" ht="11.25" customHeight="1" x14ac:dyDescent="0.2">
      <c r="B9" s="639" t="s">
        <v>239</v>
      </c>
      <c r="C9" s="640"/>
      <c r="D9" s="640"/>
      <c r="E9" s="640"/>
      <c r="F9" s="640"/>
      <c r="G9" s="640"/>
      <c r="H9" s="640"/>
      <c r="I9" s="640"/>
      <c r="J9" s="640"/>
      <c r="K9" s="640"/>
      <c r="L9" s="640"/>
      <c r="M9" s="640"/>
      <c r="N9" s="640"/>
      <c r="O9" s="640"/>
      <c r="P9" s="640"/>
      <c r="Q9" s="641"/>
      <c r="R9" s="642">
        <v>1310856</v>
      </c>
      <c r="S9" s="643"/>
      <c r="T9" s="643"/>
      <c r="U9" s="643"/>
      <c r="V9" s="643"/>
      <c r="W9" s="643"/>
      <c r="X9" s="643"/>
      <c r="Y9" s="644"/>
      <c r="Z9" s="675">
        <v>0.7</v>
      </c>
      <c r="AA9" s="675"/>
      <c r="AB9" s="675"/>
      <c r="AC9" s="675"/>
      <c r="AD9" s="676">
        <v>1310856</v>
      </c>
      <c r="AE9" s="676"/>
      <c r="AF9" s="676"/>
      <c r="AG9" s="676"/>
      <c r="AH9" s="676"/>
      <c r="AI9" s="676"/>
      <c r="AJ9" s="676"/>
      <c r="AK9" s="676"/>
      <c r="AL9" s="645">
        <v>1.2</v>
      </c>
      <c r="AM9" s="646"/>
      <c r="AN9" s="646"/>
      <c r="AO9" s="677"/>
      <c r="AP9" s="639" t="s">
        <v>240</v>
      </c>
      <c r="AQ9" s="640"/>
      <c r="AR9" s="640"/>
      <c r="AS9" s="640"/>
      <c r="AT9" s="640"/>
      <c r="AU9" s="640"/>
      <c r="AV9" s="640"/>
      <c r="AW9" s="640"/>
      <c r="AX9" s="640"/>
      <c r="AY9" s="640"/>
      <c r="AZ9" s="640"/>
      <c r="BA9" s="640"/>
      <c r="BB9" s="640"/>
      <c r="BC9" s="640"/>
      <c r="BD9" s="640"/>
      <c r="BE9" s="640"/>
      <c r="BF9" s="641"/>
      <c r="BG9" s="642">
        <v>77708147</v>
      </c>
      <c r="BH9" s="643"/>
      <c r="BI9" s="643"/>
      <c r="BJ9" s="643"/>
      <c r="BK9" s="643"/>
      <c r="BL9" s="643"/>
      <c r="BM9" s="643"/>
      <c r="BN9" s="644"/>
      <c r="BO9" s="675">
        <v>93.8</v>
      </c>
      <c r="BP9" s="675"/>
      <c r="BQ9" s="675"/>
      <c r="BR9" s="675"/>
      <c r="BS9" s="648" t="s">
        <v>128</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11910321</v>
      </c>
      <c r="CS9" s="643"/>
      <c r="CT9" s="643"/>
      <c r="CU9" s="643"/>
      <c r="CV9" s="643"/>
      <c r="CW9" s="643"/>
      <c r="CX9" s="643"/>
      <c r="CY9" s="644"/>
      <c r="CZ9" s="675">
        <v>7</v>
      </c>
      <c r="DA9" s="675"/>
      <c r="DB9" s="675"/>
      <c r="DC9" s="675"/>
      <c r="DD9" s="648">
        <v>81074</v>
      </c>
      <c r="DE9" s="643"/>
      <c r="DF9" s="643"/>
      <c r="DG9" s="643"/>
      <c r="DH9" s="643"/>
      <c r="DI9" s="643"/>
      <c r="DJ9" s="643"/>
      <c r="DK9" s="643"/>
      <c r="DL9" s="643"/>
      <c r="DM9" s="643"/>
      <c r="DN9" s="643"/>
      <c r="DO9" s="643"/>
      <c r="DP9" s="644"/>
      <c r="DQ9" s="648">
        <v>9928307</v>
      </c>
      <c r="DR9" s="643"/>
      <c r="DS9" s="643"/>
      <c r="DT9" s="643"/>
      <c r="DU9" s="643"/>
      <c r="DV9" s="643"/>
      <c r="DW9" s="643"/>
      <c r="DX9" s="643"/>
      <c r="DY9" s="643"/>
      <c r="DZ9" s="643"/>
      <c r="EA9" s="643"/>
      <c r="EB9" s="643"/>
      <c r="EC9" s="688"/>
    </row>
    <row r="10" spans="2:143" ht="11.25" customHeight="1" x14ac:dyDescent="0.2">
      <c r="B10" s="639" t="s">
        <v>242</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t="s">
        <v>128</v>
      </c>
      <c r="BH10" s="643"/>
      <c r="BI10" s="643"/>
      <c r="BJ10" s="643"/>
      <c r="BK10" s="643"/>
      <c r="BL10" s="643"/>
      <c r="BM10" s="643"/>
      <c r="BN10" s="644"/>
      <c r="BO10" s="675" t="s">
        <v>128</v>
      </c>
      <c r="BP10" s="675"/>
      <c r="BQ10" s="675"/>
      <c r="BR10" s="675"/>
      <c r="BS10" s="648" t="s">
        <v>128</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273384</v>
      </c>
      <c r="CS10" s="643"/>
      <c r="CT10" s="643"/>
      <c r="CU10" s="643"/>
      <c r="CV10" s="643"/>
      <c r="CW10" s="643"/>
      <c r="CX10" s="643"/>
      <c r="CY10" s="644"/>
      <c r="CZ10" s="675">
        <v>0.2</v>
      </c>
      <c r="DA10" s="675"/>
      <c r="DB10" s="675"/>
      <c r="DC10" s="675"/>
      <c r="DD10" s="648" t="s">
        <v>138</v>
      </c>
      <c r="DE10" s="643"/>
      <c r="DF10" s="643"/>
      <c r="DG10" s="643"/>
      <c r="DH10" s="643"/>
      <c r="DI10" s="643"/>
      <c r="DJ10" s="643"/>
      <c r="DK10" s="643"/>
      <c r="DL10" s="643"/>
      <c r="DM10" s="643"/>
      <c r="DN10" s="643"/>
      <c r="DO10" s="643"/>
      <c r="DP10" s="644"/>
      <c r="DQ10" s="648">
        <v>218611</v>
      </c>
      <c r="DR10" s="643"/>
      <c r="DS10" s="643"/>
      <c r="DT10" s="643"/>
      <c r="DU10" s="643"/>
      <c r="DV10" s="643"/>
      <c r="DW10" s="643"/>
      <c r="DX10" s="643"/>
      <c r="DY10" s="643"/>
      <c r="DZ10" s="643"/>
      <c r="EA10" s="643"/>
      <c r="EB10" s="643"/>
      <c r="EC10" s="688"/>
    </row>
    <row r="11" spans="2:143" ht="11.25" customHeight="1" x14ac:dyDescent="0.2">
      <c r="B11" s="639" t="s">
        <v>245</v>
      </c>
      <c r="C11" s="640"/>
      <c r="D11" s="640"/>
      <c r="E11" s="640"/>
      <c r="F11" s="640"/>
      <c r="G11" s="640"/>
      <c r="H11" s="640"/>
      <c r="I11" s="640"/>
      <c r="J11" s="640"/>
      <c r="K11" s="640"/>
      <c r="L11" s="640"/>
      <c r="M11" s="640"/>
      <c r="N11" s="640"/>
      <c r="O11" s="640"/>
      <c r="P11" s="640"/>
      <c r="Q11" s="641"/>
      <c r="R11" s="642">
        <v>12461512</v>
      </c>
      <c r="S11" s="643"/>
      <c r="T11" s="643"/>
      <c r="U11" s="643"/>
      <c r="V11" s="643"/>
      <c r="W11" s="643"/>
      <c r="X11" s="643"/>
      <c r="Y11" s="644"/>
      <c r="Z11" s="645">
        <v>6.8</v>
      </c>
      <c r="AA11" s="646"/>
      <c r="AB11" s="646"/>
      <c r="AC11" s="647"/>
      <c r="AD11" s="648">
        <v>12461512</v>
      </c>
      <c r="AE11" s="643"/>
      <c r="AF11" s="643"/>
      <c r="AG11" s="643"/>
      <c r="AH11" s="643"/>
      <c r="AI11" s="643"/>
      <c r="AJ11" s="643"/>
      <c r="AK11" s="644"/>
      <c r="AL11" s="645">
        <v>11.7</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t="s">
        <v>128</v>
      </c>
      <c r="BH11" s="643"/>
      <c r="BI11" s="643"/>
      <c r="BJ11" s="643"/>
      <c r="BK11" s="643"/>
      <c r="BL11" s="643"/>
      <c r="BM11" s="643"/>
      <c r="BN11" s="644"/>
      <c r="BO11" s="675" t="s">
        <v>128</v>
      </c>
      <c r="BP11" s="675"/>
      <c r="BQ11" s="675"/>
      <c r="BR11" s="675"/>
      <c r="BS11" s="648" t="s">
        <v>138</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t="s">
        <v>128</v>
      </c>
      <c r="CS11" s="643"/>
      <c r="CT11" s="643"/>
      <c r="CU11" s="643"/>
      <c r="CV11" s="643"/>
      <c r="CW11" s="643"/>
      <c r="CX11" s="643"/>
      <c r="CY11" s="644"/>
      <c r="CZ11" s="675" t="s">
        <v>138</v>
      </c>
      <c r="DA11" s="675"/>
      <c r="DB11" s="675"/>
      <c r="DC11" s="675"/>
      <c r="DD11" s="648" t="s">
        <v>128</v>
      </c>
      <c r="DE11" s="643"/>
      <c r="DF11" s="643"/>
      <c r="DG11" s="643"/>
      <c r="DH11" s="643"/>
      <c r="DI11" s="643"/>
      <c r="DJ11" s="643"/>
      <c r="DK11" s="643"/>
      <c r="DL11" s="643"/>
      <c r="DM11" s="643"/>
      <c r="DN11" s="643"/>
      <c r="DO11" s="643"/>
      <c r="DP11" s="644"/>
      <c r="DQ11" s="648" t="s">
        <v>128</v>
      </c>
      <c r="DR11" s="643"/>
      <c r="DS11" s="643"/>
      <c r="DT11" s="643"/>
      <c r="DU11" s="643"/>
      <c r="DV11" s="643"/>
      <c r="DW11" s="643"/>
      <c r="DX11" s="643"/>
      <c r="DY11" s="643"/>
      <c r="DZ11" s="643"/>
      <c r="EA11" s="643"/>
      <c r="EB11" s="643"/>
      <c r="EC11" s="688"/>
    </row>
    <row r="12" spans="2:143" ht="11.25" customHeight="1" x14ac:dyDescent="0.2">
      <c r="B12" s="639" t="s">
        <v>248</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128</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t="s">
        <v>138</v>
      </c>
      <c r="BH12" s="643"/>
      <c r="BI12" s="643"/>
      <c r="BJ12" s="643"/>
      <c r="BK12" s="643"/>
      <c r="BL12" s="643"/>
      <c r="BM12" s="643"/>
      <c r="BN12" s="644"/>
      <c r="BO12" s="675" t="s">
        <v>128</v>
      </c>
      <c r="BP12" s="675"/>
      <c r="BQ12" s="675"/>
      <c r="BR12" s="675"/>
      <c r="BS12" s="648" t="s">
        <v>128</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5223142</v>
      </c>
      <c r="CS12" s="643"/>
      <c r="CT12" s="643"/>
      <c r="CU12" s="643"/>
      <c r="CV12" s="643"/>
      <c r="CW12" s="643"/>
      <c r="CX12" s="643"/>
      <c r="CY12" s="644"/>
      <c r="CZ12" s="675">
        <v>3.1</v>
      </c>
      <c r="DA12" s="675"/>
      <c r="DB12" s="675"/>
      <c r="DC12" s="675"/>
      <c r="DD12" s="648">
        <v>532127</v>
      </c>
      <c r="DE12" s="643"/>
      <c r="DF12" s="643"/>
      <c r="DG12" s="643"/>
      <c r="DH12" s="643"/>
      <c r="DI12" s="643"/>
      <c r="DJ12" s="643"/>
      <c r="DK12" s="643"/>
      <c r="DL12" s="643"/>
      <c r="DM12" s="643"/>
      <c r="DN12" s="643"/>
      <c r="DO12" s="643"/>
      <c r="DP12" s="644"/>
      <c r="DQ12" s="648">
        <v>4418239</v>
      </c>
      <c r="DR12" s="643"/>
      <c r="DS12" s="643"/>
      <c r="DT12" s="643"/>
      <c r="DU12" s="643"/>
      <c r="DV12" s="643"/>
      <c r="DW12" s="643"/>
      <c r="DX12" s="643"/>
      <c r="DY12" s="643"/>
      <c r="DZ12" s="643"/>
      <c r="EA12" s="643"/>
      <c r="EB12" s="643"/>
      <c r="EC12" s="688"/>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138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t="s">
        <v>138</v>
      </c>
      <c r="BH13" s="643"/>
      <c r="BI13" s="643"/>
      <c r="BJ13" s="643"/>
      <c r="BK13" s="643"/>
      <c r="BL13" s="643"/>
      <c r="BM13" s="643"/>
      <c r="BN13" s="644"/>
      <c r="BO13" s="675" t="s">
        <v>128</v>
      </c>
      <c r="BP13" s="675"/>
      <c r="BQ13" s="675"/>
      <c r="BR13" s="675"/>
      <c r="BS13" s="648" t="s">
        <v>128</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15755939</v>
      </c>
      <c r="CS13" s="643"/>
      <c r="CT13" s="643"/>
      <c r="CU13" s="643"/>
      <c r="CV13" s="643"/>
      <c r="CW13" s="643"/>
      <c r="CX13" s="643"/>
      <c r="CY13" s="644"/>
      <c r="CZ13" s="675">
        <v>9.1999999999999993</v>
      </c>
      <c r="DA13" s="675"/>
      <c r="DB13" s="675"/>
      <c r="DC13" s="675"/>
      <c r="DD13" s="648">
        <v>9737967</v>
      </c>
      <c r="DE13" s="643"/>
      <c r="DF13" s="643"/>
      <c r="DG13" s="643"/>
      <c r="DH13" s="643"/>
      <c r="DI13" s="643"/>
      <c r="DJ13" s="643"/>
      <c r="DK13" s="643"/>
      <c r="DL13" s="643"/>
      <c r="DM13" s="643"/>
      <c r="DN13" s="643"/>
      <c r="DO13" s="643"/>
      <c r="DP13" s="644"/>
      <c r="DQ13" s="648">
        <v>8285507</v>
      </c>
      <c r="DR13" s="643"/>
      <c r="DS13" s="643"/>
      <c r="DT13" s="643"/>
      <c r="DU13" s="643"/>
      <c r="DV13" s="643"/>
      <c r="DW13" s="643"/>
      <c r="DX13" s="643"/>
      <c r="DY13" s="643"/>
      <c r="DZ13" s="643"/>
      <c r="EA13" s="643"/>
      <c r="EB13" s="643"/>
      <c r="EC13" s="688"/>
    </row>
    <row r="14" spans="2:143" ht="11.25" customHeight="1" x14ac:dyDescent="0.2">
      <c r="B14" s="639" t="s">
        <v>254</v>
      </c>
      <c r="C14" s="640"/>
      <c r="D14" s="640"/>
      <c r="E14" s="640"/>
      <c r="F14" s="640"/>
      <c r="G14" s="640"/>
      <c r="H14" s="640"/>
      <c r="I14" s="640"/>
      <c r="J14" s="640"/>
      <c r="K14" s="640"/>
      <c r="L14" s="640"/>
      <c r="M14" s="640"/>
      <c r="N14" s="640"/>
      <c r="O14" s="640"/>
      <c r="P14" s="640"/>
      <c r="Q14" s="641"/>
      <c r="R14" s="642">
        <v>39</v>
      </c>
      <c r="S14" s="643"/>
      <c r="T14" s="643"/>
      <c r="U14" s="643"/>
      <c r="V14" s="643"/>
      <c r="W14" s="643"/>
      <c r="X14" s="643"/>
      <c r="Y14" s="644"/>
      <c r="Z14" s="675">
        <v>0</v>
      </c>
      <c r="AA14" s="675"/>
      <c r="AB14" s="675"/>
      <c r="AC14" s="675"/>
      <c r="AD14" s="676">
        <v>39</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78227</v>
      </c>
      <c r="BH14" s="643"/>
      <c r="BI14" s="643"/>
      <c r="BJ14" s="643"/>
      <c r="BK14" s="643"/>
      <c r="BL14" s="643"/>
      <c r="BM14" s="643"/>
      <c r="BN14" s="644"/>
      <c r="BO14" s="675">
        <v>0.1</v>
      </c>
      <c r="BP14" s="675"/>
      <c r="BQ14" s="675"/>
      <c r="BR14" s="675"/>
      <c r="BS14" s="648" t="s">
        <v>128</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5528641</v>
      </c>
      <c r="CS14" s="643"/>
      <c r="CT14" s="643"/>
      <c r="CU14" s="643"/>
      <c r="CV14" s="643"/>
      <c r="CW14" s="643"/>
      <c r="CX14" s="643"/>
      <c r="CY14" s="644"/>
      <c r="CZ14" s="675">
        <v>3.2</v>
      </c>
      <c r="DA14" s="675"/>
      <c r="DB14" s="675"/>
      <c r="DC14" s="675"/>
      <c r="DD14" s="648">
        <v>519407</v>
      </c>
      <c r="DE14" s="643"/>
      <c r="DF14" s="643"/>
      <c r="DG14" s="643"/>
      <c r="DH14" s="643"/>
      <c r="DI14" s="643"/>
      <c r="DJ14" s="643"/>
      <c r="DK14" s="643"/>
      <c r="DL14" s="643"/>
      <c r="DM14" s="643"/>
      <c r="DN14" s="643"/>
      <c r="DO14" s="643"/>
      <c r="DP14" s="644"/>
      <c r="DQ14" s="648">
        <v>5109113</v>
      </c>
      <c r="DR14" s="643"/>
      <c r="DS14" s="643"/>
      <c r="DT14" s="643"/>
      <c r="DU14" s="643"/>
      <c r="DV14" s="643"/>
      <c r="DW14" s="643"/>
      <c r="DX14" s="643"/>
      <c r="DY14" s="643"/>
      <c r="DZ14" s="643"/>
      <c r="EA14" s="643"/>
      <c r="EB14" s="643"/>
      <c r="EC14" s="688"/>
    </row>
    <row r="15" spans="2:143" ht="11.25" customHeight="1" x14ac:dyDescent="0.2">
      <c r="B15" s="639" t="s">
        <v>257</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138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4517756</v>
      </c>
      <c r="BH15" s="643"/>
      <c r="BI15" s="643"/>
      <c r="BJ15" s="643"/>
      <c r="BK15" s="643"/>
      <c r="BL15" s="643"/>
      <c r="BM15" s="643"/>
      <c r="BN15" s="644"/>
      <c r="BO15" s="675">
        <v>5.5</v>
      </c>
      <c r="BP15" s="675"/>
      <c r="BQ15" s="675"/>
      <c r="BR15" s="675"/>
      <c r="BS15" s="648" t="s">
        <v>138</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20892995</v>
      </c>
      <c r="CS15" s="643"/>
      <c r="CT15" s="643"/>
      <c r="CU15" s="643"/>
      <c r="CV15" s="643"/>
      <c r="CW15" s="643"/>
      <c r="CX15" s="643"/>
      <c r="CY15" s="644"/>
      <c r="CZ15" s="675">
        <v>12.2</v>
      </c>
      <c r="DA15" s="675"/>
      <c r="DB15" s="675"/>
      <c r="DC15" s="675"/>
      <c r="DD15" s="648">
        <v>4662861</v>
      </c>
      <c r="DE15" s="643"/>
      <c r="DF15" s="643"/>
      <c r="DG15" s="643"/>
      <c r="DH15" s="643"/>
      <c r="DI15" s="643"/>
      <c r="DJ15" s="643"/>
      <c r="DK15" s="643"/>
      <c r="DL15" s="643"/>
      <c r="DM15" s="643"/>
      <c r="DN15" s="643"/>
      <c r="DO15" s="643"/>
      <c r="DP15" s="644"/>
      <c r="DQ15" s="648">
        <v>18543405</v>
      </c>
      <c r="DR15" s="643"/>
      <c r="DS15" s="643"/>
      <c r="DT15" s="643"/>
      <c r="DU15" s="643"/>
      <c r="DV15" s="643"/>
      <c r="DW15" s="643"/>
      <c r="DX15" s="643"/>
      <c r="DY15" s="643"/>
      <c r="DZ15" s="643"/>
      <c r="EA15" s="643"/>
      <c r="EB15" s="643"/>
      <c r="EC15" s="688"/>
    </row>
    <row r="16" spans="2:143" ht="11.25" customHeight="1" x14ac:dyDescent="0.2">
      <c r="B16" s="639" t="s">
        <v>260</v>
      </c>
      <c r="C16" s="640"/>
      <c r="D16" s="640"/>
      <c r="E16" s="640"/>
      <c r="F16" s="640"/>
      <c r="G16" s="640"/>
      <c r="H16" s="640"/>
      <c r="I16" s="640"/>
      <c r="J16" s="640"/>
      <c r="K16" s="640"/>
      <c r="L16" s="640"/>
      <c r="M16" s="640"/>
      <c r="N16" s="640"/>
      <c r="O16" s="640"/>
      <c r="P16" s="640"/>
      <c r="Q16" s="641"/>
      <c r="R16" s="642">
        <v>80239</v>
      </c>
      <c r="S16" s="643"/>
      <c r="T16" s="643"/>
      <c r="U16" s="643"/>
      <c r="V16" s="643"/>
      <c r="W16" s="643"/>
      <c r="X16" s="643"/>
      <c r="Y16" s="644"/>
      <c r="Z16" s="675">
        <v>0</v>
      </c>
      <c r="AA16" s="675"/>
      <c r="AB16" s="675"/>
      <c r="AC16" s="675"/>
      <c r="AD16" s="676">
        <v>80239</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8"/>
    </row>
    <row r="17" spans="2:133" ht="11.25" customHeight="1" x14ac:dyDescent="0.2">
      <c r="B17" s="639" t="s">
        <v>263</v>
      </c>
      <c r="C17" s="640"/>
      <c r="D17" s="640"/>
      <c r="E17" s="640"/>
      <c r="F17" s="640"/>
      <c r="G17" s="640"/>
      <c r="H17" s="640"/>
      <c r="I17" s="640"/>
      <c r="J17" s="640"/>
      <c r="K17" s="640"/>
      <c r="L17" s="640"/>
      <c r="M17" s="640"/>
      <c r="N17" s="640"/>
      <c r="O17" s="640"/>
      <c r="P17" s="640"/>
      <c r="Q17" s="641"/>
      <c r="R17" s="642" t="s">
        <v>138</v>
      </c>
      <c r="S17" s="643"/>
      <c r="T17" s="643"/>
      <c r="U17" s="643"/>
      <c r="V17" s="643"/>
      <c r="W17" s="643"/>
      <c r="X17" s="643"/>
      <c r="Y17" s="644"/>
      <c r="Z17" s="675" t="s">
        <v>138</v>
      </c>
      <c r="AA17" s="675"/>
      <c r="AB17" s="675"/>
      <c r="AC17" s="675"/>
      <c r="AD17" s="676" t="s">
        <v>138</v>
      </c>
      <c r="AE17" s="676"/>
      <c r="AF17" s="676"/>
      <c r="AG17" s="676"/>
      <c r="AH17" s="676"/>
      <c r="AI17" s="676"/>
      <c r="AJ17" s="676"/>
      <c r="AK17" s="676"/>
      <c r="AL17" s="645" t="s">
        <v>128</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188508</v>
      </c>
      <c r="CS17" s="643"/>
      <c r="CT17" s="643"/>
      <c r="CU17" s="643"/>
      <c r="CV17" s="643"/>
      <c r="CW17" s="643"/>
      <c r="CX17" s="643"/>
      <c r="CY17" s="644"/>
      <c r="CZ17" s="675">
        <v>0.1</v>
      </c>
      <c r="DA17" s="675"/>
      <c r="DB17" s="675"/>
      <c r="DC17" s="675"/>
      <c r="DD17" s="648" t="s">
        <v>128</v>
      </c>
      <c r="DE17" s="643"/>
      <c r="DF17" s="643"/>
      <c r="DG17" s="643"/>
      <c r="DH17" s="643"/>
      <c r="DI17" s="643"/>
      <c r="DJ17" s="643"/>
      <c r="DK17" s="643"/>
      <c r="DL17" s="643"/>
      <c r="DM17" s="643"/>
      <c r="DN17" s="643"/>
      <c r="DO17" s="643"/>
      <c r="DP17" s="644"/>
      <c r="DQ17" s="648">
        <v>187989</v>
      </c>
      <c r="DR17" s="643"/>
      <c r="DS17" s="643"/>
      <c r="DT17" s="643"/>
      <c r="DU17" s="643"/>
      <c r="DV17" s="643"/>
      <c r="DW17" s="643"/>
      <c r="DX17" s="643"/>
      <c r="DY17" s="643"/>
      <c r="DZ17" s="643"/>
      <c r="EA17" s="643"/>
      <c r="EB17" s="643"/>
      <c r="EC17" s="688"/>
    </row>
    <row r="18" spans="2:133" ht="11.25" customHeight="1" x14ac:dyDescent="0.2">
      <c r="B18" s="639" t="s">
        <v>266</v>
      </c>
      <c r="C18" s="640"/>
      <c r="D18" s="640"/>
      <c r="E18" s="640"/>
      <c r="F18" s="640"/>
      <c r="G18" s="640"/>
      <c r="H18" s="640"/>
      <c r="I18" s="640"/>
      <c r="J18" s="640"/>
      <c r="K18" s="640"/>
      <c r="L18" s="640"/>
      <c r="M18" s="640"/>
      <c r="N18" s="640"/>
      <c r="O18" s="640"/>
      <c r="P18" s="640"/>
      <c r="Q18" s="641"/>
      <c r="R18" s="642">
        <v>97444</v>
      </c>
      <c r="S18" s="643"/>
      <c r="T18" s="643"/>
      <c r="U18" s="643"/>
      <c r="V18" s="643"/>
      <c r="W18" s="643"/>
      <c r="X18" s="643"/>
      <c r="Y18" s="644"/>
      <c r="Z18" s="675">
        <v>0.1</v>
      </c>
      <c r="AA18" s="675"/>
      <c r="AB18" s="675"/>
      <c r="AC18" s="675"/>
      <c r="AD18" s="676">
        <v>97444</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2">
      <c r="B19" s="639" t="s">
        <v>269</v>
      </c>
      <c r="C19" s="640"/>
      <c r="D19" s="640"/>
      <c r="E19" s="640"/>
      <c r="F19" s="640"/>
      <c r="G19" s="640"/>
      <c r="H19" s="640"/>
      <c r="I19" s="640"/>
      <c r="J19" s="640"/>
      <c r="K19" s="640"/>
      <c r="L19" s="640"/>
      <c r="M19" s="640"/>
      <c r="N19" s="640"/>
      <c r="O19" s="640"/>
      <c r="P19" s="640"/>
      <c r="Q19" s="641"/>
      <c r="R19" s="642">
        <v>50686</v>
      </c>
      <c r="S19" s="643"/>
      <c r="T19" s="643"/>
      <c r="U19" s="643"/>
      <c r="V19" s="643"/>
      <c r="W19" s="643"/>
      <c r="X19" s="643"/>
      <c r="Y19" s="644"/>
      <c r="Z19" s="675">
        <v>0</v>
      </c>
      <c r="AA19" s="675"/>
      <c r="AB19" s="675"/>
      <c r="AC19" s="675"/>
      <c r="AD19" s="676">
        <v>50686</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1674</v>
      </c>
      <c r="BH19" s="643"/>
      <c r="BI19" s="643"/>
      <c r="BJ19" s="643"/>
      <c r="BK19" s="643"/>
      <c r="BL19" s="643"/>
      <c r="BM19" s="643"/>
      <c r="BN19" s="644"/>
      <c r="BO19" s="675">
        <v>0</v>
      </c>
      <c r="BP19" s="675"/>
      <c r="BQ19" s="675"/>
      <c r="BR19" s="675"/>
      <c r="BS19" s="648" t="s">
        <v>128</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2">
      <c r="B20" s="639" t="s">
        <v>272</v>
      </c>
      <c r="C20" s="640"/>
      <c r="D20" s="640"/>
      <c r="E20" s="640"/>
      <c r="F20" s="640"/>
      <c r="G20" s="640"/>
      <c r="H20" s="640"/>
      <c r="I20" s="640"/>
      <c r="J20" s="640"/>
      <c r="K20" s="640"/>
      <c r="L20" s="640"/>
      <c r="M20" s="640"/>
      <c r="N20" s="640"/>
      <c r="O20" s="640"/>
      <c r="P20" s="640"/>
      <c r="Q20" s="641"/>
      <c r="R20" s="642">
        <v>45589</v>
      </c>
      <c r="S20" s="643"/>
      <c r="T20" s="643"/>
      <c r="U20" s="643"/>
      <c r="V20" s="643"/>
      <c r="W20" s="643"/>
      <c r="X20" s="643"/>
      <c r="Y20" s="644"/>
      <c r="Z20" s="675">
        <v>0</v>
      </c>
      <c r="AA20" s="675"/>
      <c r="AB20" s="675"/>
      <c r="AC20" s="675"/>
      <c r="AD20" s="676">
        <v>45589</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1674</v>
      </c>
      <c r="BH20" s="643"/>
      <c r="BI20" s="643"/>
      <c r="BJ20" s="643"/>
      <c r="BK20" s="643"/>
      <c r="BL20" s="643"/>
      <c r="BM20" s="643"/>
      <c r="BN20" s="644"/>
      <c r="BO20" s="675">
        <v>0</v>
      </c>
      <c r="BP20" s="675"/>
      <c r="BQ20" s="675"/>
      <c r="BR20" s="675"/>
      <c r="BS20" s="648" t="s">
        <v>128</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170978387</v>
      </c>
      <c r="CS20" s="643"/>
      <c r="CT20" s="643"/>
      <c r="CU20" s="643"/>
      <c r="CV20" s="643"/>
      <c r="CW20" s="643"/>
      <c r="CX20" s="643"/>
      <c r="CY20" s="644"/>
      <c r="CZ20" s="675">
        <v>100</v>
      </c>
      <c r="DA20" s="675"/>
      <c r="DB20" s="675"/>
      <c r="DC20" s="675"/>
      <c r="DD20" s="648">
        <v>20249652</v>
      </c>
      <c r="DE20" s="643"/>
      <c r="DF20" s="643"/>
      <c r="DG20" s="643"/>
      <c r="DH20" s="643"/>
      <c r="DI20" s="643"/>
      <c r="DJ20" s="643"/>
      <c r="DK20" s="643"/>
      <c r="DL20" s="643"/>
      <c r="DM20" s="643"/>
      <c r="DN20" s="643"/>
      <c r="DO20" s="643"/>
      <c r="DP20" s="644"/>
      <c r="DQ20" s="648">
        <v>106519513</v>
      </c>
      <c r="DR20" s="643"/>
      <c r="DS20" s="643"/>
      <c r="DT20" s="643"/>
      <c r="DU20" s="643"/>
      <c r="DV20" s="643"/>
      <c r="DW20" s="643"/>
      <c r="DX20" s="643"/>
      <c r="DY20" s="643"/>
      <c r="DZ20" s="643"/>
      <c r="EA20" s="643"/>
      <c r="EB20" s="643"/>
      <c r="EC20" s="688"/>
    </row>
    <row r="21" spans="2:133" ht="11.25" customHeight="1" x14ac:dyDescent="0.2">
      <c r="B21" s="639" t="s">
        <v>275</v>
      </c>
      <c r="C21" s="640"/>
      <c r="D21" s="640"/>
      <c r="E21" s="640"/>
      <c r="F21" s="640"/>
      <c r="G21" s="640"/>
      <c r="H21" s="640"/>
      <c r="I21" s="640"/>
      <c r="J21" s="640"/>
      <c r="K21" s="640"/>
      <c r="L21" s="640"/>
      <c r="M21" s="640"/>
      <c r="N21" s="640"/>
      <c r="O21" s="640"/>
      <c r="P21" s="640"/>
      <c r="Q21" s="641"/>
      <c r="R21" s="642">
        <v>1169</v>
      </c>
      <c r="S21" s="643"/>
      <c r="T21" s="643"/>
      <c r="U21" s="643"/>
      <c r="V21" s="643"/>
      <c r="W21" s="643"/>
      <c r="X21" s="643"/>
      <c r="Y21" s="644"/>
      <c r="Z21" s="675">
        <v>0</v>
      </c>
      <c r="AA21" s="675"/>
      <c r="AB21" s="675"/>
      <c r="AC21" s="675"/>
      <c r="AD21" s="676">
        <v>1169</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1674</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t="s">
        <v>128</v>
      </c>
      <c r="S22" s="643"/>
      <c r="T22" s="643"/>
      <c r="U22" s="643"/>
      <c r="V22" s="643"/>
      <c r="W22" s="643"/>
      <c r="X22" s="643"/>
      <c r="Y22" s="644"/>
      <c r="Z22" s="675" t="s">
        <v>128</v>
      </c>
      <c r="AA22" s="675"/>
      <c r="AB22" s="675"/>
      <c r="AC22" s="675"/>
      <c r="AD22" s="676" t="s">
        <v>128</v>
      </c>
      <c r="AE22" s="676"/>
      <c r="AF22" s="676"/>
      <c r="AG22" s="676"/>
      <c r="AH22" s="676"/>
      <c r="AI22" s="676"/>
      <c r="AJ22" s="676"/>
      <c r="AK22" s="676"/>
      <c r="AL22" s="645" t="s">
        <v>128</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t="s">
        <v>128</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128</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128</v>
      </c>
      <c r="BP23" s="675"/>
      <c r="BQ23" s="675"/>
      <c r="BR23" s="675"/>
      <c r="BS23" s="648" t="s">
        <v>138</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t="s">
        <v>128</v>
      </c>
      <c r="S24" s="643"/>
      <c r="T24" s="643"/>
      <c r="U24" s="643"/>
      <c r="V24" s="643"/>
      <c r="W24" s="643"/>
      <c r="X24" s="643"/>
      <c r="Y24" s="644"/>
      <c r="Z24" s="675" t="s">
        <v>128</v>
      </c>
      <c r="AA24" s="675"/>
      <c r="AB24" s="675"/>
      <c r="AC24" s="675"/>
      <c r="AD24" s="676" t="s">
        <v>128</v>
      </c>
      <c r="AE24" s="676"/>
      <c r="AF24" s="676"/>
      <c r="AG24" s="676"/>
      <c r="AH24" s="676"/>
      <c r="AI24" s="676"/>
      <c r="AJ24" s="676"/>
      <c r="AK24" s="676"/>
      <c r="AL24" s="645" t="s">
        <v>128</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138</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49792007</v>
      </c>
      <c r="CS24" s="698"/>
      <c r="CT24" s="698"/>
      <c r="CU24" s="698"/>
      <c r="CV24" s="698"/>
      <c r="CW24" s="698"/>
      <c r="CX24" s="698"/>
      <c r="CY24" s="741"/>
      <c r="CZ24" s="742">
        <v>29.1</v>
      </c>
      <c r="DA24" s="715"/>
      <c r="DB24" s="715"/>
      <c r="DC24" s="745"/>
      <c r="DD24" s="740">
        <v>33033539</v>
      </c>
      <c r="DE24" s="698"/>
      <c r="DF24" s="698"/>
      <c r="DG24" s="698"/>
      <c r="DH24" s="698"/>
      <c r="DI24" s="698"/>
      <c r="DJ24" s="698"/>
      <c r="DK24" s="741"/>
      <c r="DL24" s="740">
        <v>32425381</v>
      </c>
      <c r="DM24" s="698"/>
      <c r="DN24" s="698"/>
      <c r="DO24" s="698"/>
      <c r="DP24" s="698"/>
      <c r="DQ24" s="698"/>
      <c r="DR24" s="698"/>
      <c r="DS24" s="698"/>
      <c r="DT24" s="698"/>
      <c r="DU24" s="698"/>
      <c r="DV24" s="741"/>
      <c r="DW24" s="742">
        <v>30.5</v>
      </c>
      <c r="DX24" s="715"/>
      <c r="DY24" s="715"/>
      <c r="DZ24" s="715"/>
      <c r="EA24" s="715"/>
      <c r="EB24" s="715"/>
      <c r="EC24" s="743"/>
    </row>
    <row r="25" spans="2:133" ht="11.25" customHeight="1" x14ac:dyDescent="0.2">
      <c r="B25" s="639" t="s">
        <v>290</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138</v>
      </c>
      <c r="AE25" s="676"/>
      <c r="AF25" s="676"/>
      <c r="AG25" s="676"/>
      <c r="AH25" s="676"/>
      <c r="AI25" s="676"/>
      <c r="AJ25" s="676"/>
      <c r="AK25" s="676"/>
      <c r="AL25" s="645" t="s">
        <v>128</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20342109</v>
      </c>
      <c r="CS25" s="661"/>
      <c r="CT25" s="661"/>
      <c r="CU25" s="661"/>
      <c r="CV25" s="661"/>
      <c r="CW25" s="661"/>
      <c r="CX25" s="661"/>
      <c r="CY25" s="662"/>
      <c r="CZ25" s="645">
        <v>11.9</v>
      </c>
      <c r="DA25" s="663"/>
      <c r="DB25" s="663"/>
      <c r="DC25" s="664"/>
      <c r="DD25" s="648">
        <v>18626622</v>
      </c>
      <c r="DE25" s="661"/>
      <c r="DF25" s="661"/>
      <c r="DG25" s="661"/>
      <c r="DH25" s="661"/>
      <c r="DI25" s="661"/>
      <c r="DJ25" s="661"/>
      <c r="DK25" s="662"/>
      <c r="DL25" s="648">
        <v>18214836</v>
      </c>
      <c r="DM25" s="661"/>
      <c r="DN25" s="661"/>
      <c r="DO25" s="661"/>
      <c r="DP25" s="661"/>
      <c r="DQ25" s="661"/>
      <c r="DR25" s="661"/>
      <c r="DS25" s="661"/>
      <c r="DT25" s="661"/>
      <c r="DU25" s="661"/>
      <c r="DV25" s="662"/>
      <c r="DW25" s="645">
        <v>17.100000000000001</v>
      </c>
      <c r="DX25" s="663"/>
      <c r="DY25" s="663"/>
      <c r="DZ25" s="663"/>
      <c r="EA25" s="663"/>
      <c r="EB25" s="663"/>
      <c r="EC25" s="681"/>
    </row>
    <row r="26" spans="2:133" ht="11.25" customHeight="1" x14ac:dyDescent="0.2">
      <c r="B26" s="639" t="s">
        <v>293</v>
      </c>
      <c r="C26" s="640"/>
      <c r="D26" s="640"/>
      <c r="E26" s="640"/>
      <c r="F26" s="640"/>
      <c r="G26" s="640"/>
      <c r="H26" s="640"/>
      <c r="I26" s="640"/>
      <c r="J26" s="640"/>
      <c r="K26" s="640"/>
      <c r="L26" s="640"/>
      <c r="M26" s="640"/>
      <c r="N26" s="640"/>
      <c r="O26" s="640"/>
      <c r="P26" s="640"/>
      <c r="Q26" s="641"/>
      <c r="R26" s="642">
        <v>98599315</v>
      </c>
      <c r="S26" s="643"/>
      <c r="T26" s="643"/>
      <c r="U26" s="643"/>
      <c r="V26" s="643"/>
      <c r="W26" s="643"/>
      <c r="X26" s="643"/>
      <c r="Y26" s="644"/>
      <c r="Z26" s="675">
        <v>53.5</v>
      </c>
      <c r="AA26" s="675"/>
      <c r="AB26" s="675"/>
      <c r="AC26" s="675"/>
      <c r="AD26" s="676">
        <v>98599315</v>
      </c>
      <c r="AE26" s="676"/>
      <c r="AF26" s="676"/>
      <c r="AG26" s="676"/>
      <c r="AH26" s="676"/>
      <c r="AI26" s="676"/>
      <c r="AJ26" s="676"/>
      <c r="AK26" s="676"/>
      <c r="AL26" s="645">
        <v>92.8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138</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13242213</v>
      </c>
      <c r="CS26" s="643"/>
      <c r="CT26" s="643"/>
      <c r="CU26" s="643"/>
      <c r="CV26" s="643"/>
      <c r="CW26" s="643"/>
      <c r="CX26" s="643"/>
      <c r="CY26" s="644"/>
      <c r="CZ26" s="645">
        <v>7.7</v>
      </c>
      <c r="DA26" s="663"/>
      <c r="DB26" s="663"/>
      <c r="DC26" s="664"/>
      <c r="DD26" s="648">
        <v>11888913</v>
      </c>
      <c r="DE26" s="643"/>
      <c r="DF26" s="643"/>
      <c r="DG26" s="643"/>
      <c r="DH26" s="643"/>
      <c r="DI26" s="643"/>
      <c r="DJ26" s="643"/>
      <c r="DK26" s="644"/>
      <c r="DL26" s="648" t="s">
        <v>138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2">
      <c r="B27" s="639" t="s">
        <v>296</v>
      </c>
      <c r="C27" s="640"/>
      <c r="D27" s="640"/>
      <c r="E27" s="640"/>
      <c r="F27" s="640"/>
      <c r="G27" s="640"/>
      <c r="H27" s="640"/>
      <c r="I27" s="640"/>
      <c r="J27" s="640"/>
      <c r="K27" s="640"/>
      <c r="L27" s="640"/>
      <c r="M27" s="640"/>
      <c r="N27" s="640"/>
      <c r="O27" s="640"/>
      <c r="P27" s="640"/>
      <c r="Q27" s="641"/>
      <c r="R27" s="642">
        <v>41798</v>
      </c>
      <c r="S27" s="643"/>
      <c r="T27" s="643"/>
      <c r="U27" s="643"/>
      <c r="V27" s="643"/>
      <c r="W27" s="643"/>
      <c r="X27" s="643"/>
      <c r="Y27" s="644"/>
      <c r="Z27" s="675">
        <v>0</v>
      </c>
      <c r="AA27" s="675"/>
      <c r="AB27" s="675"/>
      <c r="AC27" s="675"/>
      <c r="AD27" s="676">
        <v>41798</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82850638</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29261390</v>
      </c>
      <c r="CS27" s="661"/>
      <c r="CT27" s="661"/>
      <c r="CU27" s="661"/>
      <c r="CV27" s="661"/>
      <c r="CW27" s="661"/>
      <c r="CX27" s="661"/>
      <c r="CY27" s="662"/>
      <c r="CZ27" s="645">
        <v>17.100000000000001</v>
      </c>
      <c r="DA27" s="663"/>
      <c r="DB27" s="663"/>
      <c r="DC27" s="664"/>
      <c r="DD27" s="648">
        <v>14218928</v>
      </c>
      <c r="DE27" s="661"/>
      <c r="DF27" s="661"/>
      <c r="DG27" s="661"/>
      <c r="DH27" s="661"/>
      <c r="DI27" s="661"/>
      <c r="DJ27" s="661"/>
      <c r="DK27" s="662"/>
      <c r="DL27" s="648">
        <v>14022556</v>
      </c>
      <c r="DM27" s="661"/>
      <c r="DN27" s="661"/>
      <c r="DO27" s="661"/>
      <c r="DP27" s="661"/>
      <c r="DQ27" s="661"/>
      <c r="DR27" s="661"/>
      <c r="DS27" s="661"/>
      <c r="DT27" s="661"/>
      <c r="DU27" s="661"/>
      <c r="DV27" s="662"/>
      <c r="DW27" s="645">
        <v>13.2</v>
      </c>
      <c r="DX27" s="663"/>
      <c r="DY27" s="663"/>
      <c r="DZ27" s="663"/>
      <c r="EA27" s="663"/>
      <c r="EB27" s="663"/>
      <c r="EC27" s="681"/>
    </row>
    <row r="28" spans="2:133" ht="11.25" customHeight="1" x14ac:dyDescent="0.2">
      <c r="B28" s="639" t="s">
        <v>299</v>
      </c>
      <c r="C28" s="640"/>
      <c r="D28" s="640"/>
      <c r="E28" s="640"/>
      <c r="F28" s="640"/>
      <c r="G28" s="640"/>
      <c r="H28" s="640"/>
      <c r="I28" s="640"/>
      <c r="J28" s="640"/>
      <c r="K28" s="640"/>
      <c r="L28" s="640"/>
      <c r="M28" s="640"/>
      <c r="N28" s="640"/>
      <c r="O28" s="640"/>
      <c r="P28" s="640"/>
      <c r="Q28" s="641"/>
      <c r="R28" s="642">
        <v>938616</v>
      </c>
      <c r="S28" s="643"/>
      <c r="T28" s="643"/>
      <c r="U28" s="643"/>
      <c r="V28" s="643"/>
      <c r="W28" s="643"/>
      <c r="X28" s="643"/>
      <c r="Y28" s="644"/>
      <c r="Z28" s="675">
        <v>0.5</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188508</v>
      </c>
      <c r="CS28" s="643"/>
      <c r="CT28" s="643"/>
      <c r="CU28" s="643"/>
      <c r="CV28" s="643"/>
      <c r="CW28" s="643"/>
      <c r="CX28" s="643"/>
      <c r="CY28" s="644"/>
      <c r="CZ28" s="645">
        <v>0.1</v>
      </c>
      <c r="DA28" s="663"/>
      <c r="DB28" s="663"/>
      <c r="DC28" s="664"/>
      <c r="DD28" s="648">
        <v>187989</v>
      </c>
      <c r="DE28" s="643"/>
      <c r="DF28" s="643"/>
      <c r="DG28" s="643"/>
      <c r="DH28" s="643"/>
      <c r="DI28" s="643"/>
      <c r="DJ28" s="643"/>
      <c r="DK28" s="644"/>
      <c r="DL28" s="648">
        <v>187989</v>
      </c>
      <c r="DM28" s="643"/>
      <c r="DN28" s="643"/>
      <c r="DO28" s="643"/>
      <c r="DP28" s="643"/>
      <c r="DQ28" s="643"/>
      <c r="DR28" s="643"/>
      <c r="DS28" s="643"/>
      <c r="DT28" s="643"/>
      <c r="DU28" s="643"/>
      <c r="DV28" s="644"/>
      <c r="DW28" s="645">
        <v>0.2</v>
      </c>
      <c r="DX28" s="663"/>
      <c r="DY28" s="663"/>
      <c r="DZ28" s="663"/>
      <c r="EA28" s="663"/>
      <c r="EB28" s="663"/>
      <c r="EC28" s="681"/>
    </row>
    <row r="29" spans="2:133" ht="11.25" customHeight="1" x14ac:dyDescent="0.2">
      <c r="B29" s="639" t="s">
        <v>301</v>
      </c>
      <c r="C29" s="640"/>
      <c r="D29" s="640"/>
      <c r="E29" s="640"/>
      <c r="F29" s="640"/>
      <c r="G29" s="640"/>
      <c r="H29" s="640"/>
      <c r="I29" s="640"/>
      <c r="J29" s="640"/>
      <c r="K29" s="640"/>
      <c r="L29" s="640"/>
      <c r="M29" s="640"/>
      <c r="N29" s="640"/>
      <c r="O29" s="640"/>
      <c r="P29" s="640"/>
      <c r="Q29" s="641"/>
      <c r="R29" s="642">
        <v>8549408</v>
      </c>
      <c r="S29" s="643"/>
      <c r="T29" s="643"/>
      <c r="U29" s="643"/>
      <c r="V29" s="643"/>
      <c r="W29" s="643"/>
      <c r="X29" s="643"/>
      <c r="Y29" s="644"/>
      <c r="Z29" s="675">
        <v>4.5999999999999996</v>
      </c>
      <c r="AA29" s="675"/>
      <c r="AB29" s="675"/>
      <c r="AC29" s="675"/>
      <c r="AD29" s="676">
        <v>7144192</v>
      </c>
      <c r="AE29" s="676"/>
      <c r="AF29" s="676"/>
      <c r="AG29" s="676"/>
      <c r="AH29" s="676"/>
      <c r="AI29" s="676"/>
      <c r="AJ29" s="676"/>
      <c r="AK29" s="676"/>
      <c r="AL29" s="645">
        <v>6.7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188508</v>
      </c>
      <c r="CS29" s="661"/>
      <c r="CT29" s="661"/>
      <c r="CU29" s="661"/>
      <c r="CV29" s="661"/>
      <c r="CW29" s="661"/>
      <c r="CX29" s="661"/>
      <c r="CY29" s="662"/>
      <c r="CZ29" s="645">
        <v>0.1</v>
      </c>
      <c r="DA29" s="663"/>
      <c r="DB29" s="663"/>
      <c r="DC29" s="664"/>
      <c r="DD29" s="648">
        <v>187989</v>
      </c>
      <c r="DE29" s="661"/>
      <c r="DF29" s="661"/>
      <c r="DG29" s="661"/>
      <c r="DH29" s="661"/>
      <c r="DI29" s="661"/>
      <c r="DJ29" s="661"/>
      <c r="DK29" s="662"/>
      <c r="DL29" s="648">
        <v>187989</v>
      </c>
      <c r="DM29" s="661"/>
      <c r="DN29" s="661"/>
      <c r="DO29" s="661"/>
      <c r="DP29" s="661"/>
      <c r="DQ29" s="661"/>
      <c r="DR29" s="661"/>
      <c r="DS29" s="661"/>
      <c r="DT29" s="661"/>
      <c r="DU29" s="661"/>
      <c r="DV29" s="662"/>
      <c r="DW29" s="645">
        <v>0.2</v>
      </c>
      <c r="DX29" s="663"/>
      <c r="DY29" s="663"/>
      <c r="DZ29" s="663"/>
      <c r="EA29" s="663"/>
      <c r="EB29" s="663"/>
      <c r="EC29" s="681"/>
    </row>
    <row r="30" spans="2:133" ht="11.25" customHeight="1" x14ac:dyDescent="0.2">
      <c r="B30" s="639" t="s">
        <v>304</v>
      </c>
      <c r="C30" s="640"/>
      <c r="D30" s="640"/>
      <c r="E30" s="640"/>
      <c r="F30" s="640"/>
      <c r="G30" s="640"/>
      <c r="H30" s="640"/>
      <c r="I30" s="640"/>
      <c r="J30" s="640"/>
      <c r="K30" s="640"/>
      <c r="L30" s="640"/>
      <c r="M30" s="640"/>
      <c r="N30" s="640"/>
      <c r="O30" s="640"/>
      <c r="P30" s="640"/>
      <c r="Q30" s="641"/>
      <c r="R30" s="642">
        <v>719348</v>
      </c>
      <c r="S30" s="643"/>
      <c r="T30" s="643"/>
      <c r="U30" s="643"/>
      <c r="V30" s="643"/>
      <c r="W30" s="643"/>
      <c r="X30" s="643"/>
      <c r="Y30" s="644"/>
      <c r="Z30" s="675">
        <v>0.4</v>
      </c>
      <c r="AA30" s="675"/>
      <c r="AB30" s="675"/>
      <c r="AC30" s="675"/>
      <c r="AD30" s="676" t="s">
        <v>128</v>
      </c>
      <c r="AE30" s="676"/>
      <c r="AF30" s="676"/>
      <c r="AG30" s="676"/>
      <c r="AH30" s="676"/>
      <c r="AI30" s="676"/>
      <c r="AJ30" s="676"/>
      <c r="AK30" s="676"/>
      <c r="AL30" s="645" t="s">
        <v>128</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179767</v>
      </c>
      <c r="CS30" s="643"/>
      <c r="CT30" s="643"/>
      <c r="CU30" s="643"/>
      <c r="CV30" s="643"/>
      <c r="CW30" s="643"/>
      <c r="CX30" s="643"/>
      <c r="CY30" s="644"/>
      <c r="CZ30" s="645">
        <v>0.1</v>
      </c>
      <c r="DA30" s="663"/>
      <c r="DB30" s="663"/>
      <c r="DC30" s="664"/>
      <c r="DD30" s="648">
        <v>179248</v>
      </c>
      <c r="DE30" s="643"/>
      <c r="DF30" s="643"/>
      <c r="DG30" s="643"/>
      <c r="DH30" s="643"/>
      <c r="DI30" s="643"/>
      <c r="DJ30" s="643"/>
      <c r="DK30" s="644"/>
      <c r="DL30" s="648">
        <v>179248</v>
      </c>
      <c r="DM30" s="643"/>
      <c r="DN30" s="643"/>
      <c r="DO30" s="643"/>
      <c r="DP30" s="643"/>
      <c r="DQ30" s="643"/>
      <c r="DR30" s="643"/>
      <c r="DS30" s="643"/>
      <c r="DT30" s="643"/>
      <c r="DU30" s="643"/>
      <c r="DV30" s="644"/>
      <c r="DW30" s="645">
        <v>0.2</v>
      </c>
      <c r="DX30" s="663"/>
      <c r="DY30" s="663"/>
      <c r="DZ30" s="663"/>
      <c r="EA30" s="663"/>
      <c r="EB30" s="663"/>
      <c r="EC30" s="681"/>
    </row>
    <row r="31" spans="2:133" ht="11.25" customHeight="1" x14ac:dyDescent="0.2">
      <c r="B31" s="639" t="s">
        <v>308</v>
      </c>
      <c r="C31" s="640"/>
      <c r="D31" s="640"/>
      <c r="E31" s="640"/>
      <c r="F31" s="640"/>
      <c r="G31" s="640"/>
      <c r="H31" s="640"/>
      <c r="I31" s="640"/>
      <c r="J31" s="640"/>
      <c r="K31" s="640"/>
      <c r="L31" s="640"/>
      <c r="M31" s="640"/>
      <c r="N31" s="640"/>
      <c r="O31" s="640"/>
      <c r="P31" s="640"/>
      <c r="Q31" s="641"/>
      <c r="R31" s="642">
        <v>42929840</v>
      </c>
      <c r="S31" s="643"/>
      <c r="T31" s="643"/>
      <c r="U31" s="643"/>
      <c r="V31" s="643"/>
      <c r="W31" s="643"/>
      <c r="X31" s="643"/>
      <c r="Y31" s="644"/>
      <c r="Z31" s="675">
        <v>23.3</v>
      </c>
      <c r="AA31" s="675"/>
      <c r="AB31" s="675"/>
      <c r="AC31" s="675"/>
      <c r="AD31" s="676" t="s">
        <v>128</v>
      </c>
      <c r="AE31" s="676"/>
      <c r="AF31" s="676"/>
      <c r="AG31" s="676"/>
      <c r="AH31" s="676"/>
      <c r="AI31" s="676"/>
      <c r="AJ31" s="676"/>
      <c r="AK31" s="676"/>
      <c r="AL31" s="645" t="s">
        <v>128</v>
      </c>
      <c r="AM31" s="646"/>
      <c r="AN31" s="646"/>
      <c r="AO31" s="677"/>
      <c r="AP31" s="717" t="s">
        <v>309</v>
      </c>
      <c r="AQ31" s="718"/>
      <c r="AR31" s="718"/>
      <c r="AS31" s="718"/>
      <c r="AT31" s="723" t="s">
        <v>310</v>
      </c>
      <c r="AU31" s="231"/>
      <c r="AV31" s="231"/>
      <c r="AW31" s="231"/>
      <c r="AX31" s="710" t="s">
        <v>187</v>
      </c>
      <c r="AY31" s="711"/>
      <c r="AZ31" s="711"/>
      <c r="BA31" s="711"/>
      <c r="BB31" s="711"/>
      <c r="BC31" s="711"/>
      <c r="BD31" s="711"/>
      <c r="BE31" s="711"/>
      <c r="BF31" s="712"/>
      <c r="BG31" s="713">
        <v>98.6</v>
      </c>
      <c r="BH31" s="714"/>
      <c r="BI31" s="714"/>
      <c r="BJ31" s="714"/>
      <c r="BK31" s="714"/>
      <c r="BL31" s="714"/>
      <c r="BM31" s="715">
        <v>96.9</v>
      </c>
      <c r="BN31" s="714"/>
      <c r="BO31" s="714"/>
      <c r="BP31" s="714"/>
      <c r="BQ31" s="716"/>
      <c r="BR31" s="713">
        <v>98.8</v>
      </c>
      <c r="BS31" s="714"/>
      <c r="BT31" s="714"/>
      <c r="BU31" s="714"/>
      <c r="BV31" s="714"/>
      <c r="BW31" s="714"/>
      <c r="BX31" s="715">
        <v>97.3</v>
      </c>
      <c r="BY31" s="714"/>
      <c r="BZ31" s="714"/>
      <c r="CA31" s="714"/>
      <c r="CB31" s="716"/>
      <c r="CD31" s="733"/>
      <c r="CE31" s="734"/>
      <c r="CF31" s="689" t="s">
        <v>311</v>
      </c>
      <c r="CG31" s="686"/>
      <c r="CH31" s="686"/>
      <c r="CI31" s="686"/>
      <c r="CJ31" s="686"/>
      <c r="CK31" s="686"/>
      <c r="CL31" s="686"/>
      <c r="CM31" s="686"/>
      <c r="CN31" s="686"/>
      <c r="CO31" s="686"/>
      <c r="CP31" s="686"/>
      <c r="CQ31" s="687"/>
      <c r="CR31" s="642">
        <v>8741</v>
      </c>
      <c r="CS31" s="661"/>
      <c r="CT31" s="661"/>
      <c r="CU31" s="661"/>
      <c r="CV31" s="661"/>
      <c r="CW31" s="661"/>
      <c r="CX31" s="661"/>
      <c r="CY31" s="662"/>
      <c r="CZ31" s="645">
        <v>0</v>
      </c>
      <c r="DA31" s="663"/>
      <c r="DB31" s="663"/>
      <c r="DC31" s="664"/>
      <c r="DD31" s="648">
        <v>8741</v>
      </c>
      <c r="DE31" s="661"/>
      <c r="DF31" s="661"/>
      <c r="DG31" s="661"/>
      <c r="DH31" s="661"/>
      <c r="DI31" s="661"/>
      <c r="DJ31" s="661"/>
      <c r="DK31" s="662"/>
      <c r="DL31" s="648">
        <v>8741</v>
      </c>
      <c r="DM31" s="661"/>
      <c r="DN31" s="661"/>
      <c r="DO31" s="661"/>
      <c r="DP31" s="661"/>
      <c r="DQ31" s="661"/>
      <c r="DR31" s="661"/>
      <c r="DS31" s="661"/>
      <c r="DT31" s="661"/>
      <c r="DU31" s="661"/>
      <c r="DV31" s="662"/>
      <c r="DW31" s="645">
        <v>0</v>
      </c>
      <c r="DX31" s="663"/>
      <c r="DY31" s="663"/>
      <c r="DZ31" s="663"/>
      <c r="EA31" s="663"/>
      <c r="EB31" s="663"/>
      <c r="EC31" s="681"/>
    </row>
    <row r="32" spans="2:133" ht="11.25" customHeight="1" x14ac:dyDescent="0.2">
      <c r="B32" s="706" t="s">
        <v>312</v>
      </c>
      <c r="C32" s="707"/>
      <c r="D32" s="707"/>
      <c r="E32" s="707"/>
      <c r="F32" s="707"/>
      <c r="G32" s="707"/>
      <c r="H32" s="707"/>
      <c r="I32" s="707"/>
      <c r="J32" s="707"/>
      <c r="K32" s="707"/>
      <c r="L32" s="707"/>
      <c r="M32" s="707"/>
      <c r="N32" s="707"/>
      <c r="O32" s="707"/>
      <c r="P32" s="707"/>
      <c r="Q32" s="708"/>
      <c r="R32" s="642">
        <v>2756308</v>
      </c>
      <c r="S32" s="643"/>
      <c r="T32" s="643"/>
      <c r="U32" s="643"/>
      <c r="V32" s="643"/>
      <c r="W32" s="643"/>
      <c r="X32" s="643"/>
      <c r="Y32" s="644"/>
      <c r="Z32" s="675">
        <v>1.5</v>
      </c>
      <c r="AA32" s="675"/>
      <c r="AB32" s="675"/>
      <c r="AC32" s="675"/>
      <c r="AD32" s="676" t="s">
        <v>128</v>
      </c>
      <c r="AE32" s="676"/>
      <c r="AF32" s="676"/>
      <c r="AG32" s="676"/>
      <c r="AH32" s="676"/>
      <c r="AI32" s="676"/>
      <c r="AJ32" s="676"/>
      <c r="AK32" s="676"/>
      <c r="AL32" s="645" t="s">
        <v>128</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98.5</v>
      </c>
      <c r="BH32" s="661"/>
      <c r="BI32" s="661"/>
      <c r="BJ32" s="661"/>
      <c r="BK32" s="661"/>
      <c r="BL32" s="661"/>
      <c r="BM32" s="646">
        <v>96.7</v>
      </c>
      <c r="BN32" s="727"/>
      <c r="BO32" s="727"/>
      <c r="BP32" s="727"/>
      <c r="BQ32" s="685"/>
      <c r="BR32" s="726">
        <v>98.7</v>
      </c>
      <c r="BS32" s="661"/>
      <c r="BT32" s="661"/>
      <c r="BU32" s="661"/>
      <c r="BV32" s="661"/>
      <c r="BW32" s="661"/>
      <c r="BX32" s="646">
        <v>97.1</v>
      </c>
      <c r="BY32" s="727"/>
      <c r="BZ32" s="727"/>
      <c r="CA32" s="727"/>
      <c r="CB32" s="685"/>
      <c r="CD32" s="735"/>
      <c r="CE32" s="736"/>
      <c r="CF32" s="689" t="s">
        <v>315</v>
      </c>
      <c r="CG32" s="686"/>
      <c r="CH32" s="686"/>
      <c r="CI32" s="686"/>
      <c r="CJ32" s="686"/>
      <c r="CK32" s="686"/>
      <c r="CL32" s="686"/>
      <c r="CM32" s="686"/>
      <c r="CN32" s="686"/>
      <c r="CO32" s="686"/>
      <c r="CP32" s="686"/>
      <c r="CQ32" s="687"/>
      <c r="CR32" s="642" t="s">
        <v>138</v>
      </c>
      <c r="CS32" s="643"/>
      <c r="CT32" s="643"/>
      <c r="CU32" s="643"/>
      <c r="CV32" s="643"/>
      <c r="CW32" s="643"/>
      <c r="CX32" s="643"/>
      <c r="CY32" s="644"/>
      <c r="CZ32" s="645" t="s">
        <v>138</v>
      </c>
      <c r="DA32" s="663"/>
      <c r="DB32" s="663"/>
      <c r="DC32" s="664"/>
      <c r="DD32" s="648" t="s">
        <v>138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1"/>
    </row>
    <row r="33" spans="2:133" ht="11.25" customHeight="1" x14ac:dyDescent="0.2">
      <c r="B33" s="639" t="s">
        <v>316</v>
      </c>
      <c r="C33" s="640"/>
      <c r="D33" s="640"/>
      <c r="E33" s="640"/>
      <c r="F33" s="640"/>
      <c r="G33" s="640"/>
      <c r="H33" s="640"/>
      <c r="I33" s="640"/>
      <c r="J33" s="640"/>
      <c r="K33" s="640"/>
      <c r="L33" s="640"/>
      <c r="M33" s="640"/>
      <c r="N33" s="640"/>
      <c r="O33" s="640"/>
      <c r="P33" s="640"/>
      <c r="Q33" s="641"/>
      <c r="R33" s="642">
        <v>11710144</v>
      </c>
      <c r="S33" s="643"/>
      <c r="T33" s="643"/>
      <c r="U33" s="643"/>
      <c r="V33" s="643"/>
      <c r="W33" s="643"/>
      <c r="X33" s="643"/>
      <c r="Y33" s="644"/>
      <c r="Z33" s="675">
        <v>6.4</v>
      </c>
      <c r="AA33" s="675"/>
      <c r="AB33" s="675"/>
      <c r="AC33" s="675"/>
      <c r="AD33" s="676" t="s">
        <v>138</v>
      </c>
      <c r="AE33" s="676"/>
      <c r="AF33" s="676"/>
      <c r="AG33" s="676"/>
      <c r="AH33" s="676"/>
      <c r="AI33" s="676"/>
      <c r="AJ33" s="676"/>
      <c r="AK33" s="676"/>
      <c r="AL33" s="645" t="s">
        <v>138</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t="s">
        <v>128</v>
      </c>
      <c r="BH33" s="627"/>
      <c r="BI33" s="627"/>
      <c r="BJ33" s="627"/>
      <c r="BK33" s="627"/>
      <c r="BL33" s="627"/>
      <c r="BM33" s="669" t="s">
        <v>128</v>
      </c>
      <c r="BN33" s="627"/>
      <c r="BO33" s="627"/>
      <c r="BP33" s="627"/>
      <c r="BQ33" s="671"/>
      <c r="BR33" s="709" t="s">
        <v>128</v>
      </c>
      <c r="BS33" s="627"/>
      <c r="BT33" s="627"/>
      <c r="BU33" s="627"/>
      <c r="BV33" s="627"/>
      <c r="BW33" s="627"/>
      <c r="BX33" s="669" t="s">
        <v>128</v>
      </c>
      <c r="BY33" s="627"/>
      <c r="BZ33" s="627"/>
      <c r="CA33" s="627"/>
      <c r="CB33" s="671"/>
      <c r="CD33" s="689" t="s">
        <v>318</v>
      </c>
      <c r="CE33" s="686"/>
      <c r="CF33" s="686"/>
      <c r="CG33" s="686"/>
      <c r="CH33" s="686"/>
      <c r="CI33" s="686"/>
      <c r="CJ33" s="686"/>
      <c r="CK33" s="686"/>
      <c r="CL33" s="686"/>
      <c r="CM33" s="686"/>
      <c r="CN33" s="686"/>
      <c r="CO33" s="686"/>
      <c r="CP33" s="686"/>
      <c r="CQ33" s="687"/>
      <c r="CR33" s="642">
        <v>100936728</v>
      </c>
      <c r="CS33" s="661"/>
      <c r="CT33" s="661"/>
      <c r="CU33" s="661"/>
      <c r="CV33" s="661"/>
      <c r="CW33" s="661"/>
      <c r="CX33" s="661"/>
      <c r="CY33" s="662"/>
      <c r="CZ33" s="645">
        <v>59</v>
      </c>
      <c r="DA33" s="663"/>
      <c r="DB33" s="663"/>
      <c r="DC33" s="664"/>
      <c r="DD33" s="648">
        <v>62401189</v>
      </c>
      <c r="DE33" s="661"/>
      <c r="DF33" s="661"/>
      <c r="DG33" s="661"/>
      <c r="DH33" s="661"/>
      <c r="DI33" s="661"/>
      <c r="DJ33" s="661"/>
      <c r="DK33" s="662"/>
      <c r="DL33" s="648">
        <v>46851173</v>
      </c>
      <c r="DM33" s="661"/>
      <c r="DN33" s="661"/>
      <c r="DO33" s="661"/>
      <c r="DP33" s="661"/>
      <c r="DQ33" s="661"/>
      <c r="DR33" s="661"/>
      <c r="DS33" s="661"/>
      <c r="DT33" s="661"/>
      <c r="DU33" s="661"/>
      <c r="DV33" s="662"/>
      <c r="DW33" s="645">
        <v>44.1</v>
      </c>
      <c r="DX33" s="663"/>
      <c r="DY33" s="663"/>
      <c r="DZ33" s="663"/>
      <c r="EA33" s="663"/>
      <c r="EB33" s="663"/>
      <c r="EC33" s="681"/>
    </row>
    <row r="34" spans="2:133" ht="11.25" customHeight="1" x14ac:dyDescent="0.2">
      <c r="B34" s="639" t="s">
        <v>319</v>
      </c>
      <c r="C34" s="640"/>
      <c r="D34" s="640"/>
      <c r="E34" s="640"/>
      <c r="F34" s="640"/>
      <c r="G34" s="640"/>
      <c r="H34" s="640"/>
      <c r="I34" s="640"/>
      <c r="J34" s="640"/>
      <c r="K34" s="640"/>
      <c r="L34" s="640"/>
      <c r="M34" s="640"/>
      <c r="N34" s="640"/>
      <c r="O34" s="640"/>
      <c r="P34" s="640"/>
      <c r="Q34" s="641"/>
      <c r="R34" s="642">
        <v>1966275</v>
      </c>
      <c r="S34" s="643"/>
      <c r="T34" s="643"/>
      <c r="U34" s="643"/>
      <c r="V34" s="643"/>
      <c r="W34" s="643"/>
      <c r="X34" s="643"/>
      <c r="Y34" s="644"/>
      <c r="Z34" s="675">
        <v>1.1000000000000001</v>
      </c>
      <c r="AA34" s="675"/>
      <c r="AB34" s="675"/>
      <c r="AC34" s="675"/>
      <c r="AD34" s="676">
        <v>397284</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42183170</v>
      </c>
      <c r="CS34" s="643"/>
      <c r="CT34" s="643"/>
      <c r="CU34" s="643"/>
      <c r="CV34" s="643"/>
      <c r="CW34" s="643"/>
      <c r="CX34" s="643"/>
      <c r="CY34" s="644"/>
      <c r="CZ34" s="645">
        <v>24.7</v>
      </c>
      <c r="DA34" s="663"/>
      <c r="DB34" s="663"/>
      <c r="DC34" s="664"/>
      <c r="DD34" s="648">
        <v>36758092</v>
      </c>
      <c r="DE34" s="643"/>
      <c r="DF34" s="643"/>
      <c r="DG34" s="643"/>
      <c r="DH34" s="643"/>
      <c r="DI34" s="643"/>
      <c r="DJ34" s="643"/>
      <c r="DK34" s="644"/>
      <c r="DL34" s="648">
        <v>33348784</v>
      </c>
      <c r="DM34" s="643"/>
      <c r="DN34" s="643"/>
      <c r="DO34" s="643"/>
      <c r="DP34" s="643"/>
      <c r="DQ34" s="643"/>
      <c r="DR34" s="643"/>
      <c r="DS34" s="643"/>
      <c r="DT34" s="643"/>
      <c r="DU34" s="643"/>
      <c r="DV34" s="644"/>
      <c r="DW34" s="645">
        <v>31.4</v>
      </c>
      <c r="DX34" s="663"/>
      <c r="DY34" s="663"/>
      <c r="DZ34" s="663"/>
      <c r="EA34" s="663"/>
      <c r="EB34" s="663"/>
      <c r="EC34" s="681"/>
    </row>
    <row r="35" spans="2:133" ht="11.25" customHeight="1" x14ac:dyDescent="0.2">
      <c r="B35" s="639" t="s">
        <v>321</v>
      </c>
      <c r="C35" s="640"/>
      <c r="D35" s="640"/>
      <c r="E35" s="640"/>
      <c r="F35" s="640"/>
      <c r="G35" s="640"/>
      <c r="H35" s="640"/>
      <c r="I35" s="640"/>
      <c r="J35" s="640"/>
      <c r="K35" s="640"/>
      <c r="L35" s="640"/>
      <c r="M35" s="640"/>
      <c r="N35" s="640"/>
      <c r="O35" s="640"/>
      <c r="P35" s="640"/>
      <c r="Q35" s="641"/>
      <c r="R35" s="642">
        <v>850644</v>
      </c>
      <c r="S35" s="643"/>
      <c r="T35" s="643"/>
      <c r="U35" s="643"/>
      <c r="V35" s="643"/>
      <c r="W35" s="643"/>
      <c r="X35" s="643"/>
      <c r="Y35" s="644"/>
      <c r="Z35" s="675">
        <v>0.5</v>
      </c>
      <c r="AA35" s="675"/>
      <c r="AB35" s="675"/>
      <c r="AC35" s="675"/>
      <c r="AD35" s="676" t="s">
        <v>128</v>
      </c>
      <c r="AE35" s="676"/>
      <c r="AF35" s="676"/>
      <c r="AG35" s="676"/>
      <c r="AH35" s="676"/>
      <c r="AI35" s="676"/>
      <c r="AJ35" s="676"/>
      <c r="AK35" s="676"/>
      <c r="AL35" s="645" t="s">
        <v>128</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859170</v>
      </c>
      <c r="CS35" s="661"/>
      <c r="CT35" s="661"/>
      <c r="CU35" s="661"/>
      <c r="CV35" s="661"/>
      <c r="CW35" s="661"/>
      <c r="CX35" s="661"/>
      <c r="CY35" s="662"/>
      <c r="CZ35" s="645">
        <v>0.5</v>
      </c>
      <c r="DA35" s="663"/>
      <c r="DB35" s="663"/>
      <c r="DC35" s="664"/>
      <c r="DD35" s="648">
        <v>788659</v>
      </c>
      <c r="DE35" s="661"/>
      <c r="DF35" s="661"/>
      <c r="DG35" s="661"/>
      <c r="DH35" s="661"/>
      <c r="DI35" s="661"/>
      <c r="DJ35" s="661"/>
      <c r="DK35" s="662"/>
      <c r="DL35" s="648">
        <v>788659</v>
      </c>
      <c r="DM35" s="661"/>
      <c r="DN35" s="661"/>
      <c r="DO35" s="661"/>
      <c r="DP35" s="661"/>
      <c r="DQ35" s="661"/>
      <c r="DR35" s="661"/>
      <c r="DS35" s="661"/>
      <c r="DT35" s="661"/>
      <c r="DU35" s="661"/>
      <c r="DV35" s="662"/>
      <c r="DW35" s="645">
        <v>0.7</v>
      </c>
      <c r="DX35" s="663"/>
      <c r="DY35" s="663"/>
      <c r="DZ35" s="663"/>
      <c r="EA35" s="663"/>
      <c r="EB35" s="663"/>
      <c r="EC35" s="681"/>
    </row>
    <row r="36" spans="2:133" ht="11.25" customHeight="1" x14ac:dyDescent="0.2">
      <c r="B36" s="639" t="s">
        <v>325</v>
      </c>
      <c r="C36" s="640"/>
      <c r="D36" s="640"/>
      <c r="E36" s="640"/>
      <c r="F36" s="640"/>
      <c r="G36" s="640"/>
      <c r="H36" s="640"/>
      <c r="I36" s="640"/>
      <c r="J36" s="640"/>
      <c r="K36" s="640"/>
      <c r="L36" s="640"/>
      <c r="M36" s="640"/>
      <c r="N36" s="640"/>
      <c r="O36" s="640"/>
      <c r="P36" s="640"/>
      <c r="Q36" s="641"/>
      <c r="R36" s="642">
        <v>7718704</v>
      </c>
      <c r="S36" s="643"/>
      <c r="T36" s="643"/>
      <c r="U36" s="643"/>
      <c r="V36" s="643"/>
      <c r="W36" s="643"/>
      <c r="X36" s="643"/>
      <c r="Y36" s="644"/>
      <c r="Z36" s="675">
        <v>4.2</v>
      </c>
      <c r="AA36" s="675"/>
      <c r="AB36" s="675"/>
      <c r="AC36" s="675"/>
      <c r="AD36" s="676" t="s">
        <v>128</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7467167</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1109841</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40012875</v>
      </c>
      <c r="CS36" s="643"/>
      <c r="CT36" s="643"/>
      <c r="CU36" s="643"/>
      <c r="CV36" s="643"/>
      <c r="CW36" s="643"/>
      <c r="CX36" s="643"/>
      <c r="CY36" s="644"/>
      <c r="CZ36" s="645">
        <v>23.4</v>
      </c>
      <c r="DA36" s="663"/>
      <c r="DB36" s="663"/>
      <c r="DC36" s="664"/>
      <c r="DD36" s="648">
        <v>11193439</v>
      </c>
      <c r="DE36" s="643"/>
      <c r="DF36" s="643"/>
      <c r="DG36" s="643"/>
      <c r="DH36" s="643"/>
      <c r="DI36" s="643"/>
      <c r="DJ36" s="643"/>
      <c r="DK36" s="644"/>
      <c r="DL36" s="648">
        <v>6943432</v>
      </c>
      <c r="DM36" s="643"/>
      <c r="DN36" s="643"/>
      <c r="DO36" s="643"/>
      <c r="DP36" s="643"/>
      <c r="DQ36" s="643"/>
      <c r="DR36" s="643"/>
      <c r="DS36" s="643"/>
      <c r="DT36" s="643"/>
      <c r="DU36" s="643"/>
      <c r="DV36" s="644"/>
      <c r="DW36" s="645">
        <v>6.5</v>
      </c>
      <c r="DX36" s="663"/>
      <c r="DY36" s="663"/>
      <c r="DZ36" s="663"/>
      <c r="EA36" s="663"/>
      <c r="EB36" s="663"/>
      <c r="EC36" s="681"/>
    </row>
    <row r="37" spans="2:133" ht="11.25" customHeight="1" x14ac:dyDescent="0.2">
      <c r="B37" s="639" t="s">
        <v>329</v>
      </c>
      <c r="C37" s="640"/>
      <c r="D37" s="640"/>
      <c r="E37" s="640"/>
      <c r="F37" s="640"/>
      <c r="G37" s="640"/>
      <c r="H37" s="640"/>
      <c r="I37" s="640"/>
      <c r="J37" s="640"/>
      <c r="K37" s="640"/>
      <c r="L37" s="640"/>
      <c r="M37" s="640"/>
      <c r="N37" s="640"/>
      <c r="O37" s="640"/>
      <c r="P37" s="640"/>
      <c r="Q37" s="641"/>
      <c r="R37" s="642">
        <v>4530311</v>
      </c>
      <c r="S37" s="643"/>
      <c r="T37" s="643"/>
      <c r="U37" s="643"/>
      <c r="V37" s="643"/>
      <c r="W37" s="643"/>
      <c r="X37" s="643"/>
      <c r="Y37" s="644"/>
      <c r="Z37" s="675">
        <v>2.5</v>
      </c>
      <c r="AA37" s="675"/>
      <c r="AB37" s="675"/>
      <c r="AC37" s="675"/>
      <c r="AD37" s="676" t="s">
        <v>138</v>
      </c>
      <c r="AE37" s="676"/>
      <c r="AF37" s="676"/>
      <c r="AG37" s="676"/>
      <c r="AH37" s="676"/>
      <c r="AI37" s="676"/>
      <c r="AJ37" s="676"/>
      <c r="AK37" s="676"/>
      <c r="AL37" s="645" t="s">
        <v>128</v>
      </c>
      <c r="AM37" s="646"/>
      <c r="AN37" s="646"/>
      <c r="AO37" s="677"/>
      <c r="AQ37" s="682" t="s">
        <v>330</v>
      </c>
      <c r="AR37" s="683"/>
      <c r="AS37" s="683"/>
      <c r="AT37" s="683"/>
      <c r="AU37" s="683"/>
      <c r="AV37" s="683"/>
      <c r="AW37" s="683"/>
      <c r="AX37" s="683"/>
      <c r="AY37" s="684"/>
      <c r="AZ37" s="642">
        <v>797781</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1109841</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1598196</v>
      </c>
      <c r="CS37" s="661"/>
      <c r="CT37" s="661"/>
      <c r="CU37" s="661"/>
      <c r="CV37" s="661"/>
      <c r="CW37" s="661"/>
      <c r="CX37" s="661"/>
      <c r="CY37" s="662"/>
      <c r="CZ37" s="645">
        <v>0.9</v>
      </c>
      <c r="DA37" s="663"/>
      <c r="DB37" s="663"/>
      <c r="DC37" s="664"/>
      <c r="DD37" s="648">
        <v>1597156</v>
      </c>
      <c r="DE37" s="661"/>
      <c r="DF37" s="661"/>
      <c r="DG37" s="661"/>
      <c r="DH37" s="661"/>
      <c r="DI37" s="661"/>
      <c r="DJ37" s="661"/>
      <c r="DK37" s="662"/>
      <c r="DL37" s="648">
        <v>1247982</v>
      </c>
      <c r="DM37" s="661"/>
      <c r="DN37" s="661"/>
      <c r="DO37" s="661"/>
      <c r="DP37" s="661"/>
      <c r="DQ37" s="661"/>
      <c r="DR37" s="661"/>
      <c r="DS37" s="661"/>
      <c r="DT37" s="661"/>
      <c r="DU37" s="661"/>
      <c r="DV37" s="662"/>
      <c r="DW37" s="645">
        <v>1.2</v>
      </c>
      <c r="DX37" s="663"/>
      <c r="DY37" s="663"/>
      <c r="DZ37" s="663"/>
      <c r="EA37" s="663"/>
      <c r="EB37" s="663"/>
      <c r="EC37" s="681"/>
    </row>
    <row r="38" spans="2:133" ht="11.25" customHeight="1" x14ac:dyDescent="0.2">
      <c r="B38" s="639" t="s">
        <v>333</v>
      </c>
      <c r="C38" s="640"/>
      <c r="D38" s="640"/>
      <c r="E38" s="640"/>
      <c r="F38" s="640"/>
      <c r="G38" s="640"/>
      <c r="H38" s="640"/>
      <c r="I38" s="640"/>
      <c r="J38" s="640"/>
      <c r="K38" s="640"/>
      <c r="L38" s="640"/>
      <c r="M38" s="640"/>
      <c r="N38" s="640"/>
      <c r="O38" s="640"/>
      <c r="P38" s="640"/>
      <c r="Q38" s="641"/>
      <c r="R38" s="642">
        <v>2954901</v>
      </c>
      <c r="S38" s="643"/>
      <c r="T38" s="643"/>
      <c r="U38" s="643"/>
      <c r="V38" s="643"/>
      <c r="W38" s="643"/>
      <c r="X38" s="643"/>
      <c r="Y38" s="644"/>
      <c r="Z38" s="675">
        <v>1.6</v>
      </c>
      <c r="AA38" s="675"/>
      <c r="AB38" s="675"/>
      <c r="AC38" s="675"/>
      <c r="AD38" s="676">
        <v>26989</v>
      </c>
      <c r="AE38" s="676"/>
      <c r="AF38" s="676"/>
      <c r="AG38" s="676"/>
      <c r="AH38" s="676"/>
      <c r="AI38" s="676"/>
      <c r="AJ38" s="676"/>
      <c r="AK38" s="676"/>
      <c r="AL38" s="645">
        <v>0</v>
      </c>
      <c r="AM38" s="646"/>
      <c r="AN38" s="646"/>
      <c r="AO38" s="677"/>
      <c r="AQ38" s="682" t="s">
        <v>334</v>
      </c>
      <c r="AR38" s="683"/>
      <c r="AS38" s="683"/>
      <c r="AT38" s="683"/>
      <c r="AU38" s="683"/>
      <c r="AV38" s="683"/>
      <c r="AW38" s="683"/>
      <c r="AX38" s="683"/>
      <c r="AY38" s="684"/>
      <c r="AZ38" s="642" t="s">
        <v>128</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38341</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7467167</v>
      </c>
      <c r="CS38" s="643"/>
      <c r="CT38" s="643"/>
      <c r="CU38" s="643"/>
      <c r="CV38" s="643"/>
      <c r="CW38" s="643"/>
      <c r="CX38" s="643"/>
      <c r="CY38" s="644"/>
      <c r="CZ38" s="645">
        <v>4.4000000000000004</v>
      </c>
      <c r="DA38" s="663"/>
      <c r="DB38" s="663"/>
      <c r="DC38" s="664"/>
      <c r="DD38" s="648">
        <v>6212140</v>
      </c>
      <c r="DE38" s="643"/>
      <c r="DF38" s="643"/>
      <c r="DG38" s="643"/>
      <c r="DH38" s="643"/>
      <c r="DI38" s="643"/>
      <c r="DJ38" s="643"/>
      <c r="DK38" s="644"/>
      <c r="DL38" s="648">
        <v>5770298</v>
      </c>
      <c r="DM38" s="643"/>
      <c r="DN38" s="643"/>
      <c r="DO38" s="643"/>
      <c r="DP38" s="643"/>
      <c r="DQ38" s="643"/>
      <c r="DR38" s="643"/>
      <c r="DS38" s="643"/>
      <c r="DT38" s="643"/>
      <c r="DU38" s="643"/>
      <c r="DV38" s="644"/>
      <c r="DW38" s="645">
        <v>5.4</v>
      </c>
      <c r="DX38" s="663"/>
      <c r="DY38" s="663"/>
      <c r="DZ38" s="663"/>
      <c r="EA38" s="663"/>
      <c r="EB38" s="663"/>
      <c r="EC38" s="681"/>
    </row>
    <row r="39" spans="2:133" ht="11.25" customHeight="1" x14ac:dyDescent="0.2">
      <c r="B39" s="639" t="s">
        <v>337</v>
      </c>
      <c r="C39" s="640"/>
      <c r="D39" s="640"/>
      <c r="E39" s="640"/>
      <c r="F39" s="640"/>
      <c r="G39" s="640"/>
      <c r="H39" s="640"/>
      <c r="I39" s="640"/>
      <c r="J39" s="640"/>
      <c r="K39" s="640"/>
      <c r="L39" s="640"/>
      <c r="M39" s="640"/>
      <c r="N39" s="640"/>
      <c r="O39" s="640"/>
      <c r="P39" s="640"/>
      <c r="Q39" s="641"/>
      <c r="R39" s="642" t="s">
        <v>128</v>
      </c>
      <c r="S39" s="643"/>
      <c r="T39" s="643"/>
      <c r="U39" s="643"/>
      <c r="V39" s="643"/>
      <c r="W39" s="643"/>
      <c r="X39" s="643"/>
      <c r="Y39" s="644"/>
      <c r="Z39" s="675" t="s">
        <v>138</v>
      </c>
      <c r="AA39" s="675"/>
      <c r="AB39" s="675"/>
      <c r="AC39" s="675"/>
      <c r="AD39" s="676" t="s">
        <v>128</v>
      </c>
      <c r="AE39" s="676"/>
      <c r="AF39" s="676"/>
      <c r="AG39" s="676"/>
      <c r="AH39" s="676"/>
      <c r="AI39" s="676"/>
      <c r="AJ39" s="676"/>
      <c r="AK39" s="676"/>
      <c r="AL39" s="645" t="s">
        <v>128</v>
      </c>
      <c r="AM39" s="646"/>
      <c r="AN39" s="646"/>
      <c r="AO39" s="677"/>
      <c r="AQ39" s="682" t="s">
        <v>338</v>
      </c>
      <c r="AR39" s="683"/>
      <c r="AS39" s="683"/>
      <c r="AT39" s="683"/>
      <c r="AU39" s="683"/>
      <c r="AV39" s="683"/>
      <c r="AW39" s="683"/>
      <c r="AX39" s="683"/>
      <c r="AY39" s="684"/>
      <c r="AZ39" s="642" t="s">
        <v>128</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51616</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9908576</v>
      </c>
      <c r="CS39" s="661"/>
      <c r="CT39" s="661"/>
      <c r="CU39" s="661"/>
      <c r="CV39" s="661"/>
      <c r="CW39" s="661"/>
      <c r="CX39" s="661"/>
      <c r="CY39" s="662"/>
      <c r="CZ39" s="645">
        <v>5.8</v>
      </c>
      <c r="DA39" s="663"/>
      <c r="DB39" s="663"/>
      <c r="DC39" s="664"/>
      <c r="DD39" s="648">
        <v>7423859</v>
      </c>
      <c r="DE39" s="661"/>
      <c r="DF39" s="661"/>
      <c r="DG39" s="661"/>
      <c r="DH39" s="661"/>
      <c r="DI39" s="661"/>
      <c r="DJ39" s="661"/>
      <c r="DK39" s="662"/>
      <c r="DL39" s="648" t="s">
        <v>138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2">
      <c r="B40" s="639" t="s">
        <v>341</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2" t="s">
        <v>342</v>
      </c>
      <c r="AR40" s="683"/>
      <c r="AS40" s="683"/>
      <c r="AT40" s="683"/>
      <c r="AU40" s="683"/>
      <c r="AV40" s="683"/>
      <c r="AW40" s="683"/>
      <c r="AX40" s="683"/>
      <c r="AY40" s="684"/>
      <c r="AZ40" s="642" t="s">
        <v>138</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144</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505770</v>
      </c>
      <c r="CS40" s="643"/>
      <c r="CT40" s="643"/>
      <c r="CU40" s="643"/>
      <c r="CV40" s="643"/>
      <c r="CW40" s="643"/>
      <c r="CX40" s="643"/>
      <c r="CY40" s="644"/>
      <c r="CZ40" s="645">
        <v>0.3</v>
      </c>
      <c r="DA40" s="663"/>
      <c r="DB40" s="663"/>
      <c r="DC40" s="664"/>
      <c r="DD40" s="648">
        <v>25000</v>
      </c>
      <c r="DE40" s="643"/>
      <c r="DF40" s="643"/>
      <c r="DG40" s="643"/>
      <c r="DH40" s="643"/>
      <c r="DI40" s="643"/>
      <c r="DJ40" s="643"/>
      <c r="DK40" s="644"/>
      <c r="DL40" s="648" t="s">
        <v>128</v>
      </c>
      <c r="DM40" s="643"/>
      <c r="DN40" s="643"/>
      <c r="DO40" s="643"/>
      <c r="DP40" s="643"/>
      <c r="DQ40" s="643"/>
      <c r="DR40" s="643"/>
      <c r="DS40" s="643"/>
      <c r="DT40" s="643"/>
      <c r="DU40" s="643"/>
      <c r="DV40" s="644"/>
      <c r="DW40" s="645" t="s">
        <v>138</v>
      </c>
      <c r="DX40" s="663"/>
      <c r="DY40" s="663"/>
      <c r="DZ40" s="663"/>
      <c r="EA40" s="663"/>
      <c r="EB40" s="663"/>
      <c r="EC40" s="681"/>
    </row>
    <row r="41" spans="2:133" ht="11.25" customHeight="1" x14ac:dyDescent="0.2">
      <c r="B41" s="639" t="s">
        <v>346</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128</v>
      </c>
      <c r="AE41" s="676"/>
      <c r="AF41" s="676"/>
      <c r="AG41" s="676"/>
      <c r="AH41" s="676"/>
      <c r="AI41" s="676"/>
      <c r="AJ41" s="676"/>
      <c r="AK41" s="676"/>
      <c r="AL41" s="645" t="s">
        <v>138</v>
      </c>
      <c r="AM41" s="646"/>
      <c r="AN41" s="646"/>
      <c r="AO41" s="677"/>
      <c r="AQ41" s="682" t="s">
        <v>347</v>
      </c>
      <c r="AR41" s="683"/>
      <c r="AS41" s="683"/>
      <c r="AT41" s="683"/>
      <c r="AU41" s="683"/>
      <c r="AV41" s="683"/>
      <c r="AW41" s="683"/>
      <c r="AX41" s="683"/>
      <c r="AY41" s="684"/>
      <c r="AZ41" s="642">
        <v>1945469</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5</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350</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128</v>
      </c>
      <c r="AA42" s="675"/>
      <c r="AB42" s="675"/>
      <c r="AC42" s="675"/>
      <c r="AD42" s="676" t="s">
        <v>138</v>
      </c>
      <c r="AE42" s="676"/>
      <c r="AF42" s="676"/>
      <c r="AG42" s="676"/>
      <c r="AH42" s="676"/>
      <c r="AI42" s="676"/>
      <c r="AJ42" s="676"/>
      <c r="AK42" s="676"/>
      <c r="AL42" s="645" t="s">
        <v>128</v>
      </c>
      <c r="AM42" s="646"/>
      <c r="AN42" s="646"/>
      <c r="AO42" s="677"/>
      <c r="AQ42" s="678" t="s">
        <v>351</v>
      </c>
      <c r="AR42" s="679"/>
      <c r="AS42" s="679"/>
      <c r="AT42" s="679"/>
      <c r="AU42" s="679"/>
      <c r="AV42" s="679"/>
      <c r="AW42" s="679"/>
      <c r="AX42" s="679"/>
      <c r="AY42" s="680"/>
      <c r="AZ42" s="626">
        <v>4723917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244</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20249652</v>
      </c>
      <c r="CS42" s="643"/>
      <c r="CT42" s="643"/>
      <c r="CU42" s="643"/>
      <c r="CV42" s="643"/>
      <c r="CW42" s="643"/>
      <c r="CX42" s="643"/>
      <c r="CY42" s="644"/>
      <c r="CZ42" s="645">
        <v>11.8</v>
      </c>
      <c r="DA42" s="646"/>
      <c r="DB42" s="646"/>
      <c r="DC42" s="647"/>
      <c r="DD42" s="648">
        <v>11084785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354</v>
      </c>
      <c r="C43" s="624"/>
      <c r="D43" s="624"/>
      <c r="E43" s="624"/>
      <c r="F43" s="624"/>
      <c r="G43" s="624"/>
      <c r="H43" s="624"/>
      <c r="I43" s="624"/>
      <c r="J43" s="624"/>
      <c r="K43" s="624"/>
      <c r="L43" s="624"/>
      <c r="M43" s="624"/>
      <c r="N43" s="624"/>
      <c r="O43" s="624"/>
      <c r="P43" s="624"/>
      <c r="Q43" s="625"/>
      <c r="R43" s="626">
        <v>184265612</v>
      </c>
      <c r="S43" s="665"/>
      <c r="T43" s="665"/>
      <c r="U43" s="665"/>
      <c r="V43" s="665"/>
      <c r="W43" s="665"/>
      <c r="X43" s="665"/>
      <c r="Y43" s="666"/>
      <c r="Z43" s="667">
        <v>100</v>
      </c>
      <c r="AA43" s="667"/>
      <c r="AB43" s="667"/>
      <c r="AC43" s="667"/>
      <c r="AD43" s="668">
        <v>106209578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600231</v>
      </c>
      <c r="CS43" s="661"/>
      <c r="CT43" s="661"/>
      <c r="CU43" s="661"/>
      <c r="CV43" s="661"/>
      <c r="CW43" s="661"/>
      <c r="CX43" s="661"/>
      <c r="CY43" s="662"/>
      <c r="CZ43" s="645">
        <v>0.4</v>
      </c>
      <c r="DA43" s="663"/>
      <c r="DB43" s="663"/>
      <c r="DC43" s="664"/>
      <c r="DD43" s="648">
        <v>600231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20249652</v>
      </c>
      <c r="CS44" s="643"/>
      <c r="CT44" s="643"/>
      <c r="CU44" s="643"/>
      <c r="CV44" s="643"/>
      <c r="CW44" s="643"/>
      <c r="CX44" s="643"/>
      <c r="CY44" s="644"/>
      <c r="CZ44" s="645">
        <v>11.8</v>
      </c>
      <c r="DA44" s="646"/>
      <c r="DB44" s="646"/>
      <c r="DC44" s="647"/>
      <c r="DD44" s="648">
        <v>11084785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7808664</v>
      </c>
      <c r="CS45" s="661"/>
      <c r="CT45" s="661"/>
      <c r="CU45" s="661"/>
      <c r="CV45" s="661"/>
      <c r="CW45" s="661"/>
      <c r="CX45" s="661"/>
      <c r="CY45" s="662"/>
      <c r="CZ45" s="645">
        <v>4.5999999999999996</v>
      </c>
      <c r="DA45" s="663"/>
      <c r="DB45" s="663"/>
      <c r="DC45" s="664"/>
      <c r="DD45" s="648">
        <v>2739928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12440988</v>
      </c>
      <c r="CS46" s="643"/>
      <c r="CT46" s="643"/>
      <c r="CU46" s="643"/>
      <c r="CV46" s="643"/>
      <c r="CW46" s="643"/>
      <c r="CX46" s="643"/>
      <c r="CY46" s="644"/>
      <c r="CZ46" s="645">
        <v>7.3</v>
      </c>
      <c r="DA46" s="646"/>
      <c r="DB46" s="646"/>
      <c r="DC46" s="647"/>
      <c r="DD46" s="648">
        <v>8344857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128</v>
      </c>
      <c r="DA47" s="663"/>
      <c r="DB47" s="663"/>
      <c r="DC47" s="664"/>
      <c r="DD47" s="648" t="s">
        <v>226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170978387</v>
      </c>
      <c r="CS49" s="627"/>
      <c r="CT49" s="627"/>
      <c r="CU49" s="627"/>
      <c r="CV49" s="627"/>
      <c r="CW49" s="627"/>
      <c r="CX49" s="627"/>
      <c r="CY49" s="628"/>
      <c r="CZ49" s="629">
        <v>100</v>
      </c>
      <c r="DA49" s="630"/>
      <c r="DB49" s="630"/>
      <c r="DC49" s="631"/>
      <c r="DD49" s="632">
        <v>106519513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ZObhMByYQWTCh6CCULDY2b+D3aoErnbYNhKmA+9bVV9XSDssox5OY1dqeyizeCY6w1176QkgJN5ugj1IsC6qw==" saltValue="OD73T1AuL4kZZLeMgyRV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E10"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366</v>
      </c>
      <c r="DK2" s="1169"/>
      <c r="DL2" s="1169"/>
      <c r="DM2" s="1169"/>
      <c r="DN2" s="1169"/>
      <c r="DO2" s="1170"/>
      <c r="DP2" s="251"/>
      <c r="DQ2" s="1168" t="s">
        <v>367</v>
      </c>
      <c r="DR2" s="1169"/>
      <c r="DS2" s="1169"/>
      <c r="DT2" s="1169"/>
      <c r="DU2" s="1169"/>
      <c r="DV2" s="1169"/>
      <c r="DW2" s="1169"/>
      <c r="DX2" s="1169"/>
      <c r="DY2" s="1169"/>
      <c r="DZ2" s="1170"/>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1" t="s">
        <v>368</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3" t="s">
        <v>370</v>
      </c>
      <c r="B5" s="1054"/>
      <c r="C5" s="1054"/>
      <c r="D5" s="1054"/>
      <c r="E5" s="1054"/>
      <c r="F5" s="1054"/>
      <c r="G5" s="1054"/>
      <c r="H5" s="1054"/>
      <c r="I5" s="1054"/>
      <c r="J5" s="1054"/>
      <c r="K5" s="1054"/>
      <c r="L5" s="1054"/>
      <c r="M5" s="1054"/>
      <c r="N5" s="1054"/>
      <c r="O5" s="1054"/>
      <c r="P5" s="1055"/>
      <c r="Q5" s="1059" t="s">
        <v>371</v>
      </c>
      <c r="R5" s="1060"/>
      <c r="S5" s="1060"/>
      <c r="T5" s="1060"/>
      <c r="U5" s="1061"/>
      <c r="V5" s="1059" t="s">
        <v>372</v>
      </c>
      <c r="W5" s="1060"/>
      <c r="X5" s="1060"/>
      <c r="Y5" s="1060"/>
      <c r="Z5" s="1061"/>
      <c r="AA5" s="1059" t="s">
        <v>373</v>
      </c>
      <c r="AB5" s="1060"/>
      <c r="AC5" s="1060"/>
      <c r="AD5" s="1060"/>
      <c r="AE5" s="1060"/>
      <c r="AF5" s="1171" t="s">
        <v>374</v>
      </c>
      <c r="AG5" s="1060"/>
      <c r="AH5" s="1060"/>
      <c r="AI5" s="1060"/>
      <c r="AJ5" s="1075"/>
      <c r="AK5" s="1060" t="s">
        <v>375</v>
      </c>
      <c r="AL5" s="1060"/>
      <c r="AM5" s="1060"/>
      <c r="AN5" s="1060"/>
      <c r="AO5" s="1061"/>
      <c r="AP5" s="1059" t="s">
        <v>376</v>
      </c>
      <c r="AQ5" s="1060"/>
      <c r="AR5" s="1060"/>
      <c r="AS5" s="1060"/>
      <c r="AT5" s="1061"/>
      <c r="AU5" s="1059" t="s">
        <v>377</v>
      </c>
      <c r="AV5" s="1060"/>
      <c r="AW5" s="1060"/>
      <c r="AX5" s="1060"/>
      <c r="AY5" s="1075"/>
      <c r="AZ5" s="258"/>
      <c r="BA5" s="258"/>
      <c r="BB5" s="258"/>
      <c r="BC5" s="258"/>
      <c r="BD5" s="258"/>
      <c r="BE5" s="259"/>
      <c r="BF5" s="259"/>
      <c r="BG5" s="259"/>
      <c r="BH5" s="259"/>
      <c r="BI5" s="259"/>
      <c r="BJ5" s="259"/>
      <c r="BK5" s="259"/>
      <c r="BL5" s="259"/>
      <c r="BM5" s="259"/>
      <c r="BN5" s="259"/>
      <c r="BO5" s="259"/>
      <c r="BP5" s="259"/>
      <c r="BQ5" s="1053" t="s">
        <v>378</v>
      </c>
      <c r="BR5" s="1054"/>
      <c r="BS5" s="1054"/>
      <c r="BT5" s="1054"/>
      <c r="BU5" s="1054"/>
      <c r="BV5" s="1054"/>
      <c r="BW5" s="1054"/>
      <c r="BX5" s="1054"/>
      <c r="BY5" s="1054"/>
      <c r="BZ5" s="1054"/>
      <c r="CA5" s="1054"/>
      <c r="CB5" s="1054"/>
      <c r="CC5" s="1054"/>
      <c r="CD5" s="1054"/>
      <c r="CE5" s="1054"/>
      <c r="CF5" s="1054"/>
      <c r="CG5" s="1055"/>
      <c r="CH5" s="1059" t="s">
        <v>379</v>
      </c>
      <c r="CI5" s="1060"/>
      <c r="CJ5" s="1060"/>
      <c r="CK5" s="1060"/>
      <c r="CL5" s="1061"/>
      <c r="CM5" s="1059" t="s">
        <v>380</v>
      </c>
      <c r="CN5" s="1060"/>
      <c r="CO5" s="1060"/>
      <c r="CP5" s="1060"/>
      <c r="CQ5" s="1061"/>
      <c r="CR5" s="1059" t="s">
        <v>381</v>
      </c>
      <c r="CS5" s="1060"/>
      <c r="CT5" s="1060"/>
      <c r="CU5" s="1060"/>
      <c r="CV5" s="1061"/>
      <c r="CW5" s="1059" t="s">
        <v>382</v>
      </c>
      <c r="CX5" s="1060"/>
      <c r="CY5" s="1060"/>
      <c r="CZ5" s="1060"/>
      <c r="DA5" s="1061"/>
      <c r="DB5" s="1059" t="s">
        <v>383</v>
      </c>
      <c r="DC5" s="1060"/>
      <c r="DD5" s="1060"/>
      <c r="DE5" s="1060"/>
      <c r="DF5" s="1061"/>
      <c r="DG5" s="1156" t="s">
        <v>384</v>
      </c>
      <c r="DH5" s="1157"/>
      <c r="DI5" s="1157"/>
      <c r="DJ5" s="1157"/>
      <c r="DK5" s="1158"/>
      <c r="DL5" s="1156" t="s">
        <v>385</v>
      </c>
      <c r="DM5" s="1157"/>
      <c r="DN5" s="1157"/>
      <c r="DO5" s="1157"/>
      <c r="DP5" s="1158"/>
      <c r="DQ5" s="1059" t="s">
        <v>386</v>
      </c>
      <c r="DR5" s="1060"/>
      <c r="DS5" s="1060"/>
      <c r="DT5" s="1060"/>
      <c r="DU5" s="1061"/>
      <c r="DV5" s="1059" t="s">
        <v>377</v>
      </c>
      <c r="DW5" s="1060"/>
      <c r="DX5" s="1060"/>
      <c r="DY5" s="1060"/>
      <c r="DZ5" s="1075"/>
      <c r="EA5" s="256"/>
    </row>
    <row r="6" spans="1:131" s="257" customFormat="1" ht="26.25" customHeight="1" thickBot="1" x14ac:dyDescent="0.25">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6"/>
    </row>
    <row r="7" spans="1:131" s="257" customFormat="1" ht="26.25" customHeight="1" thickTop="1" x14ac:dyDescent="0.2">
      <c r="A7" s="260">
        <v>1</v>
      </c>
      <c r="B7" s="1108" t="s">
        <v>387</v>
      </c>
      <c r="C7" s="1109"/>
      <c r="D7" s="1109"/>
      <c r="E7" s="1109"/>
      <c r="F7" s="1109"/>
      <c r="G7" s="1109"/>
      <c r="H7" s="1109"/>
      <c r="I7" s="1109"/>
      <c r="J7" s="1109"/>
      <c r="K7" s="1109"/>
      <c r="L7" s="1109"/>
      <c r="M7" s="1109"/>
      <c r="N7" s="1109"/>
      <c r="O7" s="1109"/>
      <c r="P7" s="1110"/>
      <c r="Q7" s="1162">
        <v>184402</v>
      </c>
      <c r="R7" s="1163"/>
      <c r="S7" s="1163"/>
      <c r="T7" s="1163"/>
      <c r="U7" s="1163"/>
      <c r="V7" s="1163">
        <v>171115</v>
      </c>
      <c r="W7" s="1163"/>
      <c r="X7" s="1163"/>
      <c r="Y7" s="1163"/>
      <c r="Z7" s="1163"/>
      <c r="AA7" s="1163">
        <v>13287</v>
      </c>
      <c r="AB7" s="1163"/>
      <c r="AC7" s="1163"/>
      <c r="AD7" s="1163"/>
      <c r="AE7" s="1164"/>
      <c r="AF7" s="1165">
        <v>11206</v>
      </c>
      <c r="AG7" s="1166"/>
      <c r="AH7" s="1166"/>
      <c r="AI7" s="1166"/>
      <c r="AJ7" s="1167"/>
      <c r="AK7" s="1149">
        <v>7719</v>
      </c>
      <c r="AL7" s="1150"/>
      <c r="AM7" s="1150"/>
      <c r="AN7" s="1150"/>
      <c r="AO7" s="1150"/>
      <c r="AP7" s="1150">
        <v>325</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576</v>
      </c>
      <c r="BT7" s="1154"/>
      <c r="BU7" s="1154"/>
      <c r="BV7" s="1154"/>
      <c r="BW7" s="1154"/>
      <c r="BX7" s="1154"/>
      <c r="BY7" s="1154"/>
      <c r="BZ7" s="1154"/>
      <c r="CA7" s="1154"/>
      <c r="CB7" s="1154"/>
      <c r="CC7" s="1154"/>
      <c r="CD7" s="1154"/>
      <c r="CE7" s="1154"/>
      <c r="CF7" s="1154"/>
      <c r="CG7" s="1155"/>
      <c r="CH7" s="1146">
        <v>18</v>
      </c>
      <c r="CI7" s="1147"/>
      <c r="CJ7" s="1147"/>
      <c r="CK7" s="1147"/>
      <c r="CL7" s="1148"/>
      <c r="CM7" s="1146">
        <v>681</v>
      </c>
      <c r="CN7" s="1147"/>
      <c r="CO7" s="1147"/>
      <c r="CP7" s="1147"/>
      <c r="CQ7" s="1148"/>
      <c r="CR7" s="1146">
        <v>500</v>
      </c>
      <c r="CS7" s="1147"/>
      <c r="CT7" s="1147"/>
      <c r="CU7" s="1147"/>
      <c r="CV7" s="1148"/>
      <c r="CW7" s="1146">
        <v>381</v>
      </c>
      <c r="CX7" s="1147"/>
      <c r="CY7" s="1147"/>
      <c r="CZ7" s="1147"/>
      <c r="DA7" s="1148"/>
      <c r="DB7" s="1146" t="s">
        <v>589</v>
      </c>
      <c r="DC7" s="1147"/>
      <c r="DD7" s="1147"/>
      <c r="DE7" s="1147"/>
      <c r="DF7" s="1148"/>
      <c r="DG7" s="1146" t="s">
        <v>589</v>
      </c>
      <c r="DH7" s="1147"/>
      <c r="DI7" s="1147"/>
      <c r="DJ7" s="1147"/>
      <c r="DK7" s="1148"/>
      <c r="DL7" s="1146" t="s">
        <v>589</v>
      </c>
      <c r="DM7" s="1147"/>
      <c r="DN7" s="1147"/>
      <c r="DO7" s="1147"/>
      <c r="DP7" s="1148"/>
      <c r="DQ7" s="1146"/>
      <c r="DR7" s="1147"/>
      <c r="DS7" s="1147"/>
      <c r="DT7" s="1147"/>
      <c r="DU7" s="1148"/>
      <c r="DV7" s="1173"/>
      <c r="DW7" s="1174"/>
      <c r="DX7" s="1174"/>
      <c r="DY7" s="1174"/>
      <c r="DZ7" s="1175"/>
      <c r="EA7" s="256"/>
    </row>
    <row r="8" spans="1:131" s="257" customFormat="1" ht="26.25" customHeight="1" x14ac:dyDescent="0.2">
      <c r="A8" s="263">
        <v>2</v>
      </c>
      <c r="B8" s="1089"/>
      <c r="C8" s="1090"/>
      <c r="D8" s="1090"/>
      <c r="E8" s="1090"/>
      <c r="F8" s="1090"/>
      <c r="G8" s="1090"/>
      <c r="H8" s="1090"/>
      <c r="I8" s="1090"/>
      <c r="J8" s="1090"/>
      <c r="K8" s="1090"/>
      <c r="L8" s="1090"/>
      <c r="M8" s="1090"/>
      <c r="N8" s="1090"/>
      <c r="O8" s="1090"/>
      <c r="P8" s="1091"/>
      <c r="Q8" s="1101"/>
      <c r="R8" s="1102"/>
      <c r="S8" s="1102"/>
      <c r="T8" s="1102"/>
      <c r="U8" s="1102"/>
      <c r="V8" s="1102"/>
      <c r="W8" s="1102"/>
      <c r="X8" s="1102"/>
      <c r="Y8" s="1102"/>
      <c r="Z8" s="1102"/>
      <c r="AA8" s="1102"/>
      <c r="AB8" s="1102"/>
      <c r="AC8" s="1102"/>
      <c r="AD8" s="1102"/>
      <c r="AE8" s="1103"/>
      <c r="AF8" s="1095"/>
      <c r="AG8" s="1096"/>
      <c r="AH8" s="1096"/>
      <c r="AI8" s="1096"/>
      <c r="AJ8" s="1097"/>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6"/>
    </row>
    <row r="9" spans="1:131" s="257" customFormat="1" ht="26.25" customHeight="1" x14ac:dyDescent="0.2">
      <c r="A9" s="263">
        <v>3</v>
      </c>
      <c r="B9" s="1089"/>
      <c r="C9" s="1090"/>
      <c r="D9" s="1090"/>
      <c r="E9" s="1090"/>
      <c r="F9" s="1090"/>
      <c r="G9" s="1090"/>
      <c r="H9" s="1090"/>
      <c r="I9" s="1090"/>
      <c r="J9" s="1090"/>
      <c r="K9" s="1090"/>
      <c r="L9" s="1090"/>
      <c r="M9" s="1090"/>
      <c r="N9" s="1090"/>
      <c r="O9" s="1090"/>
      <c r="P9" s="1091"/>
      <c r="Q9" s="1101"/>
      <c r="R9" s="1102"/>
      <c r="S9" s="1102"/>
      <c r="T9" s="1102"/>
      <c r="U9" s="1102"/>
      <c r="V9" s="1102"/>
      <c r="W9" s="1102"/>
      <c r="X9" s="1102"/>
      <c r="Y9" s="1102"/>
      <c r="Z9" s="1102"/>
      <c r="AA9" s="1102"/>
      <c r="AB9" s="1102"/>
      <c r="AC9" s="1102"/>
      <c r="AD9" s="1102"/>
      <c r="AE9" s="1103"/>
      <c r="AF9" s="1095"/>
      <c r="AG9" s="1096"/>
      <c r="AH9" s="1096"/>
      <c r="AI9" s="1096"/>
      <c r="AJ9" s="1097"/>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x14ac:dyDescent="0.2">
      <c r="A10" s="263">
        <v>4</v>
      </c>
      <c r="B10" s="1089"/>
      <c r="C10" s="1090"/>
      <c r="D10" s="1090"/>
      <c r="E10" s="1090"/>
      <c r="F10" s="1090"/>
      <c r="G10" s="1090"/>
      <c r="H10" s="1090"/>
      <c r="I10" s="1090"/>
      <c r="J10" s="1090"/>
      <c r="K10" s="1090"/>
      <c r="L10" s="1090"/>
      <c r="M10" s="1090"/>
      <c r="N10" s="1090"/>
      <c r="O10" s="1090"/>
      <c r="P10" s="1091"/>
      <c r="Q10" s="1101"/>
      <c r="R10" s="1102"/>
      <c r="S10" s="1102"/>
      <c r="T10" s="1102"/>
      <c r="U10" s="1102"/>
      <c r="V10" s="1102"/>
      <c r="W10" s="1102"/>
      <c r="X10" s="1102"/>
      <c r="Y10" s="1102"/>
      <c r="Z10" s="1102"/>
      <c r="AA10" s="1102"/>
      <c r="AB10" s="1102"/>
      <c r="AC10" s="1102"/>
      <c r="AD10" s="1102"/>
      <c r="AE10" s="1103"/>
      <c r="AF10" s="1095"/>
      <c r="AG10" s="1096"/>
      <c r="AH10" s="1096"/>
      <c r="AI10" s="1096"/>
      <c r="AJ10" s="1097"/>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x14ac:dyDescent="0.2">
      <c r="A11" s="263">
        <v>5</v>
      </c>
      <c r="B11" s="1089"/>
      <c r="C11" s="1090"/>
      <c r="D11" s="1090"/>
      <c r="E11" s="1090"/>
      <c r="F11" s="1090"/>
      <c r="G11" s="1090"/>
      <c r="H11" s="1090"/>
      <c r="I11" s="1090"/>
      <c r="J11" s="1090"/>
      <c r="K11" s="1090"/>
      <c r="L11" s="1090"/>
      <c r="M11" s="1090"/>
      <c r="N11" s="1090"/>
      <c r="O11" s="1090"/>
      <c r="P11" s="1091"/>
      <c r="Q11" s="1101"/>
      <c r="R11" s="1102"/>
      <c r="S11" s="1102"/>
      <c r="T11" s="1102"/>
      <c r="U11" s="1102"/>
      <c r="V11" s="1102"/>
      <c r="W11" s="1102"/>
      <c r="X11" s="1102"/>
      <c r="Y11" s="1102"/>
      <c r="Z11" s="1102"/>
      <c r="AA11" s="1102"/>
      <c r="AB11" s="1102"/>
      <c r="AC11" s="1102"/>
      <c r="AD11" s="1102"/>
      <c r="AE11" s="1103"/>
      <c r="AF11" s="1095"/>
      <c r="AG11" s="1096"/>
      <c r="AH11" s="1096"/>
      <c r="AI11" s="1096"/>
      <c r="AJ11" s="1097"/>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2">
      <c r="A12" s="263">
        <v>6</v>
      </c>
      <c r="B12" s="1089"/>
      <c r="C12" s="1090"/>
      <c r="D12" s="1090"/>
      <c r="E12" s="1090"/>
      <c r="F12" s="1090"/>
      <c r="G12" s="1090"/>
      <c r="H12" s="1090"/>
      <c r="I12" s="1090"/>
      <c r="J12" s="1090"/>
      <c r="K12" s="1090"/>
      <c r="L12" s="1090"/>
      <c r="M12" s="1090"/>
      <c r="N12" s="1090"/>
      <c r="O12" s="1090"/>
      <c r="P12" s="1091"/>
      <c r="Q12" s="1101"/>
      <c r="R12" s="1102"/>
      <c r="S12" s="1102"/>
      <c r="T12" s="1102"/>
      <c r="U12" s="1102"/>
      <c r="V12" s="1102"/>
      <c r="W12" s="1102"/>
      <c r="X12" s="1102"/>
      <c r="Y12" s="1102"/>
      <c r="Z12" s="1102"/>
      <c r="AA12" s="1102"/>
      <c r="AB12" s="1102"/>
      <c r="AC12" s="1102"/>
      <c r="AD12" s="1102"/>
      <c r="AE12" s="1103"/>
      <c r="AF12" s="1095"/>
      <c r="AG12" s="1096"/>
      <c r="AH12" s="1096"/>
      <c r="AI12" s="1096"/>
      <c r="AJ12" s="1097"/>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2">
      <c r="A13" s="263">
        <v>7</v>
      </c>
      <c r="B13" s="1089"/>
      <c r="C13" s="1090"/>
      <c r="D13" s="1090"/>
      <c r="E13" s="1090"/>
      <c r="F13" s="1090"/>
      <c r="G13" s="1090"/>
      <c r="H13" s="1090"/>
      <c r="I13" s="1090"/>
      <c r="J13" s="1090"/>
      <c r="K13" s="1090"/>
      <c r="L13" s="1090"/>
      <c r="M13" s="1090"/>
      <c r="N13" s="1090"/>
      <c r="O13" s="1090"/>
      <c r="P13" s="1091"/>
      <c r="Q13" s="1101"/>
      <c r="R13" s="1102"/>
      <c r="S13" s="1102"/>
      <c r="T13" s="1102"/>
      <c r="U13" s="1102"/>
      <c r="V13" s="1102"/>
      <c r="W13" s="1102"/>
      <c r="X13" s="1102"/>
      <c r="Y13" s="1102"/>
      <c r="Z13" s="1102"/>
      <c r="AA13" s="1102"/>
      <c r="AB13" s="1102"/>
      <c r="AC13" s="1102"/>
      <c r="AD13" s="1102"/>
      <c r="AE13" s="1103"/>
      <c r="AF13" s="1095"/>
      <c r="AG13" s="1096"/>
      <c r="AH13" s="1096"/>
      <c r="AI13" s="1096"/>
      <c r="AJ13" s="1097"/>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2">
      <c r="A14" s="263">
        <v>8</v>
      </c>
      <c r="B14" s="1089"/>
      <c r="C14" s="1090"/>
      <c r="D14" s="1090"/>
      <c r="E14" s="1090"/>
      <c r="F14" s="1090"/>
      <c r="G14" s="1090"/>
      <c r="H14" s="1090"/>
      <c r="I14" s="1090"/>
      <c r="J14" s="1090"/>
      <c r="K14" s="1090"/>
      <c r="L14" s="1090"/>
      <c r="M14" s="1090"/>
      <c r="N14" s="1090"/>
      <c r="O14" s="1090"/>
      <c r="P14" s="1091"/>
      <c r="Q14" s="1101"/>
      <c r="R14" s="1102"/>
      <c r="S14" s="1102"/>
      <c r="T14" s="1102"/>
      <c r="U14" s="1102"/>
      <c r="V14" s="1102"/>
      <c r="W14" s="1102"/>
      <c r="X14" s="1102"/>
      <c r="Y14" s="1102"/>
      <c r="Z14" s="1102"/>
      <c r="AA14" s="1102"/>
      <c r="AB14" s="1102"/>
      <c r="AC14" s="1102"/>
      <c r="AD14" s="1102"/>
      <c r="AE14" s="1103"/>
      <c r="AF14" s="1095"/>
      <c r="AG14" s="1096"/>
      <c r="AH14" s="1096"/>
      <c r="AI14" s="1096"/>
      <c r="AJ14" s="1097"/>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2">
      <c r="A15" s="263">
        <v>9</v>
      </c>
      <c r="B15" s="1089"/>
      <c r="C15" s="1090"/>
      <c r="D15" s="1090"/>
      <c r="E15" s="1090"/>
      <c r="F15" s="1090"/>
      <c r="G15" s="1090"/>
      <c r="H15" s="1090"/>
      <c r="I15" s="1090"/>
      <c r="J15" s="1090"/>
      <c r="K15" s="1090"/>
      <c r="L15" s="1090"/>
      <c r="M15" s="1090"/>
      <c r="N15" s="1090"/>
      <c r="O15" s="1090"/>
      <c r="P15" s="1091"/>
      <c r="Q15" s="1101"/>
      <c r="R15" s="1102"/>
      <c r="S15" s="1102"/>
      <c r="T15" s="1102"/>
      <c r="U15" s="1102"/>
      <c r="V15" s="1102"/>
      <c r="W15" s="1102"/>
      <c r="X15" s="1102"/>
      <c r="Y15" s="1102"/>
      <c r="Z15" s="1102"/>
      <c r="AA15" s="1102"/>
      <c r="AB15" s="1102"/>
      <c r="AC15" s="1102"/>
      <c r="AD15" s="1102"/>
      <c r="AE15" s="1103"/>
      <c r="AF15" s="1095"/>
      <c r="AG15" s="1096"/>
      <c r="AH15" s="1096"/>
      <c r="AI15" s="1096"/>
      <c r="AJ15" s="1097"/>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2">
      <c r="A16" s="263">
        <v>10</v>
      </c>
      <c r="B16" s="1089"/>
      <c r="C16" s="1090"/>
      <c r="D16" s="1090"/>
      <c r="E16" s="1090"/>
      <c r="F16" s="1090"/>
      <c r="G16" s="1090"/>
      <c r="H16" s="1090"/>
      <c r="I16" s="1090"/>
      <c r="J16" s="1090"/>
      <c r="K16" s="1090"/>
      <c r="L16" s="1090"/>
      <c r="M16" s="1090"/>
      <c r="N16" s="1090"/>
      <c r="O16" s="1090"/>
      <c r="P16" s="1091"/>
      <c r="Q16" s="1101"/>
      <c r="R16" s="1102"/>
      <c r="S16" s="1102"/>
      <c r="T16" s="1102"/>
      <c r="U16" s="1102"/>
      <c r="V16" s="1102"/>
      <c r="W16" s="1102"/>
      <c r="X16" s="1102"/>
      <c r="Y16" s="1102"/>
      <c r="Z16" s="1102"/>
      <c r="AA16" s="1102"/>
      <c r="AB16" s="1102"/>
      <c r="AC16" s="1102"/>
      <c r="AD16" s="1102"/>
      <c r="AE16" s="1103"/>
      <c r="AF16" s="1095"/>
      <c r="AG16" s="1096"/>
      <c r="AH16" s="1096"/>
      <c r="AI16" s="1096"/>
      <c r="AJ16" s="1097"/>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2">
      <c r="A17" s="263">
        <v>11</v>
      </c>
      <c r="B17" s="1089"/>
      <c r="C17" s="1090"/>
      <c r="D17" s="1090"/>
      <c r="E17" s="1090"/>
      <c r="F17" s="1090"/>
      <c r="G17" s="1090"/>
      <c r="H17" s="1090"/>
      <c r="I17" s="1090"/>
      <c r="J17" s="1090"/>
      <c r="K17" s="1090"/>
      <c r="L17" s="1090"/>
      <c r="M17" s="1090"/>
      <c r="N17" s="1090"/>
      <c r="O17" s="1090"/>
      <c r="P17" s="1091"/>
      <c r="Q17" s="1101"/>
      <c r="R17" s="1102"/>
      <c r="S17" s="1102"/>
      <c r="T17" s="1102"/>
      <c r="U17" s="1102"/>
      <c r="V17" s="1102"/>
      <c r="W17" s="1102"/>
      <c r="X17" s="1102"/>
      <c r="Y17" s="1102"/>
      <c r="Z17" s="1102"/>
      <c r="AA17" s="1102"/>
      <c r="AB17" s="1102"/>
      <c r="AC17" s="1102"/>
      <c r="AD17" s="1102"/>
      <c r="AE17" s="1103"/>
      <c r="AF17" s="1095"/>
      <c r="AG17" s="1096"/>
      <c r="AH17" s="1096"/>
      <c r="AI17" s="1096"/>
      <c r="AJ17" s="1097"/>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2">
      <c r="A18" s="263">
        <v>12</v>
      </c>
      <c r="B18" s="1089"/>
      <c r="C18" s="1090"/>
      <c r="D18" s="1090"/>
      <c r="E18" s="1090"/>
      <c r="F18" s="1090"/>
      <c r="G18" s="1090"/>
      <c r="H18" s="1090"/>
      <c r="I18" s="1090"/>
      <c r="J18" s="1090"/>
      <c r="K18" s="1090"/>
      <c r="L18" s="1090"/>
      <c r="M18" s="1090"/>
      <c r="N18" s="1090"/>
      <c r="O18" s="1090"/>
      <c r="P18" s="1091"/>
      <c r="Q18" s="1101"/>
      <c r="R18" s="1102"/>
      <c r="S18" s="1102"/>
      <c r="T18" s="1102"/>
      <c r="U18" s="1102"/>
      <c r="V18" s="1102"/>
      <c r="W18" s="1102"/>
      <c r="X18" s="1102"/>
      <c r="Y18" s="1102"/>
      <c r="Z18" s="1102"/>
      <c r="AA18" s="1102"/>
      <c r="AB18" s="1102"/>
      <c r="AC18" s="1102"/>
      <c r="AD18" s="1102"/>
      <c r="AE18" s="1103"/>
      <c r="AF18" s="1095"/>
      <c r="AG18" s="1096"/>
      <c r="AH18" s="1096"/>
      <c r="AI18" s="1096"/>
      <c r="AJ18" s="1097"/>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2">
      <c r="A19" s="263">
        <v>13</v>
      </c>
      <c r="B19" s="1089"/>
      <c r="C19" s="1090"/>
      <c r="D19" s="1090"/>
      <c r="E19" s="1090"/>
      <c r="F19" s="1090"/>
      <c r="G19" s="1090"/>
      <c r="H19" s="1090"/>
      <c r="I19" s="1090"/>
      <c r="J19" s="1090"/>
      <c r="K19" s="1090"/>
      <c r="L19" s="1090"/>
      <c r="M19" s="1090"/>
      <c r="N19" s="1090"/>
      <c r="O19" s="1090"/>
      <c r="P19" s="1091"/>
      <c r="Q19" s="1101"/>
      <c r="R19" s="1102"/>
      <c r="S19" s="1102"/>
      <c r="T19" s="1102"/>
      <c r="U19" s="1102"/>
      <c r="V19" s="1102"/>
      <c r="W19" s="1102"/>
      <c r="X19" s="1102"/>
      <c r="Y19" s="1102"/>
      <c r="Z19" s="1102"/>
      <c r="AA19" s="1102"/>
      <c r="AB19" s="1102"/>
      <c r="AC19" s="1102"/>
      <c r="AD19" s="1102"/>
      <c r="AE19" s="1103"/>
      <c r="AF19" s="1095"/>
      <c r="AG19" s="1096"/>
      <c r="AH19" s="1096"/>
      <c r="AI19" s="1096"/>
      <c r="AJ19" s="1097"/>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2">
      <c r="A20" s="263">
        <v>14</v>
      </c>
      <c r="B20" s="1089"/>
      <c r="C20" s="1090"/>
      <c r="D20" s="1090"/>
      <c r="E20" s="1090"/>
      <c r="F20" s="1090"/>
      <c r="G20" s="1090"/>
      <c r="H20" s="1090"/>
      <c r="I20" s="1090"/>
      <c r="J20" s="1090"/>
      <c r="K20" s="1090"/>
      <c r="L20" s="1090"/>
      <c r="M20" s="1090"/>
      <c r="N20" s="1090"/>
      <c r="O20" s="1090"/>
      <c r="P20" s="1091"/>
      <c r="Q20" s="1101"/>
      <c r="R20" s="1102"/>
      <c r="S20" s="1102"/>
      <c r="T20" s="1102"/>
      <c r="U20" s="1102"/>
      <c r="V20" s="1102"/>
      <c r="W20" s="1102"/>
      <c r="X20" s="1102"/>
      <c r="Y20" s="1102"/>
      <c r="Z20" s="1102"/>
      <c r="AA20" s="1102"/>
      <c r="AB20" s="1102"/>
      <c r="AC20" s="1102"/>
      <c r="AD20" s="1102"/>
      <c r="AE20" s="1103"/>
      <c r="AF20" s="1095"/>
      <c r="AG20" s="1096"/>
      <c r="AH20" s="1096"/>
      <c r="AI20" s="1096"/>
      <c r="AJ20" s="1097"/>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5">
      <c r="A21" s="263">
        <v>15</v>
      </c>
      <c r="B21" s="1089"/>
      <c r="C21" s="1090"/>
      <c r="D21" s="1090"/>
      <c r="E21" s="1090"/>
      <c r="F21" s="1090"/>
      <c r="G21" s="1090"/>
      <c r="H21" s="1090"/>
      <c r="I21" s="1090"/>
      <c r="J21" s="1090"/>
      <c r="K21" s="1090"/>
      <c r="L21" s="1090"/>
      <c r="M21" s="1090"/>
      <c r="N21" s="1090"/>
      <c r="O21" s="1090"/>
      <c r="P21" s="1091"/>
      <c r="Q21" s="1101"/>
      <c r="R21" s="1102"/>
      <c r="S21" s="1102"/>
      <c r="T21" s="1102"/>
      <c r="U21" s="1102"/>
      <c r="V21" s="1102"/>
      <c r="W21" s="1102"/>
      <c r="X21" s="1102"/>
      <c r="Y21" s="1102"/>
      <c r="Z21" s="1102"/>
      <c r="AA21" s="1102"/>
      <c r="AB21" s="1102"/>
      <c r="AC21" s="1102"/>
      <c r="AD21" s="1102"/>
      <c r="AE21" s="1103"/>
      <c r="AF21" s="1095"/>
      <c r="AG21" s="1096"/>
      <c r="AH21" s="1096"/>
      <c r="AI21" s="1096"/>
      <c r="AJ21" s="1097"/>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2">
      <c r="A22" s="263">
        <v>16</v>
      </c>
      <c r="B22" s="1089"/>
      <c r="C22" s="1090"/>
      <c r="D22" s="1090"/>
      <c r="E22" s="1090"/>
      <c r="F22" s="1090"/>
      <c r="G22" s="1090"/>
      <c r="H22" s="1090"/>
      <c r="I22" s="1090"/>
      <c r="J22" s="1090"/>
      <c r="K22" s="1090"/>
      <c r="L22" s="1090"/>
      <c r="M22" s="1090"/>
      <c r="N22" s="1090"/>
      <c r="O22" s="1090"/>
      <c r="P22" s="1091"/>
      <c r="Q22" s="1139"/>
      <c r="R22" s="1140"/>
      <c r="S22" s="1140"/>
      <c r="T22" s="1140"/>
      <c r="U22" s="1140"/>
      <c r="V22" s="1140"/>
      <c r="W22" s="1140"/>
      <c r="X22" s="1140"/>
      <c r="Y22" s="1140"/>
      <c r="Z22" s="1140"/>
      <c r="AA22" s="1140"/>
      <c r="AB22" s="1140"/>
      <c r="AC22" s="1140"/>
      <c r="AD22" s="1140"/>
      <c r="AE22" s="1141"/>
      <c r="AF22" s="1095"/>
      <c r="AG22" s="1096"/>
      <c r="AH22" s="1096"/>
      <c r="AI22" s="1096"/>
      <c r="AJ22" s="1097"/>
      <c r="AK22" s="1135"/>
      <c r="AL22" s="1136"/>
      <c r="AM22" s="1136"/>
      <c r="AN22" s="1136"/>
      <c r="AO22" s="1136"/>
      <c r="AP22" s="1136"/>
      <c r="AQ22" s="1136"/>
      <c r="AR22" s="1136"/>
      <c r="AS22" s="1136"/>
      <c r="AT22" s="1136"/>
      <c r="AU22" s="1137"/>
      <c r="AV22" s="1137"/>
      <c r="AW22" s="1137"/>
      <c r="AX22" s="1137"/>
      <c r="AY22" s="1138"/>
      <c r="AZ22" s="1087" t="s">
        <v>388</v>
      </c>
      <c r="BA22" s="1087"/>
      <c r="BB22" s="1087"/>
      <c r="BC22" s="1087"/>
      <c r="BD22" s="1088"/>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5">
      <c r="A23" s="266" t="s">
        <v>389</v>
      </c>
      <c r="B23" s="1001" t="s">
        <v>390</v>
      </c>
      <c r="C23" s="1002"/>
      <c r="D23" s="1002"/>
      <c r="E23" s="1002"/>
      <c r="F23" s="1002"/>
      <c r="G23" s="1002"/>
      <c r="H23" s="1002"/>
      <c r="I23" s="1002"/>
      <c r="J23" s="1002"/>
      <c r="K23" s="1002"/>
      <c r="L23" s="1002"/>
      <c r="M23" s="1002"/>
      <c r="N23" s="1002"/>
      <c r="O23" s="1002"/>
      <c r="P23" s="1003"/>
      <c r="Q23" s="1126">
        <v>184402</v>
      </c>
      <c r="R23" s="1127"/>
      <c r="S23" s="1127"/>
      <c r="T23" s="1127"/>
      <c r="U23" s="1127"/>
      <c r="V23" s="1127">
        <v>171115</v>
      </c>
      <c r="W23" s="1127"/>
      <c r="X23" s="1127"/>
      <c r="Y23" s="1127"/>
      <c r="Z23" s="1127"/>
      <c r="AA23" s="1127">
        <v>13287</v>
      </c>
      <c r="AB23" s="1127"/>
      <c r="AC23" s="1127"/>
      <c r="AD23" s="1127"/>
      <c r="AE23" s="1128"/>
      <c r="AF23" s="1129">
        <v>11206</v>
      </c>
      <c r="AG23" s="1127"/>
      <c r="AH23" s="1127"/>
      <c r="AI23" s="1127"/>
      <c r="AJ23" s="1130"/>
      <c r="AK23" s="1131"/>
      <c r="AL23" s="1132"/>
      <c r="AM23" s="1132"/>
      <c r="AN23" s="1132"/>
      <c r="AO23" s="1132"/>
      <c r="AP23" s="1127">
        <v>325</v>
      </c>
      <c r="AQ23" s="1127"/>
      <c r="AR23" s="1127"/>
      <c r="AS23" s="1127"/>
      <c r="AT23" s="1127"/>
      <c r="AU23" s="1133"/>
      <c r="AV23" s="1133"/>
      <c r="AW23" s="1133"/>
      <c r="AX23" s="1133"/>
      <c r="AY23" s="1134"/>
      <c r="AZ23" s="1123" t="s">
        <v>128</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2">
      <c r="A24" s="1122" t="s">
        <v>391</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5">
      <c r="A25" s="1121" t="s">
        <v>392</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2">
      <c r="A26" s="1053" t="s">
        <v>370</v>
      </c>
      <c r="B26" s="1054"/>
      <c r="C26" s="1054"/>
      <c r="D26" s="1054"/>
      <c r="E26" s="1054"/>
      <c r="F26" s="1054"/>
      <c r="G26" s="1054"/>
      <c r="H26" s="1054"/>
      <c r="I26" s="1054"/>
      <c r="J26" s="1054"/>
      <c r="K26" s="1054"/>
      <c r="L26" s="1054"/>
      <c r="M26" s="1054"/>
      <c r="N26" s="1054"/>
      <c r="O26" s="1054"/>
      <c r="P26" s="1055"/>
      <c r="Q26" s="1059" t="s">
        <v>393</v>
      </c>
      <c r="R26" s="1060"/>
      <c r="S26" s="1060"/>
      <c r="T26" s="1060"/>
      <c r="U26" s="1061"/>
      <c r="V26" s="1059" t="s">
        <v>394</v>
      </c>
      <c r="W26" s="1060"/>
      <c r="X26" s="1060"/>
      <c r="Y26" s="1060"/>
      <c r="Z26" s="1061"/>
      <c r="AA26" s="1059" t="s">
        <v>395</v>
      </c>
      <c r="AB26" s="1060"/>
      <c r="AC26" s="1060"/>
      <c r="AD26" s="1060"/>
      <c r="AE26" s="1060"/>
      <c r="AF26" s="1117" t="s">
        <v>396</v>
      </c>
      <c r="AG26" s="1066"/>
      <c r="AH26" s="1066"/>
      <c r="AI26" s="1066"/>
      <c r="AJ26" s="1118"/>
      <c r="AK26" s="1060" t="s">
        <v>397</v>
      </c>
      <c r="AL26" s="1060"/>
      <c r="AM26" s="1060"/>
      <c r="AN26" s="1060"/>
      <c r="AO26" s="1061"/>
      <c r="AP26" s="1059" t="s">
        <v>398</v>
      </c>
      <c r="AQ26" s="1060"/>
      <c r="AR26" s="1060"/>
      <c r="AS26" s="1060"/>
      <c r="AT26" s="1061"/>
      <c r="AU26" s="1059" t="s">
        <v>399</v>
      </c>
      <c r="AV26" s="1060"/>
      <c r="AW26" s="1060"/>
      <c r="AX26" s="1060"/>
      <c r="AY26" s="1061"/>
      <c r="AZ26" s="1059" t="s">
        <v>400</v>
      </c>
      <c r="BA26" s="1060"/>
      <c r="BB26" s="1060"/>
      <c r="BC26" s="1060"/>
      <c r="BD26" s="1061"/>
      <c r="BE26" s="1059" t="s">
        <v>377</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5">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2">
      <c r="A28" s="268">
        <v>1</v>
      </c>
      <c r="B28" s="1108" t="s">
        <v>401</v>
      </c>
      <c r="C28" s="1109"/>
      <c r="D28" s="1109"/>
      <c r="E28" s="1109"/>
      <c r="F28" s="1109"/>
      <c r="G28" s="1109"/>
      <c r="H28" s="1109"/>
      <c r="I28" s="1109"/>
      <c r="J28" s="1109"/>
      <c r="K28" s="1109"/>
      <c r="L28" s="1109"/>
      <c r="M28" s="1109"/>
      <c r="N28" s="1109"/>
      <c r="O28" s="1109"/>
      <c r="P28" s="1110"/>
      <c r="Q28" s="1111">
        <v>23792</v>
      </c>
      <c r="R28" s="1112"/>
      <c r="S28" s="1112"/>
      <c r="T28" s="1112"/>
      <c r="U28" s="1112"/>
      <c r="V28" s="1112">
        <v>22682</v>
      </c>
      <c r="W28" s="1112"/>
      <c r="X28" s="1112"/>
      <c r="Y28" s="1112"/>
      <c r="Z28" s="1112"/>
      <c r="AA28" s="1112">
        <v>1110</v>
      </c>
      <c r="AB28" s="1112"/>
      <c r="AC28" s="1112"/>
      <c r="AD28" s="1112"/>
      <c r="AE28" s="1113"/>
      <c r="AF28" s="1114">
        <v>1110</v>
      </c>
      <c r="AG28" s="1112"/>
      <c r="AH28" s="1112"/>
      <c r="AI28" s="1112"/>
      <c r="AJ28" s="1115"/>
      <c r="AK28" s="1116">
        <v>1850</v>
      </c>
      <c r="AL28" s="1104"/>
      <c r="AM28" s="1104"/>
      <c r="AN28" s="1104"/>
      <c r="AO28" s="1104"/>
      <c r="AP28" s="1104" t="s">
        <v>577</v>
      </c>
      <c r="AQ28" s="1104"/>
      <c r="AR28" s="1104"/>
      <c r="AS28" s="1104"/>
      <c r="AT28" s="1104"/>
      <c r="AU28" s="1104" t="s">
        <v>577</v>
      </c>
      <c r="AV28" s="1104"/>
      <c r="AW28" s="1104"/>
      <c r="AX28" s="1104"/>
      <c r="AY28" s="1104"/>
      <c r="AZ28" s="1105" t="s">
        <v>577</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2">
      <c r="A29" s="268">
        <v>2</v>
      </c>
      <c r="B29" s="1089" t="s">
        <v>402</v>
      </c>
      <c r="C29" s="1090"/>
      <c r="D29" s="1090"/>
      <c r="E29" s="1090"/>
      <c r="F29" s="1090"/>
      <c r="G29" s="1090"/>
      <c r="H29" s="1090"/>
      <c r="I29" s="1090"/>
      <c r="J29" s="1090"/>
      <c r="K29" s="1090"/>
      <c r="L29" s="1090"/>
      <c r="M29" s="1090"/>
      <c r="N29" s="1090"/>
      <c r="O29" s="1090"/>
      <c r="P29" s="1091"/>
      <c r="Q29" s="1101">
        <v>17585</v>
      </c>
      <c r="R29" s="1102"/>
      <c r="S29" s="1102"/>
      <c r="T29" s="1102"/>
      <c r="U29" s="1102"/>
      <c r="V29" s="1102">
        <v>16490</v>
      </c>
      <c r="W29" s="1102"/>
      <c r="X29" s="1102"/>
      <c r="Y29" s="1102"/>
      <c r="Z29" s="1102"/>
      <c r="AA29" s="1102">
        <v>1095</v>
      </c>
      <c r="AB29" s="1102"/>
      <c r="AC29" s="1102"/>
      <c r="AD29" s="1102"/>
      <c r="AE29" s="1103"/>
      <c r="AF29" s="1095">
        <v>1095</v>
      </c>
      <c r="AG29" s="1096"/>
      <c r="AH29" s="1096"/>
      <c r="AI29" s="1096"/>
      <c r="AJ29" s="1097"/>
      <c r="AK29" s="1037">
        <v>2772</v>
      </c>
      <c r="AL29" s="1028"/>
      <c r="AM29" s="1028"/>
      <c r="AN29" s="1028"/>
      <c r="AO29" s="1028"/>
      <c r="AP29" s="1028" t="s">
        <v>577</v>
      </c>
      <c r="AQ29" s="1028"/>
      <c r="AR29" s="1028"/>
      <c r="AS29" s="1028"/>
      <c r="AT29" s="1028"/>
      <c r="AU29" s="1028" t="s">
        <v>577</v>
      </c>
      <c r="AV29" s="1028"/>
      <c r="AW29" s="1028"/>
      <c r="AX29" s="1028"/>
      <c r="AY29" s="1028"/>
      <c r="AZ29" s="1100" t="s">
        <v>577</v>
      </c>
      <c r="BA29" s="1100"/>
      <c r="BB29" s="1100"/>
      <c r="BC29" s="1100"/>
      <c r="BD29" s="1100"/>
      <c r="BE29" s="1084"/>
      <c r="BF29" s="1084"/>
      <c r="BG29" s="1084"/>
      <c r="BH29" s="1084"/>
      <c r="BI29" s="1085"/>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2">
      <c r="A30" s="268">
        <v>3</v>
      </c>
      <c r="B30" s="1089" t="s">
        <v>403</v>
      </c>
      <c r="C30" s="1090"/>
      <c r="D30" s="1090"/>
      <c r="E30" s="1090"/>
      <c r="F30" s="1090"/>
      <c r="G30" s="1090"/>
      <c r="H30" s="1090"/>
      <c r="I30" s="1090"/>
      <c r="J30" s="1090"/>
      <c r="K30" s="1090"/>
      <c r="L30" s="1090"/>
      <c r="M30" s="1090"/>
      <c r="N30" s="1090"/>
      <c r="O30" s="1090"/>
      <c r="P30" s="1091"/>
      <c r="Q30" s="1101">
        <v>5698</v>
      </c>
      <c r="R30" s="1102"/>
      <c r="S30" s="1102"/>
      <c r="T30" s="1102"/>
      <c r="U30" s="1102"/>
      <c r="V30" s="1102">
        <v>5617</v>
      </c>
      <c r="W30" s="1102"/>
      <c r="X30" s="1102"/>
      <c r="Y30" s="1102"/>
      <c r="Z30" s="1102"/>
      <c r="AA30" s="1102">
        <v>80</v>
      </c>
      <c r="AB30" s="1102"/>
      <c r="AC30" s="1102"/>
      <c r="AD30" s="1102"/>
      <c r="AE30" s="1103"/>
      <c r="AF30" s="1095">
        <v>80</v>
      </c>
      <c r="AG30" s="1096"/>
      <c r="AH30" s="1096"/>
      <c r="AI30" s="1096"/>
      <c r="AJ30" s="1097"/>
      <c r="AK30" s="1037">
        <v>1983</v>
      </c>
      <c r="AL30" s="1028"/>
      <c r="AM30" s="1028"/>
      <c r="AN30" s="1028"/>
      <c r="AO30" s="1028"/>
      <c r="AP30" s="1028" t="s">
        <v>577</v>
      </c>
      <c r="AQ30" s="1028"/>
      <c r="AR30" s="1028"/>
      <c r="AS30" s="1028"/>
      <c r="AT30" s="1028"/>
      <c r="AU30" s="1028" t="s">
        <v>577</v>
      </c>
      <c r="AV30" s="1028"/>
      <c r="AW30" s="1028"/>
      <c r="AX30" s="1028"/>
      <c r="AY30" s="1028"/>
      <c r="AZ30" s="1100" t="s">
        <v>577</v>
      </c>
      <c r="BA30" s="1100"/>
      <c r="BB30" s="1100"/>
      <c r="BC30" s="1100"/>
      <c r="BD30" s="1100"/>
      <c r="BE30" s="1084"/>
      <c r="BF30" s="1084"/>
      <c r="BG30" s="1084"/>
      <c r="BH30" s="1084"/>
      <c r="BI30" s="1085"/>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2">
      <c r="A31" s="268">
        <v>4</v>
      </c>
      <c r="B31" s="1089"/>
      <c r="C31" s="1090"/>
      <c r="D31" s="1090"/>
      <c r="E31" s="1090"/>
      <c r="F31" s="1090"/>
      <c r="G31" s="1090"/>
      <c r="H31" s="1090"/>
      <c r="I31" s="1090"/>
      <c r="J31" s="1090"/>
      <c r="K31" s="1090"/>
      <c r="L31" s="1090"/>
      <c r="M31" s="1090"/>
      <c r="N31" s="1090"/>
      <c r="O31" s="1090"/>
      <c r="P31" s="1091"/>
      <c r="Q31" s="1101"/>
      <c r="R31" s="1102"/>
      <c r="S31" s="1102"/>
      <c r="T31" s="1102"/>
      <c r="U31" s="1102"/>
      <c r="V31" s="1102"/>
      <c r="W31" s="1102"/>
      <c r="X31" s="1102"/>
      <c r="Y31" s="1102"/>
      <c r="Z31" s="1102"/>
      <c r="AA31" s="1102"/>
      <c r="AB31" s="1102"/>
      <c r="AC31" s="1102"/>
      <c r="AD31" s="1102"/>
      <c r="AE31" s="1103"/>
      <c r="AF31" s="1095"/>
      <c r="AG31" s="1096"/>
      <c r="AH31" s="1096"/>
      <c r="AI31" s="1096"/>
      <c r="AJ31" s="1097"/>
      <c r="AK31" s="1037"/>
      <c r="AL31" s="1028"/>
      <c r="AM31" s="1028"/>
      <c r="AN31" s="1028"/>
      <c r="AO31" s="1028"/>
      <c r="AP31" s="1028"/>
      <c r="AQ31" s="1028"/>
      <c r="AR31" s="1028"/>
      <c r="AS31" s="1028"/>
      <c r="AT31" s="1028"/>
      <c r="AU31" s="1028"/>
      <c r="AV31" s="1028"/>
      <c r="AW31" s="1028"/>
      <c r="AX31" s="1028"/>
      <c r="AY31" s="1028"/>
      <c r="AZ31" s="1100"/>
      <c r="BA31" s="1100"/>
      <c r="BB31" s="1100"/>
      <c r="BC31" s="1100"/>
      <c r="BD31" s="1100"/>
      <c r="BE31" s="1084"/>
      <c r="BF31" s="1084"/>
      <c r="BG31" s="1084"/>
      <c r="BH31" s="1084"/>
      <c r="BI31" s="1085"/>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2">
      <c r="A32" s="268">
        <v>5</v>
      </c>
      <c r="B32" s="1089"/>
      <c r="C32" s="1090"/>
      <c r="D32" s="1090"/>
      <c r="E32" s="1090"/>
      <c r="F32" s="1090"/>
      <c r="G32" s="1090"/>
      <c r="H32" s="1090"/>
      <c r="I32" s="1090"/>
      <c r="J32" s="1090"/>
      <c r="K32" s="1090"/>
      <c r="L32" s="1090"/>
      <c r="M32" s="1090"/>
      <c r="N32" s="1090"/>
      <c r="O32" s="1090"/>
      <c r="P32" s="1091"/>
      <c r="Q32" s="1101"/>
      <c r="R32" s="1102"/>
      <c r="S32" s="1102"/>
      <c r="T32" s="1102"/>
      <c r="U32" s="1102"/>
      <c r="V32" s="1102"/>
      <c r="W32" s="1102"/>
      <c r="X32" s="1102"/>
      <c r="Y32" s="1102"/>
      <c r="Z32" s="1102"/>
      <c r="AA32" s="1102"/>
      <c r="AB32" s="1102"/>
      <c r="AC32" s="1102"/>
      <c r="AD32" s="1102"/>
      <c r="AE32" s="1103"/>
      <c r="AF32" s="1095"/>
      <c r="AG32" s="1096"/>
      <c r="AH32" s="1096"/>
      <c r="AI32" s="1096"/>
      <c r="AJ32" s="1097"/>
      <c r="AK32" s="1037"/>
      <c r="AL32" s="1028"/>
      <c r="AM32" s="1028"/>
      <c r="AN32" s="1028"/>
      <c r="AO32" s="1028"/>
      <c r="AP32" s="1028"/>
      <c r="AQ32" s="1028"/>
      <c r="AR32" s="1028"/>
      <c r="AS32" s="1028"/>
      <c r="AT32" s="1028"/>
      <c r="AU32" s="1028"/>
      <c r="AV32" s="1028"/>
      <c r="AW32" s="1028"/>
      <c r="AX32" s="1028"/>
      <c r="AY32" s="1028"/>
      <c r="AZ32" s="1100"/>
      <c r="BA32" s="1100"/>
      <c r="BB32" s="1100"/>
      <c r="BC32" s="1100"/>
      <c r="BD32" s="1100"/>
      <c r="BE32" s="1084"/>
      <c r="BF32" s="1084"/>
      <c r="BG32" s="1084"/>
      <c r="BH32" s="1084"/>
      <c r="BI32" s="1085"/>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2">
      <c r="A33" s="268">
        <v>6</v>
      </c>
      <c r="B33" s="1089"/>
      <c r="C33" s="1090"/>
      <c r="D33" s="1090"/>
      <c r="E33" s="1090"/>
      <c r="F33" s="1090"/>
      <c r="G33" s="1090"/>
      <c r="H33" s="1090"/>
      <c r="I33" s="1090"/>
      <c r="J33" s="1090"/>
      <c r="K33" s="1090"/>
      <c r="L33" s="1090"/>
      <c r="M33" s="1090"/>
      <c r="N33" s="1090"/>
      <c r="O33" s="1090"/>
      <c r="P33" s="1091"/>
      <c r="Q33" s="1101"/>
      <c r="R33" s="1102"/>
      <c r="S33" s="1102"/>
      <c r="T33" s="1102"/>
      <c r="U33" s="1102"/>
      <c r="V33" s="1102"/>
      <c r="W33" s="1102"/>
      <c r="X33" s="1102"/>
      <c r="Y33" s="1102"/>
      <c r="Z33" s="1102"/>
      <c r="AA33" s="1102"/>
      <c r="AB33" s="1102"/>
      <c r="AC33" s="1102"/>
      <c r="AD33" s="1102"/>
      <c r="AE33" s="1103"/>
      <c r="AF33" s="1095"/>
      <c r="AG33" s="1096"/>
      <c r="AH33" s="1096"/>
      <c r="AI33" s="1096"/>
      <c r="AJ33" s="1097"/>
      <c r="AK33" s="1037"/>
      <c r="AL33" s="1028"/>
      <c r="AM33" s="1028"/>
      <c r="AN33" s="1028"/>
      <c r="AO33" s="1028"/>
      <c r="AP33" s="1028"/>
      <c r="AQ33" s="1028"/>
      <c r="AR33" s="1028"/>
      <c r="AS33" s="1028"/>
      <c r="AT33" s="1028"/>
      <c r="AU33" s="1028"/>
      <c r="AV33" s="1028"/>
      <c r="AW33" s="1028"/>
      <c r="AX33" s="1028"/>
      <c r="AY33" s="1028"/>
      <c r="AZ33" s="1100"/>
      <c r="BA33" s="1100"/>
      <c r="BB33" s="1100"/>
      <c r="BC33" s="1100"/>
      <c r="BD33" s="1100"/>
      <c r="BE33" s="1084"/>
      <c r="BF33" s="1084"/>
      <c r="BG33" s="1084"/>
      <c r="BH33" s="1084"/>
      <c r="BI33" s="1085"/>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2">
      <c r="A34" s="268">
        <v>7</v>
      </c>
      <c r="B34" s="1089"/>
      <c r="C34" s="1090"/>
      <c r="D34" s="1090"/>
      <c r="E34" s="1090"/>
      <c r="F34" s="1090"/>
      <c r="G34" s="1090"/>
      <c r="H34" s="1090"/>
      <c r="I34" s="1090"/>
      <c r="J34" s="1090"/>
      <c r="K34" s="1090"/>
      <c r="L34" s="1090"/>
      <c r="M34" s="1090"/>
      <c r="N34" s="1090"/>
      <c r="O34" s="1090"/>
      <c r="P34" s="1091"/>
      <c r="Q34" s="1101"/>
      <c r="R34" s="1102"/>
      <c r="S34" s="1102"/>
      <c r="T34" s="1102"/>
      <c r="U34" s="1102"/>
      <c r="V34" s="1102"/>
      <c r="W34" s="1102"/>
      <c r="X34" s="1102"/>
      <c r="Y34" s="1102"/>
      <c r="Z34" s="1102"/>
      <c r="AA34" s="1102"/>
      <c r="AB34" s="1102"/>
      <c r="AC34" s="1102"/>
      <c r="AD34" s="1102"/>
      <c r="AE34" s="1103"/>
      <c r="AF34" s="1095"/>
      <c r="AG34" s="1096"/>
      <c r="AH34" s="1096"/>
      <c r="AI34" s="1096"/>
      <c r="AJ34" s="1097"/>
      <c r="AK34" s="1037"/>
      <c r="AL34" s="1028"/>
      <c r="AM34" s="1028"/>
      <c r="AN34" s="1028"/>
      <c r="AO34" s="1028"/>
      <c r="AP34" s="1028"/>
      <c r="AQ34" s="1028"/>
      <c r="AR34" s="1028"/>
      <c r="AS34" s="1028"/>
      <c r="AT34" s="1028"/>
      <c r="AU34" s="1028"/>
      <c r="AV34" s="1028"/>
      <c r="AW34" s="1028"/>
      <c r="AX34" s="1028"/>
      <c r="AY34" s="1028"/>
      <c r="AZ34" s="1100"/>
      <c r="BA34" s="1100"/>
      <c r="BB34" s="1100"/>
      <c r="BC34" s="1100"/>
      <c r="BD34" s="1100"/>
      <c r="BE34" s="1084"/>
      <c r="BF34" s="1084"/>
      <c r="BG34" s="1084"/>
      <c r="BH34" s="1084"/>
      <c r="BI34" s="1085"/>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2">
      <c r="A35" s="268">
        <v>8</v>
      </c>
      <c r="B35" s="1089"/>
      <c r="C35" s="1090"/>
      <c r="D35" s="1090"/>
      <c r="E35" s="1090"/>
      <c r="F35" s="1090"/>
      <c r="G35" s="1090"/>
      <c r="H35" s="1090"/>
      <c r="I35" s="1090"/>
      <c r="J35" s="1090"/>
      <c r="K35" s="1090"/>
      <c r="L35" s="1090"/>
      <c r="M35" s="1090"/>
      <c r="N35" s="1090"/>
      <c r="O35" s="1090"/>
      <c r="P35" s="1091"/>
      <c r="Q35" s="1101"/>
      <c r="R35" s="1102"/>
      <c r="S35" s="1102"/>
      <c r="T35" s="1102"/>
      <c r="U35" s="1102"/>
      <c r="V35" s="1102"/>
      <c r="W35" s="1102"/>
      <c r="X35" s="1102"/>
      <c r="Y35" s="1102"/>
      <c r="Z35" s="1102"/>
      <c r="AA35" s="1102"/>
      <c r="AB35" s="1102"/>
      <c r="AC35" s="1102"/>
      <c r="AD35" s="1102"/>
      <c r="AE35" s="1103"/>
      <c r="AF35" s="1095"/>
      <c r="AG35" s="1096"/>
      <c r="AH35" s="1096"/>
      <c r="AI35" s="1096"/>
      <c r="AJ35" s="1097"/>
      <c r="AK35" s="1037"/>
      <c r="AL35" s="1028"/>
      <c r="AM35" s="1028"/>
      <c r="AN35" s="1028"/>
      <c r="AO35" s="1028"/>
      <c r="AP35" s="1028"/>
      <c r="AQ35" s="1028"/>
      <c r="AR35" s="1028"/>
      <c r="AS35" s="1028"/>
      <c r="AT35" s="1028"/>
      <c r="AU35" s="1028"/>
      <c r="AV35" s="1028"/>
      <c r="AW35" s="1028"/>
      <c r="AX35" s="1028"/>
      <c r="AY35" s="1028"/>
      <c r="AZ35" s="1100"/>
      <c r="BA35" s="1100"/>
      <c r="BB35" s="1100"/>
      <c r="BC35" s="1100"/>
      <c r="BD35" s="1100"/>
      <c r="BE35" s="1084"/>
      <c r="BF35" s="1084"/>
      <c r="BG35" s="1084"/>
      <c r="BH35" s="1084"/>
      <c r="BI35" s="1085"/>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2">
      <c r="A36" s="268">
        <v>9</v>
      </c>
      <c r="B36" s="1089"/>
      <c r="C36" s="1090"/>
      <c r="D36" s="1090"/>
      <c r="E36" s="1090"/>
      <c r="F36" s="1090"/>
      <c r="G36" s="1090"/>
      <c r="H36" s="1090"/>
      <c r="I36" s="1090"/>
      <c r="J36" s="1090"/>
      <c r="K36" s="1090"/>
      <c r="L36" s="1090"/>
      <c r="M36" s="1090"/>
      <c r="N36" s="1090"/>
      <c r="O36" s="1090"/>
      <c r="P36" s="1091"/>
      <c r="Q36" s="1101"/>
      <c r="R36" s="1102"/>
      <c r="S36" s="1102"/>
      <c r="T36" s="1102"/>
      <c r="U36" s="1102"/>
      <c r="V36" s="1102"/>
      <c r="W36" s="1102"/>
      <c r="X36" s="1102"/>
      <c r="Y36" s="1102"/>
      <c r="Z36" s="1102"/>
      <c r="AA36" s="1102"/>
      <c r="AB36" s="1102"/>
      <c r="AC36" s="1102"/>
      <c r="AD36" s="1102"/>
      <c r="AE36" s="1103"/>
      <c r="AF36" s="1095"/>
      <c r="AG36" s="1096"/>
      <c r="AH36" s="1096"/>
      <c r="AI36" s="1096"/>
      <c r="AJ36" s="1097"/>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84"/>
      <c r="BF36" s="1084"/>
      <c r="BG36" s="1084"/>
      <c r="BH36" s="1084"/>
      <c r="BI36" s="1085"/>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2">
      <c r="A37" s="268">
        <v>10</v>
      </c>
      <c r="B37" s="1089"/>
      <c r="C37" s="1090"/>
      <c r="D37" s="1090"/>
      <c r="E37" s="1090"/>
      <c r="F37" s="1090"/>
      <c r="G37" s="1090"/>
      <c r="H37" s="1090"/>
      <c r="I37" s="1090"/>
      <c r="J37" s="1090"/>
      <c r="K37" s="1090"/>
      <c r="L37" s="1090"/>
      <c r="M37" s="1090"/>
      <c r="N37" s="1090"/>
      <c r="O37" s="1090"/>
      <c r="P37" s="1091"/>
      <c r="Q37" s="1101"/>
      <c r="R37" s="1102"/>
      <c r="S37" s="1102"/>
      <c r="T37" s="1102"/>
      <c r="U37" s="1102"/>
      <c r="V37" s="1102"/>
      <c r="W37" s="1102"/>
      <c r="X37" s="1102"/>
      <c r="Y37" s="1102"/>
      <c r="Z37" s="1102"/>
      <c r="AA37" s="1102"/>
      <c r="AB37" s="1102"/>
      <c r="AC37" s="1102"/>
      <c r="AD37" s="1102"/>
      <c r="AE37" s="1103"/>
      <c r="AF37" s="1095"/>
      <c r="AG37" s="1096"/>
      <c r="AH37" s="1096"/>
      <c r="AI37" s="1096"/>
      <c r="AJ37" s="1097"/>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84"/>
      <c r="BF37" s="1084"/>
      <c r="BG37" s="1084"/>
      <c r="BH37" s="1084"/>
      <c r="BI37" s="1085"/>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2">
      <c r="A38" s="268">
        <v>11</v>
      </c>
      <c r="B38" s="1089"/>
      <c r="C38" s="1090"/>
      <c r="D38" s="1090"/>
      <c r="E38" s="1090"/>
      <c r="F38" s="1090"/>
      <c r="G38" s="1090"/>
      <c r="H38" s="1090"/>
      <c r="I38" s="1090"/>
      <c r="J38" s="1090"/>
      <c r="K38" s="1090"/>
      <c r="L38" s="1090"/>
      <c r="M38" s="1090"/>
      <c r="N38" s="1090"/>
      <c r="O38" s="1090"/>
      <c r="P38" s="1091"/>
      <c r="Q38" s="1101"/>
      <c r="R38" s="1102"/>
      <c r="S38" s="1102"/>
      <c r="T38" s="1102"/>
      <c r="U38" s="1102"/>
      <c r="V38" s="1102"/>
      <c r="W38" s="1102"/>
      <c r="X38" s="1102"/>
      <c r="Y38" s="1102"/>
      <c r="Z38" s="1102"/>
      <c r="AA38" s="1102"/>
      <c r="AB38" s="1102"/>
      <c r="AC38" s="1102"/>
      <c r="AD38" s="1102"/>
      <c r="AE38" s="1103"/>
      <c r="AF38" s="1095"/>
      <c r="AG38" s="1096"/>
      <c r="AH38" s="1096"/>
      <c r="AI38" s="1096"/>
      <c r="AJ38" s="1097"/>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84"/>
      <c r="BF38" s="1084"/>
      <c r="BG38" s="1084"/>
      <c r="BH38" s="1084"/>
      <c r="BI38" s="1085"/>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2">
      <c r="A39" s="268">
        <v>12</v>
      </c>
      <c r="B39" s="1089"/>
      <c r="C39" s="1090"/>
      <c r="D39" s="1090"/>
      <c r="E39" s="1090"/>
      <c r="F39" s="1090"/>
      <c r="G39" s="1090"/>
      <c r="H39" s="1090"/>
      <c r="I39" s="1090"/>
      <c r="J39" s="1090"/>
      <c r="K39" s="1090"/>
      <c r="L39" s="1090"/>
      <c r="M39" s="1090"/>
      <c r="N39" s="1090"/>
      <c r="O39" s="1090"/>
      <c r="P39" s="1091"/>
      <c r="Q39" s="1101"/>
      <c r="R39" s="1102"/>
      <c r="S39" s="1102"/>
      <c r="T39" s="1102"/>
      <c r="U39" s="1102"/>
      <c r="V39" s="1102"/>
      <c r="W39" s="1102"/>
      <c r="X39" s="1102"/>
      <c r="Y39" s="1102"/>
      <c r="Z39" s="1102"/>
      <c r="AA39" s="1102"/>
      <c r="AB39" s="1102"/>
      <c r="AC39" s="1102"/>
      <c r="AD39" s="1102"/>
      <c r="AE39" s="1103"/>
      <c r="AF39" s="1095"/>
      <c r="AG39" s="1096"/>
      <c r="AH39" s="1096"/>
      <c r="AI39" s="1096"/>
      <c r="AJ39" s="1097"/>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84"/>
      <c r="BF39" s="1084"/>
      <c r="BG39" s="1084"/>
      <c r="BH39" s="1084"/>
      <c r="BI39" s="1085"/>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2">
      <c r="A40" s="263">
        <v>13</v>
      </c>
      <c r="B40" s="1089"/>
      <c r="C40" s="1090"/>
      <c r="D40" s="1090"/>
      <c r="E40" s="1090"/>
      <c r="F40" s="1090"/>
      <c r="G40" s="1090"/>
      <c r="H40" s="1090"/>
      <c r="I40" s="1090"/>
      <c r="J40" s="1090"/>
      <c r="K40" s="1090"/>
      <c r="L40" s="1090"/>
      <c r="M40" s="1090"/>
      <c r="N40" s="1090"/>
      <c r="O40" s="1090"/>
      <c r="P40" s="1091"/>
      <c r="Q40" s="1101"/>
      <c r="R40" s="1102"/>
      <c r="S40" s="1102"/>
      <c r="T40" s="1102"/>
      <c r="U40" s="1102"/>
      <c r="V40" s="1102"/>
      <c r="W40" s="1102"/>
      <c r="X40" s="1102"/>
      <c r="Y40" s="1102"/>
      <c r="Z40" s="1102"/>
      <c r="AA40" s="1102"/>
      <c r="AB40" s="1102"/>
      <c r="AC40" s="1102"/>
      <c r="AD40" s="1102"/>
      <c r="AE40" s="1103"/>
      <c r="AF40" s="1095"/>
      <c r="AG40" s="1096"/>
      <c r="AH40" s="1096"/>
      <c r="AI40" s="1096"/>
      <c r="AJ40" s="1097"/>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84"/>
      <c r="BF40" s="1084"/>
      <c r="BG40" s="1084"/>
      <c r="BH40" s="1084"/>
      <c r="BI40" s="1085"/>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2">
      <c r="A41" s="263">
        <v>14</v>
      </c>
      <c r="B41" s="1089"/>
      <c r="C41" s="1090"/>
      <c r="D41" s="1090"/>
      <c r="E41" s="1090"/>
      <c r="F41" s="1090"/>
      <c r="G41" s="1090"/>
      <c r="H41" s="1090"/>
      <c r="I41" s="1090"/>
      <c r="J41" s="1090"/>
      <c r="K41" s="1090"/>
      <c r="L41" s="1090"/>
      <c r="M41" s="1090"/>
      <c r="N41" s="1090"/>
      <c r="O41" s="1090"/>
      <c r="P41" s="1091"/>
      <c r="Q41" s="1101"/>
      <c r="R41" s="1102"/>
      <c r="S41" s="1102"/>
      <c r="T41" s="1102"/>
      <c r="U41" s="1102"/>
      <c r="V41" s="1102"/>
      <c r="W41" s="1102"/>
      <c r="X41" s="1102"/>
      <c r="Y41" s="1102"/>
      <c r="Z41" s="1102"/>
      <c r="AA41" s="1102"/>
      <c r="AB41" s="1102"/>
      <c r="AC41" s="1102"/>
      <c r="AD41" s="1102"/>
      <c r="AE41" s="1103"/>
      <c r="AF41" s="1095"/>
      <c r="AG41" s="1096"/>
      <c r="AH41" s="1096"/>
      <c r="AI41" s="1096"/>
      <c r="AJ41" s="1097"/>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84"/>
      <c r="BF41" s="1084"/>
      <c r="BG41" s="1084"/>
      <c r="BH41" s="1084"/>
      <c r="BI41" s="1085"/>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2">
      <c r="A42" s="263">
        <v>15</v>
      </c>
      <c r="B42" s="1089"/>
      <c r="C42" s="1090"/>
      <c r="D42" s="1090"/>
      <c r="E42" s="1090"/>
      <c r="F42" s="1090"/>
      <c r="G42" s="1090"/>
      <c r="H42" s="1090"/>
      <c r="I42" s="1090"/>
      <c r="J42" s="1090"/>
      <c r="K42" s="1090"/>
      <c r="L42" s="1090"/>
      <c r="M42" s="1090"/>
      <c r="N42" s="1090"/>
      <c r="O42" s="1090"/>
      <c r="P42" s="1091"/>
      <c r="Q42" s="1101"/>
      <c r="R42" s="1102"/>
      <c r="S42" s="1102"/>
      <c r="T42" s="1102"/>
      <c r="U42" s="1102"/>
      <c r="V42" s="1102"/>
      <c r="W42" s="1102"/>
      <c r="X42" s="1102"/>
      <c r="Y42" s="1102"/>
      <c r="Z42" s="1102"/>
      <c r="AA42" s="1102"/>
      <c r="AB42" s="1102"/>
      <c r="AC42" s="1102"/>
      <c r="AD42" s="1102"/>
      <c r="AE42" s="1103"/>
      <c r="AF42" s="1095"/>
      <c r="AG42" s="1096"/>
      <c r="AH42" s="1096"/>
      <c r="AI42" s="1096"/>
      <c r="AJ42" s="1097"/>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84"/>
      <c r="BF42" s="1084"/>
      <c r="BG42" s="1084"/>
      <c r="BH42" s="1084"/>
      <c r="BI42" s="1085"/>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2">
      <c r="A43" s="263">
        <v>16</v>
      </c>
      <c r="B43" s="1089"/>
      <c r="C43" s="1090"/>
      <c r="D43" s="1090"/>
      <c r="E43" s="1090"/>
      <c r="F43" s="1090"/>
      <c r="G43" s="1090"/>
      <c r="H43" s="1090"/>
      <c r="I43" s="1090"/>
      <c r="J43" s="1090"/>
      <c r="K43" s="1090"/>
      <c r="L43" s="1090"/>
      <c r="M43" s="1090"/>
      <c r="N43" s="1090"/>
      <c r="O43" s="1090"/>
      <c r="P43" s="1091"/>
      <c r="Q43" s="1101"/>
      <c r="R43" s="1102"/>
      <c r="S43" s="1102"/>
      <c r="T43" s="1102"/>
      <c r="U43" s="1102"/>
      <c r="V43" s="1102"/>
      <c r="W43" s="1102"/>
      <c r="X43" s="1102"/>
      <c r="Y43" s="1102"/>
      <c r="Z43" s="1102"/>
      <c r="AA43" s="1102"/>
      <c r="AB43" s="1102"/>
      <c r="AC43" s="1102"/>
      <c r="AD43" s="1102"/>
      <c r="AE43" s="1103"/>
      <c r="AF43" s="1095"/>
      <c r="AG43" s="1096"/>
      <c r="AH43" s="1096"/>
      <c r="AI43" s="1096"/>
      <c r="AJ43" s="1097"/>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84"/>
      <c r="BF43" s="1084"/>
      <c r="BG43" s="1084"/>
      <c r="BH43" s="1084"/>
      <c r="BI43" s="1085"/>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2">
      <c r="A44" s="263">
        <v>17</v>
      </c>
      <c r="B44" s="1089"/>
      <c r="C44" s="1090"/>
      <c r="D44" s="1090"/>
      <c r="E44" s="1090"/>
      <c r="F44" s="1090"/>
      <c r="G44" s="1090"/>
      <c r="H44" s="1090"/>
      <c r="I44" s="1090"/>
      <c r="J44" s="1090"/>
      <c r="K44" s="1090"/>
      <c r="L44" s="1090"/>
      <c r="M44" s="1090"/>
      <c r="N44" s="1090"/>
      <c r="O44" s="1090"/>
      <c r="P44" s="1091"/>
      <c r="Q44" s="1101"/>
      <c r="R44" s="1102"/>
      <c r="S44" s="1102"/>
      <c r="T44" s="1102"/>
      <c r="U44" s="1102"/>
      <c r="V44" s="1102"/>
      <c r="W44" s="1102"/>
      <c r="X44" s="1102"/>
      <c r="Y44" s="1102"/>
      <c r="Z44" s="1102"/>
      <c r="AA44" s="1102"/>
      <c r="AB44" s="1102"/>
      <c r="AC44" s="1102"/>
      <c r="AD44" s="1102"/>
      <c r="AE44" s="1103"/>
      <c r="AF44" s="1095"/>
      <c r="AG44" s="1096"/>
      <c r="AH44" s="1096"/>
      <c r="AI44" s="1096"/>
      <c r="AJ44" s="1097"/>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84"/>
      <c r="BF44" s="1084"/>
      <c r="BG44" s="1084"/>
      <c r="BH44" s="1084"/>
      <c r="BI44" s="1085"/>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2">
      <c r="A45" s="263">
        <v>18</v>
      </c>
      <c r="B45" s="1089"/>
      <c r="C45" s="1090"/>
      <c r="D45" s="1090"/>
      <c r="E45" s="1090"/>
      <c r="F45" s="1090"/>
      <c r="G45" s="1090"/>
      <c r="H45" s="1090"/>
      <c r="I45" s="1090"/>
      <c r="J45" s="1090"/>
      <c r="K45" s="1090"/>
      <c r="L45" s="1090"/>
      <c r="M45" s="1090"/>
      <c r="N45" s="1090"/>
      <c r="O45" s="1090"/>
      <c r="P45" s="1091"/>
      <c r="Q45" s="1101"/>
      <c r="R45" s="1102"/>
      <c r="S45" s="1102"/>
      <c r="T45" s="1102"/>
      <c r="U45" s="1102"/>
      <c r="V45" s="1102"/>
      <c r="W45" s="1102"/>
      <c r="X45" s="1102"/>
      <c r="Y45" s="1102"/>
      <c r="Z45" s="1102"/>
      <c r="AA45" s="1102"/>
      <c r="AB45" s="1102"/>
      <c r="AC45" s="1102"/>
      <c r="AD45" s="1102"/>
      <c r="AE45" s="1103"/>
      <c r="AF45" s="1095"/>
      <c r="AG45" s="1096"/>
      <c r="AH45" s="1096"/>
      <c r="AI45" s="1096"/>
      <c r="AJ45" s="1097"/>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84"/>
      <c r="BF45" s="1084"/>
      <c r="BG45" s="1084"/>
      <c r="BH45" s="1084"/>
      <c r="BI45" s="1085"/>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2">
      <c r="A46" s="263">
        <v>19</v>
      </c>
      <c r="B46" s="1089"/>
      <c r="C46" s="1090"/>
      <c r="D46" s="1090"/>
      <c r="E46" s="1090"/>
      <c r="F46" s="1090"/>
      <c r="G46" s="1090"/>
      <c r="H46" s="1090"/>
      <c r="I46" s="1090"/>
      <c r="J46" s="1090"/>
      <c r="K46" s="1090"/>
      <c r="L46" s="1090"/>
      <c r="M46" s="1090"/>
      <c r="N46" s="1090"/>
      <c r="O46" s="1090"/>
      <c r="P46" s="1091"/>
      <c r="Q46" s="1101"/>
      <c r="R46" s="1102"/>
      <c r="S46" s="1102"/>
      <c r="T46" s="1102"/>
      <c r="U46" s="1102"/>
      <c r="V46" s="1102"/>
      <c r="W46" s="1102"/>
      <c r="X46" s="1102"/>
      <c r="Y46" s="1102"/>
      <c r="Z46" s="1102"/>
      <c r="AA46" s="1102"/>
      <c r="AB46" s="1102"/>
      <c r="AC46" s="1102"/>
      <c r="AD46" s="1102"/>
      <c r="AE46" s="1103"/>
      <c r="AF46" s="1095"/>
      <c r="AG46" s="1096"/>
      <c r="AH46" s="1096"/>
      <c r="AI46" s="1096"/>
      <c r="AJ46" s="1097"/>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84"/>
      <c r="BF46" s="1084"/>
      <c r="BG46" s="1084"/>
      <c r="BH46" s="1084"/>
      <c r="BI46" s="1085"/>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2">
      <c r="A47" s="263">
        <v>20</v>
      </c>
      <c r="B47" s="1089"/>
      <c r="C47" s="1090"/>
      <c r="D47" s="1090"/>
      <c r="E47" s="1090"/>
      <c r="F47" s="1090"/>
      <c r="G47" s="1090"/>
      <c r="H47" s="1090"/>
      <c r="I47" s="1090"/>
      <c r="J47" s="1090"/>
      <c r="K47" s="1090"/>
      <c r="L47" s="1090"/>
      <c r="M47" s="1090"/>
      <c r="N47" s="1090"/>
      <c r="O47" s="1090"/>
      <c r="P47" s="1091"/>
      <c r="Q47" s="1101"/>
      <c r="R47" s="1102"/>
      <c r="S47" s="1102"/>
      <c r="T47" s="1102"/>
      <c r="U47" s="1102"/>
      <c r="V47" s="1102"/>
      <c r="W47" s="1102"/>
      <c r="X47" s="1102"/>
      <c r="Y47" s="1102"/>
      <c r="Z47" s="1102"/>
      <c r="AA47" s="1102"/>
      <c r="AB47" s="1102"/>
      <c r="AC47" s="1102"/>
      <c r="AD47" s="1102"/>
      <c r="AE47" s="1103"/>
      <c r="AF47" s="1095"/>
      <c r="AG47" s="1096"/>
      <c r="AH47" s="1096"/>
      <c r="AI47" s="1096"/>
      <c r="AJ47" s="1097"/>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84"/>
      <c r="BF47" s="1084"/>
      <c r="BG47" s="1084"/>
      <c r="BH47" s="1084"/>
      <c r="BI47" s="1085"/>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2">
      <c r="A48" s="263">
        <v>21</v>
      </c>
      <c r="B48" s="1089"/>
      <c r="C48" s="1090"/>
      <c r="D48" s="1090"/>
      <c r="E48" s="1090"/>
      <c r="F48" s="1090"/>
      <c r="G48" s="1090"/>
      <c r="H48" s="1090"/>
      <c r="I48" s="1090"/>
      <c r="J48" s="1090"/>
      <c r="K48" s="1090"/>
      <c r="L48" s="1090"/>
      <c r="M48" s="1090"/>
      <c r="N48" s="1090"/>
      <c r="O48" s="1090"/>
      <c r="P48" s="1091"/>
      <c r="Q48" s="1101"/>
      <c r="R48" s="1102"/>
      <c r="S48" s="1102"/>
      <c r="T48" s="1102"/>
      <c r="U48" s="1102"/>
      <c r="V48" s="1102"/>
      <c r="W48" s="1102"/>
      <c r="X48" s="1102"/>
      <c r="Y48" s="1102"/>
      <c r="Z48" s="1102"/>
      <c r="AA48" s="1102"/>
      <c r="AB48" s="1102"/>
      <c r="AC48" s="1102"/>
      <c r="AD48" s="1102"/>
      <c r="AE48" s="1103"/>
      <c r="AF48" s="1095"/>
      <c r="AG48" s="1096"/>
      <c r="AH48" s="1096"/>
      <c r="AI48" s="1096"/>
      <c r="AJ48" s="1097"/>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84"/>
      <c r="BF48" s="1084"/>
      <c r="BG48" s="1084"/>
      <c r="BH48" s="1084"/>
      <c r="BI48" s="1085"/>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2">
      <c r="A49" s="263">
        <v>22</v>
      </c>
      <c r="B49" s="1089"/>
      <c r="C49" s="1090"/>
      <c r="D49" s="1090"/>
      <c r="E49" s="1090"/>
      <c r="F49" s="1090"/>
      <c r="G49" s="1090"/>
      <c r="H49" s="1090"/>
      <c r="I49" s="1090"/>
      <c r="J49" s="1090"/>
      <c r="K49" s="1090"/>
      <c r="L49" s="1090"/>
      <c r="M49" s="1090"/>
      <c r="N49" s="1090"/>
      <c r="O49" s="1090"/>
      <c r="P49" s="1091"/>
      <c r="Q49" s="1101"/>
      <c r="R49" s="1102"/>
      <c r="S49" s="1102"/>
      <c r="T49" s="1102"/>
      <c r="U49" s="1102"/>
      <c r="V49" s="1102"/>
      <c r="W49" s="1102"/>
      <c r="X49" s="1102"/>
      <c r="Y49" s="1102"/>
      <c r="Z49" s="1102"/>
      <c r="AA49" s="1102"/>
      <c r="AB49" s="1102"/>
      <c r="AC49" s="1102"/>
      <c r="AD49" s="1102"/>
      <c r="AE49" s="1103"/>
      <c r="AF49" s="1095"/>
      <c r="AG49" s="1096"/>
      <c r="AH49" s="1096"/>
      <c r="AI49" s="1096"/>
      <c r="AJ49" s="1097"/>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84"/>
      <c r="BF49" s="1084"/>
      <c r="BG49" s="1084"/>
      <c r="BH49" s="1084"/>
      <c r="BI49" s="1085"/>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2">
      <c r="A50" s="263">
        <v>23</v>
      </c>
      <c r="B50" s="1089"/>
      <c r="C50" s="1090"/>
      <c r="D50" s="1090"/>
      <c r="E50" s="1090"/>
      <c r="F50" s="1090"/>
      <c r="G50" s="1090"/>
      <c r="H50" s="1090"/>
      <c r="I50" s="1090"/>
      <c r="J50" s="1090"/>
      <c r="K50" s="1090"/>
      <c r="L50" s="1090"/>
      <c r="M50" s="1090"/>
      <c r="N50" s="1090"/>
      <c r="O50" s="1090"/>
      <c r="P50" s="1091"/>
      <c r="Q50" s="1092"/>
      <c r="R50" s="1093"/>
      <c r="S50" s="1093"/>
      <c r="T50" s="1093"/>
      <c r="U50" s="1093"/>
      <c r="V50" s="1093"/>
      <c r="W50" s="1093"/>
      <c r="X50" s="1093"/>
      <c r="Y50" s="1093"/>
      <c r="Z50" s="1093"/>
      <c r="AA50" s="1093"/>
      <c r="AB50" s="1093"/>
      <c r="AC50" s="1093"/>
      <c r="AD50" s="1093"/>
      <c r="AE50" s="1094"/>
      <c r="AF50" s="1095"/>
      <c r="AG50" s="1096"/>
      <c r="AH50" s="1096"/>
      <c r="AI50" s="1096"/>
      <c r="AJ50" s="1097"/>
      <c r="AK50" s="1098"/>
      <c r="AL50" s="1093"/>
      <c r="AM50" s="1093"/>
      <c r="AN50" s="1093"/>
      <c r="AO50" s="1093"/>
      <c r="AP50" s="1093"/>
      <c r="AQ50" s="1093"/>
      <c r="AR50" s="1093"/>
      <c r="AS50" s="1093"/>
      <c r="AT50" s="1093"/>
      <c r="AU50" s="1093"/>
      <c r="AV50" s="1093"/>
      <c r="AW50" s="1093"/>
      <c r="AX50" s="1093"/>
      <c r="AY50" s="1093"/>
      <c r="AZ50" s="1099"/>
      <c r="BA50" s="1099"/>
      <c r="BB50" s="1099"/>
      <c r="BC50" s="1099"/>
      <c r="BD50" s="1099"/>
      <c r="BE50" s="1084"/>
      <c r="BF50" s="1084"/>
      <c r="BG50" s="1084"/>
      <c r="BH50" s="1084"/>
      <c r="BI50" s="1085"/>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2">
      <c r="A51" s="263">
        <v>24</v>
      </c>
      <c r="B51" s="1089"/>
      <c r="C51" s="1090"/>
      <c r="D51" s="1090"/>
      <c r="E51" s="1090"/>
      <c r="F51" s="1090"/>
      <c r="G51" s="1090"/>
      <c r="H51" s="1090"/>
      <c r="I51" s="1090"/>
      <c r="J51" s="1090"/>
      <c r="K51" s="1090"/>
      <c r="L51" s="1090"/>
      <c r="M51" s="1090"/>
      <c r="N51" s="1090"/>
      <c r="O51" s="1090"/>
      <c r="P51" s="1091"/>
      <c r="Q51" s="1092"/>
      <c r="R51" s="1093"/>
      <c r="S51" s="1093"/>
      <c r="T51" s="1093"/>
      <c r="U51" s="1093"/>
      <c r="V51" s="1093"/>
      <c r="W51" s="1093"/>
      <c r="X51" s="1093"/>
      <c r="Y51" s="1093"/>
      <c r="Z51" s="1093"/>
      <c r="AA51" s="1093"/>
      <c r="AB51" s="1093"/>
      <c r="AC51" s="1093"/>
      <c r="AD51" s="1093"/>
      <c r="AE51" s="1094"/>
      <c r="AF51" s="1095"/>
      <c r="AG51" s="1096"/>
      <c r="AH51" s="1096"/>
      <c r="AI51" s="1096"/>
      <c r="AJ51" s="1097"/>
      <c r="AK51" s="1098"/>
      <c r="AL51" s="1093"/>
      <c r="AM51" s="1093"/>
      <c r="AN51" s="1093"/>
      <c r="AO51" s="1093"/>
      <c r="AP51" s="1093"/>
      <c r="AQ51" s="1093"/>
      <c r="AR51" s="1093"/>
      <c r="AS51" s="1093"/>
      <c r="AT51" s="1093"/>
      <c r="AU51" s="1093"/>
      <c r="AV51" s="1093"/>
      <c r="AW51" s="1093"/>
      <c r="AX51" s="1093"/>
      <c r="AY51" s="1093"/>
      <c r="AZ51" s="1099"/>
      <c r="BA51" s="1099"/>
      <c r="BB51" s="1099"/>
      <c r="BC51" s="1099"/>
      <c r="BD51" s="1099"/>
      <c r="BE51" s="1084"/>
      <c r="BF51" s="1084"/>
      <c r="BG51" s="1084"/>
      <c r="BH51" s="1084"/>
      <c r="BI51" s="1085"/>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2">
      <c r="A52" s="263">
        <v>25</v>
      </c>
      <c r="B52" s="1089"/>
      <c r="C52" s="1090"/>
      <c r="D52" s="1090"/>
      <c r="E52" s="1090"/>
      <c r="F52" s="1090"/>
      <c r="G52" s="1090"/>
      <c r="H52" s="1090"/>
      <c r="I52" s="1090"/>
      <c r="J52" s="1090"/>
      <c r="K52" s="1090"/>
      <c r="L52" s="1090"/>
      <c r="M52" s="1090"/>
      <c r="N52" s="1090"/>
      <c r="O52" s="1090"/>
      <c r="P52" s="1091"/>
      <c r="Q52" s="1092"/>
      <c r="R52" s="1093"/>
      <c r="S52" s="1093"/>
      <c r="T52" s="1093"/>
      <c r="U52" s="1093"/>
      <c r="V52" s="1093"/>
      <c r="W52" s="1093"/>
      <c r="X52" s="1093"/>
      <c r="Y52" s="1093"/>
      <c r="Z52" s="1093"/>
      <c r="AA52" s="1093"/>
      <c r="AB52" s="1093"/>
      <c r="AC52" s="1093"/>
      <c r="AD52" s="1093"/>
      <c r="AE52" s="1094"/>
      <c r="AF52" s="1095"/>
      <c r="AG52" s="1096"/>
      <c r="AH52" s="1096"/>
      <c r="AI52" s="1096"/>
      <c r="AJ52" s="1097"/>
      <c r="AK52" s="1098"/>
      <c r="AL52" s="1093"/>
      <c r="AM52" s="1093"/>
      <c r="AN52" s="1093"/>
      <c r="AO52" s="1093"/>
      <c r="AP52" s="1093"/>
      <c r="AQ52" s="1093"/>
      <c r="AR52" s="1093"/>
      <c r="AS52" s="1093"/>
      <c r="AT52" s="1093"/>
      <c r="AU52" s="1093"/>
      <c r="AV52" s="1093"/>
      <c r="AW52" s="1093"/>
      <c r="AX52" s="1093"/>
      <c r="AY52" s="1093"/>
      <c r="AZ52" s="1099"/>
      <c r="BA52" s="1099"/>
      <c r="BB52" s="1099"/>
      <c r="BC52" s="1099"/>
      <c r="BD52" s="1099"/>
      <c r="BE52" s="1084"/>
      <c r="BF52" s="1084"/>
      <c r="BG52" s="1084"/>
      <c r="BH52" s="1084"/>
      <c r="BI52" s="1085"/>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2">
      <c r="A53" s="263">
        <v>26</v>
      </c>
      <c r="B53" s="1089"/>
      <c r="C53" s="1090"/>
      <c r="D53" s="1090"/>
      <c r="E53" s="1090"/>
      <c r="F53" s="1090"/>
      <c r="G53" s="1090"/>
      <c r="H53" s="1090"/>
      <c r="I53" s="1090"/>
      <c r="J53" s="1090"/>
      <c r="K53" s="1090"/>
      <c r="L53" s="1090"/>
      <c r="M53" s="1090"/>
      <c r="N53" s="1090"/>
      <c r="O53" s="1090"/>
      <c r="P53" s="1091"/>
      <c r="Q53" s="1092"/>
      <c r="R53" s="1093"/>
      <c r="S53" s="1093"/>
      <c r="T53" s="1093"/>
      <c r="U53" s="1093"/>
      <c r="V53" s="1093"/>
      <c r="W53" s="1093"/>
      <c r="X53" s="1093"/>
      <c r="Y53" s="1093"/>
      <c r="Z53" s="1093"/>
      <c r="AA53" s="1093"/>
      <c r="AB53" s="1093"/>
      <c r="AC53" s="1093"/>
      <c r="AD53" s="1093"/>
      <c r="AE53" s="1094"/>
      <c r="AF53" s="1095"/>
      <c r="AG53" s="1096"/>
      <c r="AH53" s="1096"/>
      <c r="AI53" s="1096"/>
      <c r="AJ53" s="1097"/>
      <c r="AK53" s="1098"/>
      <c r="AL53" s="1093"/>
      <c r="AM53" s="1093"/>
      <c r="AN53" s="1093"/>
      <c r="AO53" s="1093"/>
      <c r="AP53" s="1093"/>
      <c r="AQ53" s="1093"/>
      <c r="AR53" s="1093"/>
      <c r="AS53" s="1093"/>
      <c r="AT53" s="1093"/>
      <c r="AU53" s="1093"/>
      <c r="AV53" s="1093"/>
      <c r="AW53" s="1093"/>
      <c r="AX53" s="1093"/>
      <c r="AY53" s="1093"/>
      <c r="AZ53" s="1099"/>
      <c r="BA53" s="1099"/>
      <c r="BB53" s="1099"/>
      <c r="BC53" s="1099"/>
      <c r="BD53" s="1099"/>
      <c r="BE53" s="1084"/>
      <c r="BF53" s="1084"/>
      <c r="BG53" s="1084"/>
      <c r="BH53" s="1084"/>
      <c r="BI53" s="1085"/>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2">
      <c r="A54" s="263">
        <v>27</v>
      </c>
      <c r="B54" s="1089"/>
      <c r="C54" s="1090"/>
      <c r="D54" s="1090"/>
      <c r="E54" s="1090"/>
      <c r="F54" s="1090"/>
      <c r="G54" s="1090"/>
      <c r="H54" s="1090"/>
      <c r="I54" s="1090"/>
      <c r="J54" s="1090"/>
      <c r="K54" s="1090"/>
      <c r="L54" s="1090"/>
      <c r="M54" s="1090"/>
      <c r="N54" s="1090"/>
      <c r="O54" s="1090"/>
      <c r="P54" s="1091"/>
      <c r="Q54" s="1092"/>
      <c r="R54" s="1093"/>
      <c r="S54" s="1093"/>
      <c r="T54" s="1093"/>
      <c r="U54" s="1093"/>
      <c r="V54" s="1093"/>
      <c r="W54" s="1093"/>
      <c r="X54" s="1093"/>
      <c r="Y54" s="1093"/>
      <c r="Z54" s="1093"/>
      <c r="AA54" s="1093"/>
      <c r="AB54" s="1093"/>
      <c r="AC54" s="1093"/>
      <c r="AD54" s="1093"/>
      <c r="AE54" s="1094"/>
      <c r="AF54" s="1095"/>
      <c r="AG54" s="1096"/>
      <c r="AH54" s="1096"/>
      <c r="AI54" s="1096"/>
      <c r="AJ54" s="1097"/>
      <c r="AK54" s="1098"/>
      <c r="AL54" s="1093"/>
      <c r="AM54" s="1093"/>
      <c r="AN54" s="1093"/>
      <c r="AO54" s="1093"/>
      <c r="AP54" s="1093"/>
      <c r="AQ54" s="1093"/>
      <c r="AR54" s="1093"/>
      <c r="AS54" s="1093"/>
      <c r="AT54" s="1093"/>
      <c r="AU54" s="1093"/>
      <c r="AV54" s="1093"/>
      <c r="AW54" s="1093"/>
      <c r="AX54" s="1093"/>
      <c r="AY54" s="1093"/>
      <c r="AZ54" s="1099"/>
      <c r="BA54" s="1099"/>
      <c r="BB54" s="1099"/>
      <c r="BC54" s="1099"/>
      <c r="BD54" s="1099"/>
      <c r="BE54" s="1084"/>
      <c r="BF54" s="1084"/>
      <c r="BG54" s="1084"/>
      <c r="BH54" s="1084"/>
      <c r="BI54" s="1085"/>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2">
      <c r="A55" s="263">
        <v>28</v>
      </c>
      <c r="B55" s="1089"/>
      <c r="C55" s="1090"/>
      <c r="D55" s="1090"/>
      <c r="E55" s="1090"/>
      <c r="F55" s="1090"/>
      <c r="G55" s="1090"/>
      <c r="H55" s="1090"/>
      <c r="I55" s="1090"/>
      <c r="J55" s="1090"/>
      <c r="K55" s="1090"/>
      <c r="L55" s="1090"/>
      <c r="M55" s="1090"/>
      <c r="N55" s="1090"/>
      <c r="O55" s="1090"/>
      <c r="P55" s="1091"/>
      <c r="Q55" s="1092"/>
      <c r="R55" s="1093"/>
      <c r="S55" s="1093"/>
      <c r="T55" s="1093"/>
      <c r="U55" s="1093"/>
      <c r="V55" s="1093"/>
      <c r="W55" s="1093"/>
      <c r="X55" s="1093"/>
      <c r="Y55" s="1093"/>
      <c r="Z55" s="1093"/>
      <c r="AA55" s="1093"/>
      <c r="AB55" s="1093"/>
      <c r="AC55" s="1093"/>
      <c r="AD55" s="1093"/>
      <c r="AE55" s="1094"/>
      <c r="AF55" s="1095"/>
      <c r="AG55" s="1096"/>
      <c r="AH55" s="1096"/>
      <c r="AI55" s="1096"/>
      <c r="AJ55" s="1097"/>
      <c r="AK55" s="1098"/>
      <c r="AL55" s="1093"/>
      <c r="AM55" s="1093"/>
      <c r="AN55" s="1093"/>
      <c r="AO55" s="1093"/>
      <c r="AP55" s="1093"/>
      <c r="AQ55" s="1093"/>
      <c r="AR55" s="1093"/>
      <c r="AS55" s="1093"/>
      <c r="AT55" s="1093"/>
      <c r="AU55" s="1093"/>
      <c r="AV55" s="1093"/>
      <c r="AW55" s="1093"/>
      <c r="AX55" s="1093"/>
      <c r="AY55" s="1093"/>
      <c r="AZ55" s="1099"/>
      <c r="BA55" s="1099"/>
      <c r="BB55" s="1099"/>
      <c r="BC55" s="1099"/>
      <c r="BD55" s="1099"/>
      <c r="BE55" s="1084"/>
      <c r="BF55" s="1084"/>
      <c r="BG55" s="1084"/>
      <c r="BH55" s="1084"/>
      <c r="BI55" s="1085"/>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2">
      <c r="A56" s="263">
        <v>29</v>
      </c>
      <c r="B56" s="1089"/>
      <c r="C56" s="1090"/>
      <c r="D56" s="1090"/>
      <c r="E56" s="1090"/>
      <c r="F56" s="1090"/>
      <c r="G56" s="1090"/>
      <c r="H56" s="1090"/>
      <c r="I56" s="1090"/>
      <c r="J56" s="1090"/>
      <c r="K56" s="1090"/>
      <c r="L56" s="1090"/>
      <c r="M56" s="1090"/>
      <c r="N56" s="1090"/>
      <c r="O56" s="1090"/>
      <c r="P56" s="1091"/>
      <c r="Q56" s="1092"/>
      <c r="R56" s="1093"/>
      <c r="S56" s="1093"/>
      <c r="T56" s="1093"/>
      <c r="U56" s="1093"/>
      <c r="V56" s="1093"/>
      <c r="W56" s="1093"/>
      <c r="X56" s="1093"/>
      <c r="Y56" s="1093"/>
      <c r="Z56" s="1093"/>
      <c r="AA56" s="1093"/>
      <c r="AB56" s="1093"/>
      <c r="AC56" s="1093"/>
      <c r="AD56" s="1093"/>
      <c r="AE56" s="1094"/>
      <c r="AF56" s="1095"/>
      <c r="AG56" s="1096"/>
      <c r="AH56" s="1096"/>
      <c r="AI56" s="1096"/>
      <c r="AJ56" s="1097"/>
      <c r="AK56" s="1098"/>
      <c r="AL56" s="1093"/>
      <c r="AM56" s="1093"/>
      <c r="AN56" s="1093"/>
      <c r="AO56" s="1093"/>
      <c r="AP56" s="1093"/>
      <c r="AQ56" s="1093"/>
      <c r="AR56" s="1093"/>
      <c r="AS56" s="1093"/>
      <c r="AT56" s="1093"/>
      <c r="AU56" s="1093"/>
      <c r="AV56" s="1093"/>
      <c r="AW56" s="1093"/>
      <c r="AX56" s="1093"/>
      <c r="AY56" s="1093"/>
      <c r="AZ56" s="1099"/>
      <c r="BA56" s="1099"/>
      <c r="BB56" s="1099"/>
      <c r="BC56" s="1099"/>
      <c r="BD56" s="1099"/>
      <c r="BE56" s="1084"/>
      <c r="BF56" s="1084"/>
      <c r="BG56" s="1084"/>
      <c r="BH56" s="1084"/>
      <c r="BI56" s="1085"/>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2">
      <c r="A57" s="263">
        <v>30</v>
      </c>
      <c r="B57" s="1089"/>
      <c r="C57" s="1090"/>
      <c r="D57" s="1090"/>
      <c r="E57" s="1090"/>
      <c r="F57" s="1090"/>
      <c r="G57" s="1090"/>
      <c r="H57" s="1090"/>
      <c r="I57" s="1090"/>
      <c r="J57" s="1090"/>
      <c r="K57" s="1090"/>
      <c r="L57" s="1090"/>
      <c r="M57" s="1090"/>
      <c r="N57" s="1090"/>
      <c r="O57" s="1090"/>
      <c r="P57" s="1091"/>
      <c r="Q57" s="1092"/>
      <c r="R57" s="1093"/>
      <c r="S57" s="1093"/>
      <c r="T57" s="1093"/>
      <c r="U57" s="1093"/>
      <c r="V57" s="1093"/>
      <c r="W57" s="1093"/>
      <c r="X57" s="1093"/>
      <c r="Y57" s="1093"/>
      <c r="Z57" s="1093"/>
      <c r="AA57" s="1093"/>
      <c r="AB57" s="1093"/>
      <c r="AC57" s="1093"/>
      <c r="AD57" s="1093"/>
      <c r="AE57" s="1094"/>
      <c r="AF57" s="1095"/>
      <c r="AG57" s="1096"/>
      <c r="AH57" s="1096"/>
      <c r="AI57" s="1096"/>
      <c r="AJ57" s="1097"/>
      <c r="AK57" s="1098"/>
      <c r="AL57" s="1093"/>
      <c r="AM57" s="1093"/>
      <c r="AN57" s="1093"/>
      <c r="AO57" s="1093"/>
      <c r="AP57" s="1093"/>
      <c r="AQ57" s="1093"/>
      <c r="AR57" s="1093"/>
      <c r="AS57" s="1093"/>
      <c r="AT57" s="1093"/>
      <c r="AU57" s="1093"/>
      <c r="AV57" s="1093"/>
      <c r="AW57" s="1093"/>
      <c r="AX57" s="1093"/>
      <c r="AY57" s="1093"/>
      <c r="AZ57" s="1099"/>
      <c r="BA57" s="1099"/>
      <c r="BB57" s="1099"/>
      <c r="BC57" s="1099"/>
      <c r="BD57" s="1099"/>
      <c r="BE57" s="1084"/>
      <c r="BF57" s="1084"/>
      <c r="BG57" s="1084"/>
      <c r="BH57" s="1084"/>
      <c r="BI57" s="1085"/>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2">
      <c r="A58" s="263">
        <v>31</v>
      </c>
      <c r="B58" s="1089"/>
      <c r="C58" s="1090"/>
      <c r="D58" s="1090"/>
      <c r="E58" s="1090"/>
      <c r="F58" s="1090"/>
      <c r="G58" s="1090"/>
      <c r="H58" s="1090"/>
      <c r="I58" s="1090"/>
      <c r="J58" s="1090"/>
      <c r="K58" s="1090"/>
      <c r="L58" s="1090"/>
      <c r="M58" s="1090"/>
      <c r="N58" s="1090"/>
      <c r="O58" s="1090"/>
      <c r="P58" s="1091"/>
      <c r="Q58" s="1092"/>
      <c r="R58" s="1093"/>
      <c r="S58" s="1093"/>
      <c r="T58" s="1093"/>
      <c r="U58" s="1093"/>
      <c r="V58" s="1093"/>
      <c r="W58" s="1093"/>
      <c r="X58" s="1093"/>
      <c r="Y58" s="1093"/>
      <c r="Z58" s="1093"/>
      <c r="AA58" s="1093"/>
      <c r="AB58" s="1093"/>
      <c r="AC58" s="1093"/>
      <c r="AD58" s="1093"/>
      <c r="AE58" s="1094"/>
      <c r="AF58" s="1095"/>
      <c r="AG58" s="1096"/>
      <c r="AH58" s="1096"/>
      <c r="AI58" s="1096"/>
      <c r="AJ58" s="1097"/>
      <c r="AK58" s="1098"/>
      <c r="AL58" s="1093"/>
      <c r="AM58" s="1093"/>
      <c r="AN58" s="1093"/>
      <c r="AO58" s="1093"/>
      <c r="AP58" s="1093"/>
      <c r="AQ58" s="1093"/>
      <c r="AR58" s="1093"/>
      <c r="AS58" s="1093"/>
      <c r="AT58" s="1093"/>
      <c r="AU58" s="1093"/>
      <c r="AV58" s="1093"/>
      <c r="AW58" s="1093"/>
      <c r="AX58" s="1093"/>
      <c r="AY58" s="1093"/>
      <c r="AZ58" s="1099"/>
      <c r="BA58" s="1099"/>
      <c r="BB58" s="1099"/>
      <c r="BC58" s="1099"/>
      <c r="BD58" s="1099"/>
      <c r="BE58" s="1084"/>
      <c r="BF58" s="1084"/>
      <c r="BG58" s="1084"/>
      <c r="BH58" s="1084"/>
      <c r="BI58" s="1085"/>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2">
      <c r="A59" s="263">
        <v>32</v>
      </c>
      <c r="B59" s="1089"/>
      <c r="C59" s="1090"/>
      <c r="D59" s="1090"/>
      <c r="E59" s="1090"/>
      <c r="F59" s="1090"/>
      <c r="G59" s="1090"/>
      <c r="H59" s="1090"/>
      <c r="I59" s="1090"/>
      <c r="J59" s="1090"/>
      <c r="K59" s="1090"/>
      <c r="L59" s="1090"/>
      <c r="M59" s="1090"/>
      <c r="N59" s="1090"/>
      <c r="O59" s="1090"/>
      <c r="P59" s="1091"/>
      <c r="Q59" s="1092"/>
      <c r="R59" s="1093"/>
      <c r="S59" s="1093"/>
      <c r="T59" s="1093"/>
      <c r="U59" s="1093"/>
      <c r="V59" s="1093"/>
      <c r="W59" s="1093"/>
      <c r="X59" s="1093"/>
      <c r="Y59" s="1093"/>
      <c r="Z59" s="1093"/>
      <c r="AA59" s="1093"/>
      <c r="AB59" s="1093"/>
      <c r="AC59" s="1093"/>
      <c r="AD59" s="1093"/>
      <c r="AE59" s="1094"/>
      <c r="AF59" s="1095"/>
      <c r="AG59" s="1096"/>
      <c r="AH59" s="1096"/>
      <c r="AI59" s="1096"/>
      <c r="AJ59" s="1097"/>
      <c r="AK59" s="1098"/>
      <c r="AL59" s="1093"/>
      <c r="AM59" s="1093"/>
      <c r="AN59" s="1093"/>
      <c r="AO59" s="1093"/>
      <c r="AP59" s="1093"/>
      <c r="AQ59" s="1093"/>
      <c r="AR59" s="1093"/>
      <c r="AS59" s="1093"/>
      <c r="AT59" s="1093"/>
      <c r="AU59" s="1093"/>
      <c r="AV59" s="1093"/>
      <c r="AW59" s="1093"/>
      <c r="AX59" s="1093"/>
      <c r="AY59" s="1093"/>
      <c r="AZ59" s="1099"/>
      <c r="BA59" s="1099"/>
      <c r="BB59" s="1099"/>
      <c r="BC59" s="1099"/>
      <c r="BD59" s="1099"/>
      <c r="BE59" s="1084"/>
      <c r="BF59" s="1084"/>
      <c r="BG59" s="1084"/>
      <c r="BH59" s="1084"/>
      <c r="BI59" s="1085"/>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2">
      <c r="A60" s="263">
        <v>33</v>
      </c>
      <c r="B60" s="1089"/>
      <c r="C60" s="1090"/>
      <c r="D60" s="1090"/>
      <c r="E60" s="1090"/>
      <c r="F60" s="1090"/>
      <c r="G60" s="1090"/>
      <c r="H60" s="1090"/>
      <c r="I60" s="1090"/>
      <c r="J60" s="1090"/>
      <c r="K60" s="1090"/>
      <c r="L60" s="1090"/>
      <c r="M60" s="1090"/>
      <c r="N60" s="1090"/>
      <c r="O60" s="1090"/>
      <c r="P60" s="1091"/>
      <c r="Q60" s="1092"/>
      <c r="R60" s="1093"/>
      <c r="S60" s="1093"/>
      <c r="T60" s="1093"/>
      <c r="U60" s="1093"/>
      <c r="V60" s="1093"/>
      <c r="W60" s="1093"/>
      <c r="X60" s="1093"/>
      <c r="Y60" s="1093"/>
      <c r="Z60" s="1093"/>
      <c r="AA60" s="1093"/>
      <c r="AB60" s="1093"/>
      <c r="AC60" s="1093"/>
      <c r="AD60" s="1093"/>
      <c r="AE60" s="1094"/>
      <c r="AF60" s="1095"/>
      <c r="AG60" s="1096"/>
      <c r="AH60" s="1096"/>
      <c r="AI60" s="1096"/>
      <c r="AJ60" s="1097"/>
      <c r="AK60" s="1098"/>
      <c r="AL60" s="1093"/>
      <c r="AM60" s="1093"/>
      <c r="AN60" s="1093"/>
      <c r="AO60" s="1093"/>
      <c r="AP60" s="1093"/>
      <c r="AQ60" s="1093"/>
      <c r="AR60" s="1093"/>
      <c r="AS60" s="1093"/>
      <c r="AT60" s="1093"/>
      <c r="AU60" s="1093"/>
      <c r="AV60" s="1093"/>
      <c r="AW60" s="1093"/>
      <c r="AX60" s="1093"/>
      <c r="AY60" s="1093"/>
      <c r="AZ60" s="1099"/>
      <c r="BA60" s="1099"/>
      <c r="BB60" s="1099"/>
      <c r="BC60" s="1099"/>
      <c r="BD60" s="1099"/>
      <c r="BE60" s="1084"/>
      <c r="BF60" s="1084"/>
      <c r="BG60" s="1084"/>
      <c r="BH60" s="1084"/>
      <c r="BI60" s="1085"/>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5">
      <c r="A61" s="263">
        <v>34</v>
      </c>
      <c r="B61" s="1089"/>
      <c r="C61" s="1090"/>
      <c r="D61" s="1090"/>
      <c r="E61" s="1090"/>
      <c r="F61" s="1090"/>
      <c r="G61" s="1090"/>
      <c r="H61" s="1090"/>
      <c r="I61" s="1090"/>
      <c r="J61" s="1090"/>
      <c r="K61" s="1090"/>
      <c r="L61" s="1090"/>
      <c r="M61" s="1090"/>
      <c r="N61" s="1090"/>
      <c r="O61" s="1090"/>
      <c r="P61" s="1091"/>
      <c r="Q61" s="1092"/>
      <c r="R61" s="1093"/>
      <c r="S61" s="1093"/>
      <c r="T61" s="1093"/>
      <c r="U61" s="1093"/>
      <c r="V61" s="1093"/>
      <c r="W61" s="1093"/>
      <c r="X61" s="1093"/>
      <c r="Y61" s="1093"/>
      <c r="Z61" s="1093"/>
      <c r="AA61" s="1093"/>
      <c r="AB61" s="1093"/>
      <c r="AC61" s="1093"/>
      <c r="AD61" s="1093"/>
      <c r="AE61" s="1094"/>
      <c r="AF61" s="1095"/>
      <c r="AG61" s="1096"/>
      <c r="AH61" s="1096"/>
      <c r="AI61" s="1096"/>
      <c r="AJ61" s="1097"/>
      <c r="AK61" s="1098"/>
      <c r="AL61" s="1093"/>
      <c r="AM61" s="1093"/>
      <c r="AN61" s="1093"/>
      <c r="AO61" s="1093"/>
      <c r="AP61" s="1093"/>
      <c r="AQ61" s="1093"/>
      <c r="AR61" s="1093"/>
      <c r="AS61" s="1093"/>
      <c r="AT61" s="1093"/>
      <c r="AU61" s="1093"/>
      <c r="AV61" s="1093"/>
      <c r="AW61" s="1093"/>
      <c r="AX61" s="1093"/>
      <c r="AY61" s="1093"/>
      <c r="AZ61" s="1099"/>
      <c r="BA61" s="1099"/>
      <c r="BB61" s="1099"/>
      <c r="BC61" s="1099"/>
      <c r="BD61" s="1099"/>
      <c r="BE61" s="1084"/>
      <c r="BF61" s="1084"/>
      <c r="BG61" s="1084"/>
      <c r="BH61" s="1084"/>
      <c r="BI61" s="1085"/>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2">
      <c r="A62" s="263">
        <v>35</v>
      </c>
      <c r="B62" s="1089"/>
      <c r="C62" s="1090"/>
      <c r="D62" s="1090"/>
      <c r="E62" s="1090"/>
      <c r="F62" s="1090"/>
      <c r="G62" s="1090"/>
      <c r="H62" s="1090"/>
      <c r="I62" s="1090"/>
      <c r="J62" s="1090"/>
      <c r="K62" s="1090"/>
      <c r="L62" s="1090"/>
      <c r="M62" s="1090"/>
      <c r="N62" s="1090"/>
      <c r="O62" s="1090"/>
      <c r="P62" s="1091"/>
      <c r="Q62" s="1092"/>
      <c r="R62" s="1093"/>
      <c r="S62" s="1093"/>
      <c r="T62" s="1093"/>
      <c r="U62" s="1093"/>
      <c r="V62" s="1093"/>
      <c r="W62" s="1093"/>
      <c r="X62" s="1093"/>
      <c r="Y62" s="1093"/>
      <c r="Z62" s="1093"/>
      <c r="AA62" s="1093"/>
      <c r="AB62" s="1093"/>
      <c r="AC62" s="1093"/>
      <c r="AD62" s="1093"/>
      <c r="AE62" s="1094"/>
      <c r="AF62" s="1095"/>
      <c r="AG62" s="1096"/>
      <c r="AH62" s="1096"/>
      <c r="AI62" s="1096"/>
      <c r="AJ62" s="1097"/>
      <c r="AK62" s="1098"/>
      <c r="AL62" s="1093"/>
      <c r="AM62" s="1093"/>
      <c r="AN62" s="1093"/>
      <c r="AO62" s="1093"/>
      <c r="AP62" s="1093"/>
      <c r="AQ62" s="1093"/>
      <c r="AR62" s="1093"/>
      <c r="AS62" s="1093"/>
      <c r="AT62" s="1093"/>
      <c r="AU62" s="1093"/>
      <c r="AV62" s="1093"/>
      <c r="AW62" s="1093"/>
      <c r="AX62" s="1093"/>
      <c r="AY62" s="1093"/>
      <c r="AZ62" s="1099"/>
      <c r="BA62" s="1099"/>
      <c r="BB62" s="1099"/>
      <c r="BC62" s="1099"/>
      <c r="BD62" s="1099"/>
      <c r="BE62" s="1084"/>
      <c r="BF62" s="1084"/>
      <c r="BG62" s="1084"/>
      <c r="BH62" s="1084"/>
      <c r="BI62" s="1085"/>
      <c r="BJ62" s="1086" t="s">
        <v>404</v>
      </c>
      <c r="BK62" s="1087"/>
      <c r="BL62" s="1087"/>
      <c r="BM62" s="1087"/>
      <c r="BN62" s="1088"/>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5">
      <c r="A63" s="266" t="s">
        <v>389</v>
      </c>
      <c r="B63" s="1001" t="s">
        <v>405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0"/>
      <c r="AF63" s="1081">
        <v>2285</v>
      </c>
      <c r="AG63" s="1016"/>
      <c r="AH63" s="1016"/>
      <c r="AI63" s="1016"/>
      <c r="AJ63" s="1082"/>
      <c r="AK63" s="1083"/>
      <c r="AL63" s="1020"/>
      <c r="AM63" s="1020"/>
      <c r="AN63" s="1020"/>
      <c r="AO63" s="1020"/>
      <c r="AP63" s="1016" t="s">
        <v>589</v>
      </c>
      <c r="AQ63" s="1016"/>
      <c r="AR63" s="1016"/>
      <c r="AS63" s="1016"/>
      <c r="AT63" s="1016"/>
      <c r="AU63" s="1016" t="s">
        <v>589</v>
      </c>
      <c r="AV63" s="1016"/>
      <c r="AW63" s="1016"/>
      <c r="AX63" s="1016"/>
      <c r="AY63" s="1016"/>
      <c r="AZ63" s="1077"/>
      <c r="BA63" s="1077"/>
      <c r="BB63" s="1077"/>
      <c r="BC63" s="1077"/>
      <c r="BD63" s="1077"/>
      <c r="BE63" s="1017"/>
      <c r="BF63" s="1017"/>
      <c r="BG63" s="1017"/>
      <c r="BH63" s="1017"/>
      <c r="BI63" s="1018"/>
      <c r="BJ63" s="1078" t="s">
        <v>406</v>
      </c>
      <c r="BK63" s="1008"/>
      <c r="BL63" s="1008"/>
      <c r="BM63" s="1008"/>
      <c r="BN63" s="1079"/>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5">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2">
      <c r="A66" s="1053" t="s">
        <v>408</v>
      </c>
      <c r="B66" s="1054"/>
      <c r="C66" s="1054"/>
      <c r="D66" s="1054"/>
      <c r="E66" s="1054"/>
      <c r="F66" s="1054"/>
      <c r="G66" s="1054"/>
      <c r="H66" s="1054"/>
      <c r="I66" s="1054"/>
      <c r="J66" s="1054"/>
      <c r="K66" s="1054"/>
      <c r="L66" s="1054"/>
      <c r="M66" s="1054"/>
      <c r="N66" s="1054"/>
      <c r="O66" s="1054"/>
      <c r="P66" s="1055"/>
      <c r="Q66" s="1059" t="s">
        <v>409</v>
      </c>
      <c r="R66" s="1060"/>
      <c r="S66" s="1060"/>
      <c r="T66" s="1060"/>
      <c r="U66" s="1061"/>
      <c r="V66" s="1059" t="s">
        <v>410</v>
      </c>
      <c r="W66" s="1060"/>
      <c r="X66" s="1060"/>
      <c r="Y66" s="1060"/>
      <c r="Z66" s="1061"/>
      <c r="AA66" s="1059" t="s">
        <v>411</v>
      </c>
      <c r="AB66" s="1060"/>
      <c r="AC66" s="1060"/>
      <c r="AD66" s="1060"/>
      <c r="AE66" s="1061"/>
      <c r="AF66" s="1065" t="s">
        <v>396</v>
      </c>
      <c r="AG66" s="1066"/>
      <c r="AH66" s="1066"/>
      <c r="AI66" s="1066"/>
      <c r="AJ66" s="1067"/>
      <c r="AK66" s="1059" t="s">
        <v>412</v>
      </c>
      <c r="AL66" s="1054"/>
      <c r="AM66" s="1054"/>
      <c r="AN66" s="1054"/>
      <c r="AO66" s="1055"/>
      <c r="AP66" s="1059" t="s">
        <v>413</v>
      </c>
      <c r="AQ66" s="1060"/>
      <c r="AR66" s="1060"/>
      <c r="AS66" s="1060"/>
      <c r="AT66" s="1061"/>
      <c r="AU66" s="1059" t="s">
        <v>414</v>
      </c>
      <c r="AV66" s="1060"/>
      <c r="AW66" s="1060"/>
      <c r="AX66" s="1060"/>
      <c r="AY66" s="1061"/>
      <c r="AZ66" s="1059" t="s">
        <v>377</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3" t="s">
        <v>578</v>
      </c>
      <c r="C68" s="1044"/>
      <c r="D68" s="1044"/>
      <c r="E68" s="1044"/>
      <c r="F68" s="1044"/>
      <c r="G68" s="1044"/>
      <c r="H68" s="1044"/>
      <c r="I68" s="1044"/>
      <c r="J68" s="1044"/>
      <c r="K68" s="1044"/>
      <c r="L68" s="1044"/>
      <c r="M68" s="1044"/>
      <c r="N68" s="1044"/>
      <c r="O68" s="1044"/>
      <c r="P68" s="1045"/>
      <c r="Q68" s="1046">
        <v>8315</v>
      </c>
      <c r="R68" s="1040">
        <v>7961</v>
      </c>
      <c r="S68" s="1040">
        <v>7961</v>
      </c>
      <c r="T68" s="1040">
        <v>7961</v>
      </c>
      <c r="U68" s="1040">
        <v>7961</v>
      </c>
      <c r="V68" s="1040">
        <v>7739</v>
      </c>
      <c r="W68" s="1040">
        <v>7475</v>
      </c>
      <c r="X68" s="1040">
        <v>7475</v>
      </c>
      <c r="Y68" s="1040">
        <v>7475</v>
      </c>
      <c r="Z68" s="1040">
        <v>7475</v>
      </c>
      <c r="AA68" s="1040">
        <v>576</v>
      </c>
      <c r="AB68" s="1040">
        <v>486</v>
      </c>
      <c r="AC68" s="1040">
        <v>486</v>
      </c>
      <c r="AD68" s="1040">
        <v>486</v>
      </c>
      <c r="AE68" s="1040">
        <v>486</v>
      </c>
      <c r="AF68" s="1040">
        <v>576</v>
      </c>
      <c r="AG68" s="1040">
        <v>486</v>
      </c>
      <c r="AH68" s="1040">
        <v>486</v>
      </c>
      <c r="AI68" s="1040">
        <v>486</v>
      </c>
      <c r="AJ68" s="1040">
        <v>486</v>
      </c>
      <c r="AK68" s="1040">
        <v>50</v>
      </c>
      <c r="AL68" s="1040">
        <v>9</v>
      </c>
      <c r="AM68" s="1040">
        <v>9</v>
      </c>
      <c r="AN68" s="1040">
        <v>9</v>
      </c>
      <c r="AO68" s="1040">
        <v>9</v>
      </c>
      <c r="AP68" s="1040">
        <v>4023</v>
      </c>
      <c r="AQ68" s="1040">
        <v>4476</v>
      </c>
      <c r="AR68" s="1040">
        <v>4476</v>
      </c>
      <c r="AS68" s="1040">
        <v>4476</v>
      </c>
      <c r="AT68" s="1040">
        <v>4476</v>
      </c>
      <c r="AU68" s="1040">
        <v>173</v>
      </c>
      <c r="AV68" s="1040">
        <v>192</v>
      </c>
      <c r="AW68" s="1040">
        <v>192</v>
      </c>
      <c r="AX68" s="1040">
        <v>192</v>
      </c>
      <c r="AY68" s="1040">
        <v>192</v>
      </c>
      <c r="AZ68" s="1041"/>
      <c r="BA68" s="1041"/>
      <c r="BB68" s="1041"/>
      <c r="BC68" s="1041"/>
      <c r="BD68" s="104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579</v>
      </c>
      <c r="C69" s="1032"/>
      <c r="D69" s="1032"/>
      <c r="E69" s="1032"/>
      <c r="F69" s="1032"/>
      <c r="G69" s="1032"/>
      <c r="H69" s="1032"/>
      <c r="I69" s="1032"/>
      <c r="J69" s="1032"/>
      <c r="K69" s="1032"/>
      <c r="L69" s="1032"/>
      <c r="M69" s="1032"/>
      <c r="N69" s="1032"/>
      <c r="O69" s="1032"/>
      <c r="P69" s="1033"/>
      <c r="Q69" s="1034">
        <v>183520</v>
      </c>
      <c r="R69" s="1028">
        <v>144168</v>
      </c>
      <c r="S69" s="1028">
        <v>144168</v>
      </c>
      <c r="T69" s="1028">
        <v>144168</v>
      </c>
      <c r="U69" s="1028">
        <v>144168</v>
      </c>
      <c r="V69" s="1028">
        <v>169130</v>
      </c>
      <c r="W69" s="1028">
        <v>138019</v>
      </c>
      <c r="X69" s="1028">
        <v>138019</v>
      </c>
      <c r="Y69" s="1028">
        <v>138019</v>
      </c>
      <c r="Z69" s="1028">
        <v>138019</v>
      </c>
      <c r="AA69" s="1028">
        <v>14390</v>
      </c>
      <c r="AB69" s="1028">
        <v>6149</v>
      </c>
      <c r="AC69" s="1028">
        <v>6149</v>
      </c>
      <c r="AD69" s="1028">
        <v>6149</v>
      </c>
      <c r="AE69" s="1028">
        <v>6149</v>
      </c>
      <c r="AF69" s="1028">
        <v>43717</v>
      </c>
      <c r="AG69" s="1028">
        <v>32354</v>
      </c>
      <c r="AH69" s="1028">
        <v>32354</v>
      </c>
      <c r="AI69" s="1028">
        <v>32354</v>
      </c>
      <c r="AJ69" s="1028">
        <v>32354</v>
      </c>
      <c r="AK69" s="1028" t="s">
        <v>512</v>
      </c>
      <c r="AL69" s="1028"/>
      <c r="AM69" s="1028"/>
      <c r="AN69" s="1028"/>
      <c r="AO69" s="1028"/>
      <c r="AP69" s="1028" t="s">
        <v>512</v>
      </c>
      <c r="AQ69" s="1028"/>
      <c r="AR69" s="1028"/>
      <c r="AS69" s="1028"/>
      <c r="AT69" s="1028"/>
      <c r="AU69" s="1028" t="s">
        <v>512</v>
      </c>
      <c r="AV69" s="1028"/>
      <c r="AW69" s="1028"/>
      <c r="AX69" s="1028"/>
      <c r="AY69" s="1028"/>
      <c r="AZ69" s="1029" t="s">
        <v>584</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580</v>
      </c>
      <c r="C70" s="1032"/>
      <c r="D70" s="1032"/>
      <c r="E70" s="1032"/>
      <c r="F70" s="1032"/>
      <c r="G70" s="1032"/>
      <c r="H70" s="1032"/>
      <c r="I70" s="1032"/>
      <c r="J70" s="1032"/>
      <c r="K70" s="1032"/>
      <c r="L70" s="1032"/>
      <c r="M70" s="1032"/>
      <c r="N70" s="1032"/>
      <c r="O70" s="1032"/>
      <c r="P70" s="1033"/>
      <c r="Q70" s="1034">
        <v>676</v>
      </c>
      <c r="R70" s="1028">
        <v>893</v>
      </c>
      <c r="S70" s="1028">
        <v>893</v>
      </c>
      <c r="T70" s="1028">
        <v>893</v>
      </c>
      <c r="U70" s="1028">
        <v>893</v>
      </c>
      <c r="V70" s="1028">
        <v>597</v>
      </c>
      <c r="W70" s="1028">
        <v>820</v>
      </c>
      <c r="X70" s="1028">
        <v>820</v>
      </c>
      <c r="Y70" s="1028">
        <v>820</v>
      </c>
      <c r="Z70" s="1028">
        <v>820</v>
      </c>
      <c r="AA70" s="1028">
        <v>78</v>
      </c>
      <c r="AB70" s="1028">
        <v>73</v>
      </c>
      <c r="AC70" s="1028">
        <v>73</v>
      </c>
      <c r="AD70" s="1028">
        <v>73</v>
      </c>
      <c r="AE70" s="1028">
        <v>73</v>
      </c>
      <c r="AF70" s="1028">
        <v>78</v>
      </c>
      <c r="AG70" s="1028">
        <v>73</v>
      </c>
      <c r="AH70" s="1028">
        <v>73</v>
      </c>
      <c r="AI70" s="1028">
        <v>73</v>
      </c>
      <c r="AJ70" s="1028">
        <v>73</v>
      </c>
      <c r="AK70" s="1028" t="s">
        <v>512</v>
      </c>
      <c r="AL70" s="1028"/>
      <c r="AM70" s="1028"/>
      <c r="AN70" s="1028"/>
      <c r="AO70" s="1028"/>
      <c r="AP70" s="1028" t="s">
        <v>512</v>
      </c>
      <c r="AQ70" s="1028"/>
      <c r="AR70" s="1028"/>
      <c r="AS70" s="1028"/>
      <c r="AT70" s="1028"/>
      <c r="AU70" s="1028" t="s">
        <v>512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581</v>
      </c>
      <c r="C71" s="1032"/>
      <c r="D71" s="1032"/>
      <c r="E71" s="1032"/>
      <c r="F71" s="1032"/>
      <c r="G71" s="1032"/>
      <c r="H71" s="1032"/>
      <c r="I71" s="1032"/>
      <c r="J71" s="1032"/>
      <c r="K71" s="1032"/>
      <c r="L71" s="1032"/>
      <c r="M71" s="1032"/>
      <c r="N71" s="1032"/>
      <c r="O71" s="1032"/>
      <c r="P71" s="1033"/>
      <c r="Q71" s="1034">
        <v>92734</v>
      </c>
      <c r="R71" s="1028">
        <v>76940</v>
      </c>
      <c r="S71" s="1028">
        <v>76940</v>
      </c>
      <c r="T71" s="1028">
        <v>76940</v>
      </c>
      <c r="U71" s="1028">
        <v>76940</v>
      </c>
      <c r="V71" s="1028">
        <v>86360</v>
      </c>
      <c r="W71" s="1028">
        <v>73165</v>
      </c>
      <c r="X71" s="1028">
        <v>73165</v>
      </c>
      <c r="Y71" s="1028">
        <v>73165</v>
      </c>
      <c r="Z71" s="1028">
        <v>73165</v>
      </c>
      <c r="AA71" s="1028">
        <v>6374</v>
      </c>
      <c r="AB71" s="1028">
        <v>3775</v>
      </c>
      <c r="AC71" s="1028">
        <v>3775</v>
      </c>
      <c r="AD71" s="1028">
        <v>3775</v>
      </c>
      <c r="AE71" s="1028">
        <v>3775</v>
      </c>
      <c r="AF71" s="1028">
        <v>6374</v>
      </c>
      <c r="AG71" s="1028">
        <v>3775</v>
      </c>
      <c r="AH71" s="1028">
        <v>3775</v>
      </c>
      <c r="AI71" s="1028">
        <v>3775</v>
      </c>
      <c r="AJ71" s="1028">
        <v>3775</v>
      </c>
      <c r="AK71" s="1028">
        <v>10959</v>
      </c>
      <c r="AL71" s="1028">
        <v>7300</v>
      </c>
      <c r="AM71" s="1028">
        <v>7300</v>
      </c>
      <c r="AN71" s="1028">
        <v>7300</v>
      </c>
      <c r="AO71" s="1028">
        <v>7300</v>
      </c>
      <c r="AP71" s="1028">
        <v>55767</v>
      </c>
      <c r="AQ71" s="1028">
        <v>42318</v>
      </c>
      <c r="AR71" s="1028">
        <v>42318</v>
      </c>
      <c r="AS71" s="1028">
        <v>42318</v>
      </c>
      <c r="AT71" s="1028">
        <v>42318</v>
      </c>
      <c r="AU71" s="1039">
        <v>1283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582</v>
      </c>
      <c r="C72" s="1032"/>
      <c r="D72" s="1032"/>
      <c r="E72" s="1032"/>
      <c r="F72" s="1032"/>
      <c r="G72" s="1032"/>
      <c r="H72" s="1032"/>
      <c r="I72" s="1032"/>
      <c r="J72" s="1032"/>
      <c r="K72" s="1032"/>
      <c r="L72" s="1032"/>
      <c r="M72" s="1032"/>
      <c r="N72" s="1032"/>
      <c r="O72" s="1032"/>
      <c r="P72" s="1033"/>
      <c r="Q72" s="1034">
        <v>6959</v>
      </c>
      <c r="R72" s="1028">
        <v>6933</v>
      </c>
      <c r="S72" s="1028">
        <v>6933</v>
      </c>
      <c r="T72" s="1028">
        <v>6933</v>
      </c>
      <c r="U72" s="1028">
        <v>6933</v>
      </c>
      <c r="V72" s="1028">
        <v>6856</v>
      </c>
      <c r="W72" s="1028">
        <v>6850</v>
      </c>
      <c r="X72" s="1028">
        <v>6850</v>
      </c>
      <c r="Y72" s="1028">
        <v>6850</v>
      </c>
      <c r="Z72" s="1028">
        <v>6850</v>
      </c>
      <c r="AA72" s="1028">
        <v>103</v>
      </c>
      <c r="AB72" s="1028">
        <v>82</v>
      </c>
      <c r="AC72" s="1028">
        <v>82</v>
      </c>
      <c r="AD72" s="1028">
        <v>82</v>
      </c>
      <c r="AE72" s="1028">
        <v>82</v>
      </c>
      <c r="AF72" s="1028">
        <v>103</v>
      </c>
      <c r="AG72" s="1028">
        <v>82</v>
      </c>
      <c r="AH72" s="1028">
        <v>82</v>
      </c>
      <c r="AI72" s="1028">
        <v>82</v>
      </c>
      <c r="AJ72" s="1028">
        <v>82</v>
      </c>
      <c r="AK72" s="1028">
        <v>2441</v>
      </c>
      <c r="AL72" s="1028">
        <v>2485</v>
      </c>
      <c r="AM72" s="1028">
        <v>2485</v>
      </c>
      <c r="AN72" s="1028">
        <v>2485</v>
      </c>
      <c r="AO72" s="1028">
        <v>2485</v>
      </c>
      <c r="AP72" s="1028" t="s">
        <v>512</v>
      </c>
      <c r="AQ72" s="1028"/>
      <c r="AR72" s="1028"/>
      <c r="AS72" s="1028"/>
      <c r="AT72" s="1028"/>
      <c r="AU72" s="1028" t="s">
        <v>512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583</v>
      </c>
      <c r="C73" s="1032"/>
      <c r="D73" s="1032"/>
      <c r="E73" s="1032"/>
      <c r="F73" s="1032"/>
      <c r="G73" s="1032"/>
      <c r="H73" s="1032"/>
      <c r="I73" s="1032"/>
      <c r="J73" s="1032"/>
      <c r="K73" s="1032"/>
      <c r="L73" s="1032"/>
      <c r="M73" s="1032"/>
      <c r="N73" s="1032"/>
      <c r="O73" s="1032"/>
      <c r="P73" s="1033"/>
      <c r="Q73" s="1034">
        <v>1424517</v>
      </c>
      <c r="R73" s="1028">
        <v>1385861</v>
      </c>
      <c r="S73" s="1028">
        <v>1385861</v>
      </c>
      <c r="T73" s="1028">
        <v>1385861</v>
      </c>
      <c r="U73" s="1028">
        <v>1385861</v>
      </c>
      <c r="V73" s="1028">
        <v>1354325</v>
      </c>
      <c r="W73" s="1028">
        <v>1346246</v>
      </c>
      <c r="X73" s="1028">
        <v>1346246</v>
      </c>
      <c r="Y73" s="1028">
        <v>1346246</v>
      </c>
      <c r="Z73" s="1028">
        <v>1346246</v>
      </c>
      <c r="AA73" s="1028">
        <v>70191</v>
      </c>
      <c r="AB73" s="1028">
        <v>39615</v>
      </c>
      <c r="AC73" s="1028">
        <v>39615</v>
      </c>
      <c r="AD73" s="1028">
        <v>39615</v>
      </c>
      <c r="AE73" s="1028">
        <v>39615</v>
      </c>
      <c r="AF73" s="1028">
        <v>70191</v>
      </c>
      <c r="AG73" s="1028">
        <v>39615</v>
      </c>
      <c r="AH73" s="1028">
        <v>39615</v>
      </c>
      <c r="AI73" s="1028">
        <v>39615</v>
      </c>
      <c r="AJ73" s="1028">
        <v>39615</v>
      </c>
      <c r="AK73" s="1028">
        <v>20230</v>
      </c>
      <c r="AL73" s="1028">
        <v>13582</v>
      </c>
      <c r="AM73" s="1028">
        <v>13582</v>
      </c>
      <c r="AN73" s="1028">
        <v>13582</v>
      </c>
      <c r="AO73" s="1028">
        <v>13582</v>
      </c>
      <c r="AP73" s="1028" t="s">
        <v>512</v>
      </c>
      <c r="AQ73" s="1028"/>
      <c r="AR73" s="1028"/>
      <c r="AS73" s="1028"/>
      <c r="AT73" s="1028"/>
      <c r="AU73" s="1028" t="s">
        <v>512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389</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121040</v>
      </c>
      <c r="AG88" s="1016"/>
      <c r="AH88" s="1016"/>
      <c r="AI88" s="1016"/>
      <c r="AJ88" s="1016"/>
      <c r="AK88" s="1020"/>
      <c r="AL88" s="1020"/>
      <c r="AM88" s="1020"/>
      <c r="AN88" s="1020"/>
      <c r="AO88" s="1020"/>
      <c r="AP88" s="1016">
        <v>59790</v>
      </c>
      <c r="AQ88" s="1016"/>
      <c r="AR88" s="1016"/>
      <c r="AS88" s="1016"/>
      <c r="AT88" s="1016"/>
      <c r="AU88" s="1016">
        <v>1456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500</v>
      </c>
      <c r="CS102" s="1008"/>
      <c r="CT102" s="1008"/>
      <c r="CU102" s="1008"/>
      <c r="CV102" s="1009"/>
      <c r="CW102" s="1007">
        <v>381</v>
      </c>
      <c r="CX102" s="1008"/>
      <c r="CY102" s="1008"/>
      <c r="CZ102" s="1008"/>
      <c r="DA102" s="1009"/>
      <c r="DB102" s="1007" t="s">
        <v>589</v>
      </c>
      <c r="DC102" s="1008"/>
      <c r="DD102" s="1008"/>
      <c r="DE102" s="1008"/>
      <c r="DF102" s="1009"/>
      <c r="DG102" s="1007" t="s">
        <v>589</v>
      </c>
      <c r="DH102" s="1008"/>
      <c r="DI102" s="1008"/>
      <c r="DJ102" s="1008"/>
      <c r="DK102" s="1009"/>
      <c r="DL102" s="1007" t="s">
        <v>589</v>
      </c>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305</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305</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305</v>
      </c>
      <c r="DR109" s="951"/>
      <c r="DS109" s="951"/>
      <c r="DT109" s="951"/>
      <c r="DU109" s="952"/>
      <c r="DV109" s="953" t="s">
        <v>426</v>
      </c>
      <c r="DW109" s="951"/>
      <c r="DX109" s="951"/>
      <c r="DY109" s="951"/>
      <c r="DZ109" s="982"/>
    </row>
    <row r="110" spans="1:131" s="248" customFormat="1" ht="26.25" customHeight="1" x14ac:dyDescent="0.2">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382576</v>
      </c>
      <c r="AB110" s="944"/>
      <c r="AC110" s="944"/>
      <c r="AD110" s="944"/>
      <c r="AE110" s="945"/>
      <c r="AF110" s="946">
        <v>238284</v>
      </c>
      <c r="AG110" s="944"/>
      <c r="AH110" s="944"/>
      <c r="AI110" s="944"/>
      <c r="AJ110" s="945"/>
      <c r="AK110" s="946">
        <v>188508</v>
      </c>
      <c r="AL110" s="944"/>
      <c r="AM110" s="944"/>
      <c r="AN110" s="944"/>
      <c r="AO110" s="945"/>
      <c r="AP110" s="947">
        <v>0.2</v>
      </c>
      <c r="AQ110" s="948"/>
      <c r="AR110" s="948"/>
      <c r="AS110" s="948"/>
      <c r="AT110" s="949"/>
      <c r="AU110" s="983" t="s">
        <v>73</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729763</v>
      </c>
      <c r="BR110" s="891"/>
      <c r="BS110" s="891"/>
      <c r="BT110" s="891"/>
      <c r="BU110" s="891"/>
      <c r="BV110" s="891">
        <v>505184</v>
      </c>
      <c r="BW110" s="891"/>
      <c r="BX110" s="891"/>
      <c r="BY110" s="891"/>
      <c r="BZ110" s="891"/>
      <c r="CA110" s="891">
        <v>325396</v>
      </c>
      <c r="CB110" s="891"/>
      <c r="CC110" s="891"/>
      <c r="CD110" s="891"/>
      <c r="CE110" s="891"/>
      <c r="CF110" s="915">
        <v>0.3</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432</v>
      </c>
      <c r="DH110" s="891"/>
      <c r="DI110" s="891"/>
      <c r="DJ110" s="891"/>
      <c r="DK110" s="891"/>
      <c r="DL110" s="891" t="s">
        <v>432</v>
      </c>
      <c r="DM110" s="891"/>
      <c r="DN110" s="891"/>
      <c r="DO110" s="891"/>
      <c r="DP110" s="891"/>
      <c r="DQ110" s="891" t="s">
        <v>432</v>
      </c>
      <c r="DR110" s="891"/>
      <c r="DS110" s="891"/>
      <c r="DT110" s="891"/>
      <c r="DU110" s="891"/>
      <c r="DV110" s="892" t="s">
        <v>433</v>
      </c>
      <c r="DW110" s="892"/>
      <c r="DX110" s="892"/>
      <c r="DY110" s="892"/>
      <c r="DZ110" s="893"/>
    </row>
    <row r="111" spans="1:131" s="248" customFormat="1" ht="26.25" customHeight="1" x14ac:dyDescent="0.2">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432</v>
      </c>
      <c r="AB111" s="972"/>
      <c r="AC111" s="972"/>
      <c r="AD111" s="972"/>
      <c r="AE111" s="973"/>
      <c r="AF111" s="974" t="s">
        <v>432</v>
      </c>
      <c r="AG111" s="972"/>
      <c r="AH111" s="972"/>
      <c r="AI111" s="972"/>
      <c r="AJ111" s="973"/>
      <c r="AK111" s="974" t="s">
        <v>432</v>
      </c>
      <c r="AL111" s="972"/>
      <c r="AM111" s="972"/>
      <c r="AN111" s="972"/>
      <c r="AO111" s="973"/>
      <c r="AP111" s="975" t="s">
        <v>432</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v>3558192</v>
      </c>
      <c r="BR111" s="863"/>
      <c r="BS111" s="863"/>
      <c r="BT111" s="863"/>
      <c r="BU111" s="863"/>
      <c r="BV111" s="863">
        <v>3061863</v>
      </c>
      <c r="BW111" s="863"/>
      <c r="BX111" s="863"/>
      <c r="BY111" s="863"/>
      <c r="BZ111" s="863"/>
      <c r="CA111" s="863">
        <v>2565192</v>
      </c>
      <c r="CB111" s="863"/>
      <c r="CC111" s="863"/>
      <c r="CD111" s="863"/>
      <c r="CE111" s="863"/>
      <c r="CF111" s="924">
        <v>2.7</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432</v>
      </c>
      <c r="DM111" s="863"/>
      <c r="DN111" s="863"/>
      <c r="DO111" s="863"/>
      <c r="DP111" s="863"/>
      <c r="DQ111" s="863" t="s">
        <v>437</v>
      </c>
      <c r="DR111" s="863"/>
      <c r="DS111" s="863"/>
      <c r="DT111" s="863"/>
      <c r="DU111" s="863"/>
      <c r="DV111" s="840" t="s">
        <v>438</v>
      </c>
      <c r="DW111" s="840"/>
      <c r="DX111" s="840"/>
      <c r="DY111" s="840"/>
      <c r="DZ111" s="841"/>
    </row>
    <row r="112" spans="1:131" s="248" customFormat="1" ht="26.25" customHeight="1" x14ac:dyDescent="0.2">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432</v>
      </c>
      <c r="AB112" s="826"/>
      <c r="AC112" s="826"/>
      <c r="AD112" s="826"/>
      <c r="AE112" s="827"/>
      <c r="AF112" s="828" t="s">
        <v>438</v>
      </c>
      <c r="AG112" s="826"/>
      <c r="AH112" s="826"/>
      <c r="AI112" s="826"/>
      <c r="AJ112" s="827"/>
      <c r="AK112" s="828" t="s">
        <v>432</v>
      </c>
      <c r="AL112" s="826"/>
      <c r="AM112" s="826"/>
      <c r="AN112" s="826"/>
      <c r="AO112" s="827"/>
      <c r="AP112" s="873" t="s">
        <v>438</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t="s">
        <v>432</v>
      </c>
      <c r="BR112" s="863"/>
      <c r="BS112" s="863"/>
      <c r="BT112" s="863"/>
      <c r="BU112" s="863"/>
      <c r="BV112" s="863" t="s">
        <v>432</v>
      </c>
      <c r="BW112" s="863"/>
      <c r="BX112" s="863"/>
      <c r="BY112" s="863"/>
      <c r="BZ112" s="863"/>
      <c r="CA112" s="863" t="s">
        <v>128</v>
      </c>
      <c r="CB112" s="863"/>
      <c r="CC112" s="863"/>
      <c r="CD112" s="863"/>
      <c r="CE112" s="863"/>
      <c r="CF112" s="924" t="s">
        <v>442</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444</v>
      </c>
      <c r="DH112" s="863"/>
      <c r="DI112" s="863"/>
      <c r="DJ112" s="863"/>
      <c r="DK112" s="863"/>
      <c r="DL112" s="863" t="s">
        <v>432</v>
      </c>
      <c r="DM112" s="863"/>
      <c r="DN112" s="863"/>
      <c r="DO112" s="863"/>
      <c r="DP112" s="863"/>
      <c r="DQ112" s="863" t="s">
        <v>438</v>
      </c>
      <c r="DR112" s="863"/>
      <c r="DS112" s="863"/>
      <c r="DT112" s="863"/>
      <c r="DU112" s="863"/>
      <c r="DV112" s="840" t="s">
        <v>128</v>
      </c>
      <c r="DW112" s="840"/>
      <c r="DX112" s="840"/>
      <c r="DY112" s="840"/>
      <c r="DZ112" s="841"/>
    </row>
    <row r="113" spans="1:130" s="248" customFormat="1" ht="26.25" customHeight="1" x14ac:dyDescent="0.2">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444</v>
      </c>
      <c r="AB113" s="972"/>
      <c r="AC113" s="972"/>
      <c r="AD113" s="972"/>
      <c r="AE113" s="973"/>
      <c r="AF113" s="974" t="s">
        <v>437</v>
      </c>
      <c r="AG113" s="972"/>
      <c r="AH113" s="972"/>
      <c r="AI113" s="972"/>
      <c r="AJ113" s="973"/>
      <c r="AK113" s="974" t="s">
        <v>432</v>
      </c>
      <c r="AL113" s="972"/>
      <c r="AM113" s="972"/>
      <c r="AN113" s="972"/>
      <c r="AO113" s="973"/>
      <c r="AP113" s="975" t="s">
        <v>446</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1165761</v>
      </c>
      <c r="BR113" s="863"/>
      <c r="BS113" s="863"/>
      <c r="BT113" s="863"/>
      <c r="BU113" s="863"/>
      <c r="BV113" s="863">
        <v>1201351</v>
      </c>
      <c r="BW113" s="863"/>
      <c r="BX113" s="863"/>
      <c r="BY113" s="863"/>
      <c r="BZ113" s="863"/>
      <c r="CA113" s="863">
        <v>1455606</v>
      </c>
      <c r="CB113" s="863"/>
      <c r="CC113" s="863"/>
      <c r="CD113" s="863"/>
      <c r="CE113" s="863"/>
      <c r="CF113" s="924">
        <v>1.5</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432</v>
      </c>
      <c r="DH113" s="826"/>
      <c r="DI113" s="826"/>
      <c r="DJ113" s="826"/>
      <c r="DK113" s="827"/>
      <c r="DL113" s="828" t="s">
        <v>449</v>
      </c>
      <c r="DM113" s="826"/>
      <c r="DN113" s="826"/>
      <c r="DO113" s="826"/>
      <c r="DP113" s="827"/>
      <c r="DQ113" s="828" t="s">
        <v>432</v>
      </c>
      <c r="DR113" s="826"/>
      <c r="DS113" s="826"/>
      <c r="DT113" s="826"/>
      <c r="DU113" s="827"/>
      <c r="DV113" s="873" t="s">
        <v>432</v>
      </c>
      <c r="DW113" s="874"/>
      <c r="DX113" s="874"/>
      <c r="DY113" s="874"/>
      <c r="DZ113" s="875"/>
    </row>
    <row r="114" spans="1:130" s="248" customFormat="1" ht="26.25" customHeight="1" x14ac:dyDescent="0.2">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111707</v>
      </c>
      <c r="AB114" s="826"/>
      <c r="AC114" s="826"/>
      <c r="AD114" s="826"/>
      <c r="AE114" s="827"/>
      <c r="AF114" s="828">
        <v>98009</v>
      </c>
      <c r="AG114" s="826"/>
      <c r="AH114" s="826"/>
      <c r="AI114" s="826"/>
      <c r="AJ114" s="827"/>
      <c r="AK114" s="828">
        <v>117249</v>
      </c>
      <c r="AL114" s="826"/>
      <c r="AM114" s="826"/>
      <c r="AN114" s="826"/>
      <c r="AO114" s="827"/>
      <c r="AP114" s="873">
        <v>0.1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12980459</v>
      </c>
      <c r="BR114" s="863"/>
      <c r="BS114" s="863"/>
      <c r="BT114" s="863"/>
      <c r="BU114" s="863"/>
      <c r="BV114" s="863">
        <v>12400034</v>
      </c>
      <c r="BW114" s="863"/>
      <c r="BX114" s="863"/>
      <c r="BY114" s="863"/>
      <c r="BZ114" s="863"/>
      <c r="CA114" s="863">
        <v>11636053</v>
      </c>
      <c r="CB114" s="863"/>
      <c r="CC114" s="863"/>
      <c r="CD114" s="863"/>
      <c r="CE114" s="863"/>
      <c r="CF114" s="924">
        <v>12.1</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453</v>
      </c>
      <c r="DM114" s="826"/>
      <c r="DN114" s="826"/>
      <c r="DO114" s="826"/>
      <c r="DP114" s="827"/>
      <c r="DQ114" s="828" t="s">
        <v>437</v>
      </c>
      <c r="DR114" s="826"/>
      <c r="DS114" s="826"/>
      <c r="DT114" s="826"/>
      <c r="DU114" s="827"/>
      <c r="DV114" s="873" t="s">
        <v>437</v>
      </c>
      <c r="DW114" s="874"/>
      <c r="DX114" s="874"/>
      <c r="DY114" s="874"/>
      <c r="DZ114" s="875"/>
    </row>
    <row r="115" spans="1:130" s="248" customFormat="1" ht="26.25" customHeight="1" x14ac:dyDescent="0.2">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770950</v>
      </c>
      <c r="AB115" s="972"/>
      <c r="AC115" s="972"/>
      <c r="AD115" s="972"/>
      <c r="AE115" s="973"/>
      <c r="AF115" s="974">
        <v>3010183</v>
      </c>
      <c r="AG115" s="972"/>
      <c r="AH115" s="972"/>
      <c r="AI115" s="972"/>
      <c r="AJ115" s="973"/>
      <c r="AK115" s="974">
        <v>1022935</v>
      </c>
      <c r="AL115" s="972"/>
      <c r="AM115" s="972"/>
      <c r="AN115" s="972"/>
      <c r="AO115" s="973"/>
      <c r="AP115" s="975">
        <v>1.1000000000000001</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432</v>
      </c>
      <c r="BW115" s="863"/>
      <c r="BX115" s="863"/>
      <c r="BY115" s="863"/>
      <c r="BZ115" s="863"/>
      <c r="CA115" s="863" t="s">
        <v>456</v>
      </c>
      <c r="CB115" s="863"/>
      <c r="CC115" s="863"/>
      <c r="CD115" s="863"/>
      <c r="CE115" s="863"/>
      <c r="CF115" s="924" t="s">
        <v>438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449</v>
      </c>
      <c r="DH115" s="826"/>
      <c r="DI115" s="826"/>
      <c r="DJ115" s="826"/>
      <c r="DK115" s="827"/>
      <c r="DL115" s="828" t="s">
        <v>437</v>
      </c>
      <c r="DM115" s="826"/>
      <c r="DN115" s="826"/>
      <c r="DO115" s="826"/>
      <c r="DP115" s="827"/>
      <c r="DQ115" s="828" t="s">
        <v>432</v>
      </c>
      <c r="DR115" s="826"/>
      <c r="DS115" s="826"/>
      <c r="DT115" s="826"/>
      <c r="DU115" s="827"/>
      <c r="DV115" s="873" t="s">
        <v>432</v>
      </c>
      <c r="DW115" s="874"/>
      <c r="DX115" s="874"/>
      <c r="DY115" s="874"/>
      <c r="DZ115" s="875"/>
    </row>
    <row r="116" spans="1:130" s="248" customFormat="1" ht="26.25" customHeight="1" x14ac:dyDescent="0.2">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456</v>
      </c>
      <c r="AB116" s="826"/>
      <c r="AC116" s="826"/>
      <c r="AD116" s="826"/>
      <c r="AE116" s="827"/>
      <c r="AF116" s="828" t="s">
        <v>128</v>
      </c>
      <c r="AG116" s="826"/>
      <c r="AH116" s="826"/>
      <c r="AI116" s="826"/>
      <c r="AJ116" s="827"/>
      <c r="AK116" s="828" t="s">
        <v>432</v>
      </c>
      <c r="AL116" s="826"/>
      <c r="AM116" s="826"/>
      <c r="AN116" s="826"/>
      <c r="AO116" s="827"/>
      <c r="AP116" s="873" t="s">
        <v>432</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432</v>
      </c>
      <c r="BR116" s="863"/>
      <c r="BS116" s="863"/>
      <c r="BT116" s="863"/>
      <c r="BU116" s="863"/>
      <c r="BV116" s="863" t="s">
        <v>432</v>
      </c>
      <c r="BW116" s="863"/>
      <c r="BX116" s="863"/>
      <c r="BY116" s="863"/>
      <c r="BZ116" s="863"/>
      <c r="CA116" s="863" t="s">
        <v>438</v>
      </c>
      <c r="CB116" s="863"/>
      <c r="CC116" s="863"/>
      <c r="CD116" s="863"/>
      <c r="CE116" s="863"/>
      <c r="CF116" s="924" t="s">
        <v>226</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437</v>
      </c>
      <c r="DM116" s="826"/>
      <c r="DN116" s="826"/>
      <c r="DO116" s="826"/>
      <c r="DP116" s="827"/>
      <c r="DQ116" s="828" t="s">
        <v>128</v>
      </c>
      <c r="DR116" s="826"/>
      <c r="DS116" s="826"/>
      <c r="DT116" s="826"/>
      <c r="DU116" s="827"/>
      <c r="DV116" s="873" t="s">
        <v>432</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1265233</v>
      </c>
      <c r="AB117" s="958"/>
      <c r="AC117" s="958"/>
      <c r="AD117" s="958"/>
      <c r="AE117" s="959"/>
      <c r="AF117" s="960">
        <v>3346476</v>
      </c>
      <c r="AG117" s="958"/>
      <c r="AH117" s="958"/>
      <c r="AI117" s="958"/>
      <c r="AJ117" s="959"/>
      <c r="AK117" s="960">
        <v>1328692</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432</v>
      </c>
      <c r="BR117" s="863"/>
      <c r="BS117" s="863"/>
      <c r="BT117" s="863"/>
      <c r="BU117" s="863"/>
      <c r="BV117" s="863" t="s">
        <v>437</v>
      </c>
      <c r="BW117" s="863"/>
      <c r="BX117" s="863"/>
      <c r="BY117" s="863"/>
      <c r="BZ117" s="863"/>
      <c r="CA117" s="863" t="s">
        <v>442</v>
      </c>
      <c r="CB117" s="863"/>
      <c r="CC117" s="863"/>
      <c r="CD117" s="863"/>
      <c r="CE117" s="863"/>
      <c r="CF117" s="924" t="s">
        <v>128</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432</v>
      </c>
      <c r="DM117" s="826"/>
      <c r="DN117" s="826"/>
      <c r="DO117" s="826"/>
      <c r="DP117" s="827"/>
      <c r="DQ117" s="828" t="s">
        <v>456</v>
      </c>
      <c r="DR117" s="826"/>
      <c r="DS117" s="826"/>
      <c r="DT117" s="826"/>
      <c r="DU117" s="827"/>
      <c r="DV117" s="873" t="s">
        <v>128</v>
      </c>
      <c r="DW117" s="874"/>
      <c r="DX117" s="874"/>
      <c r="DY117" s="874"/>
      <c r="DZ117" s="875"/>
    </row>
    <row r="118" spans="1:130" s="248" customFormat="1" ht="26.25" customHeight="1" x14ac:dyDescent="0.2">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305</v>
      </c>
      <c r="AL118" s="951"/>
      <c r="AM118" s="951"/>
      <c r="AN118" s="951"/>
      <c r="AO118" s="952"/>
      <c r="AP118" s="954" t="s">
        <v>426</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226</v>
      </c>
      <c r="BR118" s="894"/>
      <c r="BS118" s="894"/>
      <c r="BT118" s="894"/>
      <c r="BU118" s="894"/>
      <c r="BV118" s="894" t="s">
        <v>432</v>
      </c>
      <c r="BW118" s="894"/>
      <c r="BX118" s="894"/>
      <c r="BY118" s="894"/>
      <c r="BZ118" s="894"/>
      <c r="CA118" s="894" t="s">
        <v>432</v>
      </c>
      <c r="CB118" s="894"/>
      <c r="CC118" s="894"/>
      <c r="CD118" s="894"/>
      <c r="CE118" s="894"/>
      <c r="CF118" s="924" t="s">
        <v>128</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456</v>
      </c>
      <c r="DH118" s="826"/>
      <c r="DI118" s="826"/>
      <c r="DJ118" s="826"/>
      <c r="DK118" s="827"/>
      <c r="DL118" s="828" t="s">
        <v>226</v>
      </c>
      <c r="DM118" s="826"/>
      <c r="DN118" s="826"/>
      <c r="DO118" s="826"/>
      <c r="DP118" s="827"/>
      <c r="DQ118" s="828" t="s">
        <v>438</v>
      </c>
      <c r="DR118" s="826"/>
      <c r="DS118" s="826"/>
      <c r="DT118" s="826"/>
      <c r="DU118" s="827"/>
      <c r="DV118" s="873" t="s">
        <v>444</v>
      </c>
      <c r="DW118" s="874"/>
      <c r="DX118" s="874"/>
      <c r="DY118" s="874"/>
      <c r="DZ118" s="875"/>
    </row>
    <row r="119" spans="1:130" s="248" customFormat="1" ht="26.25" customHeight="1" x14ac:dyDescent="0.2">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v>2477098</v>
      </c>
      <c r="AG119" s="944"/>
      <c r="AH119" s="944"/>
      <c r="AI119" s="944"/>
      <c r="AJ119" s="945"/>
      <c r="AK119" s="946">
        <v>30771</v>
      </c>
      <c r="AL119" s="944"/>
      <c r="AM119" s="944"/>
      <c r="AN119" s="944"/>
      <c r="AO119" s="945"/>
      <c r="AP119" s="947">
        <v>0</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466</v>
      </c>
      <c r="BP119" s="927"/>
      <c r="BQ119" s="931">
        <v>18434175</v>
      </c>
      <c r="BR119" s="894"/>
      <c r="BS119" s="894"/>
      <c r="BT119" s="894"/>
      <c r="BU119" s="894"/>
      <c r="BV119" s="894">
        <v>17168432</v>
      </c>
      <c r="BW119" s="894"/>
      <c r="BX119" s="894"/>
      <c r="BY119" s="894"/>
      <c r="BZ119" s="894"/>
      <c r="CA119" s="894">
        <v>15982247</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3558192</v>
      </c>
      <c r="DH119" s="809"/>
      <c r="DI119" s="809"/>
      <c r="DJ119" s="809"/>
      <c r="DK119" s="810"/>
      <c r="DL119" s="811">
        <v>3061863</v>
      </c>
      <c r="DM119" s="809"/>
      <c r="DN119" s="809"/>
      <c r="DO119" s="809"/>
      <c r="DP119" s="810"/>
      <c r="DQ119" s="811">
        <v>2565192</v>
      </c>
      <c r="DR119" s="809"/>
      <c r="DS119" s="809"/>
      <c r="DT119" s="809"/>
      <c r="DU119" s="810"/>
      <c r="DV119" s="897">
        <v>2.7</v>
      </c>
      <c r="DW119" s="898"/>
      <c r="DX119" s="898"/>
      <c r="DY119" s="898"/>
      <c r="DZ119" s="899"/>
    </row>
    <row r="120" spans="1:130" s="248" customFormat="1" ht="26.25" customHeight="1" x14ac:dyDescent="0.2">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432</v>
      </c>
      <c r="AB120" s="826"/>
      <c r="AC120" s="826"/>
      <c r="AD120" s="826"/>
      <c r="AE120" s="827"/>
      <c r="AF120" s="828" t="s">
        <v>128</v>
      </c>
      <c r="AG120" s="826"/>
      <c r="AH120" s="826"/>
      <c r="AI120" s="826"/>
      <c r="AJ120" s="827"/>
      <c r="AK120" s="828" t="s">
        <v>432</v>
      </c>
      <c r="AL120" s="826"/>
      <c r="AM120" s="826"/>
      <c r="AN120" s="826"/>
      <c r="AO120" s="827"/>
      <c r="AP120" s="873" t="s">
        <v>432</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164398105</v>
      </c>
      <c r="BR120" s="891"/>
      <c r="BS120" s="891"/>
      <c r="BT120" s="891"/>
      <c r="BU120" s="891"/>
      <c r="BV120" s="891">
        <v>183971085</v>
      </c>
      <c r="BW120" s="891"/>
      <c r="BX120" s="891"/>
      <c r="BY120" s="891"/>
      <c r="BZ120" s="891"/>
      <c r="CA120" s="891">
        <v>188121236</v>
      </c>
      <c r="CB120" s="891"/>
      <c r="CC120" s="891"/>
      <c r="CD120" s="891"/>
      <c r="CE120" s="891"/>
      <c r="CF120" s="915">
        <v>195.6</v>
      </c>
      <c r="CG120" s="916"/>
      <c r="CH120" s="916"/>
      <c r="CI120" s="916"/>
      <c r="CJ120" s="916"/>
      <c r="CK120" s="917" t="s">
        <v>470</v>
      </c>
      <c r="CL120" s="901"/>
      <c r="CM120" s="901"/>
      <c r="CN120" s="901"/>
      <c r="CO120" s="902"/>
      <c r="CP120" s="921" t="s">
        <v>402</v>
      </c>
      <c r="CQ120" s="922"/>
      <c r="CR120" s="922"/>
      <c r="CS120" s="922"/>
      <c r="CT120" s="922"/>
      <c r="CU120" s="922"/>
      <c r="CV120" s="922"/>
      <c r="CW120" s="922"/>
      <c r="CX120" s="922"/>
      <c r="CY120" s="922"/>
      <c r="CZ120" s="922"/>
      <c r="DA120" s="922"/>
      <c r="DB120" s="922"/>
      <c r="DC120" s="922"/>
      <c r="DD120" s="922"/>
      <c r="DE120" s="922"/>
      <c r="DF120" s="923"/>
      <c r="DG120" s="910" t="s">
        <v>438</v>
      </c>
      <c r="DH120" s="891"/>
      <c r="DI120" s="891"/>
      <c r="DJ120" s="891"/>
      <c r="DK120" s="891"/>
      <c r="DL120" s="891" t="s">
        <v>444</v>
      </c>
      <c r="DM120" s="891"/>
      <c r="DN120" s="891"/>
      <c r="DO120" s="891"/>
      <c r="DP120" s="891"/>
      <c r="DQ120" s="891" t="s">
        <v>432</v>
      </c>
      <c r="DR120" s="891"/>
      <c r="DS120" s="891"/>
      <c r="DT120" s="891"/>
      <c r="DU120" s="891"/>
      <c r="DV120" s="892" t="s">
        <v>444</v>
      </c>
      <c r="DW120" s="892"/>
      <c r="DX120" s="892"/>
      <c r="DY120" s="892"/>
      <c r="DZ120" s="893"/>
    </row>
    <row r="121" spans="1:130" s="248" customFormat="1" ht="26.25" customHeight="1" x14ac:dyDescent="0.2">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437</v>
      </c>
      <c r="AB121" s="826"/>
      <c r="AC121" s="826"/>
      <c r="AD121" s="826"/>
      <c r="AE121" s="827"/>
      <c r="AF121" s="828" t="s">
        <v>128</v>
      </c>
      <c r="AG121" s="826"/>
      <c r="AH121" s="826"/>
      <c r="AI121" s="826"/>
      <c r="AJ121" s="827"/>
      <c r="AK121" s="828" t="s">
        <v>128</v>
      </c>
      <c r="AL121" s="826"/>
      <c r="AM121" s="826"/>
      <c r="AN121" s="826"/>
      <c r="AO121" s="827"/>
      <c r="AP121" s="873" t="s">
        <v>226</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t="s">
        <v>432</v>
      </c>
      <c r="BR121" s="863"/>
      <c r="BS121" s="863"/>
      <c r="BT121" s="863"/>
      <c r="BU121" s="863"/>
      <c r="BV121" s="863" t="s">
        <v>432</v>
      </c>
      <c r="BW121" s="863"/>
      <c r="BX121" s="863"/>
      <c r="BY121" s="863"/>
      <c r="BZ121" s="863"/>
      <c r="CA121" s="863" t="s">
        <v>438</v>
      </c>
      <c r="CB121" s="863"/>
      <c r="CC121" s="863"/>
      <c r="CD121" s="863"/>
      <c r="CE121" s="863"/>
      <c r="CF121" s="924" t="s">
        <v>226</v>
      </c>
      <c r="CG121" s="925"/>
      <c r="CH121" s="925"/>
      <c r="CI121" s="925"/>
      <c r="CJ121" s="925"/>
      <c r="CK121" s="918"/>
      <c r="CL121" s="904"/>
      <c r="CM121" s="904"/>
      <c r="CN121" s="904"/>
      <c r="CO121" s="905"/>
      <c r="CP121" s="884" t="s">
        <v>403</v>
      </c>
      <c r="CQ121" s="885"/>
      <c r="CR121" s="885"/>
      <c r="CS121" s="885"/>
      <c r="CT121" s="885"/>
      <c r="CU121" s="885"/>
      <c r="CV121" s="885"/>
      <c r="CW121" s="885"/>
      <c r="CX121" s="885"/>
      <c r="CY121" s="885"/>
      <c r="CZ121" s="885"/>
      <c r="DA121" s="885"/>
      <c r="DB121" s="885"/>
      <c r="DC121" s="885"/>
      <c r="DD121" s="885"/>
      <c r="DE121" s="885"/>
      <c r="DF121" s="886"/>
      <c r="DG121" s="862" t="s">
        <v>432</v>
      </c>
      <c r="DH121" s="863"/>
      <c r="DI121" s="863"/>
      <c r="DJ121" s="863"/>
      <c r="DK121" s="863"/>
      <c r="DL121" s="863" t="s">
        <v>432</v>
      </c>
      <c r="DM121" s="863"/>
      <c r="DN121" s="863"/>
      <c r="DO121" s="863"/>
      <c r="DP121" s="863"/>
      <c r="DQ121" s="863" t="s">
        <v>226</v>
      </c>
      <c r="DR121" s="863"/>
      <c r="DS121" s="863"/>
      <c r="DT121" s="863"/>
      <c r="DU121" s="863"/>
      <c r="DV121" s="840" t="s">
        <v>128</v>
      </c>
      <c r="DW121" s="840"/>
      <c r="DX121" s="840"/>
      <c r="DY121" s="840"/>
      <c r="DZ121" s="841"/>
    </row>
    <row r="122" spans="1:130" s="248" customFormat="1" ht="26.25" customHeight="1" x14ac:dyDescent="0.2">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31477459</v>
      </c>
      <c r="BR122" s="894"/>
      <c r="BS122" s="894"/>
      <c r="BT122" s="894"/>
      <c r="BU122" s="894"/>
      <c r="BV122" s="894">
        <v>28271389</v>
      </c>
      <c r="BW122" s="894"/>
      <c r="BX122" s="894"/>
      <c r="BY122" s="894"/>
      <c r="BZ122" s="894"/>
      <c r="CA122" s="894">
        <v>25099290</v>
      </c>
      <c r="CB122" s="894"/>
      <c r="CC122" s="894"/>
      <c r="CD122" s="894"/>
      <c r="CE122" s="894"/>
      <c r="CF122" s="895">
        <v>26.1</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437</v>
      </c>
      <c r="DH122" s="863"/>
      <c r="DI122" s="863"/>
      <c r="DJ122" s="863"/>
      <c r="DK122" s="863"/>
      <c r="DL122" s="863" t="s">
        <v>128</v>
      </c>
      <c r="DM122" s="863"/>
      <c r="DN122" s="863"/>
      <c r="DO122" s="863"/>
      <c r="DP122" s="863"/>
      <c r="DQ122" s="863" t="s">
        <v>226</v>
      </c>
      <c r="DR122" s="863"/>
      <c r="DS122" s="863"/>
      <c r="DT122" s="863"/>
      <c r="DU122" s="863"/>
      <c r="DV122" s="840" t="s">
        <v>432</v>
      </c>
      <c r="DW122" s="840"/>
      <c r="DX122" s="840"/>
      <c r="DY122" s="840"/>
      <c r="DZ122" s="841"/>
    </row>
    <row r="123" spans="1:130" s="248" customFormat="1" ht="26.25" customHeight="1" x14ac:dyDescent="0.2">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432</v>
      </c>
      <c r="AG123" s="826"/>
      <c r="AH123" s="826"/>
      <c r="AI123" s="826"/>
      <c r="AJ123" s="827"/>
      <c r="AK123" s="828" t="s">
        <v>444</v>
      </c>
      <c r="AL123" s="826"/>
      <c r="AM123" s="826"/>
      <c r="AN123" s="826"/>
      <c r="AO123" s="827"/>
      <c r="AP123" s="873" t="s">
        <v>437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195875564</v>
      </c>
      <c r="BR123" s="882"/>
      <c r="BS123" s="882"/>
      <c r="BT123" s="882"/>
      <c r="BU123" s="882"/>
      <c r="BV123" s="882">
        <v>212242474</v>
      </c>
      <c r="BW123" s="882"/>
      <c r="BX123" s="882"/>
      <c r="BY123" s="882"/>
      <c r="BZ123" s="882"/>
      <c r="CA123" s="882">
        <v>213220526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444</v>
      </c>
      <c r="AB124" s="826"/>
      <c r="AC124" s="826"/>
      <c r="AD124" s="826"/>
      <c r="AE124" s="827"/>
      <c r="AF124" s="828" t="s">
        <v>437</v>
      </c>
      <c r="AG124" s="826"/>
      <c r="AH124" s="826"/>
      <c r="AI124" s="826"/>
      <c r="AJ124" s="827"/>
      <c r="AK124" s="828" t="s">
        <v>437</v>
      </c>
      <c r="AL124" s="826"/>
      <c r="AM124" s="826"/>
      <c r="AN124" s="826"/>
      <c r="AO124" s="827"/>
      <c r="AP124" s="873" t="s">
        <v>438</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437</v>
      </c>
      <c r="BW124" s="880"/>
      <c r="BX124" s="880"/>
      <c r="BY124" s="880"/>
      <c r="BZ124" s="880"/>
      <c r="CA124" s="880" t="s">
        <v>437</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437</v>
      </c>
      <c r="DH124" s="809"/>
      <c r="DI124" s="809"/>
      <c r="DJ124" s="809"/>
      <c r="DK124" s="810"/>
      <c r="DL124" s="811" t="s">
        <v>432</v>
      </c>
      <c r="DM124" s="809"/>
      <c r="DN124" s="809"/>
      <c r="DO124" s="809"/>
      <c r="DP124" s="810"/>
      <c r="DQ124" s="811" t="s">
        <v>432</v>
      </c>
      <c r="DR124" s="809"/>
      <c r="DS124" s="809"/>
      <c r="DT124" s="809"/>
      <c r="DU124" s="810"/>
      <c r="DV124" s="897" t="s">
        <v>128</v>
      </c>
      <c r="DW124" s="898"/>
      <c r="DX124" s="898"/>
      <c r="DY124" s="898"/>
      <c r="DZ124" s="899"/>
    </row>
    <row r="125" spans="1:130" s="248" customFormat="1" ht="26.25" customHeight="1" x14ac:dyDescent="0.2">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432</v>
      </c>
      <c r="AG125" s="826"/>
      <c r="AH125" s="826"/>
      <c r="AI125" s="826"/>
      <c r="AJ125" s="827"/>
      <c r="AK125" s="828" t="s">
        <v>128</v>
      </c>
      <c r="AL125" s="826"/>
      <c r="AM125" s="826"/>
      <c r="AN125" s="826"/>
      <c r="AO125" s="827"/>
      <c r="AP125" s="873" t="s">
        <v>432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432</v>
      </c>
      <c r="DH125" s="891"/>
      <c r="DI125" s="891"/>
      <c r="DJ125" s="891"/>
      <c r="DK125" s="891"/>
      <c r="DL125" s="891" t="s">
        <v>456</v>
      </c>
      <c r="DM125" s="891"/>
      <c r="DN125" s="891"/>
      <c r="DO125" s="891"/>
      <c r="DP125" s="891"/>
      <c r="DQ125" s="891" t="s">
        <v>432</v>
      </c>
      <c r="DR125" s="891"/>
      <c r="DS125" s="891"/>
      <c r="DT125" s="891"/>
      <c r="DU125" s="891"/>
      <c r="DV125" s="892" t="s">
        <v>444</v>
      </c>
      <c r="DW125" s="892"/>
      <c r="DX125" s="892"/>
      <c r="DY125" s="892"/>
      <c r="DZ125" s="893"/>
    </row>
    <row r="126" spans="1:130" s="248" customFormat="1" ht="26.25" customHeight="1" thickBot="1" x14ac:dyDescent="0.25">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496004</v>
      </c>
      <c r="AB126" s="826"/>
      <c r="AC126" s="826"/>
      <c r="AD126" s="826"/>
      <c r="AE126" s="827"/>
      <c r="AF126" s="828">
        <v>298145</v>
      </c>
      <c r="AG126" s="826"/>
      <c r="AH126" s="826"/>
      <c r="AI126" s="826"/>
      <c r="AJ126" s="827"/>
      <c r="AK126" s="828">
        <v>298484</v>
      </c>
      <c r="AL126" s="826"/>
      <c r="AM126" s="826"/>
      <c r="AN126" s="826"/>
      <c r="AO126" s="827"/>
      <c r="AP126" s="873">
        <v>0.3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453</v>
      </c>
      <c r="DM126" s="863"/>
      <c r="DN126" s="863"/>
      <c r="DO126" s="863"/>
      <c r="DP126" s="863"/>
      <c r="DQ126" s="863" t="s">
        <v>432</v>
      </c>
      <c r="DR126" s="863"/>
      <c r="DS126" s="863"/>
      <c r="DT126" s="863"/>
      <c r="DU126" s="863"/>
      <c r="DV126" s="840" t="s">
        <v>128</v>
      </c>
      <c r="DW126" s="840"/>
      <c r="DX126" s="840"/>
      <c r="DY126" s="840"/>
      <c r="DZ126" s="841"/>
    </row>
    <row r="127" spans="1:130" s="248" customFormat="1" ht="26.25" customHeight="1" x14ac:dyDescent="0.2">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274946</v>
      </c>
      <c r="AB127" s="826"/>
      <c r="AC127" s="826"/>
      <c r="AD127" s="826"/>
      <c r="AE127" s="827"/>
      <c r="AF127" s="828">
        <v>234940</v>
      </c>
      <c r="AG127" s="826"/>
      <c r="AH127" s="826"/>
      <c r="AI127" s="826"/>
      <c r="AJ127" s="827"/>
      <c r="AK127" s="828">
        <v>693680</v>
      </c>
      <c r="AL127" s="826"/>
      <c r="AM127" s="826"/>
      <c r="AN127" s="826"/>
      <c r="AO127" s="827"/>
      <c r="AP127" s="873">
        <v>0.7</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437</v>
      </c>
      <c r="DH127" s="863"/>
      <c r="DI127" s="863"/>
      <c r="DJ127" s="863"/>
      <c r="DK127" s="863"/>
      <c r="DL127" s="863" t="s">
        <v>128</v>
      </c>
      <c r="DM127" s="863"/>
      <c r="DN127" s="863"/>
      <c r="DO127" s="863"/>
      <c r="DP127" s="863"/>
      <c r="DQ127" s="863" t="s">
        <v>453</v>
      </c>
      <c r="DR127" s="863"/>
      <c r="DS127" s="863"/>
      <c r="DT127" s="863"/>
      <c r="DU127" s="863"/>
      <c r="DV127" s="840" t="s">
        <v>444</v>
      </c>
      <c r="DW127" s="840"/>
      <c r="DX127" s="840"/>
      <c r="DY127" s="840"/>
      <c r="DZ127" s="841"/>
    </row>
    <row r="128" spans="1:130" s="248" customFormat="1" ht="26.25" customHeight="1" thickBot="1" x14ac:dyDescent="0.25">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432</v>
      </c>
      <c r="AB128" s="847"/>
      <c r="AC128" s="847"/>
      <c r="AD128" s="847"/>
      <c r="AE128" s="848"/>
      <c r="AF128" s="849" t="s">
        <v>432</v>
      </c>
      <c r="AG128" s="847"/>
      <c r="AH128" s="847"/>
      <c r="AI128" s="847"/>
      <c r="AJ128" s="848"/>
      <c r="AK128" s="849">
        <v>519</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432</v>
      </c>
      <c r="DM128" s="837"/>
      <c r="DN128" s="837"/>
      <c r="DO128" s="837"/>
      <c r="DP128" s="837"/>
      <c r="DQ128" s="837" t="s">
        <v>226</v>
      </c>
      <c r="DR128" s="837"/>
      <c r="DS128" s="837"/>
      <c r="DT128" s="837"/>
      <c r="DU128" s="837"/>
      <c r="DV128" s="838" t="s">
        <v>432</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92016704</v>
      </c>
      <c r="AB129" s="826"/>
      <c r="AC129" s="826"/>
      <c r="AD129" s="826"/>
      <c r="AE129" s="827"/>
      <c r="AF129" s="828">
        <v>95782421</v>
      </c>
      <c r="AG129" s="826"/>
      <c r="AH129" s="826"/>
      <c r="AI129" s="826"/>
      <c r="AJ129" s="827"/>
      <c r="AK129" s="828">
        <v>99581898</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437</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3559603</v>
      </c>
      <c r="AB130" s="826"/>
      <c r="AC130" s="826"/>
      <c r="AD130" s="826"/>
      <c r="AE130" s="827"/>
      <c r="AF130" s="828">
        <v>3491646</v>
      </c>
      <c r="AG130" s="826"/>
      <c r="AH130" s="826"/>
      <c r="AI130" s="826"/>
      <c r="AJ130" s="827"/>
      <c r="AK130" s="828">
        <v>3427399</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88457101</v>
      </c>
      <c r="AB131" s="809"/>
      <c r="AC131" s="809"/>
      <c r="AD131" s="809"/>
      <c r="AE131" s="810"/>
      <c r="AF131" s="811">
        <v>92290775</v>
      </c>
      <c r="AG131" s="809"/>
      <c r="AH131" s="809"/>
      <c r="AI131" s="809"/>
      <c r="AJ131" s="810"/>
      <c r="AK131" s="811">
        <v>96154499</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-2.5937657619999999</v>
      </c>
      <c r="AB132" s="789"/>
      <c r="AC132" s="789"/>
      <c r="AD132" s="789"/>
      <c r="AE132" s="790"/>
      <c r="AF132" s="791">
        <v>-0.15729632800000001</v>
      </c>
      <c r="AG132" s="789"/>
      <c r="AH132" s="789"/>
      <c r="AI132" s="789"/>
      <c r="AJ132" s="790"/>
      <c r="AK132" s="791">
        <v>-2.1831802169999999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-2.5</v>
      </c>
      <c r="AB133" s="768"/>
      <c r="AC133" s="768"/>
      <c r="AD133" s="768"/>
      <c r="AE133" s="769"/>
      <c r="AF133" s="767">
        <v>-1.8</v>
      </c>
      <c r="AG133" s="768"/>
      <c r="AH133" s="768"/>
      <c r="AI133" s="768"/>
      <c r="AJ133" s="769"/>
      <c r="AK133" s="767">
        <v>-1.6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0l1KqcSIgIO+uSQ42aN0jAySrqV4g8s+E6pJZ2b1Urg6A95GZjwXY7Y6V7liNYXJiztu3m4YSIprB4WZn1ZYg==" saltValue="EoMdIogb/5QGp1NHsmbr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E20"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2KJNxMs6NOmt44uTAusC4BRdW+0GoTGCaB4YsIA7yLlW8ZauVg9d+eNJcCI6Wmid8Hlg3zaf3o0+XSUzyPf8g==" saltValue="Nyio+V7sEDrVrbBq48RLB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4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JB68o/7p6CsBsm7k2gXiif7l4i8s3ZjpDPE+IA9MUFNLrKWabbP9UY7scNzFchyt4Qn/+Ddx1u6x7RPQ7E8cA==" saltValue="VFXHEcbhLFd/hb9DMVYK9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509</v>
      </c>
      <c r="AL9" s="1191"/>
      <c r="AM9" s="1191"/>
      <c r="AN9" s="1192"/>
      <c r="AO9" s="314">
        <v>20342109</v>
      </c>
      <c r="AP9" s="314">
        <v>78530</v>
      </c>
      <c r="AQ9" s="315">
        <v>64942</v>
      </c>
      <c r="AR9" s="316">
        <v>20.9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510</v>
      </c>
      <c r="AL10" s="1191"/>
      <c r="AM10" s="1191"/>
      <c r="AN10" s="1192"/>
      <c r="AO10" s="317">
        <v>333214</v>
      </c>
      <c r="AP10" s="317">
        <v>1286</v>
      </c>
      <c r="AQ10" s="318">
        <v>879</v>
      </c>
      <c r="AR10" s="319">
        <v>46.3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511</v>
      </c>
      <c r="AL11" s="1191"/>
      <c r="AM11" s="1191"/>
      <c r="AN11" s="1192"/>
      <c r="AO11" s="317" t="s">
        <v>512</v>
      </c>
      <c r="AP11" s="317" t="s">
        <v>512</v>
      </c>
      <c r="AQ11" s="318" t="s">
        <v>512</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513</v>
      </c>
      <c r="AL12" s="1191"/>
      <c r="AM12" s="1191"/>
      <c r="AN12" s="1192"/>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514</v>
      </c>
      <c r="AL13" s="1191"/>
      <c r="AM13" s="1191"/>
      <c r="AN13" s="1192"/>
      <c r="AO13" s="317">
        <v>746571</v>
      </c>
      <c r="AP13" s="317">
        <v>2882</v>
      </c>
      <c r="AQ13" s="318">
        <v>2352</v>
      </c>
      <c r="AR13" s="319">
        <v>22.5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515</v>
      </c>
      <c r="AL14" s="1191"/>
      <c r="AM14" s="1191"/>
      <c r="AN14" s="1192"/>
      <c r="AO14" s="317">
        <v>600231</v>
      </c>
      <c r="AP14" s="317">
        <v>2317</v>
      </c>
      <c r="AQ14" s="318">
        <v>1462</v>
      </c>
      <c r="AR14" s="319">
        <v>58.5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516</v>
      </c>
      <c r="AL15" s="1194"/>
      <c r="AM15" s="1194"/>
      <c r="AN15" s="1195"/>
      <c r="AO15" s="317">
        <v>-1589727</v>
      </c>
      <c r="AP15" s="317">
        <v>-6137</v>
      </c>
      <c r="AQ15" s="318">
        <v>-4941</v>
      </c>
      <c r="AR15" s="319">
        <v>24.2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187</v>
      </c>
      <c r="AL16" s="1194"/>
      <c r="AM16" s="1194"/>
      <c r="AN16" s="1195"/>
      <c r="AO16" s="317">
        <v>20432398</v>
      </c>
      <c r="AP16" s="317">
        <v>78879</v>
      </c>
      <c r="AQ16" s="318">
        <v>64694</v>
      </c>
      <c r="AR16" s="319">
        <v>21.9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521</v>
      </c>
      <c r="AL21" s="1197"/>
      <c r="AM21" s="1197"/>
      <c r="AN21" s="1198"/>
      <c r="AO21" s="330">
        <v>8.25</v>
      </c>
      <c r="AP21" s="331">
        <v>6.27</v>
      </c>
      <c r="AQ21" s="332">
        <v>1.98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522</v>
      </c>
      <c r="AL22" s="1197"/>
      <c r="AM22" s="1197"/>
      <c r="AN22" s="1198"/>
      <c r="AO22" s="335">
        <v>98.8</v>
      </c>
      <c r="AP22" s="336">
        <v>98.9</v>
      </c>
      <c r="AQ22" s="337">
        <v>-0.1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526</v>
      </c>
      <c r="AL32" s="1180"/>
      <c r="AM32" s="1180"/>
      <c r="AN32" s="1181"/>
      <c r="AO32" s="345">
        <v>188508</v>
      </c>
      <c r="AP32" s="345">
        <v>728</v>
      </c>
      <c r="AQ32" s="346">
        <v>4470</v>
      </c>
      <c r="AR32" s="347">
        <v>-83.7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527</v>
      </c>
      <c r="AL33" s="1180"/>
      <c r="AM33" s="1180"/>
      <c r="AN33" s="1181"/>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528</v>
      </c>
      <c r="AL34" s="1180"/>
      <c r="AM34" s="1180"/>
      <c r="AN34" s="1181"/>
      <c r="AO34" s="345" t="s">
        <v>512</v>
      </c>
      <c r="AP34" s="345" t="s">
        <v>512</v>
      </c>
      <c r="AQ34" s="346">
        <v>430</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529</v>
      </c>
      <c r="AL35" s="1180"/>
      <c r="AM35" s="1180"/>
      <c r="AN35" s="1181"/>
      <c r="AO35" s="345" t="s">
        <v>512</v>
      </c>
      <c r="AP35" s="345" t="s">
        <v>512</v>
      </c>
      <c r="AQ35" s="346">
        <v>25</v>
      </c>
      <c r="AR35" s="347" t="s">
        <v>512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530</v>
      </c>
      <c r="AL36" s="1180"/>
      <c r="AM36" s="1180"/>
      <c r="AN36" s="1181"/>
      <c r="AO36" s="345">
        <v>117249</v>
      </c>
      <c r="AP36" s="345">
        <v>453</v>
      </c>
      <c r="AQ36" s="346">
        <v>317</v>
      </c>
      <c r="AR36" s="347">
        <v>42.9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531</v>
      </c>
      <c r="AL37" s="1180"/>
      <c r="AM37" s="1180"/>
      <c r="AN37" s="1181"/>
      <c r="AO37" s="345">
        <v>1022935</v>
      </c>
      <c r="AP37" s="345">
        <v>3949</v>
      </c>
      <c r="AQ37" s="346">
        <v>2439</v>
      </c>
      <c r="AR37" s="347">
        <v>61.9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532</v>
      </c>
      <c r="AL38" s="1177"/>
      <c r="AM38" s="1177"/>
      <c r="AN38" s="1178"/>
      <c r="AO38" s="348" t="s">
        <v>512</v>
      </c>
      <c r="AP38" s="348" t="s">
        <v>512</v>
      </c>
      <c r="AQ38" s="349" t="s">
        <v>512</v>
      </c>
      <c r="AR38" s="337" t="s">
        <v>512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533</v>
      </c>
      <c r="AL39" s="1177"/>
      <c r="AM39" s="1177"/>
      <c r="AN39" s="1178"/>
      <c r="AO39" s="345">
        <v>-519</v>
      </c>
      <c r="AP39" s="345">
        <v>-2</v>
      </c>
      <c r="AQ39" s="346">
        <v>-17</v>
      </c>
      <c r="AR39" s="347">
        <v>-88.2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534</v>
      </c>
      <c r="AL40" s="1180"/>
      <c r="AM40" s="1180"/>
      <c r="AN40" s="1181"/>
      <c r="AO40" s="345">
        <v>-3427399</v>
      </c>
      <c r="AP40" s="345">
        <v>-13231</v>
      </c>
      <c r="AQ40" s="346">
        <v>-15313</v>
      </c>
      <c r="AR40" s="347">
        <v>-13.6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297</v>
      </c>
      <c r="AL41" s="1183"/>
      <c r="AM41" s="1183"/>
      <c r="AN41" s="1184"/>
      <c r="AO41" s="345">
        <v>-2099226</v>
      </c>
      <c r="AP41" s="345">
        <v>-8104</v>
      </c>
      <c r="AQ41" s="346">
        <v>-7650</v>
      </c>
      <c r="AR41" s="347">
        <v>5.9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504</v>
      </c>
      <c r="AN49" s="1187" t="s">
        <v>538</v>
      </c>
      <c r="AO49" s="1188"/>
      <c r="AP49" s="1188"/>
      <c r="AQ49" s="1188"/>
      <c r="AR49" s="118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15211572</v>
      </c>
      <c r="AN51" s="367">
        <v>61031</v>
      </c>
      <c r="AO51" s="368">
        <v>-42.9</v>
      </c>
      <c r="AP51" s="369">
        <v>51565</v>
      </c>
      <c r="AQ51" s="370">
        <v>17.8</v>
      </c>
      <c r="AR51" s="371">
        <v>-60.7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9964346</v>
      </c>
      <c r="AN52" s="375">
        <v>39979</v>
      </c>
      <c r="AO52" s="376">
        <v>-57</v>
      </c>
      <c r="AP52" s="377">
        <v>35359</v>
      </c>
      <c r="AQ52" s="378">
        <v>16.5</v>
      </c>
      <c r="AR52" s="379">
        <v>-73.5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32282157</v>
      </c>
      <c r="AN53" s="367">
        <v>127276</v>
      </c>
      <c r="AO53" s="368">
        <v>108.5</v>
      </c>
      <c r="AP53" s="369">
        <v>46686</v>
      </c>
      <c r="AQ53" s="370">
        <v>-9.5</v>
      </c>
      <c r="AR53" s="371">
        <v>118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28178980</v>
      </c>
      <c r="AN54" s="375">
        <v>111099</v>
      </c>
      <c r="AO54" s="376">
        <v>177.9</v>
      </c>
      <c r="AP54" s="377">
        <v>32595</v>
      </c>
      <c r="AQ54" s="378">
        <v>-7.8</v>
      </c>
      <c r="AR54" s="379">
        <v>185.7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23573517</v>
      </c>
      <c r="AN55" s="367">
        <v>91574</v>
      </c>
      <c r="AO55" s="368">
        <v>-28.1</v>
      </c>
      <c r="AP55" s="369">
        <v>49796</v>
      </c>
      <c r="AQ55" s="370">
        <v>6.7</v>
      </c>
      <c r="AR55" s="371">
        <v>-34.799999999999997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19311955</v>
      </c>
      <c r="AN56" s="375">
        <v>75019</v>
      </c>
      <c r="AO56" s="376">
        <v>-32.5</v>
      </c>
      <c r="AP56" s="377">
        <v>37281</v>
      </c>
      <c r="AQ56" s="378">
        <v>14.4</v>
      </c>
      <c r="AR56" s="379">
        <v>-46.9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23847526</v>
      </c>
      <c r="AN57" s="367">
        <v>91588</v>
      </c>
      <c r="AO57" s="368">
        <v>0</v>
      </c>
      <c r="AP57" s="369">
        <v>51681</v>
      </c>
      <c r="AQ57" s="370">
        <v>3.8</v>
      </c>
      <c r="AR57" s="371">
        <v>-3.8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16658999</v>
      </c>
      <c r="AN58" s="375">
        <v>63980</v>
      </c>
      <c r="AO58" s="376">
        <v>-14.7</v>
      </c>
      <c r="AP58" s="377">
        <v>37226</v>
      </c>
      <c r="AQ58" s="378">
        <v>-0.1</v>
      </c>
      <c r="AR58" s="379">
        <v>-14.6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20249652</v>
      </c>
      <c r="AN59" s="367">
        <v>78173</v>
      </c>
      <c r="AO59" s="368">
        <v>-14.6</v>
      </c>
      <c r="AP59" s="369">
        <v>50465</v>
      </c>
      <c r="AQ59" s="370">
        <v>-2.4</v>
      </c>
      <c r="AR59" s="371">
        <v>-12.2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12440988</v>
      </c>
      <c r="AN60" s="375">
        <v>48028</v>
      </c>
      <c r="AO60" s="376">
        <v>-24.9</v>
      </c>
      <c r="AP60" s="377">
        <v>34193</v>
      </c>
      <c r="AQ60" s="378">
        <v>-8.1</v>
      </c>
      <c r="AR60" s="379">
        <v>-16.8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23032885</v>
      </c>
      <c r="AN61" s="382">
        <v>89928</v>
      </c>
      <c r="AO61" s="383">
        <v>4.5999999999999996</v>
      </c>
      <c r="AP61" s="384">
        <v>50039</v>
      </c>
      <c r="AQ61" s="385">
        <v>3.3</v>
      </c>
      <c r="AR61" s="371">
        <v>1.3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17311054</v>
      </c>
      <c r="AN62" s="375">
        <v>67621</v>
      </c>
      <c r="AO62" s="376">
        <v>9.8000000000000007</v>
      </c>
      <c r="AP62" s="377">
        <v>35331</v>
      </c>
      <c r="AQ62" s="378">
        <v>3</v>
      </c>
      <c r="AR62" s="379">
        <v>6.8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ePWHZ23TxnLInjnVE+4mNNRke2bgvdFQgRe9Kt0wy0gdpufgG5XfMtedBiF25ywpHvaUqDq7RPZ0TeZpzncbg==" saltValue="D5vxWdxiO7Fxzqre1Nj0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6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0" spans="125:125" ht="13.5" hidden="1" customHeight="1" x14ac:dyDescent="0.2"/>
    <row r="121" spans="125:125" ht="13.5" hidden="1" customHeight="1" x14ac:dyDescent="0.2">
      <c r="DU121" s="292"/>
    </row>
  </sheetData>
  <sheetProtection algorithmName="SHA-512" hashValue="RWghsdTix21p/zIqK4ZZPPn3NNj4yOi91afWz0Oh/XLZjiSE+pm/rrksugLcVpCfR9JS3veXHB8TihYQPbORHg==" saltValue="bZWhf3jjxRjFrRtDpTtX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W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pLWxtcLBEWy/cvzCvD6atpxveT+PNCkHxYIueQ5Tn3IOp7qL7CFY8+9m0W5BVfEZFtQX16Ldz8Y5vr7kT0A1AA==" saltValue="3HRja8+/po/fRzLUYm6h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1" t="s">
        <v>3</v>
      </c>
      <c r="D47" s="1201"/>
      <c r="E47" s="1202"/>
      <c r="F47" s="11">
        <v>81.14</v>
      </c>
      <c r="G47" s="12">
        <v>48.88</v>
      </c>
      <c r="H47" s="12">
        <v>51.9</v>
      </c>
      <c r="I47" s="12">
        <v>54.59</v>
      </c>
      <c r="J47" s="13">
        <v>52.82</v>
      </c>
    </row>
    <row r="48" spans="2:10" ht="57.75" customHeight="1" x14ac:dyDescent="0.2">
      <c r="B48" s="14"/>
      <c r="C48" s="1203" t="s">
        <v>4</v>
      </c>
      <c r="D48" s="1203"/>
      <c r="E48" s="1204"/>
      <c r="F48" s="15">
        <v>7.77</v>
      </c>
      <c r="G48" s="16">
        <v>10.91</v>
      </c>
      <c r="H48" s="16">
        <v>9.8000000000000007</v>
      </c>
      <c r="I48" s="16">
        <v>9.2799999999999994</v>
      </c>
      <c r="J48" s="17">
        <v>11.25</v>
      </c>
    </row>
    <row r="49" spans="2:10" ht="57.75" customHeight="1" thickBot="1" x14ac:dyDescent="0.25">
      <c r="B49" s="18"/>
      <c r="C49" s="1205" t="s">
        <v>5</v>
      </c>
      <c r="D49" s="1205"/>
      <c r="E49" s="1206"/>
      <c r="F49" s="19" t="s">
        <v>559</v>
      </c>
      <c r="G49" s="20" t="s">
        <v>560</v>
      </c>
      <c r="H49" s="20" t="s">
        <v>561</v>
      </c>
      <c r="I49" s="20" t="s">
        <v>562</v>
      </c>
      <c r="J49" s="21" t="s">
        <v>563</v>
      </c>
    </row>
    <row r="50" spans="2:10" ht="13.5" customHeight="1" x14ac:dyDescent="0.2"/>
  </sheetData>
  <sheetProtection algorithmName="SHA-512" hashValue="SitGlesl60sWPbVUZA8r8cjhA6L7V8E+wDTjRKcGKCSdV8oAEN0MUVlqa1Zooea6h9Y3jAnIQiXUbD90nrE6Sw==" saltValue="8EPUCWfKb1cvBC/5ppX+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2022-03-09T09:17:42Z</cp:lastPrinted>
  <dcterms:created xsi:type="dcterms:W3CDTF">2022-02-02T04:28:57Z</dcterms:created>
  <dcterms:modified xsi:type="dcterms:W3CDTF">2022-03-22T05:40:43Z</dcterms:modified>
  <cp:category/>
</cp:coreProperties>
</file>